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0. Secretaria de Obras\0. Monteiro Lobato\0. Obras\#EM ANDAMENTO\06 - REFORMA ESCOLA CRECHE\Licitação 2023\"/>
    </mc:Choice>
  </mc:AlternateContent>
  <bookViews>
    <workbookView xWindow="0" yWindow="0" windowWidth="18510" windowHeight="8640" tabRatio="886"/>
  </bookViews>
  <sheets>
    <sheet name="PLANILHA ORÇAMENTARIA" sheetId="141" r:id="rId1"/>
    <sheet name="MEMORIAL DESCRITIVO" sheetId="147" r:id="rId2"/>
    <sheet name="CRONOGRAMA" sheetId="144" r:id="rId3"/>
    <sheet name="CPOS 182" sheetId="145" r:id="rId4"/>
  </sheets>
  <externalReferences>
    <externalReference r:id="rId5"/>
  </externalReferences>
  <definedNames>
    <definedName name="_Fill" localSheetId="2" hidden="1">#REF!</definedName>
    <definedName name="_Fill" localSheetId="1" hidden="1">#REF!</definedName>
    <definedName name="_Fill" localSheetId="0" hidden="1">#REF!</definedName>
    <definedName name="_Fill" hidden="1">#REF!</definedName>
    <definedName name="_xlnm._FilterDatabase" localSheetId="1" hidden="1">'MEMORIAL DESCRITIVO'!$B$16:$G$509</definedName>
    <definedName name="_xlnm._FilterDatabase" localSheetId="0" hidden="1">'PLANILHA ORÇAMENTARIA'!$A$1:$I$323</definedName>
    <definedName name="_Key1" localSheetId="2" hidden="1">#REF!</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Order1" hidden="1">255</definedName>
    <definedName name="_Order2" hidden="1">255</definedName>
    <definedName name="_Sort" localSheetId="2" hidden="1">#REF!</definedName>
    <definedName name="_Sort" localSheetId="1" hidden="1">#REF!</definedName>
    <definedName name="_Sort" localSheetId="0" hidden="1">#REF!</definedName>
    <definedName name="_Sort" hidden="1">#REF!</definedName>
    <definedName name="ACRE" localSheetId="1" hidden="1">#REF!</definedName>
    <definedName name="ACRE" localSheetId="0" hidden="1">#REF!</definedName>
    <definedName name="ACRE" hidden="1">#REF!</definedName>
    <definedName name="ademir" localSheetId="2" hidden="1">{#N/A,#N/A,FALSE,"Cronograma";#N/A,#N/A,FALSE,"Cronogr. 2"}</definedName>
    <definedName name="ademir" hidden="1">{#N/A,#N/A,FALSE,"Cronograma";#N/A,#N/A,FALSE,"Cronogr. 2"}</definedName>
    <definedName name="_xlnm.Print_Area" localSheetId="2">CRONOGRAMA!$B$1:$I$74</definedName>
    <definedName name="_xlnm.Print_Area" localSheetId="1">'MEMORIAL DESCRITIVO'!$B$1:$G$518</definedName>
    <definedName name="_xlnm.Print_Area" localSheetId="0">'PLANILHA ORÇAMENTARIA'!$A$1:$I$304</definedName>
    <definedName name="bosta" localSheetId="2" hidden="1">{#N/A,#N/A,FALSE,"Cronograma";#N/A,#N/A,FALSE,"Cronogr. 2"}</definedName>
    <definedName name="bosta" hidden="1">{#N/A,#N/A,FALSE,"Cronograma";#N/A,#N/A,FALSE,"Cronogr. 2"}</definedName>
    <definedName name="CA´L" localSheetId="2" hidden="1">{#N/A,#N/A,FALSE,"Cronograma";#N/A,#N/A,FALSE,"Cronogr. 2"}</definedName>
    <definedName name="CA´L" hidden="1">{#N/A,#N/A,FALSE,"Cronograma";#N/A,#N/A,FALSE,"Cronogr. 2"}</definedName>
    <definedName name="concorrentes" localSheetId="2" hidden="1">{#N/A,#N/A,FALSE,"Cronograma";#N/A,#N/A,FALSE,"Cronogr. 2"}</definedName>
    <definedName name="concorrentes" hidden="1">{#N/A,#N/A,FALSE,"Cronograma";#N/A,#N/A,FALSE,"Cronogr. 2"}</definedName>
    <definedName name="Popular" localSheetId="2" hidden="1">{#N/A,#N/A,FALSE,"Cronograma";#N/A,#N/A,FALSE,"Cronogr. 2"}</definedName>
    <definedName name="Popular" hidden="1">{#N/A,#N/A,FALSE,"Cronograma";#N/A,#N/A,FALSE,"Cronogr. 2"}</definedName>
    <definedName name="rio" localSheetId="2" hidden="1">{#N/A,#N/A,FALSE,"Cronograma";#N/A,#N/A,FALSE,"Cronogr. 2"}</definedName>
    <definedName name="rio" hidden="1">{#N/A,#N/A,FALSE,"Cronograma";#N/A,#N/A,FALSE,"Cronogr. 2"}</definedName>
    <definedName name="SINAPI_AC" localSheetId="2" hidden="1">#REF!</definedName>
    <definedName name="SINAPI_AC" localSheetId="1" hidden="1">#REF!</definedName>
    <definedName name="SINAPI_AC" localSheetId="0" hidden="1">#REF!</definedName>
    <definedName name="SINAPI_AC" hidden="1">#REF!</definedName>
    <definedName name="ss" localSheetId="2" hidden="1">{#N/A,#N/A,FALSE,"Cronograma";#N/A,#N/A,FALSE,"Cronogr. 2"}</definedName>
    <definedName name="ss" hidden="1">{#N/A,#N/A,FALSE,"Cronograma";#N/A,#N/A,FALSE,"Cronogr. 2"}</definedName>
    <definedName name="_xlnm.Print_Titles" localSheetId="1">'MEMORIAL DESCRITIVO'!$10:$16</definedName>
    <definedName name="_xlnm.Print_Titles" localSheetId="0">'PLANILHA ORÇAMENTARIA'!$1:$6</definedName>
    <definedName name="wrn.Cronograma." localSheetId="2" hidden="1">{#N/A,#N/A,FALSE,"Cronograma";#N/A,#N/A,FALSE,"Cronogr. 2"}</definedName>
    <definedName name="wrn.Cronograma." hidden="1">{#N/A,#N/A,FALSE,"Cronograma";#N/A,#N/A,FALSE,"Cronogr. 2"}</definedName>
    <definedName name="wrn.GERAL." localSheetId="2"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2"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62913"/>
</workbook>
</file>

<file path=xl/calcChain.xml><?xml version="1.0" encoding="utf-8"?>
<calcChain xmlns="http://schemas.openxmlformats.org/spreadsheetml/2006/main">
  <c r="J65" i="144" l="1"/>
  <c r="I65" i="144"/>
  <c r="I255" i="141" l="1"/>
  <c r="H255" i="141"/>
  <c r="H290" i="141" l="1"/>
  <c r="H201" i="141"/>
  <c r="H180" i="141"/>
  <c r="H147" i="141"/>
  <c r="H95" i="141"/>
  <c r="I180" i="141"/>
  <c r="I201" i="141"/>
  <c r="I243" i="141"/>
  <c r="I290" i="141"/>
  <c r="H116" i="141" l="1"/>
  <c r="H117" i="141"/>
  <c r="I116" i="141"/>
  <c r="I117" i="141"/>
  <c r="H80" i="141"/>
  <c r="I80" i="141" s="1"/>
  <c r="H289" i="141"/>
  <c r="I289" i="141" s="1"/>
  <c r="H288" i="141"/>
  <c r="I288" i="141" s="1"/>
  <c r="H287" i="141"/>
  <c r="I287" i="141" s="1"/>
  <c r="F29" i="141"/>
  <c r="F19" i="141"/>
  <c r="H115" i="141" l="1"/>
  <c r="H67" i="141"/>
  <c r="I67" i="141" s="1"/>
  <c r="H68" i="141"/>
  <c r="I68" i="141" s="1"/>
  <c r="E506" i="147"/>
  <c r="E502" i="147"/>
  <c r="E500" i="147"/>
  <c r="E497" i="147"/>
  <c r="E495" i="147"/>
  <c r="E493" i="147"/>
  <c r="E491" i="147"/>
  <c r="E489" i="147"/>
  <c r="E487" i="147"/>
  <c r="E482" i="147"/>
  <c r="E480" i="147"/>
  <c r="E468" i="147"/>
  <c r="E464" i="147"/>
  <c r="E455" i="147"/>
  <c r="E453" i="147"/>
  <c r="E450" i="147"/>
  <c r="E445" i="147"/>
  <c r="E443" i="147"/>
  <c r="E432" i="147"/>
  <c r="E428" i="147"/>
  <c r="E426" i="147"/>
  <c r="E424" i="147"/>
  <c r="E422" i="147"/>
  <c r="E385" i="147"/>
  <c r="E383" i="147"/>
  <c r="E381" i="147"/>
  <c r="E379" i="147"/>
  <c r="E377" i="147"/>
  <c r="E375" i="147"/>
  <c r="E373" i="147"/>
  <c r="E370" i="147"/>
  <c r="E365" i="147"/>
  <c r="E359" i="147"/>
  <c r="E357" i="147"/>
  <c r="E353" i="147"/>
  <c r="E343" i="147"/>
  <c r="E341" i="147"/>
  <c r="E339" i="147"/>
  <c r="E337" i="147"/>
  <c r="E335" i="147"/>
  <c r="E333" i="147"/>
  <c r="E331" i="147"/>
  <c r="F313" i="147"/>
  <c r="E313" i="147"/>
  <c r="F271" i="147"/>
  <c r="E271" i="147"/>
  <c r="F269" i="147"/>
  <c r="E269" i="147"/>
  <c r="F244" i="147"/>
  <c r="E244" i="147"/>
  <c r="F197" i="147"/>
  <c r="F195" i="147"/>
  <c r="F193" i="147"/>
  <c r="E193" i="147"/>
  <c r="F191" i="147"/>
  <c r="E191" i="147"/>
  <c r="F189" i="147"/>
  <c r="E189" i="147"/>
  <c r="F183" i="147"/>
  <c r="E183" i="147"/>
  <c r="F159" i="147"/>
  <c r="E159" i="147"/>
  <c r="F157" i="147"/>
  <c r="E157" i="147"/>
  <c r="F139" i="147"/>
  <c r="E139" i="147"/>
  <c r="F119" i="147"/>
  <c r="E119" i="147"/>
  <c r="F117" i="147"/>
  <c r="E117" i="147"/>
  <c r="F84" i="147"/>
  <c r="E84" i="147"/>
  <c r="F82" i="147"/>
  <c r="E82" i="147"/>
  <c r="E79" i="147"/>
  <c r="E75" i="147"/>
  <c r="F36" i="147"/>
  <c r="E36" i="147"/>
  <c r="F34" i="147"/>
  <c r="F32" i="147"/>
  <c r="E32" i="147"/>
  <c r="F27" i="147"/>
  <c r="E27" i="147"/>
  <c r="F25" i="147"/>
  <c r="E25" i="147"/>
  <c r="F23" i="147"/>
  <c r="E23" i="147"/>
  <c r="F19" i="147"/>
  <c r="E19" i="147"/>
  <c r="H292" i="141" l="1"/>
  <c r="I292" i="141" s="1"/>
  <c r="I293" i="141" s="1"/>
  <c r="I63" i="144" s="1"/>
  <c r="J63" i="144" s="1"/>
  <c r="H285" i="141"/>
  <c r="I285" i="141" s="1"/>
  <c r="H284" i="141"/>
  <c r="I284" i="141" s="1"/>
  <c r="H282" i="141"/>
  <c r="I282" i="141" s="1"/>
  <c r="H281" i="141"/>
  <c r="I281" i="141" s="1"/>
  <c r="H280" i="141"/>
  <c r="I280" i="141" s="1"/>
  <c r="H279" i="141"/>
  <c r="I279" i="141" s="1"/>
  <c r="H278" i="141"/>
  <c r="I278" i="141" s="1"/>
  <c r="H274" i="141"/>
  <c r="I274" i="141" s="1"/>
  <c r="H273" i="141"/>
  <c r="I273" i="141" s="1"/>
  <c r="H267" i="141"/>
  <c r="I267" i="141" s="1"/>
  <c r="H272" i="141"/>
  <c r="I272" i="141" s="1"/>
  <c r="H271" i="141"/>
  <c r="I271" i="141" s="1"/>
  <c r="H270" i="141"/>
  <c r="I270" i="141" s="1"/>
  <c r="H269" i="141"/>
  <c r="I269" i="141" s="1"/>
  <c r="H268" i="141"/>
  <c r="I268" i="141" s="1"/>
  <c r="H266" i="141"/>
  <c r="I266" i="141" s="1"/>
  <c r="H265" i="141"/>
  <c r="I265" i="141" s="1"/>
  <c r="H262" i="141"/>
  <c r="I262" i="141" s="1"/>
  <c r="H260" i="141"/>
  <c r="I260" i="141" s="1"/>
  <c r="H258" i="141"/>
  <c r="I258" i="141" s="1"/>
  <c r="H256" i="141"/>
  <c r="I256" i="141" s="1"/>
  <c r="H253" i="141"/>
  <c r="I253" i="141" s="1"/>
  <c r="H252" i="141"/>
  <c r="I252" i="141" s="1"/>
  <c r="H248" i="141"/>
  <c r="I248" i="141" s="1"/>
  <c r="H245" i="141"/>
  <c r="I245" i="141" s="1"/>
  <c r="H247" i="141"/>
  <c r="I247" i="141" s="1"/>
  <c r="H246" i="141"/>
  <c r="I246" i="141" s="1"/>
  <c r="H242" i="141"/>
  <c r="I242" i="141" s="1"/>
  <c r="H241" i="141"/>
  <c r="I241" i="141" s="1"/>
  <c r="H240" i="141"/>
  <c r="I240" i="141" s="1"/>
  <c r="H239" i="141"/>
  <c r="I239" i="141" s="1"/>
  <c r="H222" i="141"/>
  <c r="I222" i="141" s="1"/>
  <c r="H223" i="141"/>
  <c r="I223" i="141" s="1"/>
  <c r="H224" i="141"/>
  <c r="I224" i="141" s="1"/>
  <c r="H225" i="141"/>
  <c r="I225" i="141" s="1"/>
  <c r="H226" i="141"/>
  <c r="I226" i="141" s="1"/>
  <c r="H227" i="141"/>
  <c r="I227" i="141" s="1"/>
  <c r="H228" i="141"/>
  <c r="I228" i="141" s="1"/>
  <c r="H229" i="141"/>
  <c r="I229" i="141" s="1"/>
  <c r="H230" i="141"/>
  <c r="I230" i="141" s="1"/>
  <c r="H231" i="141"/>
  <c r="I231" i="141" s="1"/>
  <c r="H232" i="141"/>
  <c r="I232" i="141" s="1"/>
  <c r="H233" i="141"/>
  <c r="I233" i="141" s="1"/>
  <c r="H234" i="141"/>
  <c r="I234" i="141" s="1"/>
  <c r="H235" i="141"/>
  <c r="I235" i="141" s="1"/>
  <c r="H236" i="141"/>
  <c r="I236" i="141" s="1"/>
  <c r="H237" i="141"/>
  <c r="I237" i="141" s="1"/>
  <c r="H238" i="141"/>
  <c r="I238" i="141" s="1"/>
  <c r="H221" i="141"/>
  <c r="I221" i="141" s="1"/>
  <c r="H219" i="141"/>
  <c r="I219" i="141" s="1"/>
  <c r="H218" i="141"/>
  <c r="I218" i="141" s="1"/>
  <c r="H217" i="141"/>
  <c r="I217" i="141" s="1"/>
  <c r="H214" i="141"/>
  <c r="I214" i="141" s="1"/>
  <c r="G215" i="141"/>
  <c r="H215" i="141" s="1"/>
  <c r="I215" i="141" s="1"/>
  <c r="G216" i="141"/>
  <c r="H216" i="141" s="1"/>
  <c r="I216" i="141" s="1"/>
  <c r="H213" i="141"/>
  <c r="H211" i="141"/>
  <c r="I211" i="141" s="1"/>
  <c r="H207" i="141"/>
  <c r="I207" i="141" s="1"/>
  <c r="H206" i="141"/>
  <c r="I206" i="141" s="1"/>
  <c r="H205" i="141"/>
  <c r="I205" i="141" s="1"/>
  <c r="H204" i="141"/>
  <c r="I204" i="141" s="1"/>
  <c r="H203" i="141"/>
  <c r="I203" i="141" s="1"/>
  <c r="H200" i="141"/>
  <c r="I200" i="141" s="1"/>
  <c r="H199" i="141"/>
  <c r="I199" i="141" s="1"/>
  <c r="H198" i="141"/>
  <c r="I198" i="141" s="1"/>
  <c r="H193" i="141"/>
  <c r="I193" i="141" s="1"/>
  <c r="H197" i="141"/>
  <c r="I197" i="141" s="1"/>
  <c r="H196" i="141"/>
  <c r="I196" i="141" s="1"/>
  <c r="H195" i="141"/>
  <c r="H194" i="141"/>
  <c r="I194" i="141" s="1"/>
  <c r="H192" i="141"/>
  <c r="I192" i="141" s="1"/>
  <c r="H189" i="141"/>
  <c r="I189" i="141" s="1"/>
  <c r="H190" i="141"/>
  <c r="I190" i="141" s="1"/>
  <c r="H191" i="141"/>
  <c r="I191" i="141" s="1"/>
  <c r="H188" i="141"/>
  <c r="I188" i="141" s="1"/>
  <c r="H187" i="141"/>
  <c r="I187" i="141" s="1"/>
  <c r="H293" i="141" l="1"/>
  <c r="I249" i="141"/>
  <c r="G55" i="144" s="1"/>
  <c r="J55" i="144" s="1"/>
  <c r="I208" i="141"/>
  <c r="H249" i="141"/>
  <c r="H259" i="141"/>
  <c r="I259" i="141" s="1"/>
  <c r="I263" i="141" s="1"/>
  <c r="H208" i="141"/>
  <c r="I275" i="141"/>
  <c r="H275" i="141"/>
  <c r="H243" i="141"/>
  <c r="I213" i="141"/>
  <c r="I195" i="141"/>
  <c r="G57" i="144" l="1"/>
  <c r="I57" i="144"/>
  <c r="H57" i="144"/>
  <c r="F57" i="144"/>
  <c r="I51" i="144"/>
  <c r="H51" i="144"/>
  <c r="G53" i="144"/>
  <c r="I53" i="144"/>
  <c r="H53" i="144"/>
  <c r="G59" i="144"/>
  <c r="I59" i="144"/>
  <c r="H59" i="144"/>
  <c r="I61" i="144"/>
  <c r="H61" i="144"/>
  <c r="H263" i="141"/>
  <c r="H186" i="141"/>
  <c r="I186" i="141" s="1"/>
  <c r="H185" i="141"/>
  <c r="I185" i="141" s="1"/>
  <c r="H184" i="141"/>
  <c r="I184" i="141" s="1"/>
  <c r="H183" i="141"/>
  <c r="I183" i="141" s="1"/>
  <c r="H182" i="141"/>
  <c r="H160" i="141"/>
  <c r="I160" i="141" s="1"/>
  <c r="H161" i="141"/>
  <c r="I161" i="141" s="1"/>
  <c r="H162" i="141"/>
  <c r="I162" i="141" s="1"/>
  <c r="H163" i="141"/>
  <c r="I163" i="141" s="1"/>
  <c r="H164" i="141"/>
  <c r="I164" i="141" s="1"/>
  <c r="H165" i="141"/>
  <c r="I165" i="141" s="1"/>
  <c r="H166" i="141"/>
  <c r="I166" i="141" s="1"/>
  <c r="H167" i="141"/>
  <c r="I167" i="141" s="1"/>
  <c r="H168" i="141"/>
  <c r="I168" i="141" s="1"/>
  <c r="H169" i="141"/>
  <c r="I169" i="141" s="1"/>
  <c r="H170" i="141"/>
  <c r="I170" i="141" s="1"/>
  <c r="H171" i="141"/>
  <c r="I171" i="141" s="1"/>
  <c r="H172" i="141"/>
  <c r="I172" i="141" s="1"/>
  <c r="H173" i="141"/>
  <c r="I173" i="141" s="1"/>
  <c r="H174" i="141"/>
  <c r="I174" i="141" s="1"/>
  <c r="H175" i="141"/>
  <c r="I175" i="141" s="1"/>
  <c r="H176" i="141"/>
  <c r="I176" i="141" s="1"/>
  <c r="H177" i="141"/>
  <c r="I177" i="141" s="1"/>
  <c r="H178" i="141"/>
  <c r="I178" i="141" s="1"/>
  <c r="H179" i="141"/>
  <c r="I179" i="141" s="1"/>
  <c r="H157" i="141"/>
  <c r="I157" i="141" s="1"/>
  <c r="H156" i="141"/>
  <c r="I156" i="141" s="1"/>
  <c r="H154" i="141"/>
  <c r="I154" i="141" s="1"/>
  <c r="H153" i="141"/>
  <c r="I153" i="141" s="1"/>
  <c r="H152" i="141"/>
  <c r="I152" i="141" s="1"/>
  <c r="H151" i="141"/>
  <c r="I151" i="141" s="1"/>
  <c r="H150" i="141"/>
  <c r="I150" i="141" s="1"/>
  <c r="H141" i="141"/>
  <c r="I141" i="141" s="1"/>
  <c r="H146" i="141"/>
  <c r="I146" i="141" s="1"/>
  <c r="H145" i="141"/>
  <c r="I145" i="141" s="1"/>
  <c r="H144" i="141"/>
  <c r="I144" i="141" s="1"/>
  <c r="H143" i="141"/>
  <c r="I143" i="141" s="1"/>
  <c r="H140" i="141"/>
  <c r="I140" i="141" s="1"/>
  <c r="H139" i="141"/>
  <c r="I139" i="141" s="1"/>
  <c r="H138" i="141"/>
  <c r="I138" i="141" s="1"/>
  <c r="H137" i="141"/>
  <c r="I137" i="141" s="1"/>
  <c r="H136" i="141"/>
  <c r="I136" i="141" s="1"/>
  <c r="H135" i="141"/>
  <c r="I135" i="141" s="1"/>
  <c r="H134" i="141"/>
  <c r="I134" i="141" s="1"/>
  <c r="H133" i="141"/>
  <c r="I133" i="141" s="1"/>
  <c r="H132" i="141"/>
  <c r="I132" i="141" s="1"/>
  <c r="H131" i="141"/>
  <c r="I131" i="141" s="1"/>
  <c r="H130" i="141"/>
  <c r="I130" i="141" s="1"/>
  <c r="H129" i="141"/>
  <c r="I129" i="141" s="1"/>
  <c r="H128" i="141"/>
  <c r="I128" i="141" s="1"/>
  <c r="H127" i="141"/>
  <c r="I127" i="141" s="1"/>
  <c r="H126" i="141"/>
  <c r="I126" i="141" s="1"/>
  <c r="H125" i="141"/>
  <c r="I125" i="141" s="1"/>
  <c r="H124" i="141"/>
  <c r="I124" i="141" s="1"/>
  <c r="H123" i="141"/>
  <c r="I123" i="141" s="1"/>
  <c r="H122" i="141"/>
  <c r="I122" i="141" s="1"/>
  <c r="H121" i="141"/>
  <c r="I121" i="141" s="1"/>
  <c r="H120" i="141"/>
  <c r="I120" i="141" s="1"/>
  <c r="I115" i="141"/>
  <c r="H114" i="141"/>
  <c r="I114" i="141" s="1"/>
  <c r="H113" i="141"/>
  <c r="I113" i="141" s="1"/>
  <c r="H112" i="141"/>
  <c r="I112" i="141" s="1"/>
  <c r="H111" i="141"/>
  <c r="I111" i="141" s="1"/>
  <c r="H110" i="141"/>
  <c r="I110" i="141" s="1"/>
  <c r="H109" i="141"/>
  <c r="I109" i="141" s="1"/>
  <c r="H106" i="141"/>
  <c r="I106" i="141" s="1"/>
  <c r="H105" i="141"/>
  <c r="I105" i="141" s="1"/>
  <c r="H103" i="141"/>
  <c r="I103" i="141" s="1"/>
  <c r="H102" i="141"/>
  <c r="I102" i="141" s="1"/>
  <c r="H101" i="141"/>
  <c r="I101" i="141" s="1"/>
  <c r="H100" i="141"/>
  <c r="I100" i="141" s="1"/>
  <c r="H99" i="141"/>
  <c r="I99" i="141" s="1"/>
  <c r="H98" i="141"/>
  <c r="I98" i="141" s="1"/>
  <c r="H94" i="141"/>
  <c r="I94" i="141" s="1"/>
  <c r="H93" i="141"/>
  <c r="I93" i="141" s="1"/>
  <c r="H92" i="141"/>
  <c r="I92" i="141" s="1"/>
  <c r="H91" i="141"/>
  <c r="I91" i="141" s="1"/>
  <c r="H90" i="141"/>
  <c r="I90" i="141" s="1"/>
  <c r="H89" i="141"/>
  <c r="I89" i="141" s="1"/>
  <c r="H88" i="141"/>
  <c r="I88" i="141" s="1"/>
  <c r="H87" i="141"/>
  <c r="I87" i="141" s="1"/>
  <c r="H84" i="141"/>
  <c r="I84" i="141" s="1"/>
  <c r="H83" i="141"/>
  <c r="I83" i="141" s="1"/>
  <c r="H74" i="141"/>
  <c r="I74" i="141" s="1"/>
  <c r="I81" i="141" s="1"/>
  <c r="H75" i="141"/>
  <c r="I75" i="141" s="1"/>
  <c r="H76" i="141"/>
  <c r="I76" i="141" s="1"/>
  <c r="H77" i="141"/>
  <c r="I77" i="141" s="1"/>
  <c r="H78" i="141"/>
  <c r="I78" i="141" s="1"/>
  <c r="H79" i="141"/>
  <c r="I79" i="141" s="1"/>
  <c r="H71" i="141"/>
  <c r="I71" i="141" s="1"/>
  <c r="H70" i="141"/>
  <c r="I70" i="141" s="1"/>
  <c r="H61" i="141"/>
  <c r="I61" i="141" s="1"/>
  <c r="H62" i="141"/>
  <c r="I62" i="141" s="1"/>
  <c r="H63" i="141"/>
  <c r="I63" i="141" s="1"/>
  <c r="H64" i="141"/>
  <c r="I64" i="141" s="1"/>
  <c r="H65" i="141"/>
  <c r="I65" i="141" s="1"/>
  <c r="H66" i="141"/>
  <c r="I66" i="141" s="1"/>
  <c r="H60" i="141"/>
  <c r="I60" i="141" s="1"/>
  <c r="H58" i="141"/>
  <c r="I58" i="141" s="1"/>
  <c r="H56" i="141"/>
  <c r="I56" i="141" s="1"/>
  <c r="H55" i="141"/>
  <c r="I55" i="141" s="1"/>
  <c r="H54" i="141"/>
  <c r="I54" i="141" s="1"/>
  <c r="H53" i="141"/>
  <c r="I53" i="141" s="1"/>
  <c r="H52" i="141"/>
  <c r="H48" i="141"/>
  <c r="I48" i="141" s="1"/>
  <c r="H47" i="141"/>
  <c r="H45" i="141"/>
  <c r="I45" i="141" s="1"/>
  <c r="H43" i="141"/>
  <c r="I43" i="141" s="1"/>
  <c r="H38" i="141"/>
  <c r="I38" i="141" s="1"/>
  <c r="H39" i="141"/>
  <c r="I39" i="141" s="1"/>
  <c r="H37" i="141"/>
  <c r="I37" i="141" s="1"/>
  <c r="H35" i="141"/>
  <c r="I35" i="141" s="1"/>
  <c r="H34" i="141"/>
  <c r="I34" i="141" s="1"/>
  <c r="H33" i="141"/>
  <c r="I33" i="141" s="1"/>
  <c r="H31" i="141"/>
  <c r="I31" i="141" s="1"/>
  <c r="H30" i="141"/>
  <c r="I30" i="141" s="1"/>
  <c r="H29" i="141"/>
  <c r="I29" i="141" s="1"/>
  <c r="H25" i="141"/>
  <c r="H24" i="141"/>
  <c r="I24" i="141" s="1"/>
  <c r="H23" i="141"/>
  <c r="I23" i="141" s="1"/>
  <c r="H21" i="141"/>
  <c r="I21" i="141" s="1"/>
  <c r="H20" i="141"/>
  <c r="I20" i="141" s="1"/>
  <c r="H19" i="141"/>
  <c r="I19" i="141" s="1"/>
  <c r="H18" i="141"/>
  <c r="I18" i="141" s="1"/>
  <c r="H17" i="141"/>
  <c r="I17" i="141" s="1"/>
  <c r="H13" i="141"/>
  <c r="I13" i="141" s="1"/>
  <c r="H12" i="141"/>
  <c r="I12" i="141" s="1"/>
  <c r="H11" i="141"/>
  <c r="I11" i="141" s="1"/>
  <c r="H8" i="141"/>
  <c r="I8" i="141" s="1"/>
  <c r="I52" i="141" l="1"/>
  <c r="I72" i="141" s="1"/>
  <c r="H72" i="141"/>
  <c r="J51" i="144"/>
  <c r="J61" i="144"/>
  <c r="J57" i="144"/>
  <c r="J53" i="144"/>
  <c r="J59" i="144"/>
  <c r="I85" i="141"/>
  <c r="F35" i="144" s="1"/>
  <c r="J35" i="144" s="1"/>
  <c r="I182" i="141"/>
  <c r="I158" i="141"/>
  <c r="I40" i="141"/>
  <c r="I107" i="141"/>
  <c r="H81" i="141"/>
  <c r="H158" i="141"/>
  <c r="I147" i="141"/>
  <c r="H107" i="141"/>
  <c r="I41" i="144"/>
  <c r="I95" i="141"/>
  <c r="H85" i="141"/>
  <c r="H40" i="141"/>
  <c r="I14" i="141"/>
  <c r="F23" i="144" s="1"/>
  <c r="J23" i="144" s="1"/>
  <c r="I47" i="141"/>
  <c r="I49" i="141" s="1"/>
  <c r="H49" i="141"/>
  <c r="H26" i="141"/>
  <c r="I25" i="141"/>
  <c r="I26" i="141" s="1"/>
  <c r="H14" i="141"/>
  <c r="I45" i="144" l="1"/>
  <c r="H45" i="144"/>
  <c r="G45" i="144"/>
  <c r="I49" i="144"/>
  <c r="H49" i="144"/>
  <c r="G49" i="144"/>
  <c r="I43" i="144"/>
  <c r="H43" i="144"/>
  <c r="G43" i="144"/>
  <c r="H37" i="144"/>
  <c r="G37" i="144"/>
  <c r="G47" i="144"/>
  <c r="I47" i="144"/>
  <c r="H47" i="144"/>
  <c r="H33" i="144"/>
  <c r="G33" i="144"/>
  <c r="G31" i="144"/>
  <c r="H31" i="144"/>
  <c r="H39" i="144"/>
  <c r="G39" i="144"/>
  <c r="H29" i="144"/>
  <c r="G29" i="144"/>
  <c r="H27" i="144"/>
  <c r="G27" i="144"/>
  <c r="G25" i="144"/>
  <c r="F25" i="144"/>
  <c r="J41" i="144"/>
  <c r="H9" i="141" l="1"/>
  <c r="H294" i="141" s="1"/>
  <c r="J27" i="144"/>
  <c r="J45" i="144"/>
  <c r="J39" i="144"/>
  <c r="J37" i="144"/>
  <c r="J33" i="144"/>
  <c r="J25" i="144"/>
  <c r="J49" i="144"/>
  <c r="I64" i="144"/>
  <c r="J29" i="144"/>
  <c r="H64" i="144"/>
  <c r="J47" i="144"/>
  <c r="G64" i="144"/>
  <c r="J31" i="144"/>
  <c r="J43" i="144"/>
  <c r="I9" i="141"/>
  <c r="I294" i="141" l="1"/>
  <c r="F21" i="144"/>
  <c r="J21" i="144" l="1"/>
  <c r="F64" i="144"/>
</calcChain>
</file>

<file path=xl/sharedStrings.xml><?xml version="1.0" encoding="utf-8"?>
<sst xmlns="http://schemas.openxmlformats.org/spreadsheetml/2006/main" count="23521" uniqueCount="14937">
  <si>
    <t>11.1</t>
  </si>
  <si>
    <t>11.4</t>
  </si>
  <si>
    <t>12.1</t>
  </si>
  <si>
    <t>12.2</t>
  </si>
  <si>
    <t>13.2</t>
  </si>
  <si>
    <t xml:space="preserve">un </t>
  </si>
  <si>
    <t>14.1</t>
  </si>
  <si>
    <t>TUBULAÇÕES E CONEXÕES DE PVC RÍGIDO</t>
  </si>
  <si>
    <t>14.2</t>
  </si>
  <si>
    <t>DRENAGEM DE ÁGUAS PLUVIAIS</t>
  </si>
  <si>
    <t>17.1</t>
  </si>
  <si>
    <t>19.1</t>
  </si>
  <si>
    <t>SISTEMA DE PROTEÇÃO CONTRA DESCARGAS ATMOSFÉRICAS (SPDA)</t>
  </si>
  <si>
    <t>20.1</t>
  </si>
  <si>
    <t>21.1</t>
  </si>
  <si>
    <t>SERVIÇOS FINAIS</t>
  </si>
  <si>
    <t>6.5</t>
  </si>
  <si>
    <t>VIDROS</t>
  </si>
  <si>
    <t>11.3</t>
  </si>
  <si>
    <t>13.1</t>
  </si>
  <si>
    <t>CENTRO DE DISTRIBUIÇÃO</t>
  </si>
  <si>
    <t>ELETRODUTOS E ACESSÓRIOS</t>
  </si>
  <si>
    <t>CABOS EM PAR TRANÇADOS</t>
  </si>
  <si>
    <t>TOMADAS</t>
  </si>
  <si>
    <t>CAIXAS E ACESSÓRIOS</t>
  </si>
  <si>
    <t>TUBULAÇÕES E CONEXÕES DE PVC</t>
  </si>
  <si>
    <t>15.1</t>
  </si>
  <si>
    <t>15.2</t>
  </si>
  <si>
    <t>15.3</t>
  </si>
  <si>
    <t>15.5</t>
  </si>
  <si>
    <t>15.7</t>
  </si>
  <si>
    <t>15.8</t>
  </si>
  <si>
    <t>15.9</t>
  </si>
  <si>
    <t>15.10</t>
  </si>
  <si>
    <t>15.14</t>
  </si>
  <si>
    <t>15.15</t>
  </si>
  <si>
    <t>15.16</t>
  </si>
  <si>
    <t>un.</t>
  </si>
  <si>
    <t>17.2</t>
  </si>
  <si>
    <t>17.3</t>
  </si>
  <si>
    <t>ITEM</t>
  </si>
  <si>
    <t>CÓDIGO</t>
  </si>
  <si>
    <t>FONTE</t>
  </si>
  <si>
    <t>DESCRIÇÃO DOS SERVIÇOS</t>
  </si>
  <si>
    <t>QUANT.</t>
  </si>
  <si>
    <t>VALOR (R$)</t>
  </si>
  <si>
    <t>1.1</t>
  </si>
  <si>
    <t>un</t>
  </si>
  <si>
    <t>2.1</t>
  </si>
  <si>
    <t>3.1</t>
  </si>
  <si>
    <t>m³</t>
  </si>
  <si>
    <t>4.1</t>
  </si>
  <si>
    <t>m²</t>
  </si>
  <si>
    <t>4.2</t>
  </si>
  <si>
    <t>4.3</t>
  </si>
  <si>
    <t>5.1</t>
  </si>
  <si>
    <t>5.2</t>
  </si>
  <si>
    <t>kg</t>
  </si>
  <si>
    <t>6.1</t>
  </si>
  <si>
    <t>m</t>
  </si>
  <si>
    <t>3.2</t>
  </si>
  <si>
    <t>7.1</t>
  </si>
  <si>
    <t>7.2</t>
  </si>
  <si>
    <t>8.1</t>
  </si>
  <si>
    <t xml:space="preserve"> m²</t>
  </si>
  <si>
    <t>SEINFRA</t>
  </si>
  <si>
    <t>2.2</t>
  </si>
  <si>
    <t>2.3</t>
  </si>
  <si>
    <t xml:space="preserve">SUPERESTRUTURA </t>
  </si>
  <si>
    <t>ALVENARIA DE VEDAÇÃO</t>
  </si>
  <si>
    <t>6.2</t>
  </si>
  <si>
    <t>9.1</t>
  </si>
  <si>
    <t>9.3</t>
  </si>
  <si>
    <t>9.4</t>
  </si>
  <si>
    <t>10.1</t>
  </si>
  <si>
    <t>10.2</t>
  </si>
  <si>
    <t>CONCRETO ARMADO - VIGAS</t>
  </si>
  <si>
    <t>PORTAS DE MADEIRA</t>
  </si>
  <si>
    <t>6.3</t>
  </si>
  <si>
    <t>6.4</t>
  </si>
  <si>
    <t>20.2</t>
  </si>
  <si>
    <t>20.3</t>
  </si>
  <si>
    <t>20.4</t>
  </si>
  <si>
    <t>20.5</t>
  </si>
  <si>
    <t>20.6</t>
  </si>
  <si>
    <t>20.7</t>
  </si>
  <si>
    <t>20.8</t>
  </si>
  <si>
    <t>21.2</t>
  </si>
  <si>
    <t>7.5</t>
  </si>
  <si>
    <t>22.1</t>
  </si>
  <si>
    <t>PAVIMENTAÇÃO EXTERNA</t>
  </si>
  <si>
    <t>17.4</t>
  </si>
  <si>
    <t>17.5</t>
  </si>
  <si>
    <t>7.4</t>
  </si>
  <si>
    <t>FERRAGENS E ACESSÓRIOS</t>
  </si>
  <si>
    <t>MOVIMENTO DE TERRAS PARA FUNDAÇÕES</t>
  </si>
  <si>
    <t>FUNDAÇÕES</t>
  </si>
  <si>
    <t xml:space="preserve">SISTEMAS DE COBERTURA </t>
  </si>
  <si>
    <t>SERVIÇOS COMPLEMENTARES</t>
  </si>
  <si>
    <t>SISTEMA DE PROTEÇÃO CONTRA INCÊNDIO</t>
  </si>
  <si>
    <t>5.3</t>
  </si>
  <si>
    <t>11.5</t>
  </si>
  <si>
    <t>11.6</t>
  </si>
  <si>
    <t>14.5</t>
  </si>
  <si>
    <t>14.6</t>
  </si>
  <si>
    <t>14.7</t>
  </si>
  <si>
    <t>14.11</t>
  </si>
  <si>
    <t>14.15</t>
  </si>
  <si>
    <t>14.16</t>
  </si>
  <si>
    <t>15.12</t>
  </si>
  <si>
    <t>15.19</t>
  </si>
  <si>
    <t>15.20</t>
  </si>
  <si>
    <t>16.1</t>
  </si>
  <si>
    <t>16.2</t>
  </si>
  <si>
    <t>16.3</t>
  </si>
  <si>
    <t>16.5</t>
  </si>
  <si>
    <t>18.1</t>
  </si>
  <si>
    <t>18.2</t>
  </si>
  <si>
    <t>18.3</t>
  </si>
  <si>
    <t>INSTALAÇÕES DE CLIMATIZAÇÃO</t>
  </si>
  <si>
    <t>20.9</t>
  </si>
  <si>
    <t>20.10</t>
  </si>
  <si>
    <t>DISJUNTORES</t>
  </si>
  <si>
    <t>15.4</t>
  </si>
  <si>
    <t>14.17</t>
  </si>
  <si>
    <t>9.2</t>
  </si>
  <si>
    <t>9.5</t>
  </si>
  <si>
    <t xml:space="preserve">IMPERMEABILIZAÇÃO </t>
  </si>
  <si>
    <t>7.3</t>
  </si>
  <si>
    <t>7.6</t>
  </si>
  <si>
    <t>11.2</t>
  </si>
  <si>
    <t>14.3</t>
  </si>
  <si>
    <t>14.4</t>
  </si>
  <si>
    <t>14.20</t>
  </si>
  <si>
    <t>14.8</t>
  </si>
  <si>
    <t>14.9</t>
  </si>
  <si>
    <t>14.10</t>
  </si>
  <si>
    <t>14.12</t>
  </si>
  <si>
    <t>14.13</t>
  </si>
  <si>
    <t>14.14</t>
  </si>
  <si>
    <t>14.18</t>
  </si>
  <si>
    <t>14.19</t>
  </si>
  <si>
    <t>19.2</t>
  </si>
  <si>
    <t>3.1.1</t>
  </si>
  <si>
    <t>3.1.2</t>
  </si>
  <si>
    <t>3.1.3</t>
  </si>
  <si>
    <t>3.1.4</t>
  </si>
  <si>
    <t>3.1.5</t>
  </si>
  <si>
    <t>3.2.1</t>
  </si>
  <si>
    <t>3.2.2</t>
  </si>
  <si>
    <t>3.2.3</t>
  </si>
  <si>
    <t>4.1.1</t>
  </si>
  <si>
    <t>4.1.2</t>
  </si>
  <si>
    <t>4.1.3</t>
  </si>
  <si>
    <t>4.2.1</t>
  </si>
  <si>
    <t>4.2.2</t>
  </si>
  <si>
    <t>4.2.3</t>
  </si>
  <si>
    <t>4.3.1</t>
  </si>
  <si>
    <t>4.3.2</t>
  </si>
  <si>
    <t>4.3.3</t>
  </si>
  <si>
    <t>5.1.1</t>
  </si>
  <si>
    <t>5.3.1</t>
  </si>
  <si>
    <t>5.3.2</t>
  </si>
  <si>
    <t>6.1.1</t>
  </si>
  <si>
    <t>6.1.2</t>
  </si>
  <si>
    <t>6.1.3</t>
  </si>
  <si>
    <t>6.1.4</t>
  </si>
  <si>
    <t>6.1.5</t>
  </si>
  <si>
    <t>6.2.1</t>
  </si>
  <si>
    <t>6.3.1</t>
  </si>
  <si>
    <t>6.3.2</t>
  </si>
  <si>
    <t>6.4.1</t>
  </si>
  <si>
    <t>6.4.2</t>
  </si>
  <si>
    <t>6.4.3</t>
  </si>
  <si>
    <t>6.4.4</t>
  </si>
  <si>
    <t>6.5.1</t>
  </si>
  <si>
    <t>6.5.2</t>
  </si>
  <si>
    <t>8.2</t>
  </si>
  <si>
    <t>DIVISÓRIAS</t>
  </si>
  <si>
    <t>10.1.1</t>
  </si>
  <si>
    <t>10.1.2</t>
  </si>
  <si>
    <t>10.1.3</t>
  </si>
  <si>
    <t>10.1.4</t>
  </si>
  <si>
    <t>10.1.5</t>
  </si>
  <si>
    <t>10.1.6</t>
  </si>
  <si>
    <t>10.2.1</t>
  </si>
  <si>
    <t>10.2.2</t>
  </si>
  <si>
    <t>C1353</t>
  </si>
  <si>
    <t>IMPERMEABILIZAÇÃO</t>
  </si>
  <si>
    <t>12.1.1</t>
  </si>
  <si>
    <t>12.1.2</t>
  </si>
  <si>
    <t>12.2.1</t>
  </si>
  <si>
    <t>12.2.2</t>
  </si>
  <si>
    <t>12.2.3</t>
  </si>
  <si>
    <t>12.2.4</t>
  </si>
  <si>
    <t>13.1.1</t>
  </si>
  <si>
    <t>13.1.2</t>
  </si>
  <si>
    <t>13.1.3</t>
  </si>
  <si>
    <t>13.1.4</t>
  </si>
  <si>
    <t>13.1.5</t>
  </si>
  <si>
    <t>13.2.1</t>
  </si>
  <si>
    <t>13.2.2</t>
  </si>
  <si>
    <t>17.1.1</t>
  </si>
  <si>
    <t>17.2.1</t>
  </si>
  <si>
    <t>17.2.2</t>
  </si>
  <si>
    <t>17.2.3</t>
  </si>
  <si>
    <t>17.2.4</t>
  </si>
  <si>
    <t>17.2.5</t>
  </si>
  <si>
    <t>17.2.6</t>
  </si>
  <si>
    <t>17.2.7</t>
  </si>
  <si>
    <t>17.3.1</t>
  </si>
  <si>
    <t>17.3.2</t>
  </si>
  <si>
    <t>17.3.3</t>
  </si>
  <si>
    <t>17.3.4</t>
  </si>
  <si>
    <t>17.3.5</t>
  </si>
  <si>
    <t>17.3.6</t>
  </si>
  <si>
    <t>17.3.7</t>
  </si>
  <si>
    <t>17.3.8</t>
  </si>
  <si>
    <t>17.3.9</t>
  </si>
  <si>
    <t>17.4.1</t>
  </si>
  <si>
    <t>17.4.2</t>
  </si>
  <si>
    <t>17.4.3</t>
  </si>
  <si>
    <t>17.4.4</t>
  </si>
  <si>
    <t>17.5.1</t>
  </si>
  <si>
    <t>17.5.2</t>
  </si>
  <si>
    <t>17.5.3</t>
  </si>
  <si>
    <t>17.5.4</t>
  </si>
  <si>
    <t>17.5.5</t>
  </si>
  <si>
    <t>17.5.6</t>
  </si>
  <si>
    <t>17.5.7</t>
  </si>
  <si>
    <t>19.1.1</t>
  </si>
  <si>
    <t>19.1.2</t>
  </si>
  <si>
    <t>19.2.1</t>
  </si>
  <si>
    <t>19.2.2</t>
  </si>
  <si>
    <t>19.3</t>
  </si>
  <si>
    <t>19.3.1</t>
  </si>
  <si>
    <t>19.3.2</t>
  </si>
  <si>
    <t>19.3.3</t>
  </si>
  <si>
    <t>19.4</t>
  </si>
  <si>
    <t>19.4.1</t>
  </si>
  <si>
    <t>21.1.1</t>
  </si>
  <si>
    <t>21.1.2</t>
  </si>
  <si>
    <t>21.1.3</t>
  </si>
  <si>
    <t>21.1.4</t>
  </si>
  <si>
    <t>21.1.5</t>
  </si>
  <si>
    <t>21.1.6</t>
  </si>
  <si>
    <t>21.2.1</t>
  </si>
  <si>
    <t>21.2.2</t>
  </si>
  <si>
    <t>SERVIÇOS PRELIMINARES</t>
  </si>
  <si>
    <t>15.18</t>
  </si>
  <si>
    <t>PAVIMENTAÇÃO INTERNA</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</si>
  <si>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</si>
  <si>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</si>
  <si>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</si>
  <si>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</si>
  <si>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</si>
  <si>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</si>
  <si>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</si>
  <si>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</si>
  <si>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</si>
  <si>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</si>
  <si>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</si>
  <si>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</si>
  <si>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</si>
  <si>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</si>
  <si>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</si>
  <si>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</si>
  <si>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</si>
  <si>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</si>
  <si>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</si>
  <si>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</si>
  <si>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9.6</t>
  </si>
  <si>
    <t>9.7</t>
  </si>
  <si>
    <t>9.8</t>
  </si>
  <si>
    <t>15.11</t>
  </si>
  <si>
    <t>15.13</t>
  </si>
  <si>
    <t>15.17</t>
  </si>
  <si>
    <t>CONCRETO ARMADO - PILARES</t>
  </si>
  <si>
    <t>% ITEM</t>
  </si>
  <si>
    <t xml:space="preserve">FUNDAÇÕES </t>
  </si>
  <si>
    <t>UN.</t>
  </si>
  <si>
    <t>11.7</t>
  </si>
  <si>
    <t>CONCRETO ARMADO - VIGAS BALDRAMES</t>
  </si>
  <si>
    <t>CONCRETO ARMADO - LAJES</t>
  </si>
  <si>
    <t>SISTEMA DE VEDAÇÃO VERTICAL</t>
  </si>
  <si>
    <t>JANELAS DE ALUMÍNIO</t>
  </si>
  <si>
    <t>PORTAS DE ALUMÍNIO</t>
  </si>
  <si>
    <t>REVESTIMENTOS INTERNO E EXTERNO</t>
  </si>
  <si>
    <t>SISTEMAS DE PISOS</t>
  </si>
  <si>
    <t>PINTURAS E ACABAMENTOS</t>
  </si>
  <si>
    <t>REGISTROS E OUTROS</t>
  </si>
  <si>
    <t>LOUÇAS, ACESSÓRIOS E METAIS</t>
  </si>
  <si>
    <t>INSTALAÇÃO ELÉTRICA - 220V</t>
  </si>
  <si>
    <t>CABOS E FIOS CONDUTORES</t>
  </si>
  <si>
    <t>ILUMINAÇÃO, TOMADAS E INTERRUPTORES</t>
  </si>
  <si>
    <t>INSTALAÇÃO DE REDE ESTRUTURADA</t>
  </si>
  <si>
    <t>Concreto Bombeado fck= 25MPa; incluindo preparo, lançamento e adensamento</t>
  </si>
  <si>
    <t>11.8</t>
  </si>
  <si>
    <t>GERAIS</t>
  </si>
  <si>
    <t>ESQUADRIAS, PORTÃO E GRADIS METÁLICOS</t>
  </si>
  <si>
    <t xml:space="preserve"> </t>
  </si>
  <si>
    <t>Caixa de inspeção 60x60cm</t>
  </si>
  <si>
    <t>Caixa de inspeção 80x80cm</t>
  </si>
  <si>
    <t>Lastro de concreto não-estrutural, espessura 5cm</t>
  </si>
  <si>
    <t>ALVENARIA PARA BANCADAS (½ PAREDE E SÓCULOS)</t>
  </si>
  <si>
    <t>5.2.1</t>
  </si>
  <si>
    <t>7.7</t>
  </si>
  <si>
    <t>Marquise em estrutura metálica treliçada</t>
  </si>
  <si>
    <t>SUPERESTRUTURA</t>
  </si>
  <si>
    <t>ESQUADRIAS</t>
  </si>
  <si>
    <t>SISTEMAS DE COBERTURA</t>
  </si>
  <si>
    <t>INSTALAÇÃO HIDRÁULICA</t>
  </si>
  <si>
    <t>INSTALAÇÃO SANITÁRIA</t>
  </si>
  <si>
    <t>CONCRETO ARMADO - BLOCOS</t>
  </si>
  <si>
    <t>Valor TOTAL com BDI</t>
  </si>
  <si>
    <t>Armação de aço CA-50 Ø 8mm; incluso fornecimento, corte, dobra e colocação</t>
  </si>
  <si>
    <t>Armação de aço CA-50 Ø 12,5mm; incluso fornecimento, corte, dobra e colocação</t>
  </si>
  <si>
    <t>Lavatório pequeno cor branco gelo, com coluna suspensa, Deca ou equivalente</t>
  </si>
  <si>
    <t>SINAPI</t>
  </si>
  <si>
    <t xml:space="preserve">                                                                                            </t>
  </si>
  <si>
    <t>MOVIMENTO DE TERRA PARA FUNDAÇÕES</t>
  </si>
  <si>
    <t>SISTEMAS DE VEDAÇÃO VERTICAL</t>
  </si>
  <si>
    <t>SISTEMA DE PROTEÇÃO CONTRA INCÊNCIO</t>
  </si>
  <si>
    <t>INSTALAÇÃO ELÉTRICA - (127V/220V)</t>
  </si>
  <si>
    <t>CUSTO UNITÁRIO(R$)</t>
  </si>
  <si>
    <t>VALOR TOTAL SEM BDI(R$)</t>
  </si>
  <si>
    <t>VALOR TOTAL COM BDI(R$)</t>
  </si>
  <si>
    <r>
      <rPr>
        <b/>
        <i/>
        <sz val="9"/>
        <rFont val="Arial"/>
        <family val="2"/>
      </rPr>
      <t>Referência</t>
    </r>
  </si>
  <si>
    <r>
      <rPr>
        <b/>
        <i/>
        <sz val="9"/>
        <rFont val="Arial"/>
        <family val="2"/>
      </rPr>
      <t>Descrição</t>
    </r>
  </si>
  <si>
    <r>
      <rPr>
        <b/>
        <i/>
        <sz val="9"/>
        <rFont val="Arial"/>
        <family val="2"/>
      </rPr>
      <t>Un</t>
    </r>
  </si>
  <si>
    <r>
      <rPr>
        <b/>
        <i/>
        <sz val="9"/>
        <rFont val="Arial"/>
        <family val="2"/>
      </rPr>
      <t>Material</t>
    </r>
  </si>
  <si>
    <r>
      <rPr>
        <b/>
        <i/>
        <sz val="9"/>
        <rFont val="Arial"/>
        <family val="2"/>
      </rPr>
      <t>Mão de Obra</t>
    </r>
  </si>
  <si>
    <r>
      <rPr>
        <b/>
        <i/>
        <sz val="9"/>
        <rFont val="Arial"/>
        <family val="2"/>
      </rPr>
      <t>Custo Total</t>
    </r>
  </si>
  <si>
    <r>
      <rPr>
        <sz val="10"/>
        <rFont val="Carlito"/>
        <family val="2"/>
      </rPr>
      <t>SERVICO TECNICO ESPECIALIZADO</t>
    </r>
  </si>
  <si>
    <r>
      <rPr>
        <sz val="10"/>
        <rFont val="Carlito"/>
        <family val="2"/>
      </rPr>
      <t>Parecer tecnico</t>
    </r>
  </si>
  <si>
    <r>
      <rPr>
        <sz val="10"/>
        <rFont val="Carlito"/>
        <family val="2"/>
      </rPr>
      <t>01.02.071</t>
    </r>
  </si>
  <si>
    <r>
      <rPr>
        <sz val="10"/>
        <rFont val="Carlito"/>
        <family val="2"/>
      </rPr>
      <t>Parecer técnico de fundações, contenções e recomendações gerais, para empreendimentos com área construída até 1.000 m²</t>
    </r>
  </si>
  <si>
    <r>
      <rPr>
        <sz val="10"/>
        <rFont val="Carlito"/>
        <family val="2"/>
      </rPr>
      <t>UN</t>
    </r>
  </si>
  <si>
    <r>
      <rPr>
        <sz val="10"/>
        <rFont val="Carlito"/>
        <family val="2"/>
      </rPr>
      <t>4.791,38</t>
    </r>
  </si>
  <si>
    <r>
      <rPr>
        <sz val="10"/>
        <rFont val="Carlito"/>
        <family val="2"/>
      </rPr>
      <t>01.02.081</t>
    </r>
  </si>
  <si>
    <r>
      <rPr>
        <sz val="10"/>
        <rFont val="Carlito"/>
        <family val="2"/>
      </rPr>
      <t>Parecer técnico de fundações, contenções e recomendações gerais, para empreendimentos com área construída de 1.001 a 2.000 m²</t>
    </r>
  </si>
  <si>
    <r>
      <rPr>
        <sz val="10"/>
        <rFont val="Carlito"/>
        <family val="2"/>
      </rPr>
      <t>6.371,61</t>
    </r>
  </si>
  <si>
    <r>
      <rPr>
        <sz val="10"/>
        <rFont val="Carlito"/>
        <family val="2"/>
      </rPr>
      <t>01.02.091</t>
    </r>
  </si>
  <si>
    <r>
      <rPr>
        <sz val="10"/>
        <rFont val="Carlito"/>
        <family val="2"/>
      </rPr>
      <t>Parecer técnico de fundações, contenções e recomendações gerais, para empreendimentos com área construída de 2.001 a 5.000 m²</t>
    </r>
  </si>
  <si>
    <r>
      <rPr>
        <sz val="10"/>
        <rFont val="Carlito"/>
        <family val="2"/>
      </rPr>
      <t>10.884,11</t>
    </r>
  </si>
  <si>
    <r>
      <rPr>
        <sz val="10"/>
        <rFont val="Carlito"/>
        <family val="2"/>
      </rPr>
      <t>01.02.101</t>
    </r>
  </si>
  <si>
    <r>
      <rPr>
        <sz val="10"/>
        <rFont val="Carlito"/>
        <family val="2"/>
      </rPr>
      <t>Parecer técnico de fundações, contenções e recomendações gerais, para empreendimentos com área construída de 5.001 a 10.000 m²</t>
    </r>
  </si>
  <si>
    <r>
      <rPr>
        <sz val="10"/>
        <rFont val="Carlito"/>
        <family val="2"/>
      </rPr>
      <t>14.923,40</t>
    </r>
  </si>
  <si>
    <r>
      <rPr>
        <sz val="10"/>
        <rFont val="Carlito"/>
        <family val="2"/>
      </rPr>
      <t>01.02.111</t>
    </r>
  </si>
  <si>
    <r>
      <rPr>
        <sz val="10"/>
        <rFont val="Carlito"/>
        <family val="2"/>
      </rPr>
      <t>Parecer técnico de fundações, contenções e recomendações gerais, para empreendimentos com área construída acima de 10.000 m²</t>
    </r>
  </si>
  <si>
    <r>
      <rPr>
        <sz val="10"/>
        <rFont val="Carlito"/>
        <family val="2"/>
      </rPr>
      <t>17.390,92</t>
    </r>
  </si>
  <si>
    <r>
      <rPr>
        <sz val="10"/>
        <rFont val="Carlito"/>
        <family val="2"/>
      </rPr>
      <t>Projeto de instalacoes eletricas</t>
    </r>
  </si>
  <si>
    <r>
      <rPr>
        <sz val="10"/>
        <rFont val="Carlito"/>
        <family val="2"/>
      </rPr>
      <t>01.06.021</t>
    </r>
  </si>
  <si>
    <r>
      <rPr>
        <sz val="10"/>
        <rFont val="Carlito"/>
        <family val="2"/>
      </rPr>
      <t>Elaboração de projeto de adequação de entrada de energia elétrica junto a concessionária, com medição em baixa tensão e demanda até 75 kVA</t>
    </r>
  </si>
  <si>
    <r>
      <rPr>
        <sz val="10"/>
        <rFont val="Carlito"/>
        <family val="2"/>
      </rPr>
      <t>6.119,68</t>
    </r>
  </si>
  <si>
    <r>
      <rPr>
        <sz val="10"/>
        <rFont val="Carlito"/>
        <family val="2"/>
      </rPr>
      <t>01.06.031</t>
    </r>
  </si>
  <si>
    <r>
      <rPr>
        <sz val="10"/>
        <rFont val="Carlito"/>
        <family val="2"/>
      </rPr>
      <t>Elaboração de projeto de adequação de entrada de energia elétrica junto a concessionária, com medição em média tensão, subestação simplificada e demanda de 75 kVA a 300 kVA</t>
    </r>
  </si>
  <si>
    <r>
      <rPr>
        <sz val="10"/>
        <rFont val="Carlito"/>
        <family val="2"/>
      </rPr>
      <t>10.365,54</t>
    </r>
  </si>
  <si>
    <r>
      <rPr>
        <sz val="10"/>
        <rFont val="Carlito"/>
        <family val="2"/>
      </rPr>
      <t>01.06.032</t>
    </r>
  </si>
  <si>
    <r>
      <rPr>
        <sz val="10"/>
        <rFont val="Carlito"/>
        <family val="2"/>
      </rPr>
      <t xml:space="preserve">Elaboração de projeto de adequação de entrada de energia elétrica junto a concessionária, com medição em média tensão e demanda de 75 kVA
</t>
    </r>
    <r>
      <rPr>
        <sz val="10"/>
        <rFont val="Carlito"/>
        <family val="2"/>
      </rPr>
      <t>a 300 kVA</t>
    </r>
  </si>
  <si>
    <r>
      <rPr>
        <sz val="10"/>
        <rFont val="Carlito"/>
        <family val="2"/>
      </rPr>
      <t>14.026,52</t>
    </r>
  </si>
  <si>
    <r>
      <rPr>
        <sz val="10"/>
        <rFont val="Carlito"/>
        <family val="2"/>
      </rPr>
      <t>01.06.041</t>
    </r>
  </si>
  <si>
    <r>
      <rPr>
        <sz val="10"/>
        <rFont val="Carlito"/>
        <family val="2"/>
      </rPr>
      <t>Elaboração de projeto de adequação de entrada de energia elétrica junto a concessionária, com medição em média tensão e demanda acima de 300 kVA a 2 MVA</t>
    </r>
  </si>
  <si>
    <r>
      <rPr>
        <sz val="10"/>
        <rFont val="Carlito"/>
        <family val="2"/>
      </rPr>
      <t>18.656,90</t>
    </r>
  </si>
  <si>
    <r>
      <rPr>
        <sz val="10"/>
        <rFont val="Carlito"/>
        <family val="2"/>
      </rPr>
      <t>Projeto executivo</t>
    </r>
  </si>
  <si>
    <r>
      <rPr>
        <sz val="10"/>
        <rFont val="Carlito"/>
        <family val="2"/>
      </rPr>
      <t>01.17.031</t>
    </r>
  </si>
  <si>
    <r>
      <rPr>
        <sz val="10"/>
        <rFont val="Carlito"/>
        <family val="2"/>
      </rPr>
      <t>Projeto executivo de arquitetura em formato A1</t>
    </r>
  </si>
  <si>
    <r>
      <rPr>
        <sz val="10"/>
        <rFont val="Carlito"/>
        <family val="2"/>
      </rPr>
      <t>2.410,68</t>
    </r>
  </si>
  <si>
    <r>
      <rPr>
        <sz val="10"/>
        <rFont val="Carlito"/>
        <family val="2"/>
      </rPr>
      <t>01.17.041</t>
    </r>
  </si>
  <si>
    <r>
      <rPr>
        <sz val="10"/>
        <rFont val="Carlito"/>
        <family val="2"/>
      </rPr>
      <t>Projeto executivo de arquitetura em formato A0</t>
    </r>
  </si>
  <si>
    <r>
      <rPr>
        <sz val="10"/>
        <rFont val="Carlito"/>
        <family val="2"/>
      </rPr>
      <t>3.258,97</t>
    </r>
  </si>
  <si>
    <r>
      <rPr>
        <sz val="10"/>
        <rFont val="Carlito"/>
        <family val="2"/>
      </rPr>
      <t>01.17.051</t>
    </r>
  </si>
  <si>
    <r>
      <rPr>
        <sz val="10"/>
        <rFont val="Carlito"/>
        <family val="2"/>
      </rPr>
      <t>Projeto executivo de estrutura em formato A1</t>
    </r>
  </si>
  <si>
    <r>
      <rPr>
        <sz val="10"/>
        <rFont val="Carlito"/>
        <family val="2"/>
      </rPr>
      <t>1.767,99</t>
    </r>
  </si>
  <si>
    <r>
      <rPr>
        <sz val="10"/>
        <rFont val="Carlito"/>
        <family val="2"/>
      </rPr>
      <t>01.17.061</t>
    </r>
  </si>
  <si>
    <r>
      <rPr>
        <sz val="10"/>
        <rFont val="Carlito"/>
        <family val="2"/>
      </rPr>
      <t>Projeto executivo de estrutura em formato A0</t>
    </r>
  </si>
  <si>
    <r>
      <rPr>
        <sz val="10"/>
        <rFont val="Carlito"/>
        <family val="2"/>
      </rPr>
      <t>2.418,94</t>
    </r>
  </si>
  <si>
    <r>
      <rPr>
        <sz val="10"/>
        <rFont val="Carlito"/>
        <family val="2"/>
      </rPr>
      <t>01.17.071</t>
    </r>
  </si>
  <si>
    <r>
      <rPr>
        <sz val="10"/>
        <rFont val="Carlito"/>
        <family val="2"/>
      </rPr>
      <t xml:space="preserve">Projeto executivo de instalações hidráulicas em
</t>
    </r>
    <r>
      <rPr>
        <sz val="10"/>
        <rFont val="Carlito"/>
        <family val="2"/>
      </rPr>
      <t>formato A1</t>
    </r>
  </si>
  <si>
    <r>
      <rPr>
        <sz val="10"/>
        <rFont val="Carlito"/>
        <family val="2"/>
      </rPr>
      <t>759,00</t>
    </r>
  </si>
  <si>
    <r>
      <rPr>
        <sz val="10"/>
        <rFont val="Carlito"/>
        <family val="2"/>
      </rPr>
      <t>01.17.081</t>
    </r>
  </si>
  <si>
    <r>
      <rPr>
        <sz val="10"/>
        <rFont val="Carlito"/>
        <family val="2"/>
      </rPr>
      <t xml:space="preserve">Projeto executivo de instalações hidráulicas em
</t>
    </r>
    <r>
      <rPr>
        <sz val="10"/>
        <rFont val="Carlito"/>
        <family val="2"/>
      </rPr>
      <t>formato A0</t>
    </r>
  </si>
  <si>
    <r>
      <rPr>
        <sz val="10"/>
        <rFont val="Carlito"/>
        <family val="2"/>
      </rPr>
      <t>1.010,32</t>
    </r>
  </si>
  <si>
    <r>
      <rPr>
        <sz val="10"/>
        <rFont val="Carlito"/>
        <family val="2"/>
      </rPr>
      <t>01.17.111</t>
    </r>
  </si>
  <si>
    <r>
      <rPr>
        <sz val="10"/>
        <rFont val="Carlito"/>
        <family val="2"/>
      </rPr>
      <t xml:space="preserve">Projeto executivo de instalações elétricas em
</t>
    </r>
    <r>
      <rPr>
        <sz val="10"/>
        <rFont val="Carlito"/>
        <family val="2"/>
      </rPr>
      <t>formato A1</t>
    </r>
  </si>
  <si>
    <r>
      <rPr>
        <sz val="10"/>
        <rFont val="Carlito"/>
        <family val="2"/>
      </rPr>
      <t>842,82</t>
    </r>
  </si>
  <si>
    <r>
      <rPr>
        <sz val="10"/>
        <rFont val="Carlito"/>
        <family val="2"/>
      </rPr>
      <t>01.17.121</t>
    </r>
  </si>
  <si>
    <r>
      <rPr>
        <sz val="10"/>
        <rFont val="Carlito"/>
        <family val="2"/>
      </rPr>
      <t xml:space="preserve">Projeto executivo de instalações elétricas em
</t>
    </r>
    <r>
      <rPr>
        <sz val="10"/>
        <rFont val="Carlito"/>
        <family val="2"/>
      </rPr>
      <t>formato A0</t>
    </r>
  </si>
  <si>
    <r>
      <rPr>
        <sz val="10"/>
        <rFont val="Carlito"/>
        <family val="2"/>
      </rPr>
      <t>1.168,62</t>
    </r>
  </si>
  <si>
    <r>
      <rPr>
        <sz val="10"/>
        <rFont val="Carlito"/>
        <family val="2"/>
      </rPr>
      <t>01.17.151</t>
    </r>
  </si>
  <si>
    <r>
      <rPr>
        <sz val="10"/>
        <rFont val="Carlito"/>
        <family val="2"/>
      </rPr>
      <t>Projeto executivo de climatização em formato A1</t>
    </r>
  </si>
  <si>
    <r>
      <rPr>
        <sz val="10"/>
        <rFont val="Carlito"/>
        <family val="2"/>
      </rPr>
      <t>1.622,28</t>
    </r>
  </si>
  <si>
    <r>
      <rPr>
        <sz val="10"/>
        <rFont val="Carlito"/>
        <family val="2"/>
      </rPr>
      <t>01.17.161</t>
    </r>
  </si>
  <si>
    <r>
      <rPr>
        <sz val="10"/>
        <rFont val="Carlito"/>
        <family val="2"/>
      </rPr>
      <t>Projeto executivo de climatização em formato A0</t>
    </r>
  </si>
  <si>
    <r>
      <rPr>
        <sz val="10"/>
        <rFont val="Carlito"/>
        <family val="2"/>
      </rPr>
      <t>2.211,35</t>
    </r>
  </si>
  <si>
    <r>
      <rPr>
        <sz val="10"/>
        <rFont val="Carlito"/>
        <family val="2"/>
      </rPr>
      <t>01.17.171</t>
    </r>
  </si>
  <si>
    <r>
      <rPr>
        <sz val="10"/>
        <rFont val="Carlito"/>
        <family val="2"/>
      </rPr>
      <t xml:space="preserve">Projeto executivo de chuveiros automáticos em
</t>
    </r>
    <r>
      <rPr>
        <sz val="10"/>
        <rFont val="Carlito"/>
        <family val="2"/>
      </rPr>
      <t>formato A1</t>
    </r>
  </si>
  <si>
    <r>
      <rPr>
        <sz val="10"/>
        <rFont val="Carlito"/>
        <family val="2"/>
      </rPr>
      <t>1.400,53</t>
    </r>
  </si>
  <si>
    <r>
      <rPr>
        <sz val="10"/>
        <rFont val="Carlito"/>
        <family val="2"/>
      </rPr>
      <t>01.17.181</t>
    </r>
  </si>
  <si>
    <r>
      <rPr>
        <sz val="10"/>
        <rFont val="Carlito"/>
        <family val="2"/>
      </rPr>
      <t xml:space="preserve">Projeto executivo de chuveiros automáticos em
</t>
    </r>
    <r>
      <rPr>
        <sz val="10"/>
        <rFont val="Carlito"/>
        <family val="2"/>
      </rPr>
      <t>formato A0</t>
    </r>
  </si>
  <si>
    <r>
      <rPr>
        <sz val="10"/>
        <rFont val="Carlito"/>
        <family val="2"/>
      </rPr>
      <t>1.810,24</t>
    </r>
  </si>
  <si>
    <r>
      <rPr>
        <sz val="10"/>
        <rFont val="Carlito"/>
        <family val="2"/>
      </rPr>
      <t>Levantamento topografico e geofisico</t>
    </r>
  </si>
  <si>
    <r>
      <rPr>
        <sz val="10"/>
        <rFont val="Carlito"/>
        <family val="2"/>
      </rPr>
      <t>01.20.010</t>
    </r>
  </si>
  <si>
    <r>
      <rPr>
        <sz val="10"/>
        <rFont val="Carlito"/>
        <family val="2"/>
      </rPr>
      <t xml:space="preserve">Taxa de mobilização e desmobilização de
</t>
    </r>
    <r>
      <rPr>
        <sz val="10"/>
        <rFont val="Carlito"/>
        <family val="2"/>
      </rPr>
      <t>equipamentos para execução de levantamento topográfico</t>
    </r>
  </si>
  <si>
    <r>
      <rPr>
        <sz val="10"/>
        <rFont val="Carlito"/>
        <family val="2"/>
      </rPr>
      <t>TX</t>
    </r>
  </si>
  <si>
    <r>
      <rPr>
        <sz val="10"/>
        <rFont val="Carlito"/>
        <family val="2"/>
      </rPr>
      <t>1.242,82</t>
    </r>
  </si>
  <si>
    <r>
      <rPr>
        <sz val="10"/>
        <rFont val="Carlito"/>
        <family val="2"/>
      </rPr>
      <t>01.20.691</t>
    </r>
  </si>
  <si>
    <r>
      <rPr>
        <sz val="10"/>
        <rFont val="Carlito"/>
        <family val="2"/>
      </rPr>
      <t>Levantamento planimétrico cadastral com áreas ocupadas predominantemente por comunidades - área até 20.000 m² (mínimo de 3.500 m²)</t>
    </r>
  </si>
  <si>
    <r>
      <rPr>
        <sz val="10"/>
        <rFont val="Carlito"/>
        <family val="2"/>
      </rPr>
      <t>M2</t>
    </r>
  </si>
  <si>
    <r>
      <rPr>
        <sz val="10"/>
        <rFont val="Carlito"/>
        <family val="2"/>
      </rPr>
      <t>0,40</t>
    </r>
  </si>
  <si>
    <r>
      <rPr>
        <sz val="10"/>
        <rFont val="Carlito"/>
        <family val="2"/>
      </rPr>
      <t>0,39</t>
    </r>
  </si>
  <si>
    <r>
      <rPr>
        <sz val="10"/>
        <rFont val="Carlito"/>
        <family val="2"/>
      </rPr>
      <t>0,79</t>
    </r>
  </si>
  <si>
    <r>
      <rPr>
        <sz val="10"/>
        <rFont val="Carlito"/>
        <family val="2"/>
      </rPr>
      <t>01.20.701</t>
    </r>
  </si>
  <si>
    <r>
      <rPr>
        <sz val="10"/>
        <rFont val="Carlito"/>
        <family val="2"/>
      </rPr>
      <t>Levantamento planimétrico cadastral com áreas ocupadas predominantemente por comunidades - área acima de 20.000 m² até 200.000 m²</t>
    </r>
  </si>
  <si>
    <r>
      <rPr>
        <sz val="10"/>
        <rFont val="Carlito"/>
        <family val="2"/>
      </rPr>
      <t>0,32</t>
    </r>
  </si>
  <si>
    <r>
      <rPr>
        <sz val="10"/>
        <rFont val="Carlito"/>
        <family val="2"/>
      </rPr>
      <t>0,29</t>
    </r>
  </si>
  <si>
    <r>
      <rPr>
        <sz val="10"/>
        <rFont val="Carlito"/>
        <family val="2"/>
      </rPr>
      <t>0,61</t>
    </r>
  </si>
  <si>
    <r>
      <rPr>
        <sz val="10"/>
        <rFont val="Carlito"/>
        <family val="2"/>
      </rPr>
      <t>01.20.711</t>
    </r>
  </si>
  <si>
    <r>
      <rPr>
        <sz val="10"/>
        <rFont val="Carlito"/>
        <family val="2"/>
      </rPr>
      <t xml:space="preserve">Levantamento planimétrico cadastral com áreas
</t>
    </r>
    <r>
      <rPr>
        <sz val="10"/>
        <rFont val="Carlito"/>
        <family val="2"/>
      </rPr>
      <t>ocupadas predominantemente por comunidades - área acima de 200.000 m²</t>
    </r>
  </si>
  <si>
    <r>
      <rPr>
        <sz val="10"/>
        <rFont val="Carlito"/>
        <family val="2"/>
      </rPr>
      <t>0,26</t>
    </r>
  </si>
  <si>
    <r>
      <rPr>
        <sz val="10"/>
        <rFont val="Carlito"/>
        <family val="2"/>
      </rPr>
      <t>0,24</t>
    </r>
  </si>
  <si>
    <r>
      <rPr>
        <sz val="10"/>
        <rFont val="Carlito"/>
        <family val="2"/>
      </rPr>
      <t>0,50</t>
    </r>
  </si>
  <si>
    <r>
      <rPr>
        <sz val="10"/>
        <rFont val="Carlito"/>
        <family val="2"/>
      </rPr>
      <t>01.20.721</t>
    </r>
  </si>
  <si>
    <r>
      <rPr>
        <sz val="10"/>
        <rFont val="Carlito"/>
        <family val="2"/>
      </rPr>
      <t xml:space="preserve">Levantamento planimétrico cadastral com áreas até 50% de ocupação - área até 20.000 m²
</t>
    </r>
    <r>
      <rPr>
        <sz val="10"/>
        <rFont val="Carlito"/>
        <family val="2"/>
      </rPr>
      <t>(mínimo de 3.500 m²)</t>
    </r>
  </si>
  <si>
    <r>
      <rPr>
        <sz val="10"/>
        <rFont val="Carlito"/>
        <family val="2"/>
      </rPr>
      <t>0,35</t>
    </r>
  </si>
  <si>
    <r>
      <rPr>
        <sz val="10"/>
        <rFont val="Carlito"/>
        <family val="2"/>
      </rPr>
      <t>0,70</t>
    </r>
  </si>
  <si>
    <r>
      <rPr>
        <sz val="10"/>
        <rFont val="Carlito"/>
        <family val="2"/>
      </rPr>
      <t>01.20.731</t>
    </r>
  </si>
  <si>
    <r>
      <rPr>
        <sz val="10"/>
        <rFont val="Carlito"/>
        <family val="2"/>
      </rPr>
      <t xml:space="preserve">Levantamento planimétrico cadastral com áreas até 50% de ocupação - área acima de 20.000 m²
</t>
    </r>
    <r>
      <rPr>
        <sz val="10"/>
        <rFont val="Carlito"/>
        <family val="2"/>
      </rPr>
      <t>até 200.000 m²</t>
    </r>
  </si>
  <si>
    <r>
      <rPr>
        <sz val="10"/>
        <rFont val="Carlito"/>
        <family val="2"/>
      </rPr>
      <t>0,16</t>
    </r>
  </si>
  <si>
    <r>
      <rPr>
        <sz val="10"/>
        <rFont val="Carlito"/>
        <family val="2"/>
      </rPr>
      <t>0,37</t>
    </r>
  </si>
  <si>
    <r>
      <rPr>
        <sz val="10"/>
        <rFont val="Carlito"/>
        <family val="2"/>
      </rPr>
      <t>0,53</t>
    </r>
  </si>
  <si>
    <r>
      <rPr>
        <sz val="10"/>
        <rFont val="Carlito"/>
        <family val="2"/>
      </rPr>
      <t>01.20.741</t>
    </r>
  </si>
  <si>
    <r>
      <rPr>
        <sz val="10"/>
        <rFont val="Carlito"/>
        <family val="2"/>
      </rPr>
      <t>Levantamento planimétrico cadastral com áreas até 50% de ocupação - área acima de 200.000 m²</t>
    </r>
  </si>
  <si>
    <r>
      <rPr>
        <sz val="10"/>
        <rFont val="Carlito"/>
        <family val="2"/>
      </rPr>
      <t>0,22</t>
    </r>
  </si>
  <si>
    <r>
      <rPr>
        <sz val="10"/>
        <rFont val="Carlito"/>
        <family val="2"/>
      </rPr>
      <t>0,21</t>
    </r>
  </si>
  <si>
    <r>
      <rPr>
        <sz val="10"/>
        <rFont val="Carlito"/>
        <family val="2"/>
      </rPr>
      <t>0,43</t>
    </r>
  </si>
  <si>
    <r>
      <rPr>
        <sz val="10"/>
        <rFont val="Carlito"/>
        <family val="2"/>
      </rPr>
      <t>01.20.751</t>
    </r>
  </si>
  <si>
    <r>
      <rPr>
        <sz val="10"/>
        <rFont val="Carlito"/>
        <family val="2"/>
      </rPr>
      <t xml:space="preserve">Levantamento planimétrico cadastral com áreas
</t>
    </r>
    <r>
      <rPr>
        <sz val="10"/>
        <rFont val="Carlito"/>
        <family val="2"/>
      </rPr>
      <t>acima de 50% de ocupação - área até 20.000 m² (mínimo de 4.000 m²)</t>
    </r>
  </si>
  <si>
    <r>
      <rPr>
        <sz val="10"/>
        <rFont val="Carlito"/>
        <family val="2"/>
      </rPr>
      <t>0,31</t>
    </r>
  </si>
  <si>
    <r>
      <rPr>
        <sz val="10"/>
        <rFont val="Carlito"/>
        <family val="2"/>
      </rPr>
      <t>0,60</t>
    </r>
  </si>
  <si>
    <r>
      <rPr>
        <sz val="10"/>
        <rFont val="Carlito"/>
        <family val="2"/>
      </rPr>
      <t>01.20.761</t>
    </r>
  </si>
  <si>
    <r>
      <rPr>
        <sz val="10"/>
        <rFont val="Carlito"/>
        <family val="2"/>
      </rPr>
      <t xml:space="preserve">Levantamento planimétrico cadastral com áreas acima de 50% de ocupação - área acima de
</t>
    </r>
    <r>
      <rPr>
        <sz val="10"/>
        <rFont val="Carlito"/>
        <family val="2"/>
      </rPr>
      <t>20.000 m² até 200.000 m²</t>
    </r>
  </si>
  <si>
    <r>
      <rPr>
        <sz val="10"/>
        <rFont val="Carlito"/>
        <family val="2"/>
      </rPr>
      <t>0,52</t>
    </r>
  </si>
  <si>
    <r>
      <rPr>
        <sz val="10"/>
        <rFont val="Carlito"/>
        <family val="2"/>
      </rPr>
      <t>01.20.771</t>
    </r>
  </si>
  <si>
    <r>
      <rPr>
        <sz val="10"/>
        <rFont val="Carlito"/>
        <family val="2"/>
      </rPr>
      <t xml:space="preserve">Levantamento planimétrico cadastral com áreas acima de 50% de ocupação - área acima de
</t>
    </r>
    <r>
      <rPr>
        <sz val="10"/>
        <rFont val="Carlito"/>
        <family val="2"/>
      </rPr>
      <t>200.000 m²</t>
    </r>
  </si>
  <si>
    <r>
      <rPr>
        <sz val="10"/>
        <rFont val="Carlito"/>
        <family val="2"/>
      </rPr>
      <t>0,25</t>
    </r>
  </si>
  <si>
    <r>
      <rPr>
        <sz val="10"/>
        <rFont val="Carlito"/>
        <family val="2"/>
      </rPr>
      <t>0,51</t>
    </r>
  </si>
  <si>
    <r>
      <rPr>
        <sz val="10"/>
        <rFont val="Carlito"/>
        <family val="2"/>
      </rPr>
      <t>01.20.781</t>
    </r>
  </si>
  <si>
    <r>
      <rPr>
        <sz val="10"/>
        <rFont val="Carlito"/>
        <family val="2"/>
      </rPr>
      <t xml:space="preserve">Levantamento planialtimétrico cadastral com áreas ocupadas predominantemente por comunidades - área até 20.000 m² (mínimo de
</t>
    </r>
    <r>
      <rPr>
        <sz val="10"/>
        <rFont val="Carlito"/>
        <family val="2"/>
      </rPr>
      <t>3.500 m²)</t>
    </r>
  </si>
  <si>
    <r>
      <rPr>
        <sz val="10"/>
        <rFont val="Carlito"/>
        <family val="2"/>
      </rPr>
      <t>0,42</t>
    </r>
  </si>
  <si>
    <r>
      <rPr>
        <sz val="10"/>
        <rFont val="Carlito"/>
        <family val="2"/>
      </rPr>
      <t>0,85</t>
    </r>
  </si>
  <si>
    <r>
      <rPr>
        <sz val="10"/>
        <rFont val="Carlito"/>
        <family val="2"/>
      </rPr>
      <t>01.20.791</t>
    </r>
  </si>
  <si>
    <r>
      <rPr>
        <sz val="10"/>
        <rFont val="Carlito"/>
        <family val="2"/>
      </rPr>
      <t xml:space="preserve">Levantamento planialtimétrico cadastral com áreas ocupadas predominantemente por comunidades - área acima de 20.000 m² até
</t>
    </r>
    <r>
      <rPr>
        <sz val="10"/>
        <rFont val="Carlito"/>
        <family val="2"/>
      </rPr>
      <t>200.000 m²</t>
    </r>
  </si>
  <si>
    <r>
      <rPr>
        <sz val="10"/>
        <rFont val="Carlito"/>
        <family val="2"/>
      </rPr>
      <t>0,34</t>
    </r>
  </si>
  <si>
    <r>
      <rPr>
        <sz val="10"/>
        <rFont val="Carlito"/>
        <family val="2"/>
      </rPr>
      <t>0,33</t>
    </r>
  </si>
  <si>
    <r>
      <rPr>
        <sz val="10"/>
        <rFont val="Carlito"/>
        <family val="2"/>
      </rPr>
      <t>0,67</t>
    </r>
  </si>
  <si>
    <r>
      <rPr>
        <sz val="10"/>
        <rFont val="Carlito"/>
        <family val="2"/>
      </rPr>
      <t>01.20.801</t>
    </r>
  </si>
  <si>
    <r>
      <rPr>
        <sz val="10"/>
        <rFont val="Carlito"/>
        <family val="2"/>
      </rPr>
      <t>Levantamento planialtimétrico cadastral com áreas ocupadas predominantemente por comunidades - área acima de 200.000 m²</t>
    </r>
  </si>
  <si>
    <r>
      <rPr>
        <sz val="10"/>
        <rFont val="Carlito"/>
        <family val="2"/>
      </rPr>
      <t>01.20.811</t>
    </r>
  </si>
  <si>
    <r>
      <rPr>
        <sz val="10"/>
        <rFont val="Carlito"/>
        <family val="2"/>
      </rPr>
      <t xml:space="preserve">Levantamento planialtimétrico cadastral com áreas até 50% de ocupação - área até 20.000 m²
</t>
    </r>
    <r>
      <rPr>
        <sz val="10"/>
        <rFont val="Carlito"/>
        <family val="2"/>
      </rPr>
      <t>(mínimo de 4.000 m²)</t>
    </r>
  </si>
  <si>
    <r>
      <rPr>
        <sz val="10"/>
        <rFont val="Carlito"/>
        <family val="2"/>
      </rPr>
      <t>0,36</t>
    </r>
  </si>
  <si>
    <r>
      <rPr>
        <sz val="10"/>
        <rFont val="Carlito"/>
        <family val="2"/>
      </rPr>
      <t>0,71</t>
    </r>
  </si>
  <si>
    <r>
      <rPr>
        <sz val="10"/>
        <rFont val="Carlito"/>
        <family val="2"/>
      </rPr>
      <t>01.20.821</t>
    </r>
  </si>
  <si>
    <r>
      <rPr>
        <sz val="10"/>
        <rFont val="Carlito"/>
        <family val="2"/>
      </rPr>
      <t xml:space="preserve">Levantamento planialtimétrico cadastral com áreas até 50% de ocupação - área acima de
</t>
    </r>
    <r>
      <rPr>
        <sz val="10"/>
        <rFont val="Carlito"/>
        <family val="2"/>
      </rPr>
      <t>20.000 m² até 200.000 m²</t>
    </r>
  </si>
  <si>
    <r>
      <rPr>
        <sz val="10"/>
        <rFont val="Carlito"/>
        <family val="2"/>
      </rPr>
      <t>0,30</t>
    </r>
  </si>
  <si>
    <r>
      <rPr>
        <sz val="10"/>
        <rFont val="Carlito"/>
        <family val="2"/>
      </rPr>
      <t>0,28</t>
    </r>
  </si>
  <si>
    <r>
      <rPr>
        <sz val="10"/>
        <rFont val="Carlito"/>
        <family val="2"/>
      </rPr>
      <t>0,58</t>
    </r>
  </si>
  <si>
    <r>
      <rPr>
        <sz val="10"/>
        <rFont val="Carlito"/>
        <family val="2"/>
      </rPr>
      <t>01.20.831</t>
    </r>
  </si>
  <si>
    <r>
      <rPr>
        <sz val="10"/>
        <rFont val="Carlito"/>
        <family val="2"/>
      </rPr>
      <t xml:space="preserve">Levantamento planialtimétrico cadastral com áreas até 50% de ocupação - área acima de
</t>
    </r>
    <r>
      <rPr>
        <sz val="10"/>
        <rFont val="Carlito"/>
        <family val="2"/>
      </rPr>
      <t>200.000 m²</t>
    </r>
  </si>
  <si>
    <r>
      <rPr>
        <sz val="10"/>
        <rFont val="Carlito"/>
        <family val="2"/>
      </rPr>
      <t>0,23</t>
    </r>
  </si>
  <si>
    <r>
      <rPr>
        <sz val="10"/>
        <rFont val="Carlito"/>
        <family val="2"/>
      </rPr>
      <t>0,48</t>
    </r>
  </si>
  <si>
    <r>
      <rPr>
        <sz val="10"/>
        <rFont val="Carlito"/>
        <family val="2"/>
      </rPr>
      <t>01.20.841</t>
    </r>
  </si>
  <si>
    <r>
      <rPr>
        <sz val="10"/>
        <rFont val="Carlito"/>
        <family val="2"/>
      </rPr>
      <t xml:space="preserve">Levantamento planialtimétrico cadastral com áreas acima de 50% de ocupação - área até
</t>
    </r>
    <r>
      <rPr>
        <sz val="10"/>
        <rFont val="Carlito"/>
        <family val="2"/>
      </rPr>
      <t>20.000 m² (mínimo de 3.500 m²)</t>
    </r>
  </si>
  <si>
    <r>
      <rPr>
        <sz val="10"/>
        <rFont val="Carlito"/>
        <family val="2"/>
      </rPr>
      <t>0,82</t>
    </r>
  </si>
  <si>
    <r>
      <rPr>
        <sz val="10"/>
        <rFont val="Carlito"/>
        <family val="2"/>
      </rPr>
      <t>01.20.851</t>
    </r>
  </si>
  <si>
    <r>
      <rPr>
        <sz val="10"/>
        <rFont val="Carlito"/>
        <family val="2"/>
      </rPr>
      <t xml:space="preserve">Levantamento planialtimétrico cadastral com áreas acima de 50% de ocupação - área acima de
</t>
    </r>
    <r>
      <rPr>
        <sz val="10"/>
        <rFont val="Carlito"/>
        <family val="2"/>
      </rPr>
      <t>20.000 m² até 200.000 m²</t>
    </r>
  </si>
  <si>
    <r>
      <rPr>
        <sz val="10"/>
        <rFont val="Carlito"/>
        <family val="2"/>
      </rPr>
      <t>0,27</t>
    </r>
  </si>
  <si>
    <r>
      <rPr>
        <sz val="10"/>
        <rFont val="Carlito"/>
        <family val="2"/>
      </rPr>
      <t>0,54</t>
    </r>
  </si>
  <si>
    <r>
      <rPr>
        <sz val="10"/>
        <rFont val="Carlito"/>
        <family val="2"/>
      </rPr>
      <t>01.20.861</t>
    </r>
  </si>
  <si>
    <r>
      <rPr>
        <sz val="10"/>
        <rFont val="Carlito"/>
        <family val="2"/>
      </rPr>
      <t xml:space="preserve">Levantamento planialtimétrico cadastral com áreas acima de 50% de ocupação - área acima de
</t>
    </r>
    <r>
      <rPr>
        <sz val="10"/>
        <rFont val="Carlito"/>
        <family val="2"/>
      </rPr>
      <t>200.000 m²</t>
    </r>
  </si>
  <si>
    <r>
      <rPr>
        <sz val="10"/>
        <rFont val="Carlito"/>
        <family val="2"/>
      </rPr>
      <t>0,17</t>
    </r>
  </si>
  <si>
    <r>
      <rPr>
        <sz val="10"/>
        <rFont val="Carlito"/>
        <family val="2"/>
      </rPr>
      <t>0,45</t>
    </r>
  </si>
  <si>
    <r>
      <rPr>
        <sz val="10"/>
        <rFont val="Carlito"/>
        <family val="2"/>
      </rPr>
      <t>01.20.871</t>
    </r>
  </si>
  <si>
    <r>
      <rPr>
        <sz val="10"/>
        <rFont val="Carlito"/>
        <family val="2"/>
      </rPr>
      <t>Levantamento planialtimétrico cadastral em área rural até 2 alqueires (mínimo de 10.000 m²)</t>
    </r>
  </si>
  <si>
    <r>
      <rPr>
        <sz val="10"/>
        <rFont val="Carlito"/>
        <family val="2"/>
      </rPr>
      <t>0,18</t>
    </r>
  </si>
  <si>
    <r>
      <rPr>
        <sz val="10"/>
        <rFont val="Carlito"/>
        <family val="2"/>
      </rPr>
      <t>01.20.881</t>
    </r>
  </si>
  <si>
    <r>
      <rPr>
        <sz val="10"/>
        <rFont val="Carlito"/>
        <family val="2"/>
      </rPr>
      <t xml:space="preserve">Levantamento planialtimétrico cadastral em área
</t>
    </r>
    <r>
      <rPr>
        <sz val="10"/>
        <rFont val="Carlito"/>
        <family val="2"/>
      </rPr>
      <t>rural acima de 2 até 5 alqueires</t>
    </r>
  </si>
  <si>
    <r>
      <rPr>
        <sz val="10"/>
        <rFont val="Carlito"/>
        <family val="2"/>
      </rPr>
      <t>0,13</t>
    </r>
  </si>
  <si>
    <r>
      <rPr>
        <sz val="10"/>
        <rFont val="Carlito"/>
        <family val="2"/>
      </rPr>
      <t>01.20.891</t>
    </r>
  </si>
  <si>
    <r>
      <rPr>
        <sz val="10"/>
        <rFont val="Carlito"/>
        <family val="2"/>
      </rPr>
      <t xml:space="preserve">Levantamento planialtimétrico cadastral em área
</t>
    </r>
    <r>
      <rPr>
        <sz val="10"/>
        <rFont val="Carlito"/>
        <family val="2"/>
      </rPr>
      <t>rural acima de 5 até 10 alqueires</t>
    </r>
  </si>
  <si>
    <r>
      <rPr>
        <sz val="10"/>
        <rFont val="Carlito"/>
        <family val="2"/>
      </rPr>
      <t>0,09</t>
    </r>
  </si>
  <si>
    <r>
      <rPr>
        <sz val="10"/>
        <rFont val="Carlito"/>
        <family val="2"/>
      </rPr>
      <t>01.20.901</t>
    </r>
  </si>
  <si>
    <r>
      <rPr>
        <sz val="10"/>
        <rFont val="Carlito"/>
        <family val="2"/>
      </rPr>
      <t xml:space="preserve">Levantamento planialtimétrico cadastral em área
</t>
    </r>
    <r>
      <rPr>
        <sz val="10"/>
        <rFont val="Carlito"/>
        <family val="2"/>
      </rPr>
      <t>rural acima de 10 alqueires</t>
    </r>
  </si>
  <si>
    <r>
      <rPr>
        <sz val="10"/>
        <rFont val="Carlito"/>
        <family val="2"/>
      </rPr>
      <t>0,07</t>
    </r>
  </si>
  <si>
    <r>
      <rPr>
        <sz val="10"/>
        <rFont val="Carlito"/>
        <family val="2"/>
      </rPr>
      <t>01.20.911</t>
    </r>
  </si>
  <si>
    <r>
      <rPr>
        <sz val="10"/>
        <rFont val="Carlito"/>
        <family val="2"/>
      </rPr>
      <t xml:space="preserve">Transporte de referência de nível (RN) - classe IIN
</t>
    </r>
    <r>
      <rPr>
        <sz val="10"/>
        <rFont val="Carlito"/>
        <family val="2"/>
      </rPr>
      <t>(mínimo de 2 km)</t>
    </r>
  </si>
  <si>
    <r>
      <rPr>
        <sz val="10"/>
        <rFont val="Carlito"/>
        <family val="2"/>
      </rPr>
      <t>KM</t>
    </r>
  </si>
  <si>
    <r>
      <rPr>
        <sz val="10"/>
        <rFont val="Carlito"/>
        <family val="2"/>
      </rPr>
      <t>650,96</t>
    </r>
  </si>
  <si>
    <r>
      <rPr>
        <sz val="10"/>
        <rFont val="Carlito"/>
        <family val="2"/>
      </rPr>
      <t>492,92</t>
    </r>
  </si>
  <si>
    <r>
      <rPr>
        <sz val="10"/>
        <rFont val="Carlito"/>
        <family val="2"/>
      </rPr>
      <t>1.143,88</t>
    </r>
  </si>
  <si>
    <r>
      <rPr>
        <sz val="10"/>
        <rFont val="Carlito"/>
        <family val="2"/>
      </rPr>
      <t>01.20.921</t>
    </r>
  </si>
  <si>
    <r>
      <rPr>
        <sz val="10"/>
        <rFont val="Carlito"/>
        <family val="2"/>
      </rPr>
      <t>Implantação de marcos através de levantamento com GPS (mínimo de 3 marcos)</t>
    </r>
  </si>
  <si>
    <r>
      <rPr>
        <sz val="10"/>
        <rFont val="Carlito"/>
        <family val="2"/>
      </rPr>
      <t>703,59</t>
    </r>
  </si>
  <si>
    <r>
      <rPr>
        <sz val="10"/>
        <rFont val="Carlito"/>
        <family val="2"/>
      </rPr>
      <t>337,28</t>
    </r>
  </si>
  <si>
    <r>
      <rPr>
        <sz val="10"/>
        <rFont val="Carlito"/>
        <family val="2"/>
      </rPr>
      <t>1.040,87</t>
    </r>
  </si>
  <si>
    <r>
      <rPr>
        <sz val="10"/>
        <rFont val="Carlito"/>
        <family val="2"/>
      </rPr>
      <t>Estudo geotecnico (sondagem)</t>
    </r>
  </si>
  <si>
    <r>
      <rPr>
        <sz val="10"/>
        <rFont val="Carlito"/>
        <family val="2"/>
      </rPr>
      <t>01.21.010</t>
    </r>
  </si>
  <si>
    <r>
      <rPr>
        <sz val="10"/>
        <rFont val="Carlito"/>
        <family val="2"/>
      </rPr>
      <t xml:space="preserve">Taxa de mobilização e desmobilização de
</t>
    </r>
    <r>
      <rPr>
        <sz val="10"/>
        <rFont val="Carlito"/>
        <family val="2"/>
      </rPr>
      <t>equipamentos para execução de sondagem</t>
    </r>
  </si>
  <si>
    <r>
      <rPr>
        <sz val="10"/>
        <rFont val="Carlito"/>
        <family val="2"/>
      </rPr>
      <t>1.007,42</t>
    </r>
  </si>
  <si>
    <r>
      <rPr>
        <sz val="10"/>
        <rFont val="Carlito"/>
        <family val="2"/>
      </rPr>
      <t>01.21.090</t>
    </r>
  </si>
  <si>
    <r>
      <rPr>
        <sz val="10"/>
        <rFont val="Carlito"/>
        <family val="2"/>
      </rPr>
      <t xml:space="preserve">Taxa de mobilização e desmobilização de
</t>
    </r>
    <r>
      <rPr>
        <sz val="10"/>
        <rFont val="Carlito"/>
        <family val="2"/>
      </rPr>
      <t>equipamentos para execução de sondagem rotativa</t>
    </r>
  </si>
  <si>
    <r>
      <rPr>
        <sz val="10"/>
        <rFont val="Carlito"/>
        <family val="2"/>
      </rPr>
      <t>5.236,26</t>
    </r>
  </si>
  <si>
    <r>
      <rPr>
        <sz val="10"/>
        <rFont val="Carlito"/>
        <family val="2"/>
      </rPr>
      <t>01.21.100</t>
    </r>
  </si>
  <si>
    <r>
      <rPr>
        <sz val="10"/>
        <rFont val="Carlito"/>
        <family val="2"/>
      </rPr>
      <t>Sondagem do terreno a trado</t>
    </r>
  </si>
  <si>
    <r>
      <rPr>
        <sz val="10"/>
        <rFont val="Carlito"/>
        <family val="2"/>
      </rPr>
      <t>M</t>
    </r>
  </si>
  <si>
    <r>
      <rPr>
        <sz val="10"/>
        <rFont val="Carlito"/>
        <family val="2"/>
      </rPr>
      <t>75,98</t>
    </r>
  </si>
  <si>
    <r>
      <rPr>
        <sz val="10"/>
        <rFont val="Carlito"/>
        <family val="2"/>
      </rPr>
      <t>01.21.110</t>
    </r>
  </si>
  <si>
    <r>
      <rPr>
        <sz val="10"/>
        <rFont val="Carlito"/>
        <family val="2"/>
      </rPr>
      <t xml:space="preserve">Sondagem do terreno à percussão (mínimo de 30
</t>
    </r>
    <r>
      <rPr>
        <sz val="10"/>
        <rFont val="Carlito"/>
        <family val="2"/>
      </rPr>
      <t>m)</t>
    </r>
  </si>
  <si>
    <r>
      <rPr>
        <sz val="10"/>
        <rFont val="Carlito"/>
        <family val="2"/>
      </rPr>
      <t>86,62</t>
    </r>
  </si>
  <si>
    <r>
      <rPr>
        <sz val="10"/>
        <rFont val="Carlito"/>
        <family val="2"/>
      </rPr>
      <t>01.21.120</t>
    </r>
  </si>
  <si>
    <r>
      <rPr>
        <sz val="10"/>
        <rFont val="Carlito"/>
        <family val="2"/>
      </rPr>
      <t>Sondagem do terreno rotativa em solo</t>
    </r>
  </si>
  <si>
    <r>
      <rPr>
        <sz val="10"/>
        <rFont val="Carlito"/>
        <family val="2"/>
      </rPr>
      <t>325,73</t>
    </r>
  </si>
  <si>
    <r>
      <rPr>
        <sz val="10"/>
        <rFont val="Carlito"/>
        <family val="2"/>
      </rPr>
      <t>01.21.130</t>
    </r>
  </si>
  <si>
    <r>
      <rPr>
        <sz val="10"/>
        <rFont val="Carlito"/>
        <family val="2"/>
      </rPr>
      <t>Sondagem do terreno rotativa em rocha</t>
    </r>
  </si>
  <si>
    <r>
      <rPr>
        <sz val="10"/>
        <rFont val="Carlito"/>
        <family val="2"/>
      </rPr>
      <t>598,00</t>
    </r>
  </si>
  <si>
    <r>
      <rPr>
        <sz val="10"/>
        <rFont val="Carlito"/>
        <family val="2"/>
      </rPr>
      <t>01.21.140</t>
    </r>
  </si>
  <si>
    <r>
      <rPr>
        <sz val="10"/>
        <rFont val="Carlito"/>
        <family val="2"/>
      </rPr>
      <t xml:space="preserve">Sondagem do terreno à percussão com a
</t>
    </r>
    <r>
      <rPr>
        <sz val="10"/>
        <rFont val="Carlito"/>
        <family val="2"/>
      </rPr>
      <t>utilização de torquímetro (mínimo de 30 m)</t>
    </r>
  </si>
  <si>
    <r>
      <rPr>
        <sz val="10"/>
        <rFont val="Carlito"/>
        <family val="2"/>
      </rPr>
      <t>78,35</t>
    </r>
  </si>
  <si>
    <r>
      <rPr>
        <sz val="10"/>
        <rFont val="Carlito"/>
        <family val="2"/>
      </rPr>
      <t xml:space="preserve">Tratamento, recuperacao e trabalhos especiais
</t>
    </r>
    <r>
      <rPr>
        <sz val="10"/>
        <rFont val="Carlito"/>
        <family val="2"/>
      </rPr>
      <t>em concreto</t>
    </r>
  </si>
  <si>
    <r>
      <rPr>
        <sz val="10"/>
        <rFont val="Carlito"/>
        <family val="2"/>
      </rPr>
      <t>01.23.010</t>
    </r>
  </si>
  <si>
    <r>
      <rPr>
        <sz val="10"/>
        <rFont val="Carlito"/>
        <family val="2"/>
      </rPr>
      <t xml:space="preserve">Taxa de mobilização e desmobilização de
</t>
    </r>
    <r>
      <rPr>
        <sz val="10"/>
        <rFont val="Carlito"/>
        <family val="2"/>
      </rPr>
      <t>equipamentos para execução de corte em concreto armado</t>
    </r>
  </si>
  <si>
    <r>
      <rPr>
        <sz val="10"/>
        <rFont val="Carlito"/>
        <family val="2"/>
      </rPr>
      <t>291,52</t>
    </r>
  </si>
  <si>
    <r>
      <rPr>
        <sz val="10"/>
        <rFont val="Carlito"/>
        <family val="2"/>
      </rPr>
      <t>01.23.020</t>
    </r>
  </si>
  <si>
    <r>
      <rPr>
        <sz val="10"/>
        <rFont val="Carlito"/>
        <family val="2"/>
      </rPr>
      <t>Limpeza de armadura com escova de aço</t>
    </r>
  </si>
  <si>
    <r>
      <rPr>
        <sz val="10"/>
        <rFont val="Carlito"/>
        <family val="2"/>
      </rPr>
      <t>3,13</t>
    </r>
  </si>
  <si>
    <r>
      <rPr>
        <sz val="10"/>
        <rFont val="Carlito"/>
        <family val="2"/>
      </rPr>
      <t>4,36</t>
    </r>
  </si>
  <si>
    <r>
      <rPr>
        <sz val="10"/>
        <rFont val="Carlito"/>
        <family val="2"/>
      </rPr>
      <t>7,49</t>
    </r>
  </si>
  <si>
    <r>
      <rPr>
        <sz val="10"/>
        <rFont val="Carlito"/>
        <family val="2"/>
      </rPr>
      <t>01.23.030</t>
    </r>
  </si>
  <si>
    <r>
      <rPr>
        <sz val="10"/>
        <rFont val="Carlito"/>
        <family val="2"/>
      </rPr>
      <t xml:space="preserve">Preparo de ponte de aderência com adesivo a
</t>
    </r>
    <r>
      <rPr>
        <sz val="10"/>
        <rFont val="Carlito"/>
        <family val="2"/>
      </rPr>
      <t>base de epóxi</t>
    </r>
  </si>
  <si>
    <r>
      <rPr>
        <sz val="10"/>
        <rFont val="Carlito"/>
        <family val="2"/>
      </rPr>
      <t>87,43</t>
    </r>
  </si>
  <si>
    <r>
      <rPr>
        <sz val="10"/>
        <rFont val="Carlito"/>
        <family val="2"/>
      </rPr>
      <t>32,16</t>
    </r>
  </si>
  <si>
    <r>
      <rPr>
        <sz val="10"/>
        <rFont val="Carlito"/>
        <family val="2"/>
      </rPr>
      <t>119,59</t>
    </r>
  </si>
  <si>
    <r>
      <rPr>
        <sz val="10"/>
        <rFont val="Carlito"/>
        <family val="2"/>
      </rPr>
      <t>01.23.040</t>
    </r>
  </si>
  <si>
    <r>
      <rPr>
        <sz val="10"/>
        <rFont val="Carlito"/>
        <family val="2"/>
      </rPr>
      <t xml:space="preserve">Tratamento de armadura com produto
</t>
    </r>
    <r>
      <rPr>
        <sz val="10"/>
        <rFont val="Carlito"/>
        <family val="2"/>
      </rPr>
      <t>anticorrosivo a base de zinco</t>
    </r>
  </si>
  <si>
    <r>
      <rPr>
        <sz val="10"/>
        <rFont val="Carlito"/>
        <family val="2"/>
      </rPr>
      <t>15,85</t>
    </r>
  </si>
  <si>
    <r>
      <rPr>
        <sz val="10"/>
        <rFont val="Carlito"/>
        <family val="2"/>
      </rPr>
      <t>30,67</t>
    </r>
  </si>
  <si>
    <r>
      <rPr>
        <sz val="10"/>
        <rFont val="Carlito"/>
        <family val="2"/>
      </rPr>
      <t>46,52</t>
    </r>
  </si>
  <si>
    <r>
      <rPr>
        <sz val="10"/>
        <rFont val="Carlito"/>
        <family val="2"/>
      </rPr>
      <t>01.23.060</t>
    </r>
  </si>
  <si>
    <r>
      <rPr>
        <sz val="10"/>
        <rFont val="Carlito"/>
        <family val="2"/>
      </rPr>
      <t xml:space="preserve">Corte de concreto deteriorado inclusive remoção
</t>
    </r>
    <r>
      <rPr>
        <sz val="10"/>
        <rFont val="Carlito"/>
        <family val="2"/>
      </rPr>
      <t>dos detritos</t>
    </r>
  </si>
  <si>
    <r>
      <rPr>
        <sz val="10"/>
        <rFont val="Carlito"/>
        <family val="2"/>
      </rPr>
      <t>21,78</t>
    </r>
  </si>
  <si>
    <r>
      <rPr>
        <sz val="10"/>
        <rFont val="Carlito"/>
        <family val="2"/>
      </rPr>
      <t>01.23.070</t>
    </r>
  </si>
  <si>
    <r>
      <rPr>
        <sz val="10"/>
        <rFont val="Carlito"/>
        <family val="2"/>
      </rPr>
      <t xml:space="preserve">Demarcação de área com disco de corte
</t>
    </r>
    <r>
      <rPr>
        <sz val="10"/>
        <rFont val="Carlito"/>
        <family val="2"/>
      </rPr>
      <t>diamantado</t>
    </r>
  </si>
  <si>
    <r>
      <rPr>
        <sz val="10"/>
        <rFont val="Carlito"/>
        <family val="2"/>
      </rPr>
      <t>0,84</t>
    </r>
  </si>
  <si>
    <r>
      <rPr>
        <sz val="10"/>
        <rFont val="Carlito"/>
        <family val="2"/>
      </rPr>
      <t>3,21</t>
    </r>
  </si>
  <si>
    <r>
      <rPr>
        <sz val="10"/>
        <rFont val="Carlito"/>
        <family val="2"/>
      </rPr>
      <t>4,05</t>
    </r>
  </si>
  <si>
    <r>
      <rPr>
        <sz val="10"/>
        <rFont val="Carlito"/>
        <family val="2"/>
      </rPr>
      <t>01.23.100</t>
    </r>
  </si>
  <si>
    <r>
      <rPr>
        <sz val="10"/>
        <rFont val="Carlito"/>
        <family val="2"/>
      </rPr>
      <t xml:space="preserve">Demolição de concreto armado com preservação
</t>
    </r>
    <r>
      <rPr>
        <sz val="10"/>
        <rFont val="Carlito"/>
        <family val="2"/>
      </rPr>
      <t>de armadura, para reforço e recuperação estrutural</t>
    </r>
  </si>
  <si>
    <r>
      <rPr>
        <sz val="10"/>
        <rFont val="Carlito"/>
        <family val="2"/>
      </rPr>
      <t>M3</t>
    </r>
  </si>
  <si>
    <r>
      <rPr>
        <sz val="10"/>
        <rFont val="Carlito"/>
        <family val="2"/>
      </rPr>
      <t>328,73</t>
    </r>
  </si>
  <si>
    <r>
      <rPr>
        <sz val="10"/>
        <rFont val="Carlito"/>
        <family val="2"/>
      </rPr>
      <t>01.23.140</t>
    </r>
  </si>
  <si>
    <r>
      <rPr>
        <sz val="10"/>
        <rFont val="Carlito"/>
        <family val="2"/>
      </rPr>
      <t>Furação de 1 1/4" em concreto armado</t>
    </r>
  </si>
  <si>
    <r>
      <rPr>
        <sz val="10"/>
        <rFont val="Carlito"/>
        <family val="2"/>
      </rPr>
      <t>187,15</t>
    </r>
  </si>
  <si>
    <r>
      <rPr>
        <sz val="10"/>
        <rFont val="Carlito"/>
        <family val="2"/>
      </rPr>
      <t>01.23.150</t>
    </r>
  </si>
  <si>
    <r>
      <rPr>
        <sz val="10"/>
        <rFont val="Carlito"/>
        <family val="2"/>
      </rPr>
      <t>Furação de 1 1/2" em concreto armado</t>
    </r>
  </si>
  <si>
    <r>
      <rPr>
        <sz val="10"/>
        <rFont val="Carlito"/>
        <family val="2"/>
      </rPr>
      <t>202,86</t>
    </r>
  </si>
  <si>
    <r>
      <rPr>
        <sz val="10"/>
        <rFont val="Carlito"/>
        <family val="2"/>
      </rPr>
      <t>01.23.160</t>
    </r>
  </si>
  <si>
    <r>
      <rPr>
        <sz val="10"/>
        <rFont val="Carlito"/>
        <family val="2"/>
      </rPr>
      <t>Furação de 2 1/4" em concreto armado</t>
    </r>
  </si>
  <si>
    <r>
      <rPr>
        <sz val="10"/>
        <rFont val="Carlito"/>
        <family val="2"/>
      </rPr>
      <t>241,63</t>
    </r>
  </si>
  <si>
    <r>
      <rPr>
        <sz val="10"/>
        <rFont val="Carlito"/>
        <family val="2"/>
      </rPr>
      <t>01.23.190</t>
    </r>
  </si>
  <si>
    <r>
      <rPr>
        <sz val="10"/>
        <rFont val="Carlito"/>
        <family val="2"/>
      </rPr>
      <t>Furação de 2 1/2" em concreto armado</t>
    </r>
  </si>
  <si>
    <r>
      <rPr>
        <sz val="10"/>
        <rFont val="Carlito"/>
        <family val="2"/>
      </rPr>
      <t>249,76</t>
    </r>
  </si>
  <si>
    <r>
      <rPr>
        <sz val="10"/>
        <rFont val="Carlito"/>
        <family val="2"/>
      </rPr>
      <t>01.23.200</t>
    </r>
  </si>
  <si>
    <r>
      <rPr>
        <sz val="10"/>
        <rFont val="Carlito"/>
        <family val="2"/>
      </rPr>
      <t xml:space="preserve">Taxa de mobilização e desmobilização de equipamentos para execução de perfuração em
</t>
    </r>
    <r>
      <rPr>
        <sz val="10"/>
        <rFont val="Carlito"/>
        <family val="2"/>
      </rPr>
      <t>concreto</t>
    </r>
  </si>
  <si>
    <r>
      <rPr>
        <sz val="10"/>
        <rFont val="Carlito"/>
        <family val="2"/>
      </rPr>
      <t>226,05</t>
    </r>
  </si>
  <si>
    <r>
      <rPr>
        <sz val="10"/>
        <rFont val="Carlito"/>
        <family val="2"/>
      </rPr>
      <t>01.23.221</t>
    </r>
  </si>
  <si>
    <r>
      <rPr>
        <sz val="10"/>
        <rFont val="Carlito"/>
        <family val="2"/>
      </rPr>
      <t xml:space="preserve">Furação para até 10mm x 100mm em concreto armado, inclusive colagem de armadura (para até
</t>
    </r>
    <r>
      <rPr>
        <sz val="10"/>
        <rFont val="Carlito"/>
        <family val="2"/>
      </rPr>
      <t>8mm)</t>
    </r>
  </si>
  <si>
    <r>
      <rPr>
        <sz val="10"/>
        <rFont val="Carlito"/>
        <family val="2"/>
      </rPr>
      <t>7,39</t>
    </r>
  </si>
  <si>
    <r>
      <rPr>
        <sz val="10"/>
        <rFont val="Carlito"/>
        <family val="2"/>
      </rPr>
      <t>01.23.222</t>
    </r>
  </si>
  <si>
    <r>
      <rPr>
        <sz val="10"/>
        <rFont val="Carlito"/>
        <family val="2"/>
      </rPr>
      <t xml:space="preserve">Furação para 12,5mm x 100mm em concreto armado, inclusive colagem de armadura (para
</t>
    </r>
    <r>
      <rPr>
        <sz val="10"/>
        <rFont val="Carlito"/>
        <family val="2"/>
      </rPr>
      <t>10mm)</t>
    </r>
  </si>
  <si>
    <r>
      <rPr>
        <sz val="10"/>
        <rFont val="Carlito"/>
        <family val="2"/>
      </rPr>
      <t>8,25</t>
    </r>
  </si>
  <si>
    <r>
      <rPr>
        <sz val="10"/>
        <rFont val="Carlito"/>
        <family val="2"/>
      </rPr>
      <t>01.23.223</t>
    </r>
  </si>
  <si>
    <r>
      <rPr>
        <sz val="10"/>
        <rFont val="Carlito"/>
        <family val="2"/>
      </rPr>
      <t xml:space="preserve">Furação para 16mm x 100mm em concreto
</t>
    </r>
    <r>
      <rPr>
        <sz val="10"/>
        <rFont val="Carlito"/>
        <family val="2"/>
      </rPr>
      <t>armado, inclusive colagem de armadura (para 12,5mm)</t>
    </r>
  </si>
  <si>
    <r>
      <rPr>
        <sz val="10"/>
        <rFont val="Carlito"/>
        <family val="2"/>
      </rPr>
      <t>10,42</t>
    </r>
  </si>
  <si>
    <r>
      <rPr>
        <sz val="10"/>
        <rFont val="Carlito"/>
        <family val="2"/>
      </rPr>
      <t>01.23.231</t>
    </r>
  </si>
  <si>
    <r>
      <rPr>
        <sz val="10"/>
        <rFont val="Carlito"/>
        <family val="2"/>
      </rPr>
      <t xml:space="preserve">Furação para até 10mm x 150mm em concreto armado, inclusive colagem de armadura (para até
</t>
    </r>
    <r>
      <rPr>
        <sz val="10"/>
        <rFont val="Carlito"/>
        <family val="2"/>
      </rPr>
      <t>8mm)</t>
    </r>
  </si>
  <si>
    <r>
      <rPr>
        <sz val="10"/>
        <rFont val="Carlito"/>
        <family val="2"/>
      </rPr>
      <t>10,68</t>
    </r>
  </si>
  <si>
    <r>
      <rPr>
        <sz val="10"/>
        <rFont val="Carlito"/>
        <family val="2"/>
      </rPr>
      <t>01.23.232</t>
    </r>
  </si>
  <si>
    <r>
      <rPr>
        <sz val="10"/>
        <rFont val="Carlito"/>
        <family val="2"/>
      </rPr>
      <t xml:space="preserve">Furação para 12,5mm x 150mm em concreto armado, inclusive colagem de armadura (para
</t>
    </r>
    <r>
      <rPr>
        <sz val="10"/>
        <rFont val="Carlito"/>
        <family val="2"/>
      </rPr>
      <t>10mm)</t>
    </r>
  </si>
  <si>
    <r>
      <rPr>
        <sz val="10"/>
        <rFont val="Carlito"/>
        <family val="2"/>
      </rPr>
      <t>12,59</t>
    </r>
  </si>
  <si>
    <r>
      <rPr>
        <sz val="10"/>
        <rFont val="Carlito"/>
        <family val="2"/>
      </rPr>
      <t>01.23.233</t>
    </r>
  </si>
  <si>
    <r>
      <rPr>
        <sz val="10"/>
        <rFont val="Carlito"/>
        <family val="2"/>
      </rPr>
      <t xml:space="preserve">Furação para 16mm x 150mm em concreto armado, inclusive colagem de armadura (para
</t>
    </r>
    <r>
      <rPr>
        <sz val="10"/>
        <rFont val="Carlito"/>
        <family val="2"/>
      </rPr>
      <t>12,5mm)</t>
    </r>
  </si>
  <si>
    <r>
      <rPr>
        <sz val="10"/>
        <rFont val="Carlito"/>
        <family val="2"/>
      </rPr>
      <t>16,35</t>
    </r>
  </si>
  <si>
    <r>
      <rPr>
        <sz val="10"/>
        <rFont val="Carlito"/>
        <family val="2"/>
      </rPr>
      <t>01.23.234</t>
    </r>
  </si>
  <si>
    <r>
      <rPr>
        <sz val="10"/>
        <rFont val="Carlito"/>
        <family val="2"/>
      </rPr>
      <t xml:space="preserve">Furação para 20mm x 150mm em concreto
</t>
    </r>
    <r>
      <rPr>
        <sz val="10"/>
        <rFont val="Carlito"/>
        <family val="2"/>
      </rPr>
      <t>armado, inclusive colagem de armadura (para 16mm)</t>
    </r>
  </si>
  <si>
    <r>
      <rPr>
        <sz val="10"/>
        <rFont val="Carlito"/>
        <family val="2"/>
      </rPr>
      <t>18,56</t>
    </r>
  </si>
  <si>
    <r>
      <rPr>
        <sz val="10"/>
        <rFont val="Carlito"/>
        <family val="2"/>
      </rPr>
      <t>01.23.236</t>
    </r>
  </si>
  <si>
    <r>
      <rPr>
        <sz val="10"/>
        <rFont val="Carlito"/>
        <family val="2"/>
      </rPr>
      <t xml:space="preserve">Furação para até 10mm x 200mm em concreto
</t>
    </r>
    <r>
      <rPr>
        <sz val="10"/>
        <rFont val="Carlito"/>
        <family val="2"/>
      </rPr>
      <t>armado, inclusive colagem de armadura (para 8mm)</t>
    </r>
  </si>
  <si>
    <r>
      <rPr>
        <sz val="10"/>
        <rFont val="Carlito"/>
        <family val="2"/>
      </rPr>
      <t>14,91</t>
    </r>
  </si>
  <si>
    <r>
      <rPr>
        <sz val="10"/>
        <rFont val="Carlito"/>
        <family val="2"/>
      </rPr>
      <t>01.23.237</t>
    </r>
  </si>
  <si>
    <r>
      <rPr>
        <sz val="10"/>
        <rFont val="Carlito"/>
        <family val="2"/>
      </rPr>
      <t xml:space="preserve">Furação para 12,5mm x 200mm em concreto
</t>
    </r>
    <r>
      <rPr>
        <sz val="10"/>
        <rFont val="Carlito"/>
        <family val="2"/>
      </rPr>
      <t>armado, inclusive colagem de armadura (para 10mm)</t>
    </r>
  </si>
  <si>
    <r>
      <rPr>
        <sz val="10"/>
        <rFont val="Carlito"/>
        <family val="2"/>
      </rPr>
      <t>16,96</t>
    </r>
  </si>
  <si>
    <r>
      <rPr>
        <sz val="10"/>
        <rFont val="Carlito"/>
        <family val="2"/>
      </rPr>
      <t>01.23.238</t>
    </r>
  </si>
  <si>
    <r>
      <rPr>
        <sz val="10"/>
        <rFont val="Carlito"/>
        <family val="2"/>
      </rPr>
      <t xml:space="preserve">Furação para 16mm x 200mm em concreto armado, inclusive colagem de armadura (para
</t>
    </r>
    <r>
      <rPr>
        <sz val="10"/>
        <rFont val="Carlito"/>
        <family val="2"/>
      </rPr>
      <t>12,5mm)</t>
    </r>
  </si>
  <si>
    <r>
      <rPr>
        <sz val="10"/>
        <rFont val="Carlito"/>
        <family val="2"/>
      </rPr>
      <t>21,52</t>
    </r>
  </si>
  <si>
    <r>
      <rPr>
        <sz val="10"/>
        <rFont val="Carlito"/>
        <family val="2"/>
      </rPr>
      <t>01.23.239</t>
    </r>
  </si>
  <si>
    <r>
      <rPr>
        <sz val="10"/>
        <rFont val="Carlito"/>
        <family val="2"/>
      </rPr>
      <t xml:space="preserve">Furação para 20mm x 200mm em concreto armado, inclusive colagem de armadura (para
</t>
    </r>
    <r>
      <rPr>
        <sz val="10"/>
        <rFont val="Carlito"/>
        <family val="2"/>
      </rPr>
      <t>16mm)</t>
    </r>
  </si>
  <si>
    <r>
      <rPr>
        <sz val="10"/>
        <rFont val="Carlito"/>
        <family val="2"/>
      </rPr>
      <t>26,56</t>
    </r>
  </si>
  <si>
    <r>
      <rPr>
        <sz val="10"/>
        <rFont val="Carlito"/>
        <family val="2"/>
      </rPr>
      <t>01.23.254</t>
    </r>
  </si>
  <si>
    <r>
      <rPr>
        <sz val="10"/>
        <rFont val="Carlito"/>
        <family val="2"/>
      </rPr>
      <t>Furação de 1" em concreto armado</t>
    </r>
  </si>
  <si>
    <r>
      <rPr>
        <sz val="10"/>
        <rFont val="Carlito"/>
        <family val="2"/>
      </rPr>
      <t>187,63</t>
    </r>
  </si>
  <si>
    <r>
      <rPr>
        <sz val="10"/>
        <rFont val="Carlito"/>
        <family val="2"/>
      </rPr>
      <t>01.23.260</t>
    </r>
  </si>
  <si>
    <r>
      <rPr>
        <sz val="10"/>
        <rFont val="Carlito"/>
        <family val="2"/>
      </rPr>
      <t>Furação de 2" em concreto armado</t>
    </r>
  </si>
  <si>
    <r>
      <rPr>
        <sz val="10"/>
        <rFont val="Carlito"/>
        <family val="2"/>
      </rPr>
      <t>243,04</t>
    </r>
  </si>
  <si>
    <r>
      <rPr>
        <sz val="10"/>
        <rFont val="Carlito"/>
        <family val="2"/>
      </rPr>
      <t>01.23.264</t>
    </r>
  </si>
  <si>
    <r>
      <rPr>
        <sz val="10"/>
        <rFont val="Carlito"/>
        <family val="2"/>
      </rPr>
      <t>Furação de 3" em concreto armado</t>
    </r>
  </si>
  <si>
    <r>
      <rPr>
        <sz val="10"/>
        <rFont val="Carlito"/>
        <family val="2"/>
      </rPr>
      <t>265,25</t>
    </r>
  </si>
  <si>
    <r>
      <rPr>
        <sz val="10"/>
        <rFont val="Carlito"/>
        <family val="2"/>
      </rPr>
      <t>01.23.270</t>
    </r>
  </si>
  <si>
    <r>
      <rPr>
        <sz val="10"/>
        <rFont val="Carlito"/>
        <family val="2"/>
      </rPr>
      <t>Furação de 4" em concreto armado</t>
    </r>
  </si>
  <si>
    <r>
      <rPr>
        <sz val="10"/>
        <rFont val="Carlito"/>
        <family val="2"/>
      </rPr>
      <t>302,15</t>
    </r>
  </si>
  <si>
    <r>
      <rPr>
        <sz val="10"/>
        <rFont val="Carlito"/>
        <family val="2"/>
      </rPr>
      <t>01.23.274</t>
    </r>
  </si>
  <si>
    <r>
      <rPr>
        <sz val="10"/>
        <rFont val="Carlito"/>
        <family val="2"/>
      </rPr>
      <t>Furação de 5" em concreto armado</t>
    </r>
  </si>
  <si>
    <r>
      <rPr>
        <sz val="10"/>
        <rFont val="Carlito"/>
        <family val="2"/>
      </rPr>
      <t>352,24</t>
    </r>
  </si>
  <si>
    <r>
      <rPr>
        <sz val="10"/>
        <rFont val="Carlito"/>
        <family val="2"/>
      </rPr>
      <t>01.23.280</t>
    </r>
  </si>
  <si>
    <r>
      <rPr>
        <sz val="10"/>
        <rFont val="Carlito"/>
        <family val="2"/>
      </rPr>
      <t>Furação de 6" em concreto armado</t>
    </r>
  </si>
  <si>
    <r>
      <rPr>
        <sz val="10"/>
        <rFont val="Carlito"/>
        <family val="2"/>
      </rPr>
      <t>421,38</t>
    </r>
  </si>
  <si>
    <r>
      <rPr>
        <sz val="10"/>
        <rFont val="Carlito"/>
        <family val="2"/>
      </rPr>
      <t>01.23.510</t>
    </r>
  </si>
  <si>
    <r>
      <rPr>
        <sz val="10"/>
        <rFont val="Carlito"/>
        <family val="2"/>
      </rPr>
      <t xml:space="preserve">Corte vertical em concreto armado, espessura de
</t>
    </r>
    <r>
      <rPr>
        <sz val="10"/>
        <rFont val="Carlito"/>
        <family val="2"/>
      </rPr>
      <t>15 cm</t>
    </r>
  </si>
  <si>
    <r>
      <rPr>
        <sz val="10"/>
        <rFont val="Carlito"/>
        <family val="2"/>
      </rPr>
      <t>192,02</t>
    </r>
  </si>
  <si>
    <r>
      <rPr>
        <sz val="10"/>
        <rFont val="Carlito"/>
        <family val="2"/>
      </rPr>
      <t>01.23.700</t>
    </r>
  </si>
  <si>
    <r>
      <rPr>
        <sz val="10"/>
        <rFont val="Carlito"/>
        <family val="2"/>
      </rPr>
      <t xml:space="preserve">Taxa de mobilização e desmobilização para
</t>
    </r>
    <r>
      <rPr>
        <sz val="10"/>
        <rFont val="Carlito"/>
        <family val="2"/>
      </rPr>
      <t>reforço estrutural com fibra de carbono</t>
    </r>
  </si>
  <si>
    <r>
      <rPr>
        <sz val="10"/>
        <rFont val="Carlito"/>
        <family val="2"/>
      </rPr>
      <t>1.216,48</t>
    </r>
  </si>
  <si>
    <r>
      <rPr>
        <sz val="10"/>
        <rFont val="Carlito"/>
        <family val="2"/>
      </rPr>
      <t>2.978,54</t>
    </r>
  </si>
  <si>
    <r>
      <rPr>
        <sz val="10"/>
        <rFont val="Carlito"/>
        <family val="2"/>
      </rPr>
      <t>4.195,02</t>
    </r>
  </si>
  <si>
    <r>
      <rPr>
        <sz val="10"/>
        <rFont val="Carlito"/>
        <family val="2"/>
      </rPr>
      <t>01.23.701</t>
    </r>
  </si>
  <si>
    <r>
      <rPr>
        <sz val="10"/>
        <rFont val="Carlito"/>
        <family val="2"/>
      </rPr>
      <t xml:space="preserve">Preparação de substrato para colagem de fibra de carbono, mediante lixamento e/ou apicoamento
</t>
    </r>
    <r>
      <rPr>
        <sz val="10"/>
        <rFont val="Carlito"/>
        <family val="2"/>
      </rPr>
      <t>e escovação</t>
    </r>
  </si>
  <si>
    <r>
      <rPr>
        <sz val="10"/>
        <rFont val="Carlito"/>
        <family val="2"/>
      </rPr>
      <t>6,39</t>
    </r>
  </si>
  <si>
    <r>
      <rPr>
        <sz val="10"/>
        <rFont val="Carlito"/>
        <family val="2"/>
      </rPr>
      <t>31,43</t>
    </r>
  </si>
  <si>
    <r>
      <rPr>
        <sz val="10"/>
        <rFont val="Carlito"/>
        <family val="2"/>
      </rPr>
      <t>37,82</t>
    </r>
  </si>
  <si>
    <r>
      <rPr>
        <sz val="10"/>
        <rFont val="Carlito"/>
        <family val="2"/>
      </rPr>
      <t>01.23.702</t>
    </r>
  </si>
  <si>
    <r>
      <rPr>
        <sz val="10"/>
        <rFont val="Carlito"/>
        <family val="2"/>
      </rPr>
      <t xml:space="preserve">Fibra de carbono para reforço estrutural de alta
</t>
    </r>
    <r>
      <rPr>
        <sz val="10"/>
        <rFont val="Carlito"/>
        <family val="2"/>
      </rPr>
      <t>resistência - 300 g/m²</t>
    </r>
  </si>
  <si>
    <r>
      <rPr>
        <sz val="10"/>
        <rFont val="Carlito"/>
        <family val="2"/>
      </rPr>
      <t>202,69</t>
    </r>
  </si>
  <si>
    <r>
      <rPr>
        <sz val="10"/>
        <rFont val="Carlito"/>
        <family val="2"/>
      </rPr>
      <t>227,41</t>
    </r>
  </si>
  <si>
    <r>
      <rPr>
        <sz val="10"/>
        <rFont val="Carlito"/>
        <family val="2"/>
      </rPr>
      <t>430,10</t>
    </r>
  </si>
  <si>
    <r>
      <rPr>
        <sz val="10"/>
        <rFont val="Carlito"/>
        <family val="2"/>
      </rPr>
      <t>Estudo e programa ambientais</t>
    </r>
  </si>
  <si>
    <r>
      <rPr>
        <sz val="10"/>
        <rFont val="Carlito"/>
        <family val="2"/>
      </rPr>
      <t>01.27.011</t>
    </r>
  </si>
  <si>
    <r>
      <rPr>
        <sz val="10"/>
        <rFont val="Carlito"/>
        <family val="2"/>
      </rPr>
      <t>Projeto e implementação de gerenciamento integrado de resíduos sólidos e gestão de perdas</t>
    </r>
  </si>
  <si>
    <r>
      <rPr>
        <sz val="10"/>
        <rFont val="Carlito"/>
        <family val="2"/>
      </rPr>
      <t>161,90</t>
    </r>
  </si>
  <si>
    <r>
      <rPr>
        <sz val="10"/>
        <rFont val="Carlito"/>
        <family val="2"/>
      </rPr>
      <t>6.792,21</t>
    </r>
  </si>
  <si>
    <r>
      <rPr>
        <sz val="10"/>
        <rFont val="Carlito"/>
        <family val="2"/>
      </rPr>
      <t>6.954,11</t>
    </r>
  </si>
  <si>
    <r>
      <rPr>
        <sz val="10"/>
        <rFont val="Carlito"/>
        <family val="2"/>
      </rPr>
      <t>01.27.021</t>
    </r>
  </si>
  <si>
    <r>
      <rPr>
        <sz val="10"/>
        <rFont val="Carlito"/>
        <family val="2"/>
      </rPr>
      <t>Projeto e implementação de educação ambiental</t>
    </r>
  </si>
  <si>
    <r>
      <rPr>
        <sz val="10"/>
        <rFont val="Carlito"/>
        <family val="2"/>
      </rPr>
      <t>9.098,17</t>
    </r>
  </si>
  <si>
    <r>
      <rPr>
        <sz val="10"/>
        <rFont val="Carlito"/>
        <family val="2"/>
      </rPr>
      <t>9.260,07</t>
    </r>
  </si>
  <si>
    <r>
      <rPr>
        <sz val="10"/>
        <rFont val="Carlito"/>
        <family val="2"/>
      </rPr>
      <t>01.27.031</t>
    </r>
  </si>
  <si>
    <r>
      <rPr>
        <sz val="10"/>
        <rFont val="Carlito"/>
        <family val="2"/>
      </rPr>
      <t xml:space="preserve">Projeto e implementação de controle ambiental
</t>
    </r>
    <r>
      <rPr>
        <sz val="10"/>
        <rFont val="Carlito"/>
        <family val="2"/>
      </rPr>
      <t>de obra</t>
    </r>
  </si>
  <si>
    <r>
      <rPr>
        <sz val="10"/>
        <rFont val="Carlito"/>
        <family val="2"/>
      </rPr>
      <t>8.050,41</t>
    </r>
  </si>
  <si>
    <r>
      <rPr>
        <sz val="10"/>
        <rFont val="Carlito"/>
        <family val="2"/>
      </rPr>
      <t>8.212,31</t>
    </r>
  </si>
  <si>
    <r>
      <rPr>
        <sz val="10"/>
        <rFont val="Carlito"/>
        <family val="2"/>
      </rPr>
      <t>01.27.041</t>
    </r>
  </si>
  <si>
    <r>
      <rPr>
        <sz val="10"/>
        <rFont val="Carlito"/>
        <family val="2"/>
      </rPr>
      <t>Laudo de caracterização de vegetação</t>
    </r>
  </si>
  <si>
    <r>
      <rPr>
        <sz val="10"/>
        <rFont val="Carlito"/>
        <family val="2"/>
      </rPr>
      <t>466,40</t>
    </r>
  </si>
  <si>
    <r>
      <rPr>
        <sz val="10"/>
        <rFont val="Carlito"/>
        <family val="2"/>
      </rPr>
      <t>18.747,56</t>
    </r>
  </si>
  <si>
    <r>
      <rPr>
        <sz val="10"/>
        <rFont val="Carlito"/>
        <family val="2"/>
      </rPr>
      <t>19.213,96</t>
    </r>
  </si>
  <si>
    <r>
      <rPr>
        <sz val="10"/>
        <rFont val="Carlito"/>
        <family val="2"/>
      </rPr>
      <t>01.27.051</t>
    </r>
  </si>
  <si>
    <r>
      <rPr>
        <sz val="10"/>
        <rFont val="Carlito"/>
        <family val="2"/>
      </rPr>
      <t xml:space="preserve">Laudo de caracterização da fauna associada à
</t>
    </r>
    <r>
      <rPr>
        <sz val="10"/>
        <rFont val="Carlito"/>
        <family val="2"/>
      </rPr>
      <t>flora</t>
    </r>
  </si>
  <si>
    <r>
      <rPr>
        <sz val="10"/>
        <rFont val="Carlito"/>
        <family val="2"/>
      </rPr>
      <t>28.767,72</t>
    </r>
  </si>
  <si>
    <r>
      <rPr>
        <sz val="10"/>
        <rFont val="Carlito"/>
        <family val="2"/>
      </rPr>
      <t>29.234,12</t>
    </r>
  </si>
  <si>
    <r>
      <rPr>
        <sz val="10"/>
        <rFont val="Carlito"/>
        <family val="2"/>
      </rPr>
      <t>01.27.061</t>
    </r>
  </si>
  <si>
    <r>
      <rPr>
        <sz val="10"/>
        <rFont val="Carlito"/>
        <family val="2"/>
      </rPr>
      <t xml:space="preserve">Projeto e implementação de monitoramento da
</t>
    </r>
    <r>
      <rPr>
        <sz val="10"/>
        <rFont val="Carlito"/>
        <family val="2"/>
      </rPr>
      <t>fauna durante a obra</t>
    </r>
  </si>
  <si>
    <r>
      <rPr>
        <sz val="10"/>
        <rFont val="Carlito"/>
        <family val="2"/>
      </rPr>
      <t>11.404,23</t>
    </r>
  </si>
  <si>
    <r>
      <rPr>
        <sz val="10"/>
        <rFont val="Carlito"/>
        <family val="2"/>
      </rPr>
      <t>11.870,63</t>
    </r>
  </si>
  <si>
    <r>
      <rPr>
        <sz val="10"/>
        <rFont val="Carlito"/>
        <family val="2"/>
      </rPr>
      <t>01.27.071</t>
    </r>
  </si>
  <si>
    <r>
      <rPr>
        <sz val="10"/>
        <rFont val="Carlito"/>
        <family val="2"/>
      </rPr>
      <t>Laudo de autodepuração</t>
    </r>
  </si>
  <si>
    <r>
      <rPr>
        <sz val="10"/>
        <rFont val="Carlito"/>
        <family val="2"/>
      </rPr>
      <t>379,40</t>
    </r>
  </si>
  <si>
    <r>
      <rPr>
        <sz val="10"/>
        <rFont val="Carlito"/>
        <family val="2"/>
      </rPr>
      <t>13.687,71</t>
    </r>
  </si>
  <si>
    <r>
      <rPr>
        <sz val="10"/>
        <rFont val="Carlito"/>
        <family val="2"/>
      </rPr>
      <t>14.067,11</t>
    </r>
  </si>
  <si>
    <r>
      <rPr>
        <sz val="10"/>
        <rFont val="Carlito"/>
        <family val="2"/>
      </rPr>
      <t>01.27.091</t>
    </r>
  </si>
  <si>
    <r>
      <rPr>
        <sz val="10"/>
        <rFont val="Carlito"/>
        <family val="2"/>
      </rPr>
      <t xml:space="preserve">Estudo de impacto de vizinhança, em área urbana
</t>
    </r>
    <r>
      <rPr>
        <sz val="10"/>
        <rFont val="Carlito"/>
        <family val="2"/>
      </rPr>
      <t>até 10.000 m²</t>
    </r>
  </si>
  <si>
    <r>
      <rPr>
        <sz val="10"/>
        <rFont val="Carlito"/>
        <family val="2"/>
      </rPr>
      <t>231,50</t>
    </r>
  </si>
  <si>
    <r>
      <rPr>
        <sz val="10"/>
        <rFont val="Carlito"/>
        <family val="2"/>
      </rPr>
      <t>22.170,00</t>
    </r>
  </si>
  <si>
    <r>
      <rPr>
        <sz val="10"/>
        <rFont val="Carlito"/>
        <family val="2"/>
      </rPr>
      <t>22.401,50</t>
    </r>
  </si>
  <si>
    <r>
      <rPr>
        <sz val="10"/>
        <rFont val="Carlito"/>
        <family val="2"/>
      </rPr>
      <t>Poco profundo</t>
    </r>
  </si>
  <si>
    <r>
      <rPr>
        <sz val="10"/>
        <rFont val="Carlito"/>
        <family val="2"/>
      </rPr>
      <t>01.28.010</t>
    </r>
  </si>
  <si>
    <r>
      <rPr>
        <sz val="10"/>
        <rFont val="Carlito"/>
        <family val="2"/>
      </rPr>
      <t>Taxa de mobilização e desmobilização de equipamentos para execução de perfuração para poço profundo - profundidade até 200 m</t>
    </r>
  </si>
  <si>
    <r>
      <rPr>
        <sz val="10"/>
        <rFont val="Carlito"/>
        <family val="2"/>
      </rPr>
      <t>8.405,03</t>
    </r>
  </si>
  <si>
    <r>
      <rPr>
        <sz val="10"/>
        <rFont val="Carlito"/>
        <family val="2"/>
      </rPr>
      <t>01.28.020</t>
    </r>
  </si>
  <si>
    <r>
      <rPr>
        <sz val="10"/>
        <rFont val="Carlito"/>
        <family val="2"/>
      </rPr>
      <t xml:space="preserve">Taxa de mobilização e desmobilização de equipamentos para execução de perfuração para poço profundo - profundidade acima de 200 m e
</t>
    </r>
    <r>
      <rPr>
        <sz val="10"/>
        <rFont val="Carlito"/>
        <family val="2"/>
      </rPr>
      <t>até 300 m</t>
    </r>
  </si>
  <si>
    <r>
      <rPr>
        <sz val="10"/>
        <rFont val="Carlito"/>
        <family val="2"/>
      </rPr>
      <t>9.791,97</t>
    </r>
  </si>
  <si>
    <r>
      <rPr>
        <sz val="10"/>
        <rFont val="Carlito"/>
        <family val="2"/>
      </rPr>
      <t>01.28.030</t>
    </r>
  </si>
  <si>
    <r>
      <rPr>
        <sz val="10"/>
        <rFont val="Carlito"/>
        <family val="2"/>
      </rPr>
      <t>Taxa de mobilização e desmobilização de equipamentos para execução de perfuração para poço profundo - profundidade acima de 300 m</t>
    </r>
  </si>
  <si>
    <r>
      <rPr>
        <sz val="10"/>
        <rFont val="Carlito"/>
        <family val="2"/>
      </rPr>
      <t>13.342,51</t>
    </r>
  </si>
  <si>
    <r>
      <rPr>
        <sz val="10"/>
        <rFont val="Carlito"/>
        <family val="2"/>
      </rPr>
      <t>01.28.040</t>
    </r>
  </si>
  <si>
    <r>
      <rPr>
        <sz val="10"/>
        <rFont val="Carlito"/>
        <family val="2"/>
      </rPr>
      <t xml:space="preserve">Perfuração rotativa para poço profundo em camadas de solos sedimentares, diâmetro de 8
</t>
    </r>
    <r>
      <rPr>
        <sz val="10"/>
        <rFont val="Carlito"/>
        <family val="2"/>
      </rPr>
      <t>1/2" (215,90 mm)</t>
    </r>
  </si>
  <si>
    <r>
      <rPr>
        <sz val="10"/>
        <rFont val="Carlito"/>
        <family val="2"/>
      </rPr>
      <t>350,70</t>
    </r>
  </si>
  <si>
    <r>
      <rPr>
        <sz val="10"/>
        <rFont val="Carlito"/>
        <family val="2"/>
      </rPr>
      <t>01.28.050</t>
    </r>
  </si>
  <si>
    <r>
      <rPr>
        <sz val="10"/>
        <rFont val="Carlito"/>
        <family val="2"/>
      </rPr>
      <t xml:space="preserve">Perfuração rotativa para poço profundo em
</t>
    </r>
    <r>
      <rPr>
        <sz val="10"/>
        <rFont val="Carlito"/>
        <family val="2"/>
      </rPr>
      <t>aluvião, arenito, ou solos sedimentados em geral, diâmetro de 10" (250 mm)</t>
    </r>
  </si>
  <si>
    <r>
      <rPr>
        <sz val="10"/>
        <rFont val="Carlito"/>
        <family val="2"/>
      </rPr>
      <t>373,73</t>
    </r>
  </si>
  <si>
    <r>
      <rPr>
        <sz val="10"/>
        <rFont val="Carlito"/>
        <family val="2"/>
      </rPr>
      <t>01.28.060</t>
    </r>
  </si>
  <si>
    <r>
      <rPr>
        <sz val="10"/>
        <rFont val="Carlito"/>
        <family val="2"/>
      </rPr>
      <t xml:space="preserve">Perfuração rotativa para poço profundo em aluvião, arenito, ou solos sedimentados em geral,
</t>
    </r>
    <r>
      <rPr>
        <sz val="10"/>
        <rFont val="Carlito"/>
        <family val="2"/>
      </rPr>
      <t>diâmetro de 12" (300 mm)</t>
    </r>
  </si>
  <si>
    <r>
      <rPr>
        <sz val="10"/>
        <rFont val="Carlito"/>
        <family val="2"/>
      </rPr>
      <t>537,14</t>
    </r>
  </si>
  <si>
    <r>
      <rPr>
        <sz val="10"/>
        <rFont val="Carlito"/>
        <family val="2"/>
      </rPr>
      <t>01.28.070</t>
    </r>
  </si>
  <si>
    <r>
      <rPr>
        <sz val="10"/>
        <rFont val="Carlito"/>
        <family val="2"/>
      </rPr>
      <t xml:space="preserve">Perfuração rotativa para poço profundo em aluvião, arenito, ou solos sedimentados em geral,
</t>
    </r>
    <r>
      <rPr>
        <sz val="10"/>
        <rFont val="Carlito"/>
        <family val="2"/>
      </rPr>
      <t>diâmetro de 14" (350 mm)</t>
    </r>
  </si>
  <si>
    <r>
      <rPr>
        <sz val="10"/>
        <rFont val="Carlito"/>
        <family val="2"/>
      </rPr>
      <t>787,60</t>
    </r>
  </si>
  <si>
    <r>
      <rPr>
        <sz val="10"/>
        <rFont val="Carlito"/>
        <family val="2"/>
      </rPr>
      <t>01.28.080</t>
    </r>
  </si>
  <si>
    <r>
      <rPr>
        <sz val="10"/>
        <rFont val="Carlito"/>
        <family val="2"/>
      </rPr>
      <t xml:space="preserve">Perfuração rotativa para poço profundo em
</t>
    </r>
    <r>
      <rPr>
        <sz val="10"/>
        <rFont val="Carlito"/>
        <family val="2"/>
      </rPr>
      <t>aluvião, arenito, ou solos sedimentados em geral, diâmetro de 16" (400 mm)</t>
    </r>
  </si>
  <si>
    <r>
      <rPr>
        <sz val="10"/>
        <rFont val="Carlito"/>
        <family val="2"/>
      </rPr>
      <t>971,59</t>
    </r>
  </si>
  <si>
    <r>
      <rPr>
        <sz val="10"/>
        <rFont val="Carlito"/>
        <family val="2"/>
      </rPr>
      <t>01.28.090</t>
    </r>
  </si>
  <si>
    <r>
      <rPr>
        <sz val="10"/>
        <rFont val="Carlito"/>
        <family val="2"/>
      </rPr>
      <t xml:space="preserve">Perfuração rotativa para poço profundo em aluvião, arenito, ou solos sedimentados em geral,
</t>
    </r>
    <r>
      <rPr>
        <sz val="10"/>
        <rFont val="Carlito"/>
        <family val="2"/>
      </rPr>
      <t>diâmetro de 18" (450 mm)</t>
    </r>
  </si>
  <si>
    <r>
      <rPr>
        <sz val="10"/>
        <rFont val="Carlito"/>
        <family val="2"/>
      </rPr>
      <t>1.279,86</t>
    </r>
  </si>
  <si>
    <r>
      <rPr>
        <sz val="10"/>
        <rFont val="Carlito"/>
        <family val="2"/>
      </rPr>
      <t>01.28.100</t>
    </r>
  </si>
  <si>
    <r>
      <rPr>
        <sz val="10"/>
        <rFont val="Carlito"/>
        <family val="2"/>
      </rPr>
      <t xml:space="preserve">Perfuração rotativa para poço profundo em aluvião, arenito, ou solos sedimentados em geral,
</t>
    </r>
    <r>
      <rPr>
        <sz val="10"/>
        <rFont val="Carlito"/>
        <family val="2"/>
      </rPr>
      <t>diâmetro de 20" (500 mm)</t>
    </r>
  </si>
  <si>
    <r>
      <rPr>
        <sz val="10"/>
        <rFont val="Carlito"/>
        <family val="2"/>
      </rPr>
      <t>1.379,01</t>
    </r>
  </si>
  <si>
    <r>
      <rPr>
        <sz val="10"/>
        <rFont val="Carlito"/>
        <family val="2"/>
      </rPr>
      <t>01.28.110</t>
    </r>
  </si>
  <si>
    <r>
      <rPr>
        <sz val="10"/>
        <rFont val="Carlito"/>
        <family val="2"/>
      </rPr>
      <t xml:space="preserve">Perfuração rotativa para poço profundo em aluvião, arenito, ou solos sedimentados em geral,
</t>
    </r>
    <r>
      <rPr>
        <sz val="10"/>
        <rFont val="Carlito"/>
        <family val="2"/>
      </rPr>
      <t>diâmetro de 22" (550 mm)</t>
    </r>
  </si>
  <si>
    <r>
      <rPr>
        <sz val="10"/>
        <rFont val="Carlito"/>
        <family val="2"/>
      </rPr>
      <t>1.450,11</t>
    </r>
  </si>
  <si>
    <r>
      <rPr>
        <sz val="10"/>
        <rFont val="Carlito"/>
        <family val="2"/>
      </rPr>
      <t>01.28.120</t>
    </r>
  </si>
  <si>
    <r>
      <rPr>
        <sz val="10"/>
        <rFont val="Carlito"/>
        <family val="2"/>
      </rPr>
      <t xml:space="preserve">Perfuração rotativa para poço profundo em aluvião, arenito, ou solos sedimentados em geral,
</t>
    </r>
    <r>
      <rPr>
        <sz val="10"/>
        <rFont val="Carlito"/>
        <family val="2"/>
      </rPr>
      <t>diâmetro de 26" (650 mm)</t>
    </r>
  </si>
  <si>
    <r>
      <rPr>
        <sz val="10"/>
        <rFont val="Carlito"/>
        <family val="2"/>
      </rPr>
      <t>1.859,39</t>
    </r>
  </si>
  <si>
    <r>
      <rPr>
        <sz val="10"/>
        <rFont val="Carlito"/>
        <family val="2"/>
      </rPr>
      <t>01.28.130</t>
    </r>
  </si>
  <si>
    <r>
      <rPr>
        <sz val="10"/>
        <rFont val="Carlito"/>
        <family val="2"/>
      </rPr>
      <t xml:space="preserve">Perfuração rotativa para poço profundo em solos e/ou rocha metassedimentar alterada em geral,
</t>
    </r>
    <r>
      <rPr>
        <sz val="10"/>
        <rFont val="Carlito"/>
        <family val="2"/>
      </rPr>
      <t>diâmetro de 20" (508 mm)</t>
    </r>
  </si>
  <si>
    <r>
      <rPr>
        <sz val="10"/>
        <rFont val="Carlito"/>
        <family val="2"/>
      </rPr>
      <t>592,09</t>
    </r>
  </si>
  <si>
    <r>
      <rPr>
        <sz val="10"/>
        <rFont val="Carlito"/>
        <family val="2"/>
      </rPr>
      <t>01.28.140</t>
    </r>
  </si>
  <si>
    <r>
      <rPr>
        <sz val="10"/>
        <rFont val="Carlito"/>
        <family val="2"/>
      </rPr>
      <t xml:space="preserve">Perfuração roto-pneumática para poço profundo
</t>
    </r>
    <r>
      <rPr>
        <sz val="10"/>
        <rFont val="Carlito"/>
        <family val="2"/>
      </rPr>
      <t>em rocha metassedimentar em geral, diâmetro de 12 1/4" (311,15 mm)</t>
    </r>
  </si>
  <si>
    <r>
      <rPr>
        <sz val="10"/>
        <rFont val="Carlito"/>
        <family val="2"/>
      </rPr>
      <t>911,25</t>
    </r>
  </si>
  <si>
    <r>
      <rPr>
        <sz val="10"/>
        <rFont val="Carlito"/>
        <family val="2"/>
      </rPr>
      <t>01.28.150</t>
    </r>
  </si>
  <si>
    <r>
      <rPr>
        <sz val="10"/>
        <rFont val="Carlito"/>
        <family val="2"/>
      </rPr>
      <t>Perfuração rotativa para poço profundo em rocha sã (basalto), diâmetro de 14" (350 mm)</t>
    </r>
  </si>
  <si>
    <r>
      <rPr>
        <sz val="10"/>
        <rFont val="Carlito"/>
        <family val="2"/>
      </rPr>
      <t>3.572,42</t>
    </r>
  </si>
  <si>
    <r>
      <rPr>
        <sz val="10"/>
        <rFont val="Carlito"/>
        <family val="2"/>
      </rPr>
      <t>01.28.160</t>
    </r>
  </si>
  <si>
    <r>
      <rPr>
        <sz val="10"/>
        <rFont val="Carlito"/>
        <family val="2"/>
      </rPr>
      <t xml:space="preserve">Perfuração rotativa para poço profundo em rocha alterada (basalto alterado), diâmetro de 8" (200
</t>
    </r>
    <r>
      <rPr>
        <sz val="10"/>
        <rFont val="Carlito"/>
        <family val="2"/>
      </rPr>
      <t>mm)</t>
    </r>
  </si>
  <si>
    <r>
      <rPr>
        <sz val="10"/>
        <rFont val="Carlito"/>
        <family val="2"/>
      </rPr>
      <t>285,00</t>
    </r>
  </si>
  <si>
    <r>
      <rPr>
        <sz val="10"/>
        <rFont val="Carlito"/>
        <family val="2"/>
      </rPr>
      <t>01.28.170</t>
    </r>
  </si>
  <si>
    <r>
      <rPr>
        <sz val="10"/>
        <rFont val="Carlito"/>
        <family val="2"/>
      </rPr>
      <t xml:space="preserve">Perfuração rotativa para poço profundo em rocha
</t>
    </r>
    <r>
      <rPr>
        <sz val="10"/>
        <rFont val="Carlito"/>
        <family val="2"/>
      </rPr>
      <t>alterada (basalto alterado), diâmetro de 10" (250 mm)</t>
    </r>
  </si>
  <si>
    <r>
      <rPr>
        <sz val="10"/>
        <rFont val="Carlito"/>
        <family val="2"/>
      </rPr>
      <t>384,69</t>
    </r>
  </si>
  <si>
    <r>
      <rPr>
        <sz val="10"/>
        <rFont val="Carlito"/>
        <family val="2"/>
      </rPr>
      <t>01.28.180</t>
    </r>
  </si>
  <si>
    <r>
      <rPr>
        <sz val="10"/>
        <rFont val="Carlito"/>
        <family val="2"/>
      </rPr>
      <t xml:space="preserve">Perfuração rotativa para poço profundo em rocha
</t>
    </r>
    <r>
      <rPr>
        <sz val="10"/>
        <rFont val="Carlito"/>
        <family val="2"/>
      </rPr>
      <t>alterada (basalto alterado), diâmetro de 12" (300 mm)</t>
    </r>
  </si>
  <si>
    <r>
      <rPr>
        <sz val="10"/>
        <rFont val="Carlito"/>
        <family val="2"/>
      </rPr>
      <t>470,76</t>
    </r>
  </si>
  <si>
    <r>
      <rPr>
        <sz val="10"/>
        <rFont val="Carlito"/>
        <family val="2"/>
      </rPr>
      <t>01.28.190</t>
    </r>
  </si>
  <si>
    <r>
      <rPr>
        <sz val="10"/>
        <rFont val="Carlito"/>
        <family val="2"/>
      </rPr>
      <t>Perfuração roto-pneumática para poço profundo em rocha sã (basalto), diâmetro de 6" (150 mm)</t>
    </r>
  </si>
  <si>
    <r>
      <rPr>
        <sz val="10"/>
        <rFont val="Carlito"/>
        <family val="2"/>
      </rPr>
      <t>252,49</t>
    </r>
  </si>
  <si>
    <r>
      <rPr>
        <sz val="10"/>
        <rFont val="Carlito"/>
        <family val="2"/>
      </rPr>
      <t>01.28.200</t>
    </r>
  </si>
  <si>
    <r>
      <rPr>
        <sz val="10"/>
        <rFont val="Carlito"/>
        <family val="2"/>
      </rPr>
      <t>Perfuração roto-pneumática para poço profundo em rocha sã (basalto), diâmetro de 8" (200 mm)</t>
    </r>
  </si>
  <si>
    <r>
      <rPr>
        <sz val="10"/>
        <rFont val="Carlito"/>
        <family val="2"/>
      </rPr>
      <t>376,66</t>
    </r>
  </si>
  <si>
    <r>
      <rPr>
        <sz val="10"/>
        <rFont val="Carlito"/>
        <family val="2"/>
      </rPr>
      <t>01.28.210</t>
    </r>
  </si>
  <si>
    <r>
      <rPr>
        <sz val="10"/>
        <rFont val="Carlito"/>
        <family val="2"/>
      </rPr>
      <t>Perfuração roto-pneumática para poço profundo em rocha sã (basalto), diâmetro de 10" (250 mm)</t>
    </r>
  </si>
  <si>
    <r>
      <rPr>
        <sz val="10"/>
        <rFont val="Carlito"/>
        <family val="2"/>
      </rPr>
      <t>552,66</t>
    </r>
  </si>
  <si>
    <r>
      <rPr>
        <sz val="10"/>
        <rFont val="Carlito"/>
        <family val="2"/>
      </rPr>
      <t>01.28.220</t>
    </r>
  </si>
  <si>
    <r>
      <rPr>
        <sz val="10"/>
        <rFont val="Carlito"/>
        <family val="2"/>
      </rPr>
      <t>Perfuração roto-pneumática para poço profundo em rocha sã (basalto), diâmetro de 12" (300 mm)</t>
    </r>
  </si>
  <si>
    <r>
      <rPr>
        <sz val="10"/>
        <rFont val="Carlito"/>
        <family val="2"/>
      </rPr>
      <t>1.599,58</t>
    </r>
  </si>
  <si>
    <r>
      <rPr>
        <sz val="10"/>
        <rFont val="Carlito"/>
        <family val="2"/>
      </rPr>
      <t>01.28.230</t>
    </r>
  </si>
  <si>
    <r>
      <rPr>
        <sz val="10"/>
        <rFont val="Carlito"/>
        <family val="2"/>
      </rPr>
      <t>Perfuração roto-pneumática para poço profundo em rocha sã (basalto), diâmetro de 14" (350 mm)</t>
    </r>
  </si>
  <si>
    <r>
      <rPr>
        <sz val="10"/>
        <rFont val="Carlito"/>
        <family val="2"/>
      </rPr>
      <t>1.884,63</t>
    </r>
  </si>
  <si>
    <r>
      <rPr>
        <sz val="10"/>
        <rFont val="Carlito"/>
        <family val="2"/>
      </rPr>
      <t>01.28.240</t>
    </r>
  </si>
  <si>
    <r>
      <rPr>
        <sz val="10"/>
        <rFont val="Carlito"/>
        <family val="2"/>
      </rPr>
      <t>Perfuração roto-pneumática para poço profundo em rocha sã (basalto), diâmetro de 18" (450 mm)</t>
    </r>
  </si>
  <si>
    <r>
      <rPr>
        <sz val="10"/>
        <rFont val="Carlito"/>
        <family val="2"/>
      </rPr>
      <t>2.546,49</t>
    </r>
  </si>
  <si>
    <r>
      <rPr>
        <sz val="10"/>
        <rFont val="Carlito"/>
        <family val="2"/>
      </rPr>
      <t>01.28.250</t>
    </r>
  </si>
  <si>
    <r>
      <rPr>
        <sz val="10"/>
        <rFont val="Carlito"/>
        <family val="2"/>
      </rPr>
      <t xml:space="preserve">Revestimento interno de poço profundo tubo liso
</t>
    </r>
    <r>
      <rPr>
        <sz val="10"/>
        <rFont val="Carlito"/>
        <family val="2"/>
      </rPr>
      <t>em aço galvanizado, diâmetro de 6" (152,40 mm) - união solda</t>
    </r>
  </si>
  <si>
    <r>
      <rPr>
        <sz val="10"/>
        <rFont val="Carlito"/>
        <family val="2"/>
      </rPr>
      <t>426,86</t>
    </r>
  </si>
  <si>
    <r>
      <rPr>
        <sz val="10"/>
        <rFont val="Carlito"/>
        <family val="2"/>
      </rPr>
      <t>01.28.260</t>
    </r>
  </si>
  <si>
    <r>
      <rPr>
        <sz val="10"/>
        <rFont val="Carlito"/>
        <family val="2"/>
      </rPr>
      <t xml:space="preserve">Revestimento interno de poço profundo tubo PVC geomecânico nervurado standard, diâmetro de 6"
</t>
    </r>
    <r>
      <rPr>
        <sz val="10"/>
        <rFont val="Carlito"/>
        <family val="2"/>
      </rPr>
      <t>(150 mm)</t>
    </r>
  </si>
  <si>
    <r>
      <rPr>
        <sz val="10"/>
        <rFont val="Carlito"/>
        <family val="2"/>
      </rPr>
      <t>307,75</t>
    </r>
  </si>
  <si>
    <r>
      <rPr>
        <sz val="10"/>
        <rFont val="Carlito"/>
        <family val="2"/>
      </rPr>
      <t>01.28.270</t>
    </r>
  </si>
  <si>
    <r>
      <rPr>
        <sz val="10"/>
        <rFont val="Carlito"/>
        <family val="2"/>
      </rPr>
      <t xml:space="preserve">Revestimento interno de poço profundo tubo PVC geomecânico nervurado reforçado, diâmetro de
</t>
    </r>
    <r>
      <rPr>
        <sz val="10"/>
        <rFont val="Carlito"/>
        <family val="2"/>
      </rPr>
      <t>8" (200 mm)</t>
    </r>
  </si>
  <si>
    <r>
      <rPr>
        <sz val="10"/>
        <rFont val="Carlito"/>
        <family val="2"/>
      </rPr>
      <t>588,48</t>
    </r>
  </si>
  <si>
    <r>
      <rPr>
        <sz val="10"/>
        <rFont val="Carlito"/>
        <family val="2"/>
      </rPr>
      <t>01.28.280</t>
    </r>
  </si>
  <si>
    <r>
      <rPr>
        <sz val="10"/>
        <rFont val="Carlito"/>
        <family val="2"/>
      </rPr>
      <t>Revestimento interno de poço profundo tubo de aço preto, diâmetro de 6" (152,40 mm)</t>
    </r>
  </si>
  <si>
    <r>
      <rPr>
        <sz val="10"/>
        <rFont val="Carlito"/>
        <family val="2"/>
      </rPr>
      <t>453,60</t>
    </r>
  </si>
  <si>
    <r>
      <rPr>
        <sz val="10"/>
        <rFont val="Carlito"/>
        <family val="2"/>
      </rPr>
      <t>01.28.290</t>
    </r>
  </si>
  <si>
    <r>
      <rPr>
        <sz val="10"/>
        <rFont val="Carlito"/>
        <family val="2"/>
      </rPr>
      <t>Revestimento interno de poço profundo tubo preto DIN 2440, diâmetro de 6" (150 mm)</t>
    </r>
  </si>
  <si>
    <r>
      <rPr>
        <sz val="10"/>
        <rFont val="Carlito"/>
        <family val="2"/>
      </rPr>
      <t>461,45</t>
    </r>
  </si>
  <si>
    <r>
      <rPr>
        <sz val="10"/>
        <rFont val="Carlito"/>
        <family val="2"/>
      </rPr>
      <t>01.28.300</t>
    </r>
  </si>
  <si>
    <r>
      <rPr>
        <sz val="10"/>
        <rFont val="Carlito"/>
        <family val="2"/>
      </rPr>
      <t>Revestimento interno de poço profundo tubo preto DIN 2440, diâmetro de 8" (200 mm)</t>
    </r>
  </si>
  <si>
    <r>
      <rPr>
        <sz val="10"/>
        <rFont val="Carlito"/>
        <family val="2"/>
      </rPr>
      <t>674,32</t>
    </r>
  </si>
  <si>
    <r>
      <rPr>
        <sz val="10"/>
        <rFont val="Carlito"/>
        <family val="2"/>
      </rPr>
      <t>01.28.310</t>
    </r>
  </si>
  <si>
    <r>
      <rPr>
        <sz val="10"/>
        <rFont val="Carlito"/>
        <family val="2"/>
      </rPr>
      <t xml:space="preserve">Revestimento interno de poço profundo tubo de aço preto liso calandrado, diâmetro de 16"
</t>
    </r>
    <r>
      <rPr>
        <sz val="10"/>
        <rFont val="Carlito"/>
        <family val="2"/>
      </rPr>
      <t>(406,40 mm)</t>
    </r>
  </si>
  <si>
    <r>
      <rPr>
        <sz val="10"/>
        <rFont val="Carlito"/>
        <family val="2"/>
      </rPr>
      <t>1.080,09</t>
    </r>
  </si>
  <si>
    <r>
      <rPr>
        <sz val="10"/>
        <rFont val="Carlito"/>
        <family val="2"/>
      </rPr>
      <t>01.28.350</t>
    </r>
  </si>
  <si>
    <r>
      <rPr>
        <sz val="10"/>
        <rFont val="Carlito"/>
        <family val="2"/>
      </rPr>
      <t xml:space="preserve">Revestimento da boca de poço profundo tubo
</t>
    </r>
    <r>
      <rPr>
        <sz val="10"/>
        <rFont val="Carlito"/>
        <family val="2"/>
      </rPr>
      <t>chapa 3/16", diâmetro de 12"</t>
    </r>
  </si>
  <si>
    <r>
      <rPr>
        <sz val="10"/>
        <rFont val="Carlito"/>
        <family val="2"/>
      </rPr>
      <t>910,95</t>
    </r>
  </si>
  <si>
    <r>
      <rPr>
        <sz val="10"/>
        <rFont val="Carlito"/>
        <family val="2"/>
      </rPr>
      <t>01.28.360</t>
    </r>
  </si>
  <si>
    <r>
      <rPr>
        <sz val="10"/>
        <rFont val="Carlito"/>
        <family val="2"/>
      </rPr>
      <t xml:space="preserve">Revestimento da boca de poço profundo tubo
</t>
    </r>
    <r>
      <rPr>
        <sz val="10"/>
        <rFont val="Carlito"/>
        <family val="2"/>
      </rPr>
      <t>chapa 3/16", diâmetro de 14"</t>
    </r>
  </si>
  <si>
    <r>
      <rPr>
        <sz val="10"/>
        <rFont val="Carlito"/>
        <family val="2"/>
      </rPr>
      <t>981,88</t>
    </r>
  </si>
  <si>
    <r>
      <rPr>
        <sz val="10"/>
        <rFont val="Carlito"/>
        <family val="2"/>
      </rPr>
      <t>01.28.370</t>
    </r>
  </si>
  <si>
    <r>
      <rPr>
        <sz val="10"/>
        <rFont val="Carlito"/>
        <family val="2"/>
      </rPr>
      <t xml:space="preserve">Revestimento da boca de poço profundo tubo
</t>
    </r>
    <r>
      <rPr>
        <sz val="10"/>
        <rFont val="Carlito"/>
        <family val="2"/>
      </rPr>
      <t>chapa 3/16", diâmetro de 16"</t>
    </r>
  </si>
  <si>
    <r>
      <rPr>
        <sz val="10"/>
        <rFont val="Carlito"/>
        <family val="2"/>
      </rPr>
      <t>1.144,13</t>
    </r>
  </si>
  <si>
    <r>
      <rPr>
        <sz val="10"/>
        <rFont val="Carlito"/>
        <family val="2"/>
      </rPr>
      <t>01.28.380</t>
    </r>
  </si>
  <si>
    <r>
      <rPr>
        <sz val="10"/>
        <rFont val="Carlito"/>
        <family val="2"/>
      </rPr>
      <t xml:space="preserve">Revestimento da boca de poço profundo tubo
</t>
    </r>
    <r>
      <rPr>
        <sz val="10"/>
        <rFont val="Carlito"/>
        <family val="2"/>
      </rPr>
      <t>chapa 3/16", diâmetro de 20"</t>
    </r>
  </si>
  <si>
    <r>
      <rPr>
        <sz val="10"/>
        <rFont val="Carlito"/>
        <family val="2"/>
      </rPr>
      <t>1.177,33</t>
    </r>
  </si>
  <si>
    <r>
      <rPr>
        <sz val="10"/>
        <rFont val="Carlito"/>
        <family val="2"/>
      </rPr>
      <t>01.28.390</t>
    </r>
  </si>
  <si>
    <r>
      <rPr>
        <sz val="10"/>
        <rFont val="Carlito"/>
        <family val="2"/>
      </rPr>
      <t>Filtro PVC geomecânico nervurado tipo standard para poço profundo, diâmetro de 6" (150 mm)</t>
    </r>
  </si>
  <si>
    <r>
      <rPr>
        <sz val="10"/>
        <rFont val="Carlito"/>
        <family val="2"/>
      </rPr>
      <t>409,43</t>
    </r>
  </si>
  <si>
    <r>
      <rPr>
        <sz val="10"/>
        <rFont val="Carlito"/>
        <family val="2"/>
      </rPr>
      <t>01.28.400</t>
    </r>
  </si>
  <si>
    <r>
      <rPr>
        <sz val="10"/>
        <rFont val="Carlito"/>
        <family val="2"/>
      </rPr>
      <t>Filtro PVC geomecânico nervurado tipo reforçado para poço profundo, diâmetro de 8" (200 mm)</t>
    </r>
  </si>
  <si>
    <r>
      <rPr>
        <sz val="10"/>
        <rFont val="Carlito"/>
        <family val="2"/>
      </rPr>
      <t>742,55</t>
    </r>
  </si>
  <si>
    <r>
      <rPr>
        <sz val="10"/>
        <rFont val="Carlito"/>
        <family val="2"/>
      </rPr>
      <t>01.28.410</t>
    </r>
  </si>
  <si>
    <r>
      <rPr>
        <sz val="10"/>
        <rFont val="Carlito"/>
        <family val="2"/>
      </rPr>
      <t>Filtro espiralado galvanizado simples (standard) para poço profundo, diâmetro de 6" (152,40 mm)</t>
    </r>
  </si>
  <si>
    <r>
      <rPr>
        <sz val="10"/>
        <rFont val="Carlito"/>
        <family val="2"/>
      </rPr>
      <t>861,16</t>
    </r>
  </si>
  <si>
    <r>
      <rPr>
        <sz val="10"/>
        <rFont val="Carlito"/>
        <family val="2"/>
      </rPr>
      <t>01.28.420</t>
    </r>
  </si>
  <si>
    <r>
      <rPr>
        <sz val="10"/>
        <rFont val="Carlito"/>
        <family val="2"/>
      </rPr>
      <t xml:space="preserve">Filtro espiralado galvanizado reforçado para poço
</t>
    </r>
    <r>
      <rPr>
        <sz val="10"/>
        <rFont val="Carlito"/>
        <family val="2"/>
      </rPr>
      <t>profundo, diâmetro de 6" (152,40 mm)</t>
    </r>
  </si>
  <si>
    <r>
      <rPr>
        <sz val="10"/>
        <rFont val="Carlito"/>
        <family val="2"/>
      </rPr>
      <t>1.011,43</t>
    </r>
  </si>
  <si>
    <r>
      <rPr>
        <sz val="10"/>
        <rFont val="Carlito"/>
        <family val="2"/>
      </rPr>
      <t>01.28.430</t>
    </r>
  </si>
  <si>
    <r>
      <rPr>
        <sz val="10"/>
        <rFont val="Carlito"/>
        <family val="2"/>
      </rPr>
      <t>Filtro espiralado em aço inoxidável reforçado para poço profundo, diâmetro de 6" (152,40 mm)</t>
    </r>
  </si>
  <si>
    <r>
      <rPr>
        <sz val="10"/>
        <rFont val="Carlito"/>
        <family val="2"/>
      </rPr>
      <t>2.038,71</t>
    </r>
  </si>
  <si>
    <r>
      <rPr>
        <sz val="10"/>
        <rFont val="Carlito"/>
        <family val="2"/>
      </rPr>
      <t>01.28.440</t>
    </r>
  </si>
  <si>
    <r>
      <rPr>
        <sz val="10"/>
        <rFont val="Carlito"/>
        <family val="2"/>
      </rPr>
      <t xml:space="preserve">Filtro galvanizado tipo NOLD para poço profundo,
</t>
    </r>
    <r>
      <rPr>
        <sz val="10"/>
        <rFont val="Carlito"/>
        <family val="2"/>
      </rPr>
      <t>diâmetro de 6" (150 mm)</t>
    </r>
  </si>
  <si>
    <r>
      <rPr>
        <sz val="10"/>
        <rFont val="Carlito"/>
        <family val="2"/>
      </rPr>
      <t>704,23</t>
    </r>
  </si>
  <si>
    <r>
      <rPr>
        <sz val="10"/>
        <rFont val="Carlito"/>
        <family val="2"/>
      </rPr>
      <t>01.28.450</t>
    </r>
  </si>
  <si>
    <r>
      <rPr>
        <sz val="10"/>
        <rFont val="Carlito"/>
        <family val="2"/>
      </rPr>
      <t>Pré-filtro tipo pérola para poço profundo</t>
    </r>
  </si>
  <si>
    <r>
      <rPr>
        <sz val="10"/>
        <rFont val="Carlito"/>
        <family val="2"/>
      </rPr>
      <t>1.344,09</t>
    </r>
  </si>
  <si>
    <r>
      <rPr>
        <sz val="10"/>
        <rFont val="Carlito"/>
        <family val="2"/>
      </rPr>
      <t>01.28.460</t>
    </r>
  </si>
  <si>
    <r>
      <rPr>
        <sz val="10"/>
        <rFont val="Carlito"/>
        <family val="2"/>
      </rPr>
      <t>Pré-filtro tipo Jacareí para poço profundo</t>
    </r>
  </si>
  <si>
    <r>
      <rPr>
        <sz val="10"/>
        <rFont val="Carlito"/>
        <family val="2"/>
      </rPr>
      <t>1.387,76</t>
    </r>
  </si>
  <si>
    <r>
      <rPr>
        <sz val="10"/>
        <rFont val="Carlito"/>
        <family val="2"/>
      </rPr>
      <t>01.28.470</t>
    </r>
  </si>
  <si>
    <r>
      <rPr>
        <sz val="10"/>
        <rFont val="Carlito"/>
        <family val="2"/>
      </rPr>
      <t xml:space="preserve">Perfilagem ótica (filmagem / endoscopia) para
</t>
    </r>
    <r>
      <rPr>
        <sz val="10"/>
        <rFont val="Carlito"/>
        <family val="2"/>
      </rPr>
      <t>poço profundo</t>
    </r>
  </si>
  <si>
    <r>
      <rPr>
        <sz val="10"/>
        <rFont val="Carlito"/>
        <family val="2"/>
      </rPr>
      <t>73,77</t>
    </r>
  </si>
  <si>
    <r>
      <rPr>
        <sz val="10"/>
        <rFont val="Carlito"/>
        <family val="2"/>
      </rPr>
      <t>01.28.480</t>
    </r>
  </si>
  <si>
    <r>
      <rPr>
        <sz val="10"/>
        <rFont val="Carlito"/>
        <family val="2"/>
      </rPr>
      <t>Perfilagem elétrica de poço profundo</t>
    </r>
  </si>
  <si>
    <r>
      <rPr>
        <sz val="10"/>
        <rFont val="Carlito"/>
        <family val="2"/>
      </rPr>
      <t>137,41</t>
    </r>
  </si>
  <si>
    <r>
      <rPr>
        <sz val="10"/>
        <rFont val="Carlito"/>
        <family val="2"/>
      </rPr>
      <t>01.28.490</t>
    </r>
  </si>
  <si>
    <r>
      <rPr>
        <sz val="10"/>
        <rFont val="Carlito"/>
        <family val="2"/>
      </rPr>
      <t>Taxa de mobilização e desmobilização de equipamentos para execução de bombeamento, limpeza, desenvolvimento e teste de vazão</t>
    </r>
  </si>
  <si>
    <r>
      <rPr>
        <sz val="10"/>
        <rFont val="Carlito"/>
        <family val="2"/>
      </rPr>
      <t>2.755,61</t>
    </r>
  </si>
  <si>
    <r>
      <rPr>
        <sz val="10"/>
        <rFont val="Carlito"/>
        <family val="2"/>
      </rPr>
      <t>01.28.500</t>
    </r>
  </si>
  <si>
    <r>
      <rPr>
        <sz val="10"/>
        <rFont val="Carlito"/>
        <family val="2"/>
      </rPr>
      <t>Limpeza e desenvolvimento do poço profundo</t>
    </r>
  </si>
  <si>
    <r>
      <rPr>
        <sz val="10"/>
        <rFont val="Carlito"/>
        <family val="2"/>
      </rPr>
      <t>H</t>
    </r>
  </si>
  <si>
    <r>
      <rPr>
        <sz val="10"/>
        <rFont val="Carlito"/>
        <family val="2"/>
      </rPr>
      <t>332,87</t>
    </r>
  </si>
  <si>
    <r>
      <rPr>
        <sz val="10"/>
        <rFont val="Carlito"/>
        <family val="2"/>
      </rPr>
      <t>01.28.510</t>
    </r>
  </si>
  <si>
    <r>
      <rPr>
        <sz val="10"/>
        <rFont val="Carlito"/>
        <family val="2"/>
      </rPr>
      <t xml:space="preserve">Ensaio de vazão (bombeamento) para poço
</t>
    </r>
    <r>
      <rPr>
        <sz val="10"/>
        <rFont val="Carlito"/>
        <family val="2"/>
      </rPr>
      <t>profundo, com bomba submersa</t>
    </r>
  </si>
  <si>
    <r>
      <rPr>
        <sz val="10"/>
        <rFont val="Carlito"/>
        <family val="2"/>
      </rPr>
      <t>292,63</t>
    </r>
  </si>
  <si>
    <r>
      <rPr>
        <sz val="10"/>
        <rFont val="Carlito"/>
        <family val="2"/>
      </rPr>
      <t>01.28.520</t>
    </r>
  </si>
  <si>
    <r>
      <rPr>
        <sz val="10"/>
        <rFont val="Carlito"/>
        <family val="2"/>
      </rPr>
      <t>Ensaio de vazão escalonado para poço profundo</t>
    </r>
  </si>
  <si>
    <r>
      <rPr>
        <sz val="10"/>
        <rFont val="Carlito"/>
        <family val="2"/>
      </rPr>
      <t>305,62</t>
    </r>
  </si>
  <si>
    <r>
      <rPr>
        <sz val="10"/>
        <rFont val="Carlito"/>
        <family val="2"/>
      </rPr>
      <t>01.28.530</t>
    </r>
  </si>
  <si>
    <r>
      <rPr>
        <sz val="10"/>
        <rFont val="Carlito"/>
        <family val="2"/>
      </rPr>
      <t xml:space="preserve">Ensaio de recuperação de nível para poço
</t>
    </r>
    <r>
      <rPr>
        <sz val="10"/>
        <rFont val="Carlito"/>
        <family val="2"/>
      </rPr>
      <t>profundo</t>
    </r>
  </si>
  <si>
    <r>
      <rPr>
        <sz val="10"/>
        <rFont val="Carlito"/>
        <family val="2"/>
      </rPr>
      <t>290,94</t>
    </r>
  </si>
  <si>
    <r>
      <rPr>
        <sz val="10"/>
        <rFont val="Carlito"/>
        <family val="2"/>
      </rPr>
      <t>01.28.540</t>
    </r>
  </si>
  <si>
    <r>
      <rPr>
        <sz val="10"/>
        <rFont val="Carlito"/>
        <family val="2"/>
      </rPr>
      <t>Desinfecção de poço profundo</t>
    </r>
  </si>
  <si>
    <r>
      <rPr>
        <sz val="10"/>
        <rFont val="Carlito"/>
        <family val="2"/>
      </rPr>
      <t>1.577,25</t>
    </r>
  </si>
  <si>
    <r>
      <rPr>
        <sz val="10"/>
        <rFont val="Carlito"/>
        <family val="2"/>
      </rPr>
      <t>01.28.550</t>
    </r>
  </si>
  <si>
    <r>
      <rPr>
        <sz val="10"/>
        <rFont val="Carlito"/>
        <family val="2"/>
      </rPr>
      <t xml:space="preserve">Análise físico-química e bacteriológica da água
</t>
    </r>
    <r>
      <rPr>
        <sz val="10"/>
        <rFont val="Carlito"/>
        <family val="2"/>
      </rPr>
      <t>para poço profundo</t>
    </r>
  </si>
  <si>
    <r>
      <rPr>
        <sz val="10"/>
        <rFont val="Carlito"/>
        <family val="2"/>
      </rPr>
      <t>CJ</t>
    </r>
  </si>
  <si>
    <r>
      <rPr>
        <sz val="10"/>
        <rFont val="Carlito"/>
        <family val="2"/>
      </rPr>
      <t>2.769,92</t>
    </r>
  </si>
  <si>
    <r>
      <rPr>
        <sz val="10"/>
        <rFont val="Carlito"/>
        <family val="2"/>
      </rPr>
      <t>01.28.560</t>
    </r>
  </si>
  <si>
    <r>
      <rPr>
        <sz val="10"/>
        <rFont val="Carlito"/>
        <family val="2"/>
      </rPr>
      <t xml:space="preserve">Centralizador de coluna para poço profundo,
</t>
    </r>
    <r>
      <rPr>
        <sz val="10"/>
        <rFont val="Carlito"/>
        <family val="2"/>
      </rPr>
      <t>diâmetro de 4" ou 6"</t>
    </r>
  </si>
  <si>
    <r>
      <rPr>
        <sz val="10"/>
        <rFont val="Carlito"/>
        <family val="2"/>
      </rPr>
      <t>322,69</t>
    </r>
  </si>
  <si>
    <r>
      <rPr>
        <sz val="10"/>
        <rFont val="Carlito"/>
        <family val="2"/>
      </rPr>
      <t>01.28.570</t>
    </r>
  </si>
  <si>
    <r>
      <rPr>
        <sz val="10"/>
        <rFont val="Carlito"/>
        <family val="2"/>
      </rPr>
      <t xml:space="preserve">Cimentação de boca do poço profundo, entre perfuração de maior diâmetro (cimentação do
</t>
    </r>
    <r>
      <rPr>
        <sz val="10"/>
        <rFont val="Carlito"/>
        <family val="2"/>
      </rPr>
      <t>espaço anular)</t>
    </r>
  </si>
  <si>
    <r>
      <rPr>
        <sz val="10"/>
        <rFont val="Carlito"/>
        <family val="2"/>
      </rPr>
      <t>1.598,85</t>
    </r>
  </si>
  <si>
    <r>
      <rPr>
        <sz val="10"/>
        <rFont val="Carlito"/>
        <family val="2"/>
      </rPr>
      <t>01.28.580</t>
    </r>
  </si>
  <si>
    <r>
      <rPr>
        <sz val="10"/>
        <rFont val="Carlito"/>
        <family val="2"/>
      </rPr>
      <t xml:space="preserve">Laje de proteção em concreto armado para poço
</t>
    </r>
    <r>
      <rPr>
        <sz val="10"/>
        <rFont val="Carlito"/>
        <family val="2"/>
      </rPr>
      <t>profundo (área mínimo de 3,00 m²)</t>
    </r>
  </si>
  <si>
    <r>
      <rPr>
        <sz val="10"/>
        <rFont val="Carlito"/>
        <family val="2"/>
      </rPr>
      <t>1.088,40</t>
    </r>
  </si>
  <si>
    <r>
      <rPr>
        <sz val="10"/>
        <rFont val="Carlito"/>
        <family val="2"/>
      </rPr>
      <t>377,75</t>
    </r>
  </si>
  <si>
    <r>
      <rPr>
        <sz val="10"/>
        <rFont val="Carlito"/>
        <family val="2"/>
      </rPr>
      <t>1.466,15</t>
    </r>
  </si>
  <si>
    <r>
      <rPr>
        <sz val="10"/>
        <rFont val="Carlito"/>
        <family val="2"/>
      </rPr>
      <t>01.28.590</t>
    </r>
  </si>
  <si>
    <r>
      <rPr>
        <sz val="10"/>
        <rFont val="Carlito"/>
        <family val="2"/>
      </rPr>
      <t>Lacre do poço profundo (tampa)</t>
    </r>
  </si>
  <si>
    <r>
      <rPr>
        <sz val="10"/>
        <rFont val="Carlito"/>
        <family val="2"/>
      </rPr>
      <t>744,14</t>
    </r>
  </si>
  <si>
    <r>
      <rPr>
        <sz val="10"/>
        <rFont val="Carlito"/>
        <family val="2"/>
      </rPr>
      <t>01.28.600</t>
    </r>
  </si>
  <si>
    <r>
      <rPr>
        <sz val="10"/>
        <rFont val="Carlito"/>
        <family val="2"/>
      </rPr>
      <t>Licença de perfuração para poço profundo</t>
    </r>
  </si>
  <si>
    <r>
      <rPr>
        <sz val="10"/>
        <rFont val="Carlito"/>
        <family val="2"/>
      </rPr>
      <t>5.245,64</t>
    </r>
  </si>
  <si>
    <r>
      <rPr>
        <sz val="10"/>
        <rFont val="Carlito"/>
        <family val="2"/>
      </rPr>
      <t>01.28.610</t>
    </r>
  </si>
  <si>
    <r>
      <rPr>
        <sz val="10"/>
        <rFont val="Carlito"/>
        <family val="2"/>
      </rPr>
      <t>Outorga de direito de uso para poço profundo</t>
    </r>
  </si>
  <si>
    <r>
      <rPr>
        <sz val="10"/>
        <rFont val="Carlito"/>
        <family val="2"/>
      </rPr>
      <t>3.893,25</t>
    </r>
  </si>
  <si>
    <r>
      <rPr>
        <sz val="10"/>
        <rFont val="Carlito"/>
        <family val="2"/>
      </rPr>
      <t>01.28.620</t>
    </r>
  </si>
  <si>
    <r>
      <rPr>
        <sz val="10"/>
        <rFont val="Carlito"/>
        <family val="2"/>
      </rPr>
      <t>Parecer técnico junto a CETESB</t>
    </r>
  </si>
  <si>
    <r>
      <rPr>
        <sz val="10"/>
        <rFont val="Carlito"/>
        <family val="2"/>
      </rPr>
      <t>5.891,08</t>
    </r>
  </si>
  <si>
    <r>
      <rPr>
        <sz val="10"/>
        <rFont val="Carlito"/>
        <family val="2"/>
      </rPr>
      <t>INICIO, APOIO E ADMINISTRACAO DA OBRA</t>
    </r>
  </si>
  <si>
    <r>
      <rPr>
        <sz val="10"/>
        <rFont val="Carlito"/>
        <family val="2"/>
      </rPr>
      <t>Construcao provisoria</t>
    </r>
  </si>
  <si>
    <r>
      <rPr>
        <sz val="10"/>
        <rFont val="Carlito"/>
        <family val="2"/>
      </rPr>
      <t xml:space="preserve">Construção provisória em madeira - fornecimento
</t>
    </r>
    <r>
      <rPr>
        <sz val="10"/>
        <rFont val="Carlito"/>
        <family val="2"/>
      </rPr>
      <t>e montagem</t>
    </r>
  </si>
  <si>
    <r>
      <rPr>
        <sz val="10"/>
        <rFont val="Carlito"/>
        <family val="2"/>
      </rPr>
      <t>277,35</t>
    </r>
  </si>
  <si>
    <r>
      <rPr>
        <sz val="10"/>
        <rFont val="Carlito"/>
        <family val="2"/>
      </rPr>
      <t>93,29</t>
    </r>
  </si>
  <si>
    <r>
      <rPr>
        <sz val="10"/>
        <rFont val="Carlito"/>
        <family val="2"/>
      </rPr>
      <t>370,64</t>
    </r>
  </si>
  <si>
    <r>
      <rPr>
        <sz val="10"/>
        <rFont val="Carlito"/>
        <family val="2"/>
      </rPr>
      <t>Sanitário/vestiário provisório em alvenaria</t>
    </r>
  </si>
  <si>
    <r>
      <rPr>
        <sz val="10"/>
        <rFont val="Carlito"/>
        <family val="2"/>
      </rPr>
      <t>461,35</t>
    </r>
  </si>
  <si>
    <r>
      <rPr>
        <sz val="10"/>
        <rFont val="Carlito"/>
        <family val="2"/>
      </rPr>
      <t>235,18</t>
    </r>
  </si>
  <si>
    <r>
      <rPr>
        <sz val="10"/>
        <rFont val="Carlito"/>
        <family val="2"/>
      </rPr>
      <t>696,53</t>
    </r>
  </si>
  <si>
    <r>
      <rPr>
        <sz val="10"/>
        <rFont val="Carlito"/>
        <family val="2"/>
      </rPr>
      <t>Banheiro químico modelo Standard, com manutenção conforme exigências da CETESB</t>
    </r>
  </si>
  <si>
    <r>
      <rPr>
        <sz val="10"/>
        <rFont val="Carlito"/>
        <family val="2"/>
      </rPr>
      <t>UNMES</t>
    </r>
  </si>
  <si>
    <r>
      <rPr>
        <sz val="10"/>
        <rFont val="Carlito"/>
        <family val="2"/>
      </rPr>
      <t>563,21</t>
    </r>
  </si>
  <si>
    <r>
      <rPr>
        <sz val="10"/>
        <rFont val="Carlito"/>
        <family val="2"/>
      </rPr>
      <t>02.01.200</t>
    </r>
  </si>
  <si>
    <r>
      <rPr>
        <sz val="10"/>
        <rFont val="Carlito"/>
        <family val="2"/>
      </rPr>
      <t>Desmobilização de construção provisória</t>
    </r>
  </si>
  <si>
    <r>
      <rPr>
        <sz val="10"/>
        <rFont val="Carlito"/>
        <family val="2"/>
      </rPr>
      <t>11,85</t>
    </r>
  </si>
  <si>
    <r>
      <rPr>
        <sz val="10"/>
        <rFont val="Carlito"/>
        <family val="2"/>
      </rPr>
      <t>5,13</t>
    </r>
  </si>
  <si>
    <r>
      <rPr>
        <sz val="10"/>
        <rFont val="Carlito"/>
        <family val="2"/>
      </rPr>
      <t>16,98</t>
    </r>
  </si>
  <si>
    <r>
      <rPr>
        <sz val="10"/>
        <rFont val="Carlito"/>
        <family val="2"/>
      </rPr>
      <t>Container</t>
    </r>
  </si>
  <si>
    <r>
      <rPr>
        <sz val="10"/>
        <rFont val="Carlito"/>
        <family val="2"/>
      </rPr>
      <t>02.02.120</t>
    </r>
  </si>
  <si>
    <r>
      <rPr>
        <sz val="10"/>
        <rFont val="Carlito"/>
        <family val="2"/>
      </rPr>
      <t xml:space="preserve">Locação de container tipo alojamento - área
</t>
    </r>
    <r>
      <rPr>
        <sz val="10"/>
        <rFont val="Carlito"/>
        <family val="2"/>
      </rPr>
      <t>mínima de 13,80 m²</t>
    </r>
  </si>
  <si>
    <r>
      <rPr>
        <sz val="10"/>
        <rFont val="Carlito"/>
        <family val="2"/>
      </rPr>
      <t>494,78</t>
    </r>
  </si>
  <si>
    <r>
      <rPr>
        <sz val="10"/>
        <rFont val="Carlito"/>
        <family val="2"/>
      </rPr>
      <t>59,99</t>
    </r>
  </si>
  <si>
    <r>
      <rPr>
        <sz val="10"/>
        <rFont val="Carlito"/>
        <family val="2"/>
      </rPr>
      <t>554,77</t>
    </r>
  </si>
  <si>
    <r>
      <rPr>
        <sz val="10"/>
        <rFont val="Carlito"/>
        <family val="2"/>
      </rPr>
      <t>02.02.130</t>
    </r>
  </si>
  <si>
    <r>
      <rPr>
        <sz val="10"/>
        <rFont val="Carlito"/>
        <family val="2"/>
      </rPr>
      <t xml:space="preserve">Locação de container tipo escritório com 1 vaso sanitário, 1 lavatório e 1 ponto para chuveiro -
</t>
    </r>
    <r>
      <rPr>
        <sz val="10"/>
        <rFont val="Carlito"/>
        <family val="2"/>
      </rPr>
      <t>área mínima de 13,80 m²</t>
    </r>
  </si>
  <si>
    <r>
      <rPr>
        <sz val="10"/>
        <rFont val="Carlito"/>
        <family val="2"/>
      </rPr>
      <t>811,06</t>
    </r>
  </si>
  <si>
    <r>
      <rPr>
        <sz val="10"/>
        <rFont val="Carlito"/>
        <family val="2"/>
      </rPr>
      <t>100,81</t>
    </r>
  </si>
  <si>
    <r>
      <rPr>
        <sz val="10"/>
        <rFont val="Carlito"/>
        <family val="2"/>
      </rPr>
      <t>911,87</t>
    </r>
  </si>
  <si>
    <r>
      <rPr>
        <sz val="10"/>
        <rFont val="Carlito"/>
        <family val="2"/>
      </rPr>
      <t>02.02.140</t>
    </r>
  </si>
  <si>
    <r>
      <rPr>
        <sz val="10"/>
        <rFont val="Carlito"/>
        <family val="2"/>
      </rPr>
      <t>Locação de container tipo sanitário com 2 vasos sanitários, 2 lavatórios, 2 mictórios e 4 pontos para chuveiro - área mínima de 13,80 m²</t>
    </r>
  </si>
  <si>
    <r>
      <rPr>
        <sz val="10"/>
        <rFont val="Carlito"/>
        <family val="2"/>
      </rPr>
      <t>730,22</t>
    </r>
  </si>
  <si>
    <r>
      <rPr>
        <sz val="10"/>
        <rFont val="Carlito"/>
        <family val="2"/>
      </rPr>
      <t>831,03</t>
    </r>
  </si>
  <si>
    <r>
      <rPr>
        <sz val="10"/>
        <rFont val="Carlito"/>
        <family val="2"/>
      </rPr>
      <t>02.02.150</t>
    </r>
  </si>
  <si>
    <r>
      <rPr>
        <sz val="10"/>
        <rFont val="Carlito"/>
        <family val="2"/>
      </rPr>
      <t xml:space="preserve">Locação de container tipo depósito - área mínima
</t>
    </r>
    <r>
      <rPr>
        <sz val="10"/>
        <rFont val="Carlito"/>
        <family val="2"/>
      </rPr>
      <t>de 13,80 m²</t>
    </r>
  </si>
  <si>
    <r>
      <rPr>
        <sz val="10"/>
        <rFont val="Carlito"/>
        <family val="2"/>
      </rPr>
      <t>478,94</t>
    </r>
  </si>
  <si>
    <r>
      <rPr>
        <sz val="10"/>
        <rFont val="Carlito"/>
        <family val="2"/>
      </rPr>
      <t>538,93</t>
    </r>
  </si>
  <si>
    <r>
      <rPr>
        <sz val="10"/>
        <rFont val="Carlito"/>
        <family val="2"/>
      </rPr>
      <t>02.02.160</t>
    </r>
  </si>
  <si>
    <r>
      <rPr>
        <sz val="10"/>
        <rFont val="Carlito"/>
        <family val="2"/>
      </rPr>
      <t xml:space="preserve">Locação de container tipo guarita - área mínima
</t>
    </r>
    <r>
      <rPr>
        <sz val="10"/>
        <rFont val="Carlito"/>
        <family val="2"/>
      </rPr>
      <t>de 4,60 m²</t>
    </r>
  </si>
  <si>
    <r>
      <rPr>
        <sz val="10"/>
        <rFont val="Carlito"/>
        <family val="2"/>
      </rPr>
      <t>383,95</t>
    </r>
  </si>
  <si>
    <r>
      <rPr>
        <sz val="10"/>
        <rFont val="Carlito"/>
        <family val="2"/>
      </rPr>
      <t>20,00</t>
    </r>
  </si>
  <si>
    <r>
      <rPr>
        <sz val="10"/>
        <rFont val="Carlito"/>
        <family val="2"/>
      </rPr>
      <t>403,95</t>
    </r>
  </si>
  <si>
    <r>
      <rPr>
        <sz val="10"/>
        <rFont val="Carlito"/>
        <family val="2"/>
      </rPr>
      <t>Tapume, vedacao e protecoes diversas</t>
    </r>
  </si>
  <si>
    <r>
      <rPr>
        <sz val="10"/>
        <rFont val="Carlito"/>
        <family val="2"/>
      </rPr>
      <t>02.03.030</t>
    </r>
  </si>
  <si>
    <r>
      <rPr>
        <sz val="10"/>
        <rFont val="Carlito"/>
        <family val="2"/>
      </rPr>
      <t xml:space="preserve">Proteção de superfícies em geral com plástico
</t>
    </r>
    <r>
      <rPr>
        <sz val="10"/>
        <rFont val="Carlito"/>
        <family val="2"/>
      </rPr>
      <t>bolha</t>
    </r>
  </si>
  <si>
    <r>
      <rPr>
        <sz val="10"/>
        <rFont val="Carlito"/>
        <family val="2"/>
      </rPr>
      <t>1,45</t>
    </r>
  </si>
  <si>
    <r>
      <rPr>
        <sz val="10"/>
        <rFont val="Carlito"/>
        <family val="2"/>
      </rPr>
      <t>1,95</t>
    </r>
  </si>
  <si>
    <r>
      <rPr>
        <sz val="10"/>
        <rFont val="Carlito"/>
        <family val="2"/>
      </rPr>
      <t>02.03.060</t>
    </r>
  </si>
  <si>
    <r>
      <rPr>
        <sz val="10"/>
        <rFont val="Carlito"/>
        <family val="2"/>
      </rPr>
      <t>Proteção de fachada com tela de nylon</t>
    </r>
  </si>
  <si>
    <r>
      <rPr>
        <sz val="10"/>
        <rFont val="Carlito"/>
        <family val="2"/>
      </rPr>
      <t>4,24</t>
    </r>
  </si>
  <si>
    <r>
      <rPr>
        <sz val="10"/>
        <rFont val="Carlito"/>
        <family val="2"/>
      </rPr>
      <t>14,32</t>
    </r>
  </si>
  <si>
    <r>
      <rPr>
        <sz val="10"/>
        <rFont val="Carlito"/>
        <family val="2"/>
      </rPr>
      <t>02.03.080</t>
    </r>
  </si>
  <si>
    <r>
      <rPr>
        <sz val="10"/>
        <rFont val="Carlito"/>
        <family val="2"/>
      </rPr>
      <t xml:space="preserve">Fechamento provisório de vãos em chapa de
</t>
    </r>
    <r>
      <rPr>
        <sz val="10"/>
        <rFont val="Carlito"/>
        <family val="2"/>
      </rPr>
      <t>madeira compensada</t>
    </r>
  </si>
  <si>
    <r>
      <rPr>
        <sz val="10"/>
        <rFont val="Carlito"/>
        <family val="2"/>
      </rPr>
      <t>12,80</t>
    </r>
  </si>
  <si>
    <r>
      <rPr>
        <sz val="10"/>
        <rFont val="Carlito"/>
        <family val="2"/>
      </rPr>
      <t>21,34</t>
    </r>
  </si>
  <si>
    <r>
      <rPr>
        <sz val="10"/>
        <rFont val="Carlito"/>
        <family val="2"/>
      </rPr>
      <t>34,14</t>
    </r>
  </si>
  <si>
    <r>
      <rPr>
        <sz val="10"/>
        <rFont val="Carlito"/>
        <family val="2"/>
      </rPr>
      <t>02.03.110</t>
    </r>
  </si>
  <si>
    <r>
      <rPr>
        <sz val="10"/>
        <rFont val="Carlito"/>
        <family val="2"/>
      </rPr>
      <t>Tapume móvel para fechamento de áreas</t>
    </r>
  </si>
  <si>
    <r>
      <rPr>
        <sz val="10"/>
        <rFont val="Carlito"/>
        <family val="2"/>
      </rPr>
      <t>39,63</t>
    </r>
  </si>
  <si>
    <r>
      <rPr>
        <sz val="10"/>
        <rFont val="Carlito"/>
        <family val="2"/>
      </rPr>
      <t>38,69</t>
    </r>
  </si>
  <si>
    <r>
      <rPr>
        <sz val="10"/>
        <rFont val="Carlito"/>
        <family val="2"/>
      </rPr>
      <t>78,32</t>
    </r>
  </si>
  <si>
    <r>
      <rPr>
        <sz val="10"/>
        <rFont val="Carlito"/>
        <family val="2"/>
      </rPr>
      <t>02.03.120</t>
    </r>
  </si>
  <si>
    <r>
      <rPr>
        <sz val="10"/>
        <rFont val="Carlito"/>
        <family val="2"/>
      </rPr>
      <t xml:space="preserve">Tapume fixo para fechamento de áreas, com
</t>
    </r>
    <r>
      <rPr>
        <sz val="10"/>
        <rFont val="Carlito"/>
        <family val="2"/>
      </rPr>
      <t>portão</t>
    </r>
  </si>
  <si>
    <r>
      <rPr>
        <sz val="10"/>
        <rFont val="Carlito"/>
        <family val="2"/>
      </rPr>
      <t>38,44</t>
    </r>
  </si>
  <si>
    <r>
      <rPr>
        <sz val="10"/>
        <rFont val="Carlito"/>
        <family val="2"/>
      </rPr>
      <t>78,07</t>
    </r>
  </si>
  <si>
    <r>
      <rPr>
        <sz val="10"/>
        <rFont val="Carlito"/>
        <family val="2"/>
      </rPr>
      <t>02.03.200</t>
    </r>
  </si>
  <si>
    <r>
      <rPr>
        <sz val="10"/>
        <rFont val="Carlito"/>
        <family val="2"/>
      </rPr>
      <t>Locação de quadros metálicos para plataforma de proteção, inclusive o madeiramento</t>
    </r>
  </si>
  <si>
    <r>
      <rPr>
        <sz val="10"/>
        <rFont val="Carlito"/>
        <family val="2"/>
      </rPr>
      <t>M2MES</t>
    </r>
  </si>
  <si>
    <r>
      <rPr>
        <sz val="10"/>
        <rFont val="Carlito"/>
        <family val="2"/>
      </rPr>
      <t>29,03</t>
    </r>
  </si>
  <si>
    <r>
      <rPr>
        <sz val="10"/>
        <rFont val="Carlito"/>
        <family val="2"/>
      </rPr>
      <t>0,73</t>
    </r>
  </si>
  <si>
    <r>
      <rPr>
        <sz val="10"/>
        <rFont val="Carlito"/>
        <family val="2"/>
      </rPr>
      <t>29,76</t>
    </r>
  </si>
  <si>
    <r>
      <rPr>
        <sz val="10"/>
        <rFont val="Carlito"/>
        <family val="2"/>
      </rPr>
      <t>02.03.240</t>
    </r>
  </si>
  <si>
    <r>
      <rPr>
        <sz val="10"/>
        <rFont val="Carlito"/>
        <family val="2"/>
      </rPr>
      <t>Proteção de piso com tecido de aniagem e gesso</t>
    </r>
  </si>
  <si>
    <r>
      <rPr>
        <sz val="10"/>
        <rFont val="Carlito"/>
        <family val="2"/>
      </rPr>
      <t>10,12</t>
    </r>
  </si>
  <si>
    <r>
      <rPr>
        <sz val="10"/>
        <rFont val="Carlito"/>
        <family val="2"/>
      </rPr>
      <t>2,90</t>
    </r>
  </si>
  <si>
    <r>
      <rPr>
        <sz val="10"/>
        <rFont val="Carlito"/>
        <family val="2"/>
      </rPr>
      <t>13,02</t>
    </r>
  </si>
  <si>
    <r>
      <rPr>
        <sz val="10"/>
        <rFont val="Carlito"/>
        <family val="2"/>
      </rPr>
      <t>Tapume fixo em painel OSB - espessura 8 mm</t>
    </r>
  </si>
  <si>
    <r>
      <rPr>
        <sz val="10"/>
        <rFont val="Carlito"/>
        <family val="2"/>
      </rPr>
      <t>56,20</t>
    </r>
  </si>
  <si>
    <r>
      <rPr>
        <sz val="10"/>
        <rFont val="Carlito"/>
        <family val="2"/>
      </rPr>
      <t>27,67</t>
    </r>
  </si>
  <si>
    <r>
      <rPr>
        <sz val="10"/>
        <rFont val="Carlito"/>
        <family val="2"/>
      </rPr>
      <t>83,87</t>
    </r>
  </si>
  <si>
    <r>
      <rPr>
        <sz val="10"/>
        <rFont val="Carlito"/>
        <family val="2"/>
      </rPr>
      <t>02.03.260</t>
    </r>
  </si>
  <si>
    <r>
      <rPr>
        <sz val="10"/>
        <rFont val="Carlito"/>
        <family val="2"/>
      </rPr>
      <t>Tapume fixo em painel OSB - espessura 10 mm</t>
    </r>
  </si>
  <si>
    <r>
      <rPr>
        <sz val="10"/>
        <rFont val="Carlito"/>
        <family val="2"/>
      </rPr>
      <t>61,89</t>
    </r>
  </si>
  <si>
    <r>
      <rPr>
        <sz val="10"/>
        <rFont val="Carlito"/>
        <family val="2"/>
      </rPr>
      <t>89,56</t>
    </r>
  </si>
  <si>
    <r>
      <rPr>
        <sz val="10"/>
        <rFont val="Carlito"/>
        <family val="2"/>
      </rPr>
      <t>02.03.270</t>
    </r>
  </si>
  <si>
    <r>
      <rPr>
        <sz val="10"/>
        <rFont val="Carlito"/>
        <family val="2"/>
      </rPr>
      <t>Tapume fixo em painel OSB - espessura 12 mm</t>
    </r>
  </si>
  <si>
    <r>
      <rPr>
        <sz val="10"/>
        <rFont val="Carlito"/>
        <family val="2"/>
      </rPr>
      <t>67,74</t>
    </r>
  </si>
  <si>
    <r>
      <rPr>
        <sz val="10"/>
        <rFont val="Carlito"/>
        <family val="2"/>
      </rPr>
      <t>95,41</t>
    </r>
  </si>
  <si>
    <r>
      <rPr>
        <sz val="10"/>
        <rFont val="Carlito"/>
        <family val="2"/>
      </rPr>
      <t>02.03.500</t>
    </r>
  </si>
  <si>
    <r>
      <rPr>
        <sz val="10"/>
        <rFont val="Carlito"/>
        <family val="2"/>
      </rPr>
      <t xml:space="preserve">Proteção em madeira e lona plástica para equipamento mecânico ou informática - para
</t>
    </r>
    <r>
      <rPr>
        <sz val="10"/>
        <rFont val="Carlito"/>
        <family val="2"/>
      </rPr>
      <t>obras de reforma</t>
    </r>
  </si>
  <si>
    <r>
      <rPr>
        <sz val="10"/>
        <rFont val="Carlito"/>
        <family val="2"/>
      </rPr>
      <t>31,93</t>
    </r>
  </si>
  <si>
    <r>
      <rPr>
        <sz val="10"/>
        <rFont val="Carlito"/>
        <family val="2"/>
      </rPr>
      <t>71,56</t>
    </r>
  </si>
  <si>
    <r>
      <rPr>
        <sz val="10"/>
        <rFont val="Carlito"/>
        <family val="2"/>
      </rPr>
      <t>Andaime e balancim</t>
    </r>
  </si>
  <si>
    <r>
      <rPr>
        <sz val="10"/>
        <rFont val="Carlito"/>
        <family val="2"/>
      </rPr>
      <t>02.05.060</t>
    </r>
  </si>
  <si>
    <r>
      <rPr>
        <sz val="10"/>
        <rFont val="Carlito"/>
        <family val="2"/>
      </rPr>
      <t xml:space="preserve">Montagem e desmontagem de andaime torre
</t>
    </r>
    <r>
      <rPr>
        <sz val="10"/>
        <rFont val="Carlito"/>
        <family val="2"/>
      </rPr>
      <t>metálica com altura até 10 m</t>
    </r>
  </si>
  <si>
    <r>
      <rPr>
        <sz val="10"/>
        <rFont val="Carlito"/>
        <family val="2"/>
      </rPr>
      <t>9,01</t>
    </r>
  </si>
  <si>
    <r>
      <rPr>
        <sz val="10"/>
        <rFont val="Carlito"/>
        <family val="2"/>
      </rPr>
      <t>02.05.080</t>
    </r>
  </si>
  <si>
    <r>
      <rPr>
        <sz val="10"/>
        <rFont val="Carlito"/>
        <family val="2"/>
      </rPr>
      <t xml:space="preserve">Montagem e desmontagem de andaime torre
</t>
    </r>
    <r>
      <rPr>
        <sz val="10"/>
        <rFont val="Carlito"/>
        <family val="2"/>
      </rPr>
      <t>metálica com altura superior a 10 m</t>
    </r>
  </si>
  <si>
    <r>
      <rPr>
        <sz val="10"/>
        <rFont val="Carlito"/>
        <family val="2"/>
      </rPr>
      <t>22,65</t>
    </r>
  </si>
  <si>
    <r>
      <rPr>
        <sz val="10"/>
        <rFont val="Carlito"/>
        <family val="2"/>
      </rPr>
      <t>02.05.090</t>
    </r>
  </si>
  <si>
    <r>
      <rPr>
        <sz val="10"/>
        <rFont val="Carlito"/>
        <family val="2"/>
      </rPr>
      <t xml:space="preserve">Montagem e desmontagem de andaime tubular
</t>
    </r>
    <r>
      <rPr>
        <sz val="10"/>
        <rFont val="Carlito"/>
        <family val="2"/>
      </rPr>
      <t>fachadeiro com altura até 10 m</t>
    </r>
  </si>
  <si>
    <r>
      <rPr>
        <sz val="10"/>
        <rFont val="Carlito"/>
        <family val="2"/>
      </rPr>
      <t>02.05.100</t>
    </r>
  </si>
  <si>
    <r>
      <rPr>
        <sz val="10"/>
        <rFont val="Carlito"/>
        <family val="2"/>
      </rPr>
      <t>Montagem e desmontagem de andaime tubular fachadeiro com altura superior a 10 m</t>
    </r>
  </si>
  <si>
    <r>
      <rPr>
        <sz val="10"/>
        <rFont val="Carlito"/>
        <family val="2"/>
      </rPr>
      <t>02.05.195</t>
    </r>
  </si>
  <si>
    <r>
      <rPr>
        <sz val="10"/>
        <rFont val="Carlito"/>
        <family val="2"/>
      </rPr>
      <t xml:space="preserve">Balancim elétrico tipo plataforma para transporte
</t>
    </r>
    <r>
      <rPr>
        <sz val="10"/>
        <rFont val="Carlito"/>
        <family val="2"/>
      </rPr>
      <t>vertical, com altura até 60 m</t>
    </r>
  </si>
  <si>
    <r>
      <rPr>
        <sz val="10"/>
        <rFont val="Carlito"/>
        <family val="2"/>
      </rPr>
      <t>1.485,13</t>
    </r>
  </si>
  <si>
    <r>
      <rPr>
        <sz val="10"/>
        <rFont val="Carlito"/>
        <family val="2"/>
      </rPr>
      <t>02.05.202</t>
    </r>
  </si>
  <si>
    <r>
      <rPr>
        <sz val="10"/>
        <rFont val="Carlito"/>
        <family val="2"/>
      </rPr>
      <t xml:space="preserve">Andaime torre metálico (1,5 x 1,5 m) com piso
</t>
    </r>
    <r>
      <rPr>
        <sz val="10"/>
        <rFont val="Carlito"/>
        <family val="2"/>
      </rPr>
      <t>metálico</t>
    </r>
  </si>
  <si>
    <r>
      <rPr>
        <sz val="10"/>
        <rFont val="Carlito"/>
        <family val="2"/>
      </rPr>
      <t>MXMES</t>
    </r>
  </si>
  <si>
    <r>
      <rPr>
        <sz val="10"/>
        <rFont val="Carlito"/>
        <family val="2"/>
      </rPr>
      <t>15,70</t>
    </r>
  </si>
  <si>
    <r>
      <rPr>
        <sz val="10"/>
        <rFont val="Carlito"/>
        <family val="2"/>
      </rPr>
      <t>3,48</t>
    </r>
  </si>
  <si>
    <r>
      <rPr>
        <sz val="10"/>
        <rFont val="Carlito"/>
        <family val="2"/>
      </rPr>
      <t>19,18</t>
    </r>
  </si>
  <si>
    <r>
      <rPr>
        <sz val="10"/>
        <rFont val="Carlito"/>
        <family val="2"/>
      </rPr>
      <t>02.05.212</t>
    </r>
  </si>
  <si>
    <r>
      <rPr>
        <sz val="10"/>
        <rFont val="Carlito"/>
        <family val="2"/>
      </rPr>
      <t xml:space="preserve">Andaime tubular fachadeiro com piso metálico e
</t>
    </r>
    <r>
      <rPr>
        <sz val="10"/>
        <rFont val="Carlito"/>
        <family val="2"/>
      </rPr>
      <t>sapatas ajustáveis</t>
    </r>
  </si>
  <si>
    <r>
      <rPr>
        <sz val="10"/>
        <rFont val="Carlito"/>
        <family val="2"/>
      </rPr>
      <t>6,86</t>
    </r>
  </si>
  <si>
    <r>
      <rPr>
        <sz val="10"/>
        <rFont val="Carlito"/>
        <family val="2"/>
      </rPr>
      <t>10,34</t>
    </r>
  </si>
  <si>
    <r>
      <rPr>
        <sz val="10"/>
        <rFont val="Carlito"/>
        <family val="2"/>
      </rPr>
      <t>Alocacao de equipe, equipamento e ferramental</t>
    </r>
  </si>
  <si>
    <r>
      <rPr>
        <sz val="10"/>
        <rFont val="Carlito"/>
        <family val="2"/>
      </rPr>
      <t>02.06.030</t>
    </r>
  </si>
  <si>
    <r>
      <rPr>
        <sz val="10"/>
        <rFont val="Carlito"/>
        <family val="2"/>
      </rPr>
      <t>Locação de plataforma elevatória articulada, com altura aproximada de 12,5m, capacidade de carga de 227 kg, elétrica</t>
    </r>
  </si>
  <si>
    <r>
      <rPr>
        <sz val="10"/>
        <rFont val="Carlito"/>
        <family val="2"/>
      </rPr>
      <t>6.596,86</t>
    </r>
  </si>
  <si>
    <r>
      <rPr>
        <sz val="10"/>
        <rFont val="Carlito"/>
        <family val="2"/>
      </rPr>
      <t>2.568,60</t>
    </r>
  </si>
  <si>
    <r>
      <rPr>
        <sz val="10"/>
        <rFont val="Carlito"/>
        <family val="2"/>
      </rPr>
      <t>9.165,46</t>
    </r>
  </si>
  <si>
    <r>
      <rPr>
        <sz val="10"/>
        <rFont val="Carlito"/>
        <family val="2"/>
      </rPr>
      <t>02.06.040</t>
    </r>
  </si>
  <si>
    <r>
      <rPr>
        <sz val="10"/>
        <rFont val="Carlito"/>
        <family val="2"/>
      </rPr>
      <t xml:space="preserve">Locação de plataforma elevatória articulada, com altura aproximada de 20 m, capacidade de carga
</t>
    </r>
    <r>
      <rPr>
        <sz val="10"/>
        <rFont val="Carlito"/>
        <family val="2"/>
      </rPr>
      <t>de 227 kg, diesel</t>
    </r>
  </si>
  <si>
    <r>
      <rPr>
        <sz val="10"/>
        <rFont val="Carlito"/>
        <family val="2"/>
      </rPr>
      <t>12.388,99</t>
    </r>
  </si>
  <si>
    <r>
      <rPr>
        <sz val="10"/>
        <rFont val="Carlito"/>
        <family val="2"/>
      </rPr>
      <t>14.957,59</t>
    </r>
  </si>
  <si>
    <r>
      <rPr>
        <sz val="10"/>
        <rFont val="Carlito"/>
        <family val="2"/>
      </rPr>
      <t>Sinalizacao de obra</t>
    </r>
  </si>
  <si>
    <r>
      <rPr>
        <sz val="10"/>
        <rFont val="Carlito"/>
        <family val="2"/>
      </rPr>
      <t>Placa de identificação para obra</t>
    </r>
  </si>
  <si>
    <r>
      <rPr>
        <sz val="10"/>
        <rFont val="Carlito"/>
        <family val="2"/>
      </rPr>
      <t>545,89</t>
    </r>
  </si>
  <si>
    <r>
      <rPr>
        <sz val="10"/>
        <rFont val="Carlito"/>
        <family val="2"/>
      </rPr>
      <t>66,65</t>
    </r>
  </si>
  <si>
    <r>
      <rPr>
        <sz val="10"/>
        <rFont val="Carlito"/>
        <family val="2"/>
      </rPr>
      <t>612,54</t>
    </r>
  </si>
  <si>
    <r>
      <rPr>
        <sz val="10"/>
        <rFont val="Carlito"/>
        <family val="2"/>
      </rPr>
      <t>02.08.040</t>
    </r>
  </si>
  <si>
    <r>
      <rPr>
        <sz val="10"/>
        <rFont val="Carlito"/>
        <family val="2"/>
      </rPr>
      <t xml:space="preserve">Placa em lona com impressão digital e requadro
</t>
    </r>
    <r>
      <rPr>
        <sz val="10"/>
        <rFont val="Carlito"/>
        <family val="2"/>
      </rPr>
      <t>em metalon</t>
    </r>
  </si>
  <si>
    <r>
      <rPr>
        <sz val="10"/>
        <rFont val="Carlito"/>
        <family val="2"/>
      </rPr>
      <t>358,72</t>
    </r>
  </si>
  <si>
    <r>
      <rPr>
        <sz val="10"/>
        <rFont val="Carlito"/>
        <family val="2"/>
      </rPr>
      <t>19,26</t>
    </r>
  </si>
  <si>
    <r>
      <rPr>
        <sz val="10"/>
        <rFont val="Carlito"/>
        <family val="2"/>
      </rPr>
      <t>377,98</t>
    </r>
  </si>
  <si>
    <r>
      <rPr>
        <sz val="10"/>
        <rFont val="Carlito"/>
        <family val="2"/>
      </rPr>
      <t>02.08.050</t>
    </r>
  </si>
  <si>
    <r>
      <rPr>
        <sz val="10"/>
        <rFont val="Carlito"/>
        <family val="2"/>
      </rPr>
      <t xml:space="preserve">Placa em lona com impressão digital e estrutura
</t>
    </r>
    <r>
      <rPr>
        <sz val="10"/>
        <rFont val="Carlito"/>
        <family val="2"/>
      </rPr>
      <t>em madeira</t>
    </r>
  </si>
  <si>
    <r>
      <rPr>
        <sz val="10"/>
        <rFont val="Carlito"/>
        <family val="2"/>
      </rPr>
      <t>107,42</t>
    </r>
  </si>
  <si>
    <r>
      <rPr>
        <sz val="10"/>
        <rFont val="Carlito"/>
        <family val="2"/>
      </rPr>
      <t>38,05</t>
    </r>
  </si>
  <si>
    <r>
      <rPr>
        <sz val="10"/>
        <rFont val="Carlito"/>
        <family val="2"/>
      </rPr>
      <t>145,47</t>
    </r>
  </si>
  <si>
    <r>
      <rPr>
        <sz val="10"/>
        <rFont val="Carlito"/>
        <family val="2"/>
      </rPr>
      <t>Limpeza de terreno</t>
    </r>
  </si>
  <si>
    <r>
      <rPr>
        <sz val="10"/>
        <rFont val="Carlito"/>
        <family val="2"/>
      </rPr>
      <t>Limpeza manual do terreno, inclusive troncos até 5 cm de diâmetro, com caminhão à disposição dentro da obra, até o raio de 1 km</t>
    </r>
  </si>
  <si>
    <r>
      <rPr>
        <sz val="10"/>
        <rFont val="Carlito"/>
        <family val="2"/>
      </rPr>
      <t>1,82</t>
    </r>
  </si>
  <si>
    <r>
      <rPr>
        <sz val="10"/>
        <rFont val="Carlito"/>
        <family val="2"/>
      </rPr>
      <t>3,63</t>
    </r>
  </si>
  <si>
    <r>
      <rPr>
        <sz val="10"/>
        <rFont val="Carlito"/>
        <family val="2"/>
      </rPr>
      <t>5,45</t>
    </r>
  </si>
  <si>
    <r>
      <rPr>
        <sz val="10"/>
        <rFont val="Carlito"/>
        <family val="2"/>
      </rPr>
      <t>02.09.040</t>
    </r>
  </si>
  <si>
    <r>
      <rPr>
        <sz val="10"/>
        <rFont val="Carlito"/>
        <family val="2"/>
      </rPr>
      <t xml:space="preserve">Limpeza mecanizada do terreno, inclusive troncos até 15 cm de diâmetro, com caminhão à disposição dentro e fora da obra, com transporte
</t>
    </r>
    <r>
      <rPr>
        <sz val="10"/>
        <rFont val="Carlito"/>
        <family val="2"/>
      </rPr>
      <t>no raio de até 1 km</t>
    </r>
  </si>
  <si>
    <r>
      <rPr>
        <sz val="10"/>
        <rFont val="Carlito"/>
        <family val="2"/>
      </rPr>
      <t>2,79</t>
    </r>
  </si>
  <si>
    <r>
      <rPr>
        <sz val="10"/>
        <rFont val="Carlito"/>
        <family val="2"/>
      </rPr>
      <t>0,12</t>
    </r>
  </si>
  <si>
    <r>
      <rPr>
        <sz val="10"/>
        <rFont val="Carlito"/>
        <family val="2"/>
      </rPr>
      <t>2,91</t>
    </r>
  </si>
  <si>
    <r>
      <rPr>
        <sz val="10"/>
        <rFont val="Carlito"/>
        <family val="2"/>
      </rPr>
      <t>02.09.130</t>
    </r>
  </si>
  <si>
    <r>
      <rPr>
        <sz val="10"/>
        <rFont val="Carlito"/>
        <family val="2"/>
      </rPr>
      <t xml:space="preserve">Limpeza mecanizada do terreno, inclusive troncos com diâmetro acima de 15 cm até 50 cm, com caminhão à disposição dentro da obra, até o raio
</t>
    </r>
    <r>
      <rPr>
        <sz val="10"/>
        <rFont val="Carlito"/>
        <family val="2"/>
      </rPr>
      <t>de 1 km</t>
    </r>
  </si>
  <si>
    <r>
      <rPr>
        <sz val="10"/>
        <rFont val="Carlito"/>
        <family val="2"/>
      </rPr>
      <t>2,98</t>
    </r>
  </si>
  <si>
    <r>
      <rPr>
        <sz val="10"/>
        <rFont val="Carlito"/>
        <family val="2"/>
      </rPr>
      <t>3,10</t>
    </r>
  </si>
  <si>
    <r>
      <rPr>
        <sz val="10"/>
        <rFont val="Carlito"/>
        <family val="2"/>
      </rPr>
      <t>02.09.150</t>
    </r>
  </si>
  <si>
    <r>
      <rPr>
        <sz val="10"/>
        <rFont val="Carlito"/>
        <family val="2"/>
      </rPr>
      <t xml:space="preserve">Corte e derrubada de eucalipto (1° corte) - idade
</t>
    </r>
    <r>
      <rPr>
        <sz val="10"/>
        <rFont val="Carlito"/>
        <family val="2"/>
      </rPr>
      <t>até 4 anos</t>
    </r>
  </si>
  <si>
    <r>
      <rPr>
        <sz val="10"/>
        <rFont val="Carlito"/>
        <family val="2"/>
      </rPr>
      <t>57,97</t>
    </r>
  </si>
  <si>
    <r>
      <rPr>
        <sz val="10"/>
        <rFont val="Carlito"/>
        <family val="2"/>
      </rPr>
      <t>6,53</t>
    </r>
  </si>
  <si>
    <r>
      <rPr>
        <sz val="10"/>
        <rFont val="Carlito"/>
        <family val="2"/>
      </rPr>
      <t>64,50</t>
    </r>
  </si>
  <si>
    <r>
      <rPr>
        <sz val="10"/>
        <rFont val="Carlito"/>
        <family val="2"/>
      </rPr>
      <t>02.09.160</t>
    </r>
  </si>
  <si>
    <r>
      <rPr>
        <sz val="10"/>
        <rFont val="Carlito"/>
        <family val="2"/>
      </rPr>
      <t xml:space="preserve">Corte e derrubada de eucalipto (1° corte) - idade
</t>
    </r>
    <r>
      <rPr>
        <sz val="10"/>
        <rFont val="Carlito"/>
        <family val="2"/>
      </rPr>
      <t>acima de 4 anos</t>
    </r>
  </si>
  <si>
    <r>
      <rPr>
        <sz val="10"/>
        <rFont val="Carlito"/>
        <family val="2"/>
      </rPr>
      <t>68,27</t>
    </r>
  </si>
  <si>
    <r>
      <rPr>
        <sz val="10"/>
        <rFont val="Carlito"/>
        <family val="2"/>
      </rPr>
      <t>7,70</t>
    </r>
  </si>
  <si>
    <r>
      <rPr>
        <sz val="10"/>
        <rFont val="Carlito"/>
        <family val="2"/>
      </rPr>
      <t>75,97</t>
    </r>
  </si>
  <si>
    <r>
      <rPr>
        <sz val="10"/>
        <rFont val="Carlito"/>
        <family val="2"/>
      </rPr>
      <t>Locacao de obra</t>
    </r>
  </si>
  <si>
    <r>
      <rPr>
        <sz val="10"/>
        <rFont val="Carlito"/>
        <family val="2"/>
      </rPr>
      <t>Locação de obra de edificação</t>
    </r>
  </si>
  <si>
    <r>
      <rPr>
        <sz val="10"/>
        <rFont val="Carlito"/>
        <family val="2"/>
      </rPr>
      <t>7,10</t>
    </r>
  </si>
  <si>
    <r>
      <rPr>
        <sz val="10"/>
        <rFont val="Carlito"/>
        <family val="2"/>
      </rPr>
      <t>4,18</t>
    </r>
  </si>
  <si>
    <r>
      <rPr>
        <sz val="10"/>
        <rFont val="Carlito"/>
        <family val="2"/>
      </rPr>
      <t>11,28</t>
    </r>
  </si>
  <si>
    <r>
      <rPr>
        <sz val="10"/>
        <rFont val="Carlito"/>
        <family val="2"/>
      </rPr>
      <t>02.10.040</t>
    </r>
  </si>
  <si>
    <r>
      <rPr>
        <sz val="10"/>
        <rFont val="Carlito"/>
        <family val="2"/>
      </rPr>
      <t>Locação de rede de canalização</t>
    </r>
  </si>
  <si>
    <r>
      <rPr>
        <sz val="10"/>
        <rFont val="Carlito"/>
        <family val="2"/>
      </rPr>
      <t>0,76</t>
    </r>
  </si>
  <si>
    <r>
      <rPr>
        <sz val="10"/>
        <rFont val="Carlito"/>
        <family val="2"/>
      </rPr>
      <t>1,06</t>
    </r>
  </si>
  <si>
    <r>
      <rPr>
        <sz val="10"/>
        <rFont val="Carlito"/>
        <family val="2"/>
      </rPr>
      <t>02.10.050</t>
    </r>
  </si>
  <si>
    <r>
      <rPr>
        <sz val="10"/>
        <rFont val="Carlito"/>
        <family val="2"/>
      </rPr>
      <t>Locação para muros, cercas e alambrados</t>
    </r>
  </si>
  <si>
    <r>
      <rPr>
        <sz val="10"/>
        <rFont val="Carlito"/>
        <family val="2"/>
      </rPr>
      <t>02.10.060</t>
    </r>
  </si>
  <si>
    <r>
      <rPr>
        <sz val="10"/>
        <rFont val="Carlito"/>
        <family val="2"/>
      </rPr>
      <t>Locação de vias, calçadas, tanques e lagoas</t>
    </r>
  </si>
  <si>
    <r>
      <rPr>
        <sz val="10"/>
        <rFont val="Carlito"/>
        <family val="2"/>
      </rPr>
      <t>1,39</t>
    </r>
  </si>
  <si>
    <r>
      <rPr>
        <sz val="10"/>
        <rFont val="Carlito"/>
        <family val="2"/>
      </rPr>
      <t>DEMOLICAO SEM REAPROVEITAMENTO</t>
    </r>
  </si>
  <si>
    <r>
      <rPr>
        <sz val="10"/>
        <rFont val="Carlito"/>
        <family val="2"/>
      </rPr>
      <t>Demolicao de concreto, lastro, mistura e afins</t>
    </r>
  </si>
  <si>
    <r>
      <rPr>
        <sz val="10"/>
        <rFont val="Carlito"/>
        <family val="2"/>
      </rPr>
      <t>03.01.020</t>
    </r>
  </si>
  <si>
    <r>
      <rPr>
        <sz val="10"/>
        <rFont val="Carlito"/>
        <family val="2"/>
      </rPr>
      <t>Demolição manual de concreto simples</t>
    </r>
  </si>
  <si>
    <r>
      <rPr>
        <sz val="10"/>
        <rFont val="Carlito"/>
        <family val="2"/>
      </rPr>
      <t>159,72</t>
    </r>
  </si>
  <si>
    <r>
      <rPr>
        <sz val="10"/>
        <rFont val="Carlito"/>
        <family val="2"/>
      </rPr>
      <t>03.01.040</t>
    </r>
  </si>
  <si>
    <r>
      <rPr>
        <sz val="10"/>
        <rFont val="Carlito"/>
        <family val="2"/>
      </rPr>
      <t>Demolição manual de concreto armado</t>
    </r>
  </si>
  <si>
    <r>
      <rPr>
        <sz val="10"/>
        <rFont val="Carlito"/>
        <family val="2"/>
      </rPr>
      <t>290,40</t>
    </r>
  </si>
  <si>
    <r>
      <rPr>
        <sz val="10"/>
        <rFont val="Carlito"/>
        <family val="2"/>
      </rPr>
      <t>03.01.060</t>
    </r>
  </si>
  <si>
    <r>
      <rPr>
        <sz val="10"/>
        <rFont val="Carlito"/>
        <family val="2"/>
      </rPr>
      <t xml:space="preserve">Demolição manual de lajes pré-moldadas,
</t>
    </r>
    <r>
      <rPr>
        <sz val="10"/>
        <rFont val="Carlito"/>
        <family val="2"/>
      </rPr>
      <t>incluindo revestimento</t>
    </r>
  </si>
  <si>
    <r>
      <rPr>
        <sz val="10"/>
        <rFont val="Carlito"/>
        <family val="2"/>
      </rPr>
      <t>03.01.200</t>
    </r>
  </si>
  <si>
    <r>
      <rPr>
        <sz val="10"/>
        <rFont val="Carlito"/>
        <family val="2"/>
      </rPr>
      <t>Demolição mecanizada de concreto armado, inclusive fragmentação, carregamento, transporte até 1 quilômetro e descarregamento</t>
    </r>
  </si>
  <si>
    <r>
      <rPr>
        <sz val="10"/>
        <rFont val="Carlito"/>
        <family val="2"/>
      </rPr>
      <t>341,46</t>
    </r>
  </si>
  <si>
    <r>
      <rPr>
        <sz val="10"/>
        <rFont val="Carlito"/>
        <family val="2"/>
      </rPr>
      <t>87,12</t>
    </r>
  </si>
  <si>
    <r>
      <rPr>
        <sz val="10"/>
        <rFont val="Carlito"/>
        <family val="2"/>
      </rPr>
      <t>428,58</t>
    </r>
  </si>
  <si>
    <r>
      <rPr>
        <sz val="10"/>
        <rFont val="Carlito"/>
        <family val="2"/>
      </rPr>
      <t>03.01.210</t>
    </r>
  </si>
  <si>
    <r>
      <rPr>
        <sz val="10"/>
        <rFont val="Carlito"/>
        <family val="2"/>
      </rPr>
      <t xml:space="preserve">Demolição mecanizada de concreto armado, inclusive fragmentação e acomodação do
</t>
    </r>
    <r>
      <rPr>
        <sz val="10"/>
        <rFont val="Carlito"/>
        <family val="2"/>
      </rPr>
      <t>material</t>
    </r>
  </si>
  <si>
    <r>
      <rPr>
        <sz val="10"/>
        <rFont val="Carlito"/>
        <family val="2"/>
      </rPr>
      <t>326,66</t>
    </r>
  </si>
  <si>
    <r>
      <rPr>
        <sz val="10"/>
        <rFont val="Carlito"/>
        <family val="2"/>
      </rPr>
      <t>413,78</t>
    </r>
  </si>
  <si>
    <r>
      <rPr>
        <sz val="10"/>
        <rFont val="Carlito"/>
        <family val="2"/>
      </rPr>
      <t>03.01.220</t>
    </r>
  </si>
  <si>
    <r>
      <rPr>
        <sz val="10"/>
        <rFont val="Carlito"/>
        <family val="2"/>
      </rPr>
      <t>Demolição mecanizada de concreto simples, inclusive fragmentação, carregamento, transporte até 1 quilômetro e descarregamento</t>
    </r>
  </si>
  <si>
    <r>
      <rPr>
        <sz val="10"/>
        <rFont val="Carlito"/>
        <family val="2"/>
      </rPr>
      <t>178,13</t>
    </r>
  </si>
  <si>
    <r>
      <rPr>
        <sz val="10"/>
        <rFont val="Carlito"/>
        <family val="2"/>
      </rPr>
      <t>58,08</t>
    </r>
  </si>
  <si>
    <r>
      <rPr>
        <sz val="10"/>
        <rFont val="Carlito"/>
        <family val="2"/>
      </rPr>
      <t>236,21</t>
    </r>
  </si>
  <si>
    <r>
      <rPr>
        <sz val="10"/>
        <rFont val="Carlito"/>
        <family val="2"/>
      </rPr>
      <t>03.01.230</t>
    </r>
  </si>
  <si>
    <r>
      <rPr>
        <sz val="10"/>
        <rFont val="Carlito"/>
        <family val="2"/>
      </rPr>
      <t xml:space="preserve">Demolição mecanizada de concreto simples, inclusive fragmentação e acomodação do
</t>
    </r>
    <r>
      <rPr>
        <sz val="10"/>
        <rFont val="Carlito"/>
        <family val="2"/>
      </rPr>
      <t>material</t>
    </r>
  </si>
  <si>
    <r>
      <rPr>
        <sz val="10"/>
        <rFont val="Carlito"/>
        <family val="2"/>
      </rPr>
      <t>163,33</t>
    </r>
  </si>
  <si>
    <r>
      <rPr>
        <sz val="10"/>
        <rFont val="Carlito"/>
        <family val="2"/>
      </rPr>
      <t>221,41</t>
    </r>
  </si>
  <si>
    <r>
      <rPr>
        <sz val="10"/>
        <rFont val="Carlito"/>
        <family val="2"/>
      </rPr>
      <t>03.01.240</t>
    </r>
  </si>
  <si>
    <r>
      <rPr>
        <sz val="10"/>
        <rFont val="Carlito"/>
        <family val="2"/>
      </rPr>
      <t>Demolição mecanizada de pavimento ou piso em concreto, inclusive fragmentação, carregamento, transporte até 1 quilômetro e descarregamento</t>
    </r>
  </si>
  <si>
    <r>
      <rPr>
        <sz val="10"/>
        <rFont val="Carlito"/>
        <family val="2"/>
      </rPr>
      <t>17,50</t>
    </r>
  </si>
  <si>
    <r>
      <rPr>
        <sz val="10"/>
        <rFont val="Carlito"/>
        <family val="2"/>
      </rPr>
      <t>5,81</t>
    </r>
  </si>
  <si>
    <r>
      <rPr>
        <sz val="10"/>
        <rFont val="Carlito"/>
        <family val="2"/>
      </rPr>
      <t>23,31</t>
    </r>
  </si>
  <si>
    <r>
      <rPr>
        <sz val="10"/>
        <rFont val="Carlito"/>
        <family val="2"/>
      </rPr>
      <t>03.01.250</t>
    </r>
  </si>
  <si>
    <r>
      <rPr>
        <sz val="10"/>
        <rFont val="Carlito"/>
        <family val="2"/>
      </rPr>
      <t xml:space="preserve">Demolição mecanizada de pavimento ou piso em concreto, inclusive fragmentação e acomodação
</t>
    </r>
    <r>
      <rPr>
        <sz val="10"/>
        <rFont val="Carlito"/>
        <family val="2"/>
      </rPr>
      <t>do material</t>
    </r>
  </si>
  <si>
    <r>
      <rPr>
        <sz val="10"/>
        <rFont val="Carlito"/>
        <family val="2"/>
      </rPr>
      <t>16,34</t>
    </r>
  </si>
  <si>
    <r>
      <rPr>
        <sz val="10"/>
        <rFont val="Carlito"/>
        <family val="2"/>
      </rPr>
      <t>22,15</t>
    </r>
  </si>
  <si>
    <r>
      <rPr>
        <sz val="10"/>
        <rFont val="Carlito"/>
        <family val="2"/>
      </rPr>
      <t>03.01.260</t>
    </r>
  </si>
  <si>
    <r>
      <rPr>
        <sz val="10"/>
        <rFont val="Carlito"/>
        <family val="2"/>
      </rPr>
      <t>Demolição mecanizada de sarjeta ou sarjetão, inclusive fragmentação, carregamento, transporte até 1 quilômetro e descarregamento</t>
    </r>
  </si>
  <si>
    <r>
      <rPr>
        <sz val="10"/>
        <rFont val="Carlito"/>
        <family val="2"/>
      </rPr>
      <t>174,91</t>
    </r>
  </si>
  <si>
    <r>
      <rPr>
        <sz val="10"/>
        <rFont val="Carlito"/>
        <family val="2"/>
      </rPr>
      <t>232,99</t>
    </r>
  </si>
  <si>
    <r>
      <rPr>
        <sz val="10"/>
        <rFont val="Carlito"/>
        <family val="2"/>
      </rPr>
      <t>03.01.270</t>
    </r>
  </si>
  <si>
    <r>
      <rPr>
        <sz val="10"/>
        <rFont val="Carlito"/>
        <family val="2"/>
      </rPr>
      <t xml:space="preserve">Demolição mecanizada de sarjeta ou sarjetão, inclusive fragmentação e acomodação do
</t>
    </r>
    <r>
      <rPr>
        <sz val="10"/>
        <rFont val="Carlito"/>
        <family val="2"/>
      </rPr>
      <t>material</t>
    </r>
  </si>
  <si>
    <r>
      <rPr>
        <sz val="10"/>
        <rFont val="Carlito"/>
        <family val="2"/>
      </rPr>
      <t>Demolicao de alvenaria</t>
    </r>
  </si>
  <si>
    <r>
      <rPr>
        <sz val="10"/>
        <rFont val="Carlito"/>
        <family val="2"/>
      </rPr>
      <t>03.02.020</t>
    </r>
  </si>
  <si>
    <r>
      <rPr>
        <sz val="10"/>
        <rFont val="Carlito"/>
        <family val="2"/>
      </rPr>
      <t xml:space="preserve">Demolição manual de alvenaria de
</t>
    </r>
    <r>
      <rPr>
        <sz val="10"/>
        <rFont val="Carlito"/>
        <family val="2"/>
      </rPr>
      <t>fundação/embasamento</t>
    </r>
  </si>
  <si>
    <r>
      <rPr>
        <sz val="10"/>
        <rFont val="Carlito"/>
        <family val="2"/>
      </rPr>
      <t>03.02.040</t>
    </r>
  </si>
  <si>
    <r>
      <rPr>
        <sz val="10"/>
        <rFont val="Carlito"/>
        <family val="2"/>
      </rPr>
      <t>Demolição manual de alvenaria de elevação ou elemento vazado, incluindo revestimento</t>
    </r>
  </si>
  <si>
    <r>
      <rPr>
        <sz val="10"/>
        <rFont val="Carlito"/>
        <family val="2"/>
      </rPr>
      <t>Demolicao de revestimento em massa</t>
    </r>
  </si>
  <si>
    <r>
      <rPr>
        <sz val="10"/>
        <rFont val="Carlito"/>
        <family val="2"/>
      </rPr>
      <t>03.03.020</t>
    </r>
  </si>
  <si>
    <r>
      <rPr>
        <sz val="10"/>
        <rFont val="Carlito"/>
        <family val="2"/>
      </rPr>
      <t>Apicoamento manual de piso, parede ou teto</t>
    </r>
  </si>
  <si>
    <r>
      <rPr>
        <sz val="10"/>
        <rFont val="Carlito"/>
        <family val="2"/>
      </rPr>
      <t>2,18</t>
    </r>
  </si>
  <si>
    <r>
      <rPr>
        <sz val="10"/>
        <rFont val="Carlito"/>
        <family val="2"/>
      </rPr>
      <t>03.03.040</t>
    </r>
  </si>
  <si>
    <r>
      <rPr>
        <sz val="10"/>
        <rFont val="Carlito"/>
        <family val="2"/>
      </rPr>
      <t xml:space="preserve">Demolição manual de revestimento em massa de
</t>
    </r>
    <r>
      <rPr>
        <sz val="10"/>
        <rFont val="Carlito"/>
        <family val="2"/>
      </rPr>
      <t>parede ou teto</t>
    </r>
  </si>
  <si>
    <r>
      <rPr>
        <sz val="10"/>
        <rFont val="Carlito"/>
        <family val="2"/>
      </rPr>
      <t>03.03.060</t>
    </r>
  </si>
  <si>
    <r>
      <rPr>
        <sz val="10"/>
        <rFont val="Carlito"/>
        <family val="2"/>
      </rPr>
      <t xml:space="preserve">Demolição manual de revestimento em massa de
</t>
    </r>
    <r>
      <rPr>
        <sz val="10"/>
        <rFont val="Carlito"/>
        <family val="2"/>
      </rPr>
      <t>piso</t>
    </r>
  </si>
  <si>
    <r>
      <rPr>
        <sz val="10"/>
        <rFont val="Carlito"/>
        <family val="2"/>
      </rPr>
      <t>7,26</t>
    </r>
  </si>
  <si>
    <r>
      <rPr>
        <sz val="10"/>
        <rFont val="Carlito"/>
        <family val="2"/>
      </rPr>
      <t xml:space="preserve">Demolicao de revestimento ceramico e ladrilho
</t>
    </r>
    <r>
      <rPr>
        <sz val="10"/>
        <rFont val="Carlito"/>
        <family val="2"/>
      </rPr>
      <t>hidraulico</t>
    </r>
  </si>
  <si>
    <r>
      <rPr>
        <sz val="10"/>
        <rFont val="Carlito"/>
        <family val="2"/>
      </rPr>
      <t>03.04.020</t>
    </r>
  </si>
  <si>
    <r>
      <rPr>
        <sz val="10"/>
        <rFont val="Carlito"/>
        <family val="2"/>
      </rPr>
      <t xml:space="preserve">Demolição manual de revestimento cerâmico,
</t>
    </r>
    <r>
      <rPr>
        <sz val="10"/>
        <rFont val="Carlito"/>
        <family val="2"/>
      </rPr>
      <t>incluindo a base</t>
    </r>
  </si>
  <si>
    <r>
      <rPr>
        <sz val="10"/>
        <rFont val="Carlito"/>
        <family val="2"/>
      </rPr>
      <t>8,71</t>
    </r>
  </si>
  <si>
    <r>
      <rPr>
        <sz val="10"/>
        <rFont val="Carlito"/>
        <family val="2"/>
      </rPr>
      <t>03.04.030</t>
    </r>
  </si>
  <si>
    <r>
      <rPr>
        <sz val="10"/>
        <rFont val="Carlito"/>
        <family val="2"/>
      </rPr>
      <t xml:space="preserve">Demolição manual de revestimento em ladrilho
</t>
    </r>
    <r>
      <rPr>
        <sz val="10"/>
        <rFont val="Carlito"/>
        <family val="2"/>
      </rPr>
      <t>hidráulico, incluindo a base</t>
    </r>
  </si>
  <si>
    <r>
      <rPr>
        <sz val="10"/>
        <rFont val="Carlito"/>
        <family val="2"/>
      </rPr>
      <t>03.04.040</t>
    </r>
  </si>
  <si>
    <r>
      <rPr>
        <sz val="10"/>
        <rFont val="Carlito"/>
        <family val="2"/>
      </rPr>
      <t xml:space="preserve">Demolição manual de rodapé, soleira ou peitoril, em material cerâmico e/ou ladrilho hidráulico,
</t>
    </r>
    <r>
      <rPr>
        <sz val="10"/>
        <rFont val="Carlito"/>
        <family val="2"/>
      </rPr>
      <t>incluindo a base</t>
    </r>
  </si>
  <si>
    <r>
      <rPr>
        <sz val="10"/>
        <rFont val="Carlito"/>
        <family val="2"/>
      </rPr>
      <t>Demolicao de revestimento sintetico</t>
    </r>
  </si>
  <si>
    <r>
      <rPr>
        <sz val="10"/>
        <rFont val="Carlito"/>
        <family val="2"/>
      </rPr>
      <t>03.05.020</t>
    </r>
  </si>
  <si>
    <r>
      <rPr>
        <sz val="10"/>
        <rFont val="Carlito"/>
        <family val="2"/>
      </rPr>
      <t xml:space="preserve">Demolição manual de revestimento sintético,
</t>
    </r>
    <r>
      <rPr>
        <sz val="10"/>
        <rFont val="Carlito"/>
        <family val="2"/>
      </rPr>
      <t>incluindo a base</t>
    </r>
  </si>
  <si>
    <r>
      <rPr>
        <sz val="10"/>
        <rFont val="Carlito"/>
        <family val="2"/>
      </rPr>
      <t xml:space="preserve">Demolicao de revestimento em pedra e blocos
</t>
    </r>
    <r>
      <rPr>
        <sz val="10"/>
        <rFont val="Carlito"/>
        <family val="2"/>
      </rPr>
      <t>macicos</t>
    </r>
  </si>
  <si>
    <r>
      <rPr>
        <sz val="10"/>
        <rFont val="Carlito"/>
        <family val="2"/>
      </rPr>
      <t>03.06.050</t>
    </r>
  </si>
  <si>
    <r>
      <rPr>
        <sz val="10"/>
        <rFont val="Carlito"/>
        <family val="2"/>
      </rPr>
      <t>Desmonte (levantamento) mecanizado de pavimento em paralelepípedo ou lajota de concreto, inclusive carregamento, transporte até 1 quilômetro e descarregamento</t>
    </r>
  </si>
  <si>
    <r>
      <rPr>
        <sz val="10"/>
        <rFont val="Carlito"/>
        <family val="2"/>
      </rPr>
      <t>11,87</t>
    </r>
  </si>
  <si>
    <r>
      <rPr>
        <sz val="10"/>
        <rFont val="Carlito"/>
        <family val="2"/>
      </rPr>
      <t>19,13</t>
    </r>
  </si>
  <si>
    <r>
      <rPr>
        <sz val="10"/>
        <rFont val="Carlito"/>
        <family val="2"/>
      </rPr>
      <t>03.06.060</t>
    </r>
  </si>
  <si>
    <r>
      <rPr>
        <sz val="10"/>
        <rFont val="Carlito"/>
        <family val="2"/>
      </rPr>
      <t xml:space="preserve">Desmonte (levantamento) mecanizado de pavimento em paralelepípedo ou lajota de
</t>
    </r>
    <r>
      <rPr>
        <sz val="10"/>
        <rFont val="Carlito"/>
        <family val="2"/>
      </rPr>
      <t>concreto, inclusive acomodação do material</t>
    </r>
  </si>
  <si>
    <r>
      <rPr>
        <sz val="10"/>
        <rFont val="Carlito"/>
        <family val="2"/>
      </rPr>
      <t>1,10</t>
    </r>
  </si>
  <si>
    <r>
      <rPr>
        <sz val="10"/>
        <rFont val="Carlito"/>
        <family val="2"/>
      </rPr>
      <t>8,36</t>
    </r>
  </si>
  <si>
    <r>
      <rPr>
        <sz val="10"/>
        <rFont val="Carlito"/>
        <family val="2"/>
      </rPr>
      <t>Demolicao de revestimento asfaltico</t>
    </r>
  </si>
  <si>
    <r>
      <rPr>
        <sz val="10"/>
        <rFont val="Carlito"/>
        <family val="2"/>
      </rPr>
      <t>03.07.010</t>
    </r>
  </si>
  <si>
    <r>
      <rPr>
        <sz val="10"/>
        <rFont val="Carlito"/>
        <family val="2"/>
      </rPr>
      <t>Demolição (levantamento) mecanizada de pavimento asfáltico, inclusive carregamento, transporte até 1 quilômetro e descarregamento</t>
    </r>
  </si>
  <si>
    <r>
      <rPr>
        <sz val="10"/>
        <rFont val="Carlito"/>
        <family val="2"/>
      </rPr>
      <t>17,94</t>
    </r>
  </si>
  <si>
    <r>
      <rPr>
        <sz val="10"/>
        <rFont val="Carlito"/>
        <family val="2"/>
      </rPr>
      <t>20,84</t>
    </r>
  </si>
  <si>
    <r>
      <rPr>
        <sz val="10"/>
        <rFont val="Carlito"/>
        <family val="2"/>
      </rPr>
      <t>03.07.030</t>
    </r>
  </si>
  <si>
    <r>
      <rPr>
        <sz val="10"/>
        <rFont val="Carlito"/>
        <family val="2"/>
      </rPr>
      <t xml:space="preserve">Demolição (levantamento) mecanizada de pavimento asfáltico, inclusive fragmentação e
</t>
    </r>
    <r>
      <rPr>
        <sz val="10"/>
        <rFont val="Carlito"/>
        <family val="2"/>
      </rPr>
      <t>acomodação do material</t>
    </r>
  </si>
  <si>
    <r>
      <rPr>
        <sz val="10"/>
        <rFont val="Carlito"/>
        <family val="2"/>
      </rPr>
      <t>19,24</t>
    </r>
  </si>
  <si>
    <r>
      <rPr>
        <sz val="10"/>
        <rFont val="Carlito"/>
        <family val="2"/>
      </rPr>
      <t>03.07.050</t>
    </r>
  </si>
  <si>
    <r>
      <rPr>
        <sz val="10"/>
        <rFont val="Carlito"/>
        <family val="2"/>
      </rPr>
      <t>Fresagem de pavimento asfáltico com espessura até 5 cm, inclusive carregamento, transporte até 1 quilômetro e descarregamento</t>
    </r>
  </si>
  <si>
    <r>
      <rPr>
        <sz val="10"/>
        <rFont val="Carlito"/>
        <family val="2"/>
      </rPr>
      <t>6,97</t>
    </r>
  </si>
  <si>
    <r>
      <rPr>
        <sz val="10"/>
        <rFont val="Carlito"/>
        <family val="2"/>
      </rPr>
      <t>1,02</t>
    </r>
  </si>
  <si>
    <r>
      <rPr>
        <sz val="10"/>
        <rFont val="Carlito"/>
        <family val="2"/>
      </rPr>
      <t>7,99</t>
    </r>
  </si>
  <si>
    <r>
      <rPr>
        <sz val="10"/>
        <rFont val="Carlito"/>
        <family val="2"/>
      </rPr>
      <t>03.07.070</t>
    </r>
  </si>
  <si>
    <r>
      <rPr>
        <sz val="10"/>
        <rFont val="Carlito"/>
        <family val="2"/>
      </rPr>
      <t>Fresagem de pavimento asfáltico com espessura até 5 cm, inclusive acomodação do material</t>
    </r>
  </si>
  <si>
    <r>
      <rPr>
        <sz val="10"/>
        <rFont val="Carlito"/>
        <family val="2"/>
      </rPr>
      <t>5,18</t>
    </r>
  </si>
  <si>
    <r>
      <rPr>
        <sz val="10"/>
        <rFont val="Carlito"/>
        <family val="2"/>
      </rPr>
      <t>6,20</t>
    </r>
  </si>
  <si>
    <r>
      <rPr>
        <sz val="10"/>
        <rFont val="Carlito"/>
        <family val="2"/>
      </rPr>
      <t>03.07.080</t>
    </r>
  </si>
  <si>
    <r>
      <rPr>
        <sz val="10"/>
        <rFont val="Carlito"/>
        <family val="2"/>
      </rPr>
      <t>Fresagem de pavimento asfáltico com espessura até 5 cm, inclusive remoção do material fresado até 10 quilômetros e varrição</t>
    </r>
  </si>
  <si>
    <r>
      <rPr>
        <sz val="10"/>
        <rFont val="Carlito"/>
        <family val="2"/>
      </rPr>
      <t>9,32</t>
    </r>
  </si>
  <si>
    <r>
      <rPr>
        <sz val="10"/>
        <rFont val="Carlito"/>
        <family val="2"/>
      </rPr>
      <t>0,44</t>
    </r>
  </si>
  <si>
    <r>
      <rPr>
        <sz val="10"/>
        <rFont val="Carlito"/>
        <family val="2"/>
      </rPr>
      <t>9,76</t>
    </r>
  </si>
  <si>
    <r>
      <rPr>
        <sz val="10"/>
        <rFont val="Carlito"/>
        <family val="2"/>
      </rPr>
      <t>Demolicao de forro / divisorias</t>
    </r>
  </si>
  <si>
    <r>
      <rPr>
        <sz val="10"/>
        <rFont val="Carlito"/>
        <family val="2"/>
      </rPr>
      <t>03.08.020</t>
    </r>
  </si>
  <si>
    <r>
      <rPr>
        <sz val="10"/>
        <rFont val="Carlito"/>
        <family val="2"/>
      </rPr>
      <t xml:space="preserve">Demolição manual de forro em estuque, inclusive
</t>
    </r>
    <r>
      <rPr>
        <sz val="10"/>
        <rFont val="Carlito"/>
        <family val="2"/>
      </rPr>
      <t>sistema de fixação/tarugamento</t>
    </r>
  </si>
  <si>
    <r>
      <rPr>
        <sz val="10"/>
        <rFont val="Carlito"/>
        <family val="2"/>
      </rPr>
      <t>7,55</t>
    </r>
  </si>
  <si>
    <r>
      <rPr>
        <sz val="10"/>
        <rFont val="Carlito"/>
        <family val="2"/>
      </rPr>
      <t>03.08.040</t>
    </r>
  </si>
  <si>
    <r>
      <rPr>
        <sz val="10"/>
        <rFont val="Carlito"/>
        <family val="2"/>
      </rPr>
      <t xml:space="preserve">Demolição manual de forro qualquer, inclusive
</t>
    </r>
    <r>
      <rPr>
        <sz val="10"/>
        <rFont val="Carlito"/>
        <family val="2"/>
      </rPr>
      <t>sistema de fixação/tarugamento</t>
    </r>
  </si>
  <si>
    <r>
      <rPr>
        <sz val="10"/>
        <rFont val="Carlito"/>
        <family val="2"/>
      </rPr>
      <t>03.08.060</t>
    </r>
  </si>
  <si>
    <r>
      <rPr>
        <sz val="10"/>
        <rFont val="Carlito"/>
        <family val="2"/>
      </rPr>
      <t xml:space="preserve">Demolição manual de forro em gesso, inclusive
</t>
    </r>
    <r>
      <rPr>
        <sz val="10"/>
        <rFont val="Carlito"/>
        <family val="2"/>
      </rPr>
      <t>sistema de fixação</t>
    </r>
  </si>
  <si>
    <r>
      <rPr>
        <sz val="10"/>
        <rFont val="Carlito"/>
        <family val="2"/>
      </rPr>
      <t>03.08.200</t>
    </r>
  </si>
  <si>
    <r>
      <rPr>
        <sz val="10"/>
        <rFont val="Carlito"/>
        <family val="2"/>
      </rPr>
      <t xml:space="preserve">Demolição manual de painéis divisórias, inclusive
</t>
    </r>
    <r>
      <rPr>
        <sz val="10"/>
        <rFont val="Carlito"/>
        <family val="2"/>
      </rPr>
      <t>montantes metálicos</t>
    </r>
  </si>
  <si>
    <r>
      <rPr>
        <sz val="10"/>
        <rFont val="Carlito"/>
        <family val="2"/>
      </rPr>
      <t>4,79</t>
    </r>
  </si>
  <si>
    <r>
      <rPr>
        <sz val="10"/>
        <rFont val="Carlito"/>
        <family val="2"/>
      </rPr>
      <t>Demolicao de impermeabilizacao e afins</t>
    </r>
  </si>
  <si>
    <r>
      <rPr>
        <sz val="10"/>
        <rFont val="Carlito"/>
        <family val="2"/>
      </rPr>
      <t>03.09.020</t>
    </r>
  </si>
  <si>
    <r>
      <rPr>
        <sz val="10"/>
        <rFont val="Carlito"/>
        <family val="2"/>
      </rPr>
      <t>Demolição manual de camada impermeabilizante</t>
    </r>
  </si>
  <si>
    <r>
      <rPr>
        <sz val="10"/>
        <rFont val="Carlito"/>
        <family val="2"/>
      </rPr>
      <t>11,67</t>
    </r>
  </si>
  <si>
    <r>
      <rPr>
        <sz val="10"/>
        <rFont val="Carlito"/>
        <family val="2"/>
      </rPr>
      <t>03.09.040</t>
    </r>
  </si>
  <si>
    <r>
      <rPr>
        <sz val="10"/>
        <rFont val="Carlito"/>
        <family val="2"/>
      </rPr>
      <t>Demolição manual de argamassa regularizante, isolante ou protetora e papel Kraft</t>
    </r>
  </si>
  <si>
    <r>
      <rPr>
        <sz val="10"/>
        <rFont val="Carlito"/>
        <family val="2"/>
      </rPr>
      <t>14,00</t>
    </r>
  </si>
  <si>
    <r>
      <rPr>
        <sz val="10"/>
        <rFont val="Carlito"/>
        <family val="2"/>
      </rPr>
      <t>03.09.060</t>
    </r>
  </si>
  <si>
    <r>
      <rPr>
        <sz val="10"/>
        <rFont val="Carlito"/>
        <family val="2"/>
      </rPr>
      <t xml:space="preserve">Remoção manual de junta de dilatação ou
</t>
    </r>
    <r>
      <rPr>
        <sz val="10"/>
        <rFont val="Carlito"/>
        <family val="2"/>
      </rPr>
      <t>retração, inclusive apoio</t>
    </r>
  </si>
  <si>
    <r>
      <rPr>
        <sz val="10"/>
        <rFont val="Carlito"/>
        <family val="2"/>
      </rPr>
      <t>4,66</t>
    </r>
  </si>
  <si>
    <r>
      <rPr>
        <sz val="10"/>
        <rFont val="Carlito"/>
        <family val="2"/>
      </rPr>
      <t>Remocao de pintura</t>
    </r>
  </si>
  <si>
    <r>
      <rPr>
        <sz val="10"/>
        <rFont val="Carlito"/>
        <family val="2"/>
      </rPr>
      <t>03.10.020</t>
    </r>
  </si>
  <si>
    <r>
      <rPr>
        <sz val="10"/>
        <rFont val="Carlito"/>
        <family val="2"/>
      </rPr>
      <t xml:space="preserve">Remoção de pintura em rodapé, baguete ou
</t>
    </r>
    <r>
      <rPr>
        <sz val="10"/>
        <rFont val="Carlito"/>
        <family val="2"/>
      </rPr>
      <t>moldura com lixa</t>
    </r>
  </si>
  <si>
    <r>
      <rPr>
        <sz val="10"/>
        <rFont val="Carlito"/>
        <family val="2"/>
      </rPr>
      <t>1,13</t>
    </r>
  </si>
  <si>
    <r>
      <rPr>
        <sz val="10"/>
        <rFont val="Carlito"/>
        <family val="2"/>
      </rPr>
      <t>03.10.040</t>
    </r>
  </si>
  <si>
    <r>
      <rPr>
        <sz val="10"/>
        <rFont val="Carlito"/>
        <family val="2"/>
      </rPr>
      <t xml:space="preserve">Remoção de pintura em rodapé, baguete ou
</t>
    </r>
    <r>
      <rPr>
        <sz val="10"/>
        <rFont val="Carlito"/>
        <family val="2"/>
      </rPr>
      <t>moldura com produto químico</t>
    </r>
  </si>
  <si>
    <r>
      <rPr>
        <sz val="10"/>
        <rFont val="Carlito"/>
        <family val="2"/>
      </rPr>
      <t>1,64</t>
    </r>
  </si>
  <si>
    <r>
      <rPr>
        <sz val="10"/>
        <rFont val="Carlito"/>
        <family val="2"/>
      </rPr>
      <t>03.10.080</t>
    </r>
  </si>
  <si>
    <r>
      <rPr>
        <sz val="10"/>
        <rFont val="Carlito"/>
        <family val="2"/>
      </rPr>
      <t>Remoção de pintura em superfícies de madeira e/ou metálicas com produtos químicos</t>
    </r>
  </si>
  <si>
    <r>
      <rPr>
        <sz val="10"/>
        <rFont val="Carlito"/>
        <family val="2"/>
      </rPr>
      <t>2,88</t>
    </r>
  </si>
  <si>
    <r>
      <rPr>
        <sz val="10"/>
        <rFont val="Carlito"/>
        <family val="2"/>
      </rPr>
      <t>8,46</t>
    </r>
  </si>
  <si>
    <r>
      <rPr>
        <sz val="10"/>
        <rFont val="Carlito"/>
        <family val="2"/>
      </rPr>
      <t>11,34</t>
    </r>
  </si>
  <si>
    <r>
      <rPr>
        <sz val="10"/>
        <rFont val="Carlito"/>
        <family val="2"/>
      </rPr>
      <t>03.10.100</t>
    </r>
  </si>
  <si>
    <r>
      <rPr>
        <sz val="10"/>
        <rFont val="Carlito"/>
        <family val="2"/>
      </rPr>
      <t xml:space="preserve">Remoção de pintura em superfícies de madeira
</t>
    </r>
    <r>
      <rPr>
        <sz val="10"/>
        <rFont val="Carlito"/>
        <family val="2"/>
      </rPr>
      <t>e/ou metálicas com lixamento</t>
    </r>
  </si>
  <si>
    <r>
      <rPr>
        <sz val="10"/>
        <rFont val="Carlito"/>
        <family val="2"/>
      </rPr>
      <t>6,34</t>
    </r>
  </si>
  <si>
    <r>
      <rPr>
        <sz val="10"/>
        <rFont val="Carlito"/>
        <family val="2"/>
      </rPr>
      <t>6,71</t>
    </r>
  </si>
  <si>
    <r>
      <rPr>
        <sz val="10"/>
        <rFont val="Carlito"/>
        <family val="2"/>
      </rPr>
      <t>03.10.120</t>
    </r>
  </si>
  <si>
    <r>
      <rPr>
        <sz val="10"/>
        <rFont val="Carlito"/>
        <family val="2"/>
      </rPr>
      <t xml:space="preserve">Remoção de pintura em massa com produtos
</t>
    </r>
    <r>
      <rPr>
        <sz val="10"/>
        <rFont val="Carlito"/>
        <family val="2"/>
      </rPr>
      <t>químicos</t>
    </r>
  </si>
  <si>
    <r>
      <rPr>
        <sz val="10"/>
        <rFont val="Carlito"/>
        <family val="2"/>
      </rPr>
      <t>9,22</t>
    </r>
  </si>
  <si>
    <r>
      <rPr>
        <sz val="10"/>
        <rFont val="Carlito"/>
        <family val="2"/>
      </rPr>
      <t>03.10.140</t>
    </r>
  </si>
  <si>
    <r>
      <rPr>
        <sz val="10"/>
        <rFont val="Carlito"/>
        <family val="2"/>
      </rPr>
      <t>Remoção de pintura em massa com lixamento</t>
    </r>
  </si>
  <si>
    <r>
      <rPr>
        <sz val="10"/>
        <rFont val="Carlito"/>
        <family val="2"/>
      </rPr>
      <t>4,23</t>
    </r>
  </si>
  <si>
    <r>
      <rPr>
        <sz val="10"/>
        <rFont val="Carlito"/>
        <family val="2"/>
      </rPr>
      <t>4,60</t>
    </r>
  </si>
  <si>
    <r>
      <rPr>
        <sz val="10"/>
        <rFont val="Carlito"/>
        <family val="2"/>
      </rPr>
      <t>Remocao de sinalizacao horizontal</t>
    </r>
  </si>
  <si>
    <r>
      <rPr>
        <sz val="10"/>
        <rFont val="Carlito"/>
        <family val="2"/>
      </rPr>
      <t>03.16.010</t>
    </r>
  </si>
  <si>
    <r>
      <rPr>
        <sz val="10"/>
        <rFont val="Carlito"/>
        <family val="2"/>
      </rPr>
      <t>Remoção de sinalização horizontal existente</t>
    </r>
  </si>
  <si>
    <r>
      <rPr>
        <sz val="10"/>
        <rFont val="Carlito"/>
        <family val="2"/>
      </rPr>
      <t>87,71</t>
    </r>
  </si>
  <si>
    <r>
      <rPr>
        <sz val="10"/>
        <rFont val="Carlito"/>
        <family val="2"/>
      </rPr>
      <t>03.16.011</t>
    </r>
  </si>
  <si>
    <r>
      <rPr>
        <sz val="10"/>
        <rFont val="Carlito"/>
        <family val="2"/>
      </rPr>
      <t>Remoção de tacha/tachões</t>
    </r>
  </si>
  <si>
    <r>
      <rPr>
        <sz val="10"/>
        <rFont val="Carlito"/>
        <family val="2"/>
      </rPr>
      <t>2,04</t>
    </r>
  </si>
  <si>
    <r>
      <rPr>
        <sz val="10"/>
        <rFont val="Carlito"/>
        <family val="2"/>
      </rPr>
      <t>6,43</t>
    </r>
  </si>
  <si>
    <r>
      <rPr>
        <sz val="10"/>
        <rFont val="Carlito"/>
        <family val="2"/>
      </rPr>
      <t>8,47</t>
    </r>
  </si>
  <si>
    <r>
      <rPr>
        <sz val="10"/>
        <rFont val="Carlito"/>
        <family val="2"/>
      </rPr>
      <t>RETIRADA COM PROVAVEL REAPROVEITAMENTO</t>
    </r>
  </si>
  <si>
    <r>
      <rPr>
        <sz val="10"/>
        <rFont val="Carlito"/>
        <family val="2"/>
      </rPr>
      <t>Retirada de fechamento e elemento divisor</t>
    </r>
  </si>
  <si>
    <r>
      <rPr>
        <sz val="10"/>
        <rFont val="Carlito"/>
        <family val="2"/>
      </rPr>
      <t>04.01.020</t>
    </r>
  </si>
  <si>
    <r>
      <rPr>
        <sz val="10"/>
        <rFont val="Carlito"/>
        <family val="2"/>
      </rPr>
      <t xml:space="preserve">Retirada de divisória em placa de madeira ou
</t>
    </r>
    <r>
      <rPr>
        <sz val="10"/>
        <rFont val="Carlito"/>
        <family val="2"/>
      </rPr>
      <t>fibrocimento tarugada</t>
    </r>
  </si>
  <si>
    <r>
      <rPr>
        <sz val="10"/>
        <rFont val="Carlito"/>
        <family val="2"/>
      </rPr>
      <t>26,46</t>
    </r>
  </si>
  <si>
    <r>
      <rPr>
        <sz val="10"/>
        <rFont val="Carlito"/>
        <family val="2"/>
      </rPr>
      <t>04.01.040</t>
    </r>
  </si>
  <si>
    <r>
      <rPr>
        <sz val="10"/>
        <rFont val="Carlito"/>
        <family val="2"/>
      </rPr>
      <t xml:space="preserve">Retirada de divisória em placa de madeira ou
</t>
    </r>
    <r>
      <rPr>
        <sz val="10"/>
        <rFont val="Carlito"/>
        <family val="2"/>
      </rPr>
      <t>fibrocimento com montantes metálicos</t>
    </r>
  </si>
  <si>
    <r>
      <rPr>
        <sz val="10"/>
        <rFont val="Carlito"/>
        <family val="2"/>
      </rPr>
      <t>22,93</t>
    </r>
  </si>
  <si>
    <r>
      <rPr>
        <sz val="10"/>
        <rFont val="Carlito"/>
        <family val="2"/>
      </rPr>
      <t>04.01.060</t>
    </r>
  </si>
  <si>
    <r>
      <rPr>
        <sz val="10"/>
        <rFont val="Carlito"/>
        <family val="2"/>
      </rPr>
      <t xml:space="preserve">Retirada de divisória em placa de concreto,
</t>
    </r>
    <r>
      <rPr>
        <sz val="10"/>
        <rFont val="Carlito"/>
        <family val="2"/>
      </rPr>
      <t>granito, granilite ou mármore</t>
    </r>
  </si>
  <si>
    <r>
      <rPr>
        <sz val="10"/>
        <rFont val="Carlito"/>
        <family val="2"/>
      </rPr>
      <t>14,11</t>
    </r>
  </si>
  <si>
    <r>
      <rPr>
        <sz val="10"/>
        <rFont val="Carlito"/>
        <family val="2"/>
      </rPr>
      <t>04.01.080</t>
    </r>
  </si>
  <si>
    <r>
      <rPr>
        <sz val="10"/>
        <rFont val="Carlito"/>
        <family val="2"/>
      </rPr>
      <t xml:space="preserve">Retirada de fechamento em placas pré-moldadas,
</t>
    </r>
    <r>
      <rPr>
        <sz val="10"/>
        <rFont val="Carlito"/>
        <family val="2"/>
      </rPr>
      <t>inclusive pilares</t>
    </r>
  </si>
  <si>
    <r>
      <rPr>
        <sz val="10"/>
        <rFont val="Carlito"/>
        <family val="2"/>
      </rPr>
      <t>1,87</t>
    </r>
  </si>
  <si>
    <r>
      <rPr>
        <sz val="10"/>
        <rFont val="Carlito"/>
        <family val="2"/>
      </rPr>
      <t>0,49</t>
    </r>
  </si>
  <si>
    <r>
      <rPr>
        <sz val="10"/>
        <rFont val="Carlito"/>
        <family val="2"/>
      </rPr>
      <t>2,36</t>
    </r>
  </si>
  <si>
    <r>
      <rPr>
        <sz val="10"/>
        <rFont val="Carlito"/>
        <family val="2"/>
      </rPr>
      <t>04.01.090</t>
    </r>
  </si>
  <si>
    <r>
      <rPr>
        <sz val="10"/>
        <rFont val="Carlito"/>
        <family val="2"/>
      </rPr>
      <t xml:space="preserve">Retirada de barreira de proteção com arame de
</t>
    </r>
    <r>
      <rPr>
        <sz val="10"/>
        <rFont val="Carlito"/>
        <family val="2"/>
      </rPr>
      <t>alta segurança, simples ou duplo</t>
    </r>
  </si>
  <si>
    <r>
      <rPr>
        <sz val="10"/>
        <rFont val="Carlito"/>
        <family val="2"/>
      </rPr>
      <t>3,06</t>
    </r>
  </si>
  <si>
    <r>
      <rPr>
        <sz val="10"/>
        <rFont val="Carlito"/>
        <family val="2"/>
      </rPr>
      <t>04.01.100</t>
    </r>
  </si>
  <si>
    <r>
      <rPr>
        <sz val="10"/>
        <rFont val="Carlito"/>
        <family val="2"/>
      </rPr>
      <t>Retirada de cerca</t>
    </r>
  </si>
  <si>
    <r>
      <rPr>
        <sz val="10"/>
        <rFont val="Carlito"/>
        <family val="2"/>
      </rPr>
      <t>9,00</t>
    </r>
  </si>
  <si>
    <r>
      <rPr>
        <sz val="10"/>
        <rFont val="Carlito"/>
        <family val="2"/>
      </rPr>
      <t xml:space="preserve">Retirada de elementos de estrutura (concreto,
</t>
    </r>
    <r>
      <rPr>
        <sz val="10"/>
        <rFont val="Carlito"/>
        <family val="2"/>
      </rPr>
      <t>ferro, aluminio e madeira)</t>
    </r>
  </si>
  <si>
    <r>
      <rPr>
        <sz val="10"/>
        <rFont val="Carlito"/>
        <family val="2"/>
      </rPr>
      <t>04.02.020</t>
    </r>
  </si>
  <si>
    <r>
      <rPr>
        <sz val="10"/>
        <rFont val="Carlito"/>
        <family val="2"/>
      </rPr>
      <t xml:space="preserve">Retirada de peças lineares em madeira com seção
</t>
    </r>
    <r>
      <rPr>
        <sz val="10"/>
        <rFont val="Carlito"/>
        <family val="2"/>
      </rPr>
      <t>até 60 cm²</t>
    </r>
  </si>
  <si>
    <r>
      <rPr>
        <sz val="10"/>
        <rFont val="Carlito"/>
        <family val="2"/>
      </rPr>
      <t>0,97</t>
    </r>
  </si>
  <si>
    <r>
      <rPr>
        <sz val="10"/>
        <rFont val="Carlito"/>
        <family val="2"/>
      </rPr>
      <t>04.02.030</t>
    </r>
  </si>
  <si>
    <r>
      <rPr>
        <sz val="10"/>
        <rFont val="Carlito"/>
        <family val="2"/>
      </rPr>
      <t xml:space="preserve">Retirada de peças lineares em madeira com seção
</t>
    </r>
    <r>
      <rPr>
        <sz val="10"/>
        <rFont val="Carlito"/>
        <family val="2"/>
      </rPr>
      <t>superior a 60 cm²</t>
    </r>
  </si>
  <si>
    <r>
      <rPr>
        <sz val="10"/>
        <rFont val="Carlito"/>
        <family val="2"/>
      </rPr>
      <t>04.02.050</t>
    </r>
  </si>
  <si>
    <r>
      <rPr>
        <sz val="10"/>
        <rFont val="Carlito"/>
        <family val="2"/>
      </rPr>
      <t xml:space="preserve">Retirada de estrutura em madeira tesoura - telhas
</t>
    </r>
    <r>
      <rPr>
        <sz val="10"/>
        <rFont val="Carlito"/>
        <family val="2"/>
      </rPr>
      <t>de barro</t>
    </r>
  </si>
  <si>
    <r>
      <rPr>
        <sz val="10"/>
        <rFont val="Carlito"/>
        <family val="2"/>
      </rPr>
      <t>17,69</t>
    </r>
  </si>
  <si>
    <r>
      <rPr>
        <sz val="10"/>
        <rFont val="Carlito"/>
        <family val="2"/>
      </rPr>
      <t>04.02.070</t>
    </r>
  </si>
  <si>
    <r>
      <rPr>
        <sz val="10"/>
        <rFont val="Carlito"/>
        <family val="2"/>
      </rPr>
      <t xml:space="preserve">Retirada de estrutura em madeira tesoura - telhas
</t>
    </r>
    <r>
      <rPr>
        <sz val="10"/>
        <rFont val="Carlito"/>
        <family val="2"/>
      </rPr>
      <t>perfil qualquer</t>
    </r>
  </si>
  <si>
    <r>
      <rPr>
        <sz val="10"/>
        <rFont val="Carlito"/>
        <family val="2"/>
      </rPr>
      <t>14,47</t>
    </r>
  </si>
  <si>
    <r>
      <rPr>
        <sz val="10"/>
        <rFont val="Carlito"/>
        <family val="2"/>
      </rPr>
      <t>04.02.090</t>
    </r>
  </si>
  <si>
    <r>
      <rPr>
        <sz val="10"/>
        <rFont val="Carlito"/>
        <family val="2"/>
      </rPr>
      <t xml:space="preserve">Retirada de estrutura em madeira pontaletada -
</t>
    </r>
    <r>
      <rPr>
        <sz val="10"/>
        <rFont val="Carlito"/>
        <family val="2"/>
      </rPr>
      <t>telhas de barro</t>
    </r>
  </si>
  <si>
    <r>
      <rPr>
        <sz val="10"/>
        <rFont val="Carlito"/>
        <family val="2"/>
      </rPr>
      <t>12,87</t>
    </r>
  </si>
  <si>
    <r>
      <rPr>
        <sz val="10"/>
        <rFont val="Carlito"/>
        <family val="2"/>
      </rPr>
      <t>04.02.110</t>
    </r>
  </si>
  <si>
    <r>
      <rPr>
        <sz val="10"/>
        <rFont val="Carlito"/>
        <family val="2"/>
      </rPr>
      <t xml:space="preserve">Retirada de estrutura em madeira pontaletada -
</t>
    </r>
    <r>
      <rPr>
        <sz val="10"/>
        <rFont val="Carlito"/>
        <family val="2"/>
      </rPr>
      <t>telhas perfil qualquer</t>
    </r>
  </si>
  <si>
    <r>
      <rPr>
        <sz val="10"/>
        <rFont val="Carlito"/>
        <family val="2"/>
      </rPr>
      <t>9,65</t>
    </r>
  </si>
  <si>
    <r>
      <rPr>
        <sz val="10"/>
        <rFont val="Carlito"/>
        <family val="2"/>
      </rPr>
      <t>04.02.140</t>
    </r>
  </si>
  <si>
    <r>
      <rPr>
        <sz val="10"/>
        <rFont val="Carlito"/>
        <family val="2"/>
      </rPr>
      <t>Retirada de estrutura metálica</t>
    </r>
  </si>
  <si>
    <r>
      <rPr>
        <sz val="10"/>
        <rFont val="Carlito"/>
        <family val="2"/>
      </rPr>
      <t>KG</t>
    </r>
  </si>
  <si>
    <r>
      <rPr>
        <sz val="10"/>
        <rFont val="Carlito"/>
        <family val="2"/>
      </rPr>
      <t>1,75</t>
    </r>
  </si>
  <si>
    <r>
      <rPr>
        <sz val="10"/>
        <rFont val="Carlito"/>
        <family val="2"/>
      </rPr>
      <t>Retirada de telhamento e protecao</t>
    </r>
  </si>
  <si>
    <r>
      <rPr>
        <sz val="10"/>
        <rFont val="Carlito"/>
        <family val="2"/>
      </rPr>
      <t>04.03.020</t>
    </r>
  </si>
  <si>
    <r>
      <rPr>
        <sz val="10"/>
        <rFont val="Carlito"/>
        <family val="2"/>
      </rPr>
      <t>Retirada de telhamento em barro</t>
    </r>
  </si>
  <si>
    <r>
      <rPr>
        <sz val="10"/>
        <rFont val="Carlito"/>
        <family val="2"/>
      </rPr>
      <t>11,62</t>
    </r>
  </si>
  <si>
    <r>
      <rPr>
        <sz val="10"/>
        <rFont val="Carlito"/>
        <family val="2"/>
      </rPr>
      <t>04.03.040</t>
    </r>
  </si>
  <si>
    <r>
      <rPr>
        <sz val="10"/>
        <rFont val="Carlito"/>
        <family val="2"/>
      </rPr>
      <t xml:space="preserve">Retirada de telhamento perfil e material
</t>
    </r>
    <r>
      <rPr>
        <sz val="10"/>
        <rFont val="Carlito"/>
        <family val="2"/>
      </rPr>
      <t>qualquer, exceto barro</t>
    </r>
  </si>
  <si>
    <r>
      <rPr>
        <sz val="10"/>
        <rFont val="Carlito"/>
        <family val="2"/>
      </rPr>
      <t>04.03.060</t>
    </r>
  </si>
  <si>
    <r>
      <rPr>
        <sz val="10"/>
        <rFont val="Carlito"/>
        <family val="2"/>
      </rPr>
      <t>Retirada de cumeeira ou espigão em barro</t>
    </r>
  </si>
  <si>
    <r>
      <rPr>
        <sz val="10"/>
        <rFont val="Carlito"/>
        <family val="2"/>
      </rPr>
      <t>04.03.080</t>
    </r>
  </si>
  <si>
    <r>
      <rPr>
        <sz val="10"/>
        <rFont val="Carlito"/>
        <family val="2"/>
      </rPr>
      <t xml:space="preserve">Retirada de cumeeira, espigão ou rufo perfil
</t>
    </r>
    <r>
      <rPr>
        <sz val="10"/>
        <rFont val="Carlito"/>
        <family val="2"/>
      </rPr>
      <t>qualquer</t>
    </r>
  </si>
  <si>
    <r>
      <rPr>
        <sz val="10"/>
        <rFont val="Carlito"/>
        <family val="2"/>
      </rPr>
      <t>04.03.090</t>
    </r>
  </si>
  <si>
    <r>
      <rPr>
        <sz val="10"/>
        <rFont val="Carlito"/>
        <family val="2"/>
      </rPr>
      <t xml:space="preserve">Retirada de domo de acrílico, inclusive perfis
</t>
    </r>
    <r>
      <rPr>
        <sz val="10"/>
        <rFont val="Carlito"/>
        <family val="2"/>
      </rPr>
      <t>metálicos de fixação</t>
    </r>
  </si>
  <si>
    <r>
      <rPr>
        <sz val="10"/>
        <rFont val="Carlito"/>
        <family val="2"/>
      </rPr>
      <t>8,82</t>
    </r>
  </si>
  <si>
    <r>
      <rPr>
        <sz val="10"/>
        <rFont val="Carlito"/>
        <family val="2"/>
      </rPr>
      <t xml:space="preserve">Retirada de revestimento em pedra e blocos
</t>
    </r>
    <r>
      <rPr>
        <sz val="10"/>
        <rFont val="Carlito"/>
        <family val="2"/>
      </rPr>
      <t>macicos</t>
    </r>
  </si>
  <si>
    <r>
      <rPr>
        <sz val="10"/>
        <rFont val="Carlito"/>
        <family val="2"/>
      </rPr>
      <t>04.04.010</t>
    </r>
  </si>
  <si>
    <r>
      <rPr>
        <sz val="10"/>
        <rFont val="Carlito"/>
        <family val="2"/>
      </rPr>
      <t xml:space="preserve">Retirada de revestimento em pedra, granito ou
</t>
    </r>
    <r>
      <rPr>
        <sz val="10"/>
        <rFont val="Carlito"/>
        <family val="2"/>
      </rPr>
      <t>mármore, em parede ou fachada</t>
    </r>
  </si>
  <si>
    <r>
      <rPr>
        <sz val="10"/>
        <rFont val="Carlito"/>
        <family val="2"/>
      </rPr>
      <t>31,04</t>
    </r>
  </si>
  <si>
    <r>
      <rPr>
        <sz val="10"/>
        <rFont val="Carlito"/>
        <family val="2"/>
      </rPr>
      <t>04.04.020</t>
    </r>
  </si>
  <si>
    <r>
      <rPr>
        <sz val="10"/>
        <rFont val="Carlito"/>
        <family val="2"/>
      </rPr>
      <t xml:space="preserve">Retirada de revestimento em pedra, granito ou
</t>
    </r>
    <r>
      <rPr>
        <sz val="10"/>
        <rFont val="Carlito"/>
        <family val="2"/>
      </rPr>
      <t>mármore, em piso</t>
    </r>
  </si>
  <si>
    <r>
      <rPr>
        <sz val="10"/>
        <rFont val="Carlito"/>
        <family val="2"/>
      </rPr>
      <t>18,88</t>
    </r>
  </si>
  <si>
    <r>
      <rPr>
        <sz val="10"/>
        <rFont val="Carlito"/>
        <family val="2"/>
      </rPr>
      <t>04.04.030</t>
    </r>
  </si>
  <si>
    <r>
      <rPr>
        <sz val="10"/>
        <rFont val="Carlito"/>
        <family val="2"/>
      </rPr>
      <t xml:space="preserve">Retirada de soleira ou peitoril em pedra, granito
</t>
    </r>
    <r>
      <rPr>
        <sz val="10"/>
        <rFont val="Carlito"/>
        <family val="2"/>
      </rPr>
      <t>ou mármore</t>
    </r>
  </si>
  <si>
    <r>
      <rPr>
        <sz val="10"/>
        <rFont val="Carlito"/>
        <family val="2"/>
      </rPr>
      <t>13,07</t>
    </r>
  </si>
  <si>
    <r>
      <rPr>
        <sz val="10"/>
        <rFont val="Carlito"/>
        <family val="2"/>
      </rPr>
      <t>04.04.040</t>
    </r>
  </si>
  <si>
    <r>
      <rPr>
        <sz val="10"/>
        <rFont val="Carlito"/>
        <family val="2"/>
      </rPr>
      <t xml:space="preserve">Retirada de degrau em pedra, granito ou
</t>
    </r>
    <r>
      <rPr>
        <sz val="10"/>
        <rFont val="Carlito"/>
        <family val="2"/>
      </rPr>
      <t>mármore</t>
    </r>
  </si>
  <si>
    <r>
      <rPr>
        <sz val="10"/>
        <rFont val="Carlito"/>
        <family val="2"/>
      </rPr>
      <t>14,52</t>
    </r>
  </si>
  <si>
    <r>
      <rPr>
        <sz val="10"/>
        <rFont val="Carlito"/>
        <family val="2"/>
      </rPr>
      <t>04.04.060</t>
    </r>
  </si>
  <si>
    <r>
      <rPr>
        <sz val="10"/>
        <rFont val="Carlito"/>
        <family val="2"/>
      </rPr>
      <t xml:space="preserve">Retirada de rodapé em pedra, granito ou
</t>
    </r>
    <r>
      <rPr>
        <sz val="10"/>
        <rFont val="Carlito"/>
        <family val="2"/>
      </rPr>
      <t>mármore</t>
    </r>
  </si>
  <si>
    <r>
      <rPr>
        <sz val="10"/>
        <rFont val="Carlito"/>
        <family val="2"/>
      </rPr>
      <t>Retirada de revestimentos em madeira</t>
    </r>
  </si>
  <si>
    <r>
      <rPr>
        <sz val="10"/>
        <rFont val="Carlito"/>
        <family val="2"/>
      </rPr>
      <t>04.05.010</t>
    </r>
  </si>
  <si>
    <r>
      <rPr>
        <sz val="10"/>
        <rFont val="Carlito"/>
        <family val="2"/>
      </rPr>
      <t>Retirada de revestimento em lambris de madeira</t>
    </r>
  </si>
  <si>
    <r>
      <rPr>
        <sz val="10"/>
        <rFont val="Carlito"/>
        <family val="2"/>
      </rPr>
      <t>40,71</t>
    </r>
  </si>
  <si>
    <r>
      <rPr>
        <sz val="10"/>
        <rFont val="Carlito"/>
        <family val="2"/>
      </rPr>
      <t>04.05.020</t>
    </r>
  </si>
  <si>
    <r>
      <rPr>
        <sz val="10"/>
        <rFont val="Carlito"/>
        <family val="2"/>
      </rPr>
      <t>Retirada de piso em tacos de madeira</t>
    </r>
  </si>
  <si>
    <r>
      <rPr>
        <sz val="10"/>
        <rFont val="Carlito"/>
        <family val="2"/>
      </rPr>
      <t>04.05.040</t>
    </r>
  </si>
  <si>
    <r>
      <rPr>
        <sz val="10"/>
        <rFont val="Carlito"/>
        <family val="2"/>
      </rPr>
      <t>Retirada de soalho somente o tablado</t>
    </r>
  </si>
  <si>
    <r>
      <rPr>
        <sz val="10"/>
        <rFont val="Carlito"/>
        <family val="2"/>
      </rPr>
      <t>11,25</t>
    </r>
  </si>
  <si>
    <r>
      <rPr>
        <sz val="10"/>
        <rFont val="Carlito"/>
        <family val="2"/>
      </rPr>
      <t>04.05.060</t>
    </r>
  </si>
  <si>
    <r>
      <rPr>
        <sz val="10"/>
        <rFont val="Carlito"/>
        <family val="2"/>
      </rPr>
      <t>Retirada de soalho inclusive vigamento</t>
    </r>
  </si>
  <si>
    <r>
      <rPr>
        <sz val="10"/>
        <rFont val="Carlito"/>
        <family val="2"/>
      </rPr>
      <t>19,29</t>
    </r>
  </si>
  <si>
    <r>
      <rPr>
        <sz val="10"/>
        <rFont val="Carlito"/>
        <family val="2"/>
      </rPr>
      <t>04.05.080</t>
    </r>
  </si>
  <si>
    <r>
      <rPr>
        <sz val="10"/>
        <rFont val="Carlito"/>
        <family val="2"/>
      </rPr>
      <t>Retirada de degrau em madeira</t>
    </r>
  </si>
  <si>
    <r>
      <rPr>
        <sz val="10"/>
        <rFont val="Carlito"/>
        <family val="2"/>
      </rPr>
      <t>04.05.100</t>
    </r>
  </si>
  <si>
    <r>
      <rPr>
        <sz val="10"/>
        <rFont val="Carlito"/>
        <family val="2"/>
      </rPr>
      <t>Retirada de rodapé inclusive cordão em madeira</t>
    </r>
  </si>
  <si>
    <r>
      <rPr>
        <sz val="10"/>
        <rFont val="Carlito"/>
        <family val="2"/>
      </rPr>
      <t>Retirada de revestimentos sinteticos e metalicos</t>
    </r>
  </si>
  <si>
    <r>
      <rPr>
        <sz val="10"/>
        <rFont val="Carlito"/>
        <family val="2"/>
      </rPr>
      <t>04.06.010</t>
    </r>
  </si>
  <si>
    <r>
      <rPr>
        <sz val="10"/>
        <rFont val="Carlito"/>
        <family val="2"/>
      </rPr>
      <t>Retirada de revestimento em lambris metálicos</t>
    </r>
  </si>
  <si>
    <r>
      <rPr>
        <sz val="10"/>
        <rFont val="Carlito"/>
        <family val="2"/>
      </rPr>
      <t>04.06.020</t>
    </r>
  </si>
  <si>
    <r>
      <rPr>
        <sz val="10"/>
        <rFont val="Carlito"/>
        <family val="2"/>
      </rPr>
      <t xml:space="preserve">Retirada de piso em material sintético assentado
</t>
    </r>
    <r>
      <rPr>
        <sz val="10"/>
        <rFont val="Carlito"/>
        <family val="2"/>
      </rPr>
      <t>a cola</t>
    </r>
  </si>
  <si>
    <r>
      <rPr>
        <sz val="10"/>
        <rFont val="Carlito"/>
        <family val="2"/>
      </rPr>
      <t>04.06.040</t>
    </r>
  </si>
  <si>
    <r>
      <rPr>
        <sz val="10"/>
        <rFont val="Carlito"/>
        <family val="2"/>
      </rPr>
      <t xml:space="preserve">Retirada de degrau em material sintético
</t>
    </r>
    <r>
      <rPr>
        <sz val="10"/>
        <rFont val="Carlito"/>
        <family val="2"/>
      </rPr>
      <t>assentado a cola</t>
    </r>
  </si>
  <si>
    <r>
      <rPr>
        <sz val="10"/>
        <rFont val="Carlito"/>
        <family val="2"/>
      </rPr>
      <t>2,99</t>
    </r>
  </si>
  <si>
    <r>
      <rPr>
        <sz val="10"/>
        <rFont val="Carlito"/>
        <family val="2"/>
      </rPr>
      <t>04.06.060</t>
    </r>
  </si>
  <si>
    <r>
      <rPr>
        <sz val="10"/>
        <rFont val="Carlito"/>
        <family val="2"/>
      </rPr>
      <t xml:space="preserve">Retirada de rodapé inclusive cordão em material
</t>
    </r>
    <r>
      <rPr>
        <sz val="10"/>
        <rFont val="Carlito"/>
        <family val="2"/>
      </rPr>
      <t>sintético</t>
    </r>
  </si>
  <si>
    <r>
      <rPr>
        <sz val="10"/>
        <rFont val="Carlito"/>
        <family val="2"/>
      </rPr>
      <t>04.06.100</t>
    </r>
  </si>
  <si>
    <r>
      <rPr>
        <sz val="10"/>
        <rFont val="Carlito"/>
        <family val="2"/>
      </rPr>
      <t>Retirada de piso elevado telescópico metálico, inclusive estrutura de sustentação</t>
    </r>
  </si>
  <si>
    <r>
      <rPr>
        <sz val="10"/>
        <rFont val="Carlito"/>
        <family val="2"/>
      </rPr>
      <t>36,11</t>
    </r>
  </si>
  <si>
    <r>
      <rPr>
        <sz val="10"/>
        <rFont val="Carlito"/>
        <family val="2"/>
      </rPr>
      <t>Retirada de forro, brise e fachada</t>
    </r>
  </si>
  <si>
    <r>
      <rPr>
        <sz val="10"/>
        <rFont val="Carlito"/>
        <family val="2"/>
      </rPr>
      <t>04.07.020</t>
    </r>
  </si>
  <si>
    <r>
      <rPr>
        <sz val="10"/>
        <rFont val="Carlito"/>
        <family val="2"/>
      </rPr>
      <t xml:space="preserve">Retirada de forro qualquer em placas ou tiras
</t>
    </r>
    <r>
      <rPr>
        <sz val="10"/>
        <rFont val="Carlito"/>
        <family val="2"/>
      </rPr>
      <t>fixadas</t>
    </r>
  </si>
  <si>
    <r>
      <rPr>
        <sz val="10"/>
        <rFont val="Carlito"/>
        <family val="2"/>
      </rPr>
      <t>04.07.040</t>
    </r>
  </si>
  <si>
    <r>
      <rPr>
        <sz val="10"/>
        <rFont val="Carlito"/>
        <family val="2"/>
      </rPr>
      <t xml:space="preserve">Retirada de forro qualquer em placas ou tiras
</t>
    </r>
    <r>
      <rPr>
        <sz val="10"/>
        <rFont val="Carlito"/>
        <family val="2"/>
      </rPr>
      <t>apoiadas</t>
    </r>
  </si>
  <si>
    <r>
      <rPr>
        <sz val="10"/>
        <rFont val="Carlito"/>
        <family val="2"/>
      </rPr>
      <t>4,83</t>
    </r>
  </si>
  <si>
    <r>
      <rPr>
        <sz val="10"/>
        <rFont val="Carlito"/>
        <family val="2"/>
      </rPr>
      <t>04.07.060</t>
    </r>
  </si>
  <si>
    <r>
      <rPr>
        <sz val="10"/>
        <rFont val="Carlito"/>
        <family val="2"/>
      </rPr>
      <t xml:space="preserve">Retirada de sistema de fixação ou tarugamento
</t>
    </r>
    <r>
      <rPr>
        <sz val="10"/>
        <rFont val="Carlito"/>
        <family val="2"/>
      </rPr>
      <t>de forro</t>
    </r>
  </si>
  <si>
    <r>
      <rPr>
        <sz val="10"/>
        <rFont val="Carlito"/>
        <family val="2"/>
      </rPr>
      <t>Retirada de esquadria e elemento de madeira</t>
    </r>
  </si>
  <si>
    <r>
      <rPr>
        <sz val="10"/>
        <rFont val="Carlito"/>
        <family val="2"/>
      </rPr>
      <t>04.08.020</t>
    </r>
  </si>
  <si>
    <r>
      <rPr>
        <sz val="10"/>
        <rFont val="Carlito"/>
        <family val="2"/>
      </rPr>
      <t>Retirada de folha de esquadria em madeira</t>
    </r>
  </si>
  <si>
    <r>
      <rPr>
        <sz val="10"/>
        <rFont val="Carlito"/>
        <family val="2"/>
      </rPr>
      <t>16,08</t>
    </r>
  </si>
  <si>
    <r>
      <rPr>
        <sz val="10"/>
        <rFont val="Carlito"/>
        <family val="2"/>
      </rPr>
      <t>04.08.040</t>
    </r>
  </si>
  <si>
    <r>
      <rPr>
        <sz val="10"/>
        <rFont val="Carlito"/>
        <family val="2"/>
      </rPr>
      <t xml:space="preserve">Retirada de guarnição, moldura e peças lineares
</t>
    </r>
    <r>
      <rPr>
        <sz val="10"/>
        <rFont val="Carlito"/>
        <family val="2"/>
      </rPr>
      <t>em madeira, fixadas</t>
    </r>
  </si>
  <si>
    <r>
      <rPr>
        <sz val="10"/>
        <rFont val="Carlito"/>
        <family val="2"/>
      </rPr>
      <t>1,23</t>
    </r>
  </si>
  <si>
    <r>
      <rPr>
        <sz val="10"/>
        <rFont val="Carlito"/>
        <family val="2"/>
      </rPr>
      <t>04.08.060</t>
    </r>
  </si>
  <si>
    <r>
      <rPr>
        <sz val="10"/>
        <rFont val="Carlito"/>
        <family val="2"/>
      </rPr>
      <t xml:space="preserve">Retirada de batente com guarnição e peças
</t>
    </r>
    <r>
      <rPr>
        <sz val="10"/>
        <rFont val="Carlito"/>
        <family val="2"/>
      </rPr>
      <t>lineares em madeira, chumbados</t>
    </r>
  </si>
  <si>
    <r>
      <rPr>
        <sz val="10"/>
        <rFont val="Carlito"/>
        <family val="2"/>
      </rPr>
      <t>04.08.080</t>
    </r>
  </si>
  <si>
    <r>
      <rPr>
        <sz val="10"/>
        <rFont val="Carlito"/>
        <family val="2"/>
      </rPr>
      <t xml:space="preserve">Retirada de elemento em madeira e sistema de
</t>
    </r>
    <r>
      <rPr>
        <sz val="10"/>
        <rFont val="Carlito"/>
        <family val="2"/>
      </rPr>
      <t>fixação tipo quadro, lousa, etc.</t>
    </r>
  </si>
  <si>
    <r>
      <rPr>
        <sz val="10"/>
        <rFont val="Carlito"/>
        <family val="2"/>
      </rPr>
      <t>04.08.100</t>
    </r>
  </si>
  <si>
    <r>
      <rPr>
        <sz val="10"/>
        <rFont val="Carlito"/>
        <family val="2"/>
      </rPr>
      <t>Retirada de armário em madeira ou metal</t>
    </r>
  </si>
  <si>
    <r>
      <rPr>
        <sz val="10"/>
        <rFont val="Carlito"/>
        <family val="2"/>
      </rPr>
      <t>Retirada de esquadria e elementos metalicos</t>
    </r>
  </si>
  <si>
    <r>
      <rPr>
        <sz val="10"/>
        <rFont val="Carlito"/>
        <family val="2"/>
      </rPr>
      <t>04.09.020</t>
    </r>
  </si>
  <si>
    <r>
      <rPr>
        <sz val="10"/>
        <rFont val="Carlito"/>
        <family val="2"/>
      </rPr>
      <t>Retirada de esquadria metálica em geral</t>
    </r>
  </si>
  <si>
    <r>
      <rPr>
        <sz val="10"/>
        <rFont val="Carlito"/>
        <family val="2"/>
      </rPr>
      <t>22,51</t>
    </r>
  </si>
  <si>
    <r>
      <rPr>
        <sz val="10"/>
        <rFont val="Carlito"/>
        <family val="2"/>
      </rPr>
      <t>04.09.040</t>
    </r>
  </si>
  <si>
    <r>
      <rPr>
        <sz val="10"/>
        <rFont val="Carlito"/>
        <family val="2"/>
      </rPr>
      <t>Retirada de folha de esquadria metálica</t>
    </r>
  </si>
  <si>
    <r>
      <rPr>
        <sz val="10"/>
        <rFont val="Carlito"/>
        <family val="2"/>
      </rPr>
      <t>04.09.060</t>
    </r>
  </si>
  <si>
    <r>
      <rPr>
        <sz val="10"/>
        <rFont val="Carlito"/>
        <family val="2"/>
      </rPr>
      <t xml:space="preserve">Retirada de batente, corrimão ou peças lineares
</t>
    </r>
    <r>
      <rPr>
        <sz val="10"/>
        <rFont val="Carlito"/>
        <family val="2"/>
      </rPr>
      <t>metálicas, chumbados</t>
    </r>
  </si>
  <si>
    <r>
      <rPr>
        <sz val="10"/>
        <rFont val="Carlito"/>
        <family val="2"/>
      </rPr>
      <t>7,71</t>
    </r>
  </si>
  <si>
    <r>
      <rPr>
        <sz val="10"/>
        <rFont val="Carlito"/>
        <family val="2"/>
      </rPr>
      <t>04.09.080</t>
    </r>
  </si>
  <si>
    <r>
      <rPr>
        <sz val="10"/>
        <rFont val="Carlito"/>
        <family val="2"/>
      </rPr>
      <t xml:space="preserve">Retirada de batente, corrimão ou peças lineares
</t>
    </r>
    <r>
      <rPr>
        <sz val="10"/>
        <rFont val="Carlito"/>
        <family val="2"/>
      </rPr>
      <t>metálicas, fixados</t>
    </r>
  </si>
  <si>
    <r>
      <rPr>
        <sz val="10"/>
        <rFont val="Carlito"/>
        <family val="2"/>
      </rPr>
      <t>5,29</t>
    </r>
  </si>
  <si>
    <r>
      <rPr>
        <sz val="10"/>
        <rFont val="Carlito"/>
        <family val="2"/>
      </rPr>
      <t>04.09.100</t>
    </r>
  </si>
  <si>
    <r>
      <rPr>
        <sz val="10"/>
        <rFont val="Carlito"/>
        <family val="2"/>
      </rPr>
      <t>Retirada de guarda-corpo ou gradil em geral</t>
    </r>
  </si>
  <si>
    <r>
      <rPr>
        <sz val="10"/>
        <rFont val="Carlito"/>
        <family val="2"/>
      </rPr>
      <t>04.09.120</t>
    </r>
  </si>
  <si>
    <r>
      <rPr>
        <sz val="10"/>
        <rFont val="Carlito"/>
        <family val="2"/>
      </rPr>
      <t xml:space="preserve">Retirada de escada de marinheiro com ou sem
</t>
    </r>
    <r>
      <rPr>
        <sz val="10"/>
        <rFont val="Carlito"/>
        <family val="2"/>
      </rPr>
      <t>guarda-corpo</t>
    </r>
  </si>
  <si>
    <r>
      <rPr>
        <sz val="10"/>
        <rFont val="Carlito"/>
        <family val="2"/>
      </rPr>
      <t>25,73</t>
    </r>
  </si>
  <si>
    <r>
      <rPr>
        <sz val="10"/>
        <rFont val="Carlito"/>
        <family val="2"/>
      </rPr>
      <t>04.09.140</t>
    </r>
  </si>
  <si>
    <r>
      <rPr>
        <sz val="10"/>
        <rFont val="Carlito"/>
        <family val="2"/>
      </rPr>
      <t xml:space="preserve">Retirada de poste ou sistema de sustentação para
</t>
    </r>
    <r>
      <rPr>
        <sz val="10"/>
        <rFont val="Carlito"/>
        <family val="2"/>
      </rPr>
      <t>alambrado ou fechamento</t>
    </r>
  </si>
  <si>
    <r>
      <rPr>
        <sz val="10"/>
        <rFont val="Carlito"/>
        <family val="2"/>
      </rPr>
      <t>04.09.160</t>
    </r>
  </si>
  <si>
    <r>
      <rPr>
        <sz val="10"/>
        <rFont val="Carlito"/>
        <family val="2"/>
      </rPr>
      <t>Retirada de entelamento metálico em geral</t>
    </r>
  </si>
  <si>
    <r>
      <rPr>
        <sz val="10"/>
        <rFont val="Carlito"/>
        <family val="2"/>
      </rPr>
      <t xml:space="preserve">Retirada de ferragens e acessorios para
</t>
    </r>
    <r>
      <rPr>
        <sz val="10"/>
        <rFont val="Carlito"/>
        <family val="2"/>
      </rPr>
      <t>esquadrias</t>
    </r>
  </si>
  <si>
    <r>
      <rPr>
        <sz val="10"/>
        <rFont val="Carlito"/>
        <family val="2"/>
      </rPr>
      <t>04.10.020</t>
    </r>
  </si>
  <si>
    <r>
      <rPr>
        <sz val="10"/>
        <rFont val="Carlito"/>
        <family val="2"/>
      </rPr>
      <t>Retirada de fechadura ou fecho de embutir</t>
    </r>
  </si>
  <si>
    <r>
      <rPr>
        <sz val="10"/>
        <rFont val="Carlito"/>
        <family val="2"/>
      </rPr>
      <t>04.10.040</t>
    </r>
  </si>
  <si>
    <r>
      <rPr>
        <sz val="10"/>
        <rFont val="Carlito"/>
        <family val="2"/>
      </rPr>
      <t>Retirada de fechadura ou fecho de sobrepor</t>
    </r>
  </si>
  <si>
    <r>
      <rPr>
        <sz val="10"/>
        <rFont val="Carlito"/>
        <family val="2"/>
      </rPr>
      <t>3,53</t>
    </r>
  </si>
  <si>
    <r>
      <rPr>
        <sz val="10"/>
        <rFont val="Carlito"/>
        <family val="2"/>
      </rPr>
      <t>04.10.060</t>
    </r>
  </si>
  <si>
    <r>
      <rPr>
        <sz val="10"/>
        <rFont val="Carlito"/>
        <family val="2"/>
      </rPr>
      <t>Retirada de dobradiça</t>
    </r>
  </si>
  <si>
    <r>
      <rPr>
        <sz val="10"/>
        <rFont val="Carlito"/>
        <family val="2"/>
      </rPr>
      <t>1,76</t>
    </r>
  </si>
  <si>
    <r>
      <rPr>
        <sz val="10"/>
        <rFont val="Carlito"/>
        <family val="2"/>
      </rPr>
      <t>04.10.080</t>
    </r>
  </si>
  <si>
    <r>
      <rPr>
        <sz val="10"/>
        <rFont val="Carlito"/>
        <family val="2"/>
      </rPr>
      <t xml:space="preserve">Retirada de peça ou acessório complementar em
</t>
    </r>
    <r>
      <rPr>
        <sz val="10"/>
        <rFont val="Carlito"/>
        <family val="2"/>
      </rPr>
      <t>geral de esquadria</t>
    </r>
  </si>
  <si>
    <r>
      <rPr>
        <sz val="10"/>
        <rFont val="Carlito"/>
        <family val="2"/>
      </rPr>
      <t>14,39</t>
    </r>
  </si>
  <si>
    <r>
      <rPr>
        <sz val="10"/>
        <rFont val="Carlito"/>
        <family val="2"/>
      </rPr>
      <t>Retirada de aparelhos, metais sanitarios e registro</t>
    </r>
  </si>
  <si>
    <r>
      <rPr>
        <sz val="10"/>
        <rFont val="Carlito"/>
        <family val="2"/>
      </rPr>
      <t>04.11.020</t>
    </r>
  </si>
  <si>
    <r>
      <rPr>
        <sz val="10"/>
        <rFont val="Carlito"/>
        <family val="2"/>
      </rPr>
      <t xml:space="preserve">Retirada de aparelho sanitário incluindo
</t>
    </r>
    <r>
      <rPr>
        <sz val="10"/>
        <rFont val="Carlito"/>
        <family val="2"/>
      </rPr>
      <t>acessórios</t>
    </r>
  </si>
  <si>
    <r>
      <rPr>
        <sz val="10"/>
        <rFont val="Carlito"/>
        <family val="2"/>
      </rPr>
      <t>32,81</t>
    </r>
  </si>
  <si>
    <r>
      <rPr>
        <sz val="10"/>
        <rFont val="Carlito"/>
        <family val="2"/>
      </rPr>
      <t>04.11.030</t>
    </r>
  </si>
  <si>
    <r>
      <rPr>
        <sz val="10"/>
        <rFont val="Carlito"/>
        <family val="2"/>
      </rPr>
      <t>Retirada de bancada incluindo pertences</t>
    </r>
  </si>
  <si>
    <r>
      <rPr>
        <sz val="10"/>
        <rFont val="Carlito"/>
        <family val="2"/>
      </rPr>
      <t>45,03</t>
    </r>
  </si>
  <si>
    <r>
      <rPr>
        <sz val="10"/>
        <rFont val="Carlito"/>
        <family val="2"/>
      </rPr>
      <t>04.11.040</t>
    </r>
  </si>
  <si>
    <r>
      <rPr>
        <sz val="10"/>
        <rFont val="Carlito"/>
        <family val="2"/>
      </rPr>
      <t>Retirada de complemento sanitário chumbado</t>
    </r>
  </si>
  <si>
    <r>
      <rPr>
        <sz val="10"/>
        <rFont val="Carlito"/>
        <family val="2"/>
      </rPr>
      <t>10,58</t>
    </r>
  </si>
  <si>
    <r>
      <rPr>
        <sz val="10"/>
        <rFont val="Carlito"/>
        <family val="2"/>
      </rPr>
      <t>04.11.060</t>
    </r>
  </si>
  <si>
    <r>
      <rPr>
        <sz val="10"/>
        <rFont val="Carlito"/>
        <family val="2"/>
      </rPr>
      <t xml:space="preserve">Retirada de complemento sanitário fixado ou de
</t>
    </r>
    <r>
      <rPr>
        <sz val="10"/>
        <rFont val="Carlito"/>
        <family val="2"/>
      </rPr>
      <t>sobrepor</t>
    </r>
  </si>
  <si>
    <r>
      <rPr>
        <sz val="10"/>
        <rFont val="Carlito"/>
        <family val="2"/>
      </rPr>
      <t>4,41</t>
    </r>
  </si>
  <si>
    <r>
      <rPr>
        <sz val="10"/>
        <rFont val="Carlito"/>
        <family val="2"/>
      </rPr>
      <t>04.11.080</t>
    </r>
  </si>
  <si>
    <r>
      <rPr>
        <sz val="10"/>
        <rFont val="Carlito"/>
        <family val="2"/>
      </rPr>
      <t>Retirada de registro ou válvula embutidos</t>
    </r>
  </si>
  <si>
    <r>
      <rPr>
        <sz val="10"/>
        <rFont val="Carlito"/>
        <family val="2"/>
      </rPr>
      <t>41,63</t>
    </r>
  </si>
  <si>
    <r>
      <rPr>
        <sz val="10"/>
        <rFont val="Carlito"/>
        <family val="2"/>
      </rPr>
      <t>04.11.100</t>
    </r>
  </si>
  <si>
    <r>
      <rPr>
        <sz val="10"/>
        <rFont val="Carlito"/>
        <family val="2"/>
      </rPr>
      <t>Retirada de registro ou válvula aparentes</t>
    </r>
  </si>
  <si>
    <r>
      <rPr>
        <sz val="10"/>
        <rFont val="Carlito"/>
        <family val="2"/>
      </rPr>
      <t>24,06</t>
    </r>
  </si>
  <si>
    <r>
      <rPr>
        <sz val="10"/>
        <rFont val="Carlito"/>
        <family val="2"/>
      </rPr>
      <t>04.11.110</t>
    </r>
  </si>
  <si>
    <r>
      <rPr>
        <sz val="10"/>
        <rFont val="Carlito"/>
        <family val="2"/>
      </rPr>
      <t>Retirada de purificador/bebedouro</t>
    </r>
  </si>
  <si>
    <r>
      <rPr>
        <sz val="10"/>
        <rFont val="Carlito"/>
        <family val="2"/>
      </rPr>
      <t>04.11.120</t>
    </r>
  </si>
  <si>
    <r>
      <rPr>
        <sz val="10"/>
        <rFont val="Carlito"/>
        <family val="2"/>
      </rPr>
      <t>Retirada de torneira ou chuveiro</t>
    </r>
  </si>
  <si>
    <r>
      <rPr>
        <sz val="10"/>
        <rFont val="Carlito"/>
        <family val="2"/>
      </rPr>
      <t>5,69</t>
    </r>
  </si>
  <si>
    <r>
      <rPr>
        <sz val="10"/>
        <rFont val="Carlito"/>
        <family val="2"/>
      </rPr>
      <t>04.11.140</t>
    </r>
  </si>
  <si>
    <r>
      <rPr>
        <sz val="10"/>
        <rFont val="Carlito"/>
        <family val="2"/>
      </rPr>
      <t>Retirada de sifão ou metais sanitários diversos</t>
    </r>
  </si>
  <si>
    <r>
      <rPr>
        <sz val="10"/>
        <rFont val="Carlito"/>
        <family val="2"/>
      </rPr>
      <t>8,75</t>
    </r>
  </si>
  <si>
    <r>
      <rPr>
        <sz val="10"/>
        <rFont val="Carlito"/>
        <family val="2"/>
      </rPr>
      <t>04.11.160</t>
    </r>
  </si>
  <si>
    <r>
      <rPr>
        <sz val="10"/>
        <rFont val="Carlito"/>
        <family val="2"/>
      </rPr>
      <t xml:space="preserve">Retirada de caixa de descarga de sobrepor ou
</t>
    </r>
    <r>
      <rPr>
        <sz val="10"/>
        <rFont val="Carlito"/>
        <family val="2"/>
      </rPr>
      <t>acoplada</t>
    </r>
  </si>
  <si>
    <r>
      <rPr>
        <sz val="10"/>
        <rFont val="Carlito"/>
        <family val="2"/>
      </rPr>
      <t>16,62</t>
    </r>
  </si>
  <si>
    <r>
      <rPr>
        <sz val="10"/>
        <rFont val="Carlito"/>
        <family val="2"/>
      </rPr>
      <t>Retirada de aparelhos eletricos e hidraulicos</t>
    </r>
  </si>
  <si>
    <r>
      <rPr>
        <sz val="10"/>
        <rFont val="Carlito"/>
        <family val="2"/>
      </rPr>
      <t>04.12.020</t>
    </r>
  </si>
  <si>
    <r>
      <rPr>
        <sz val="10"/>
        <rFont val="Carlito"/>
        <family val="2"/>
      </rPr>
      <t>Retirada de conjunto motor-bomba</t>
    </r>
  </si>
  <si>
    <r>
      <rPr>
        <sz val="10"/>
        <rFont val="Carlito"/>
        <family val="2"/>
      </rPr>
      <t>69,20</t>
    </r>
  </si>
  <si>
    <r>
      <rPr>
        <sz val="10"/>
        <rFont val="Carlito"/>
        <family val="2"/>
      </rPr>
      <t>04.12.040</t>
    </r>
  </si>
  <si>
    <r>
      <rPr>
        <sz val="10"/>
        <rFont val="Carlito"/>
        <family val="2"/>
      </rPr>
      <t>Retirada de motor de bomba de recalque</t>
    </r>
  </si>
  <si>
    <r>
      <rPr>
        <sz val="10"/>
        <rFont val="Carlito"/>
        <family val="2"/>
      </rPr>
      <t>54,59</t>
    </r>
  </si>
  <si>
    <r>
      <rPr>
        <sz val="10"/>
        <rFont val="Carlito"/>
        <family val="2"/>
      </rPr>
      <t>Retirada de impermeabilizacao e afins</t>
    </r>
  </si>
  <si>
    <r>
      <rPr>
        <sz val="10"/>
        <rFont val="Carlito"/>
        <family val="2"/>
      </rPr>
      <t>04.13.020</t>
    </r>
  </si>
  <si>
    <r>
      <rPr>
        <sz val="10"/>
        <rFont val="Carlito"/>
        <family val="2"/>
      </rPr>
      <t xml:space="preserve">Retirada de isolamento térmico com material
</t>
    </r>
    <r>
      <rPr>
        <sz val="10"/>
        <rFont val="Carlito"/>
        <family val="2"/>
      </rPr>
      <t>monolítico</t>
    </r>
  </si>
  <si>
    <r>
      <rPr>
        <sz val="10"/>
        <rFont val="Carlito"/>
        <family val="2"/>
      </rPr>
      <t>04.13.060</t>
    </r>
  </si>
  <si>
    <r>
      <rPr>
        <sz val="10"/>
        <rFont val="Carlito"/>
        <family val="2"/>
      </rPr>
      <t xml:space="preserve">Retirada de isolamento térmico com material em
</t>
    </r>
    <r>
      <rPr>
        <sz val="10"/>
        <rFont val="Carlito"/>
        <family val="2"/>
      </rPr>
      <t>panos</t>
    </r>
  </si>
  <si>
    <r>
      <rPr>
        <sz val="10"/>
        <rFont val="Carlito"/>
        <family val="2"/>
      </rPr>
      <t>Retirada de vidro</t>
    </r>
  </si>
  <si>
    <r>
      <rPr>
        <sz val="10"/>
        <rFont val="Carlito"/>
        <family val="2"/>
      </rPr>
      <t>04.14.020</t>
    </r>
  </si>
  <si>
    <r>
      <rPr>
        <sz val="10"/>
        <rFont val="Carlito"/>
        <family val="2"/>
      </rPr>
      <t xml:space="preserve">Retirada de vidro ou espelho com raspagem da
</t>
    </r>
    <r>
      <rPr>
        <sz val="10"/>
        <rFont val="Carlito"/>
        <family val="2"/>
      </rPr>
      <t>massa ou retirada de baguete</t>
    </r>
  </si>
  <si>
    <r>
      <rPr>
        <sz val="10"/>
        <rFont val="Carlito"/>
        <family val="2"/>
      </rPr>
      <t>10,94</t>
    </r>
  </si>
  <si>
    <r>
      <rPr>
        <sz val="10"/>
        <rFont val="Carlito"/>
        <family val="2"/>
      </rPr>
      <t>04.14.040</t>
    </r>
  </si>
  <si>
    <r>
      <rPr>
        <sz val="10"/>
        <rFont val="Carlito"/>
        <family val="2"/>
      </rPr>
      <t>Retirada de esquadria em vidro</t>
    </r>
  </si>
  <si>
    <r>
      <rPr>
        <sz val="10"/>
        <rFont val="Carlito"/>
        <family val="2"/>
      </rPr>
      <t>Retirada em instalacao eletrica - letra A ate B</t>
    </r>
  </si>
  <si>
    <r>
      <rPr>
        <sz val="10"/>
        <rFont val="Carlito"/>
        <family val="2"/>
      </rPr>
      <t>04.17.020</t>
    </r>
  </si>
  <si>
    <r>
      <rPr>
        <sz val="10"/>
        <rFont val="Carlito"/>
        <family val="2"/>
      </rPr>
      <t xml:space="preserve">Remoção de aparelho de iluminação ou projetor
</t>
    </r>
    <r>
      <rPr>
        <sz val="10"/>
        <rFont val="Carlito"/>
        <family val="2"/>
      </rPr>
      <t>fixo em teto, piso ou parede</t>
    </r>
  </si>
  <si>
    <r>
      <rPr>
        <sz val="10"/>
        <rFont val="Carlito"/>
        <family val="2"/>
      </rPr>
      <t>14,56</t>
    </r>
  </si>
  <si>
    <r>
      <rPr>
        <sz val="10"/>
        <rFont val="Carlito"/>
        <family val="2"/>
      </rPr>
      <t>04.17.040</t>
    </r>
  </si>
  <si>
    <r>
      <rPr>
        <sz val="10"/>
        <rFont val="Carlito"/>
        <family val="2"/>
      </rPr>
      <t xml:space="preserve">Remoção de aparelho de iluminação ou projetor
</t>
    </r>
    <r>
      <rPr>
        <sz val="10"/>
        <rFont val="Carlito"/>
        <family val="2"/>
      </rPr>
      <t>fixo em poste ou braço</t>
    </r>
  </si>
  <si>
    <r>
      <rPr>
        <sz val="10"/>
        <rFont val="Carlito"/>
        <family val="2"/>
      </rPr>
      <t>04.17.060</t>
    </r>
  </si>
  <si>
    <r>
      <rPr>
        <sz val="10"/>
        <rFont val="Carlito"/>
        <family val="2"/>
      </rPr>
      <t>Remoção de suporte tipo braquet</t>
    </r>
  </si>
  <si>
    <r>
      <rPr>
        <sz val="10"/>
        <rFont val="Carlito"/>
        <family val="2"/>
      </rPr>
      <t>18,20</t>
    </r>
  </si>
  <si>
    <r>
      <rPr>
        <sz val="10"/>
        <rFont val="Carlito"/>
        <family val="2"/>
      </rPr>
      <t>04.17.080</t>
    </r>
  </si>
  <si>
    <r>
      <rPr>
        <sz val="10"/>
        <rFont val="Carlito"/>
        <family val="2"/>
      </rPr>
      <t>Remoção de barramento de cobre</t>
    </r>
  </si>
  <si>
    <r>
      <rPr>
        <sz val="10"/>
        <rFont val="Carlito"/>
        <family val="2"/>
      </rPr>
      <t>04.17.100</t>
    </r>
  </si>
  <si>
    <r>
      <rPr>
        <sz val="10"/>
        <rFont val="Carlito"/>
        <family val="2"/>
      </rPr>
      <t>Remoção de base de disjuntor tipo QUIK-LAG</t>
    </r>
  </si>
  <si>
    <r>
      <rPr>
        <sz val="10"/>
        <rFont val="Carlito"/>
        <family val="2"/>
      </rPr>
      <t>5,46</t>
    </r>
  </si>
  <si>
    <r>
      <rPr>
        <sz val="10"/>
        <rFont val="Carlito"/>
        <family val="2"/>
      </rPr>
      <t>04.17.120</t>
    </r>
  </si>
  <si>
    <r>
      <rPr>
        <sz val="10"/>
        <rFont val="Carlito"/>
        <family val="2"/>
      </rPr>
      <t>Remoção de base de fusível tipo Diazed</t>
    </r>
  </si>
  <si>
    <r>
      <rPr>
        <sz val="10"/>
        <rFont val="Carlito"/>
        <family val="2"/>
      </rPr>
      <t>04.17.140</t>
    </r>
  </si>
  <si>
    <r>
      <rPr>
        <sz val="10"/>
        <rFont val="Carlito"/>
        <family val="2"/>
      </rPr>
      <t>Remoção de base e haste de para-raios</t>
    </r>
  </si>
  <si>
    <r>
      <rPr>
        <sz val="10"/>
        <rFont val="Carlito"/>
        <family val="2"/>
      </rPr>
      <t>36,39</t>
    </r>
  </si>
  <si>
    <r>
      <rPr>
        <sz val="10"/>
        <rFont val="Carlito"/>
        <family val="2"/>
      </rPr>
      <t>04.17.160</t>
    </r>
  </si>
  <si>
    <r>
      <rPr>
        <sz val="10"/>
        <rFont val="Carlito"/>
        <family val="2"/>
      </rPr>
      <t xml:space="preserve">Remoção de base ou chave para fusível NH tipo
</t>
    </r>
    <r>
      <rPr>
        <sz val="10"/>
        <rFont val="Carlito"/>
        <family val="2"/>
      </rPr>
      <t>tripolar</t>
    </r>
  </si>
  <si>
    <r>
      <rPr>
        <sz val="10"/>
        <rFont val="Carlito"/>
        <family val="2"/>
      </rPr>
      <t>04.17.180</t>
    </r>
  </si>
  <si>
    <r>
      <rPr>
        <sz val="10"/>
        <rFont val="Carlito"/>
        <family val="2"/>
      </rPr>
      <t xml:space="preserve">Remoção de base ou chave para fusível NH tipo
</t>
    </r>
    <r>
      <rPr>
        <sz val="10"/>
        <rFont val="Carlito"/>
        <family val="2"/>
      </rPr>
      <t>unipolar</t>
    </r>
  </si>
  <si>
    <r>
      <rPr>
        <sz val="10"/>
        <rFont val="Carlito"/>
        <family val="2"/>
      </rPr>
      <t>16,37</t>
    </r>
  </si>
  <si>
    <r>
      <rPr>
        <sz val="10"/>
        <rFont val="Carlito"/>
        <family val="2"/>
      </rPr>
      <t>04.17.200</t>
    </r>
  </si>
  <si>
    <r>
      <rPr>
        <sz val="10"/>
        <rFont val="Carlito"/>
        <family val="2"/>
      </rPr>
      <t xml:space="preserve">Remoção de braçadeira para passagem de
</t>
    </r>
    <r>
      <rPr>
        <sz val="10"/>
        <rFont val="Carlito"/>
        <family val="2"/>
      </rPr>
      <t>cordoalha</t>
    </r>
  </si>
  <si>
    <r>
      <rPr>
        <sz val="10"/>
        <rFont val="Carlito"/>
        <family val="2"/>
      </rPr>
      <t>04.17.220</t>
    </r>
  </si>
  <si>
    <r>
      <rPr>
        <sz val="10"/>
        <rFont val="Carlito"/>
        <family val="2"/>
      </rPr>
      <t xml:space="preserve">Remoção de bucha de passagem interna ou
</t>
    </r>
    <r>
      <rPr>
        <sz val="10"/>
        <rFont val="Carlito"/>
        <family val="2"/>
      </rPr>
      <t>externa</t>
    </r>
  </si>
  <si>
    <r>
      <rPr>
        <sz val="10"/>
        <rFont val="Carlito"/>
        <family val="2"/>
      </rPr>
      <t>04.17.240</t>
    </r>
  </si>
  <si>
    <r>
      <rPr>
        <sz val="10"/>
        <rFont val="Carlito"/>
        <family val="2"/>
      </rPr>
      <t>Remoção de bucha de passagem para neutro</t>
    </r>
  </si>
  <si>
    <r>
      <rPr>
        <sz val="10"/>
        <rFont val="Carlito"/>
        <family val="2"/>
      </rPr>
      <t>10,92</t>
    </r>
  </si>
  <si>
    <r>
      <rPr>
        <sz val="10"/>
        <rFont val="Carlito"/>
        <family val="2"/>
      </rPr>
      <t>Retirada em instalacao eletrica - letra C</t>
    </r>
  </si>
  <si>
    <r>
      <rPr>
        <sz val="10"/>
        <rFont val="Carlito"/>
        <family val="2"/>
      </rPr>
      <t>04.18.020</t>
    </r>
  </si>
  <si>
    <r>
      <rPr>
        <sz val="10"/>
        <rFont val="Carlito"/>
        <family val="2"/>
      </rPr>
      <t>Remoção de cabeçote em rede de telefonia</t>
    </r>
  </si>
  <si>
    <r>
      <rPr>
        <sz val="10"/>
        <rFont val="Carlito"/>
        <family val="2"/>
      </rPr>
      <t>9,10</t>
    </r>
  </si>
  <si>
    <r>
      <rPr>
        <sz val="10"/>
        <rFont val="Carlito"/>
        <family val="2"/>
      </rPr>
      <t>04.18.040</t>
    </r>
  </si>
  <si>
    <r>
      <rPr>
        <sz val="10"/>
        <rFont val="Carlito"/>
        <family val="2"/>
      </rPr>
      <t xml:space="preserve">Remoção de cabo de aço e esticadores de para-
</t>
    </r>
    <r>
      <rPr>
        <sz val="10"/>
        <rFont val="Carlito"/>
        <family val="2"/>
      </rPr>
      <t>raios</t>
    </r>
  </si>
  <si>
    <r>
      <rPr>
        <sz val="10"/>
        <rFont val="Carlito"/>
        <family val="2"/>
      </rPr>
      <t>12,73</t>
    </r>
  </si>
  <si>
    <r>
      <rPr>
        <sz val="10"/>
        <rFont val="Carlito"/>
        <family val="2"/>
      </rPr>
      <t>04.18.060</t>
    </r>
  </si>
  <si>
    <r>
      <rPr>
        <sz val="10"/>
        <rFont val="Carlito"/>
        <family val="2"/>
      </rPr>
      <t xml:space="preserve">Remoção de caixa de entrada de energia padrão
</t>
    </r>
    <r>
      <rPr>
        <sz val="10"/>
        <rFont val="Carlito"/>
        <family val="2"/>
      </rPr>
      <t>medição indireta completa</t>
    </r>
  </si>
  <si>
    <r>
      <rPr>
        <sz val="10"/>
        <rFont val="Carlito"/>
        <family val="2"/>
      </rPr>
      <t>181,95</t>
    </r>
  </si>
  <si>
    <r>
      <rPr>
        <sz val="10"/>
        <rFont val="Carlito"/>
        <family val="2"/>
      </rPr>
      <t>04.18.070</t>
    </r>
  </si>
  <si>
    <r>
      <rPr>
        <sz val="10"/>
        <rFont val="Carlito"/>
        <family val="2"/>
      </rPr>
      <t xml:space="preserve">Remoção de caixa de entrada de energia padrão
</t>
    </r>
    <r>
      <rPr>
        <sz val="10"/>
        <rFont val="Carlito"/>
        <family val="2"/>
      </rPr>
      <t>residencial completa</t>
    </r>
  </si>
  <si>
    <r>
      <rPr>
        <sz val="10"/>
        <rFont val="Carlito"/>
        <family val="2"/>
      </rPr>
      <t>145,56</t>
    </r>
  </si>
  <si>
    <r>
      <rPr>
        <sz val="10"/>
        <rFont val="Carlito"/>
        <family val="2"/>
      </rPr>
      <t>04.18.080</t>
    </r>
  </si>
  <si>
    <r>
      <rPr>
        <sz val="10"/>
        <rFont val="Carlito"/>
        <family val="2"/>
      </rPr>
      <t>Remoção de caixa de entrada telefônica completa</t>
    </r>
  </si>
  <si>
    <r>
      <rPr>
        <sz val="10"/>
        <rFont val="Carlito"/>
        <family val="2"/>
      </rPr>
      <t>72,78</t>
    </r>
  </si>
  <si>
    <r>
      <rPr>
        <sz val="10"/>
        <rFont val="Carlito"/>
        <family val="2"/>
      </rPr>
      <t>04.18.090</t>
    </r>
  </si>
  <si>
    <r>
      <rPr>
        <sz val="10"/>
        <rFont val="Carlito"/>
        <family val="2"/>
      </rPr>
      <t>Remoção de caixa de medição padrão completa</t>
    </r>
  </si>
  <si>
    <r>
      <rPr>
        <sz val="10"/>
        <rFont val="Carlito"/>
        <family val="2"/>
      </rPr>
      <t>39,98</t>
    </r>
  </si>
  <si>
    <r>
      <rPr>
        <sz val="10"/>
        <rFont val="Carlito"/>
        <family val="2"/>
      </rPr>
      <t>04.18.120</t>
    </r>
  </si>
  <si>
    <r>
      <rPr>
        <sz val="10"/>
        <rFont val="Carlito"/>
        <family val="2"/>
      </rPr>
      <t>Remoção de caixa estampada</t>
    </r>
  </si>
  <si>
    <r>
      <rPr>
        <sz val="10"/>
        <rFont val="Carlito"/>
        <family val="2"/>
      </rPr>
      <t>5,47</t>
    </r>
  </si>
  <si>
    <r>
      <rPr>
        <sz val="10"/>
        <rFont val="Carlito"/>
        <family val="2"/>
      </rPr>
      <t>04.18.130</t>
    </r>
  </si>
  <si>
    <r>
      <rPr>
        <sz val="10"/>
        <rFont val="Carlito"/>
        <family val="2"/>
      </rPr>
      <t xml:space="preserve">Remoção de caixa para fusível ou tomada
</t>
    </r>
    <r>
      <rPr>
        <sz val="10"/>
        <rFont val="Carlito"/>
        <family val="2"/>
      </rPr>
      <t>instalada em perfilado</t>
    </r>
  </si>
  <si>
    <r>
      <rPr>
        <sz val="10"/>
        <rFont val="Carlito"/>
        <family val="2"/>
      </rPr>
      <t>6,56</t>
    </r>
  </si>
  <si>
    <r>
      <rPr>
        <sz val="10"/>
        <rFont val="Carlito"/>
        <family val="2"/>
      </rPr>
      <t>04.18.140</t>
    </r>
  </si>
  <si>
    <r>
      <rPr>
        <sz val="10"/>
        <rFont val="Carlito"/>
        <family val="2"/>
      </rPr>
      <t xml:space="preserve">Remoção de caixa para transformador de
</t>
    </r>
    <r>
      <rPr>
        <sz val="10"/>
        <rFont val="Carlito"/>
        <family val="2"/>
      </rPr>
      <t>corrente</t>
    </r>
  </si>
  <si>
    <r>
      <rPr>
        <sz val="10"/>
        <rFont val="Carlito"/>
        <family val="2"/>
      </rPr>
      <t>04.18.180</t>
    </r>
  </si>
  <si>
    <r>
      <rPr>
        <sz val="10"/>
        <rFont val="Carlito"/>
        <family val="2"/>
      </rPr>
      <t>Remoção de cantoneira metálica</t>
    </r>
  </si>
  <si>
    <r>
      <rPr>
        <sz val="10"/>
        <rFont val="Carlito"/>
        <family val="2"/>
      </rPr>
      <t>04.18.200</t>
    </r>
  </si>
  <si>
    <r>
      <rPr>
        <sz val="10"/>
        <rFont val="Carlito"/>
        <family val="2"/>
      </rPr>
      <t>Remoção de captor de para-raios tipo Franklin</t>
    </r>
  </si>
  <si>
    <r>
      <rPr>
        <sz val="10"/>
        <rFont val="Carlito"/>
        <family val="2"/>
      </rPr>
      <t>04.18.220</t>
    </r>
  </si>
  <si>
    <r>
      <rPr>
        <sz val="10"/>
        <rFont val="Carlito"/>
        <family val="2"/>
      </rPr>
      <t xml:space="preserve">Remoção de chapa de ferro para bucha de
</t>
    </r>
    <r>
      <rPr>
        <sz val="10"/>
        <rFont val="Carlito"/>
        <family val="2"/>
      </rPr>
      <t>passagem</t>
    </r>
  </si>
  <si>
    <r>
      <rPr>
        <sz val="10"/>
        <rFont val="Carlito"/>
        <family val="2"/>
      </rPr>
      <t>04.18.240</t>
    </r>
  </si>
  <si>
    <r>
      <rPr>
        <sz val="10"/>
        <rFont val="Carlito"/>
        <family val="2"/>
      </rPr>
      <t>Remoção de chave automática da boia</t>
    </r>
  </si>
  <si>
    <r>
      <rPr>
        <sz val="10"/>
        <rFont val="Carlito"/>
        <family val="2"/>
      </rPr>
      <t>21,83</t>
    </r>
  </si>
  <si>
    <r>
      <rPr>
        <sz val="10"/>
        <rFont val="Carlito"/>
        <family val="2"/>
      </rPr>
      <t>04.18.250</t>
    </r>
  </si>
  <si>
    <r>
      <rPr>
        <sz val="10"/>
        <rFont val="Carlito"/>
        <family val="2"/>
      </rPr>
      <t>Remoção de chave base de mármore ou ardósia</t>
    </r>
  </si>
  <si>
    <r>
      <rPr>
        <sz val="10"/>
        <rFont val="Carlito"/>
        <family val="2"/>
      </rPr>
      <t>04.18.260</t>
    </r>
  </si>
  <si>
    <r>
      <rPr>
        <sz val="10"/>
        <rFont val="Carlito"/>
        <family val="2"/>
      </rPr>
      <t xml:space="preserve">Remoção de chave de ação rápida comando
</t>
    </r>
    <r>
      <rPr>
        <sz val="10"/>
        <rFont val="Carlito"/>
        <family val="2"/>
      </rPr>
      <t>frontal montado em painel</t>
    </r>
  </si>
  <si>
    <r>
      <rPr>
        <sz val="10"/>
        <rFont val="Carlito"/>
        <family val="2"/>
      </rPr>
      <t>04.18.270</t>
    </r>
  </si>
  <si>
    <r>
      <rPr>
        <sz val="10"/>
        <rFont val="Carlito"/>
        <family val="2"/>
      </rPr>
      <t xml:space="preserve">Remoção de chave fusível indicadora tipo
</t>
    </r>
    <r>
      <rPr>
        <sz val="10"/>
        <rFont val="Carlito"/>
        <family val="2"/>
      </rPr>
      <t>Matheus</t>
    </r>
  </si>
  <si>
    <r>
      <rPr>
        <sz val="10"/>
        <rFont val="Carlito"/>
        <family val="2"/>
      </rPr>
      <t>04.18.280</t>
    </r>
  </si>
  <si>
    <r>
      <rPr>
        <sz val="10"/>
        <rFont val="Carlito"/>
        <family val="2"/>
      </rPr>
      <t xml:space="preserve">Remoção de chave seccionadora tripolar seca
</t>
    </r>
    <r>
      <rPr>
        <sz val="10"/>
        <rFont val="Carlito"/>
        <family val="2"/>
      </rPr>
      <t>mecanismo de manobra frontal</t>
    </r>
  </si>
  <si>
    <r>
      <rPr>
        <sz val="10"/>
        <rFont val="Carlito"/>
        <family val="2"/>
      </rPr>
      <t>101,82</t>
    </r>
  </si>
  <si>
    <r>
      <rPr>
        <sz val="10"/>
        <rFont val="Carlito"/>
        <family val="2"/>
      </rPr>
      <t>04.18.290</t>
    </r>
  </si>
  <si>
    <r>
      <rPr>
        <sz val="10"/>
        <rFont val="Carlito"/>
        <family val="2"/>
      </rPr>
      <t>Remoção de chave tipo Pacco rotativo</t>
    </r>
  </si>
  <si>
    <r>
      <rPr>
        <sz val="10"/>
        <rFont val="Carlito"/>
        <family val="2"/>
      </rPr>
      <t>27,29</t>
    </r>
  </si>
  <si>
    <r>
      <rPr>
        <sz val="10"/>
        <rFont val="Carlito"/>
        <family val="2"/>
      </rPr>
      <t>04.18.320</t>
    </r>
  </si>
  <si>
    <r>
      <rPr>
        <sz val="10"/>
        <rFont val="Carlito"/>
        <family val="2"/>
      </rPr>
      <t xml:space="preserve">Remoção de cinta de fixação de eletroduto ou
</t>
    </r>
    <r>
      <rPr>
        <sz val="10"/>
        <rFont val="Carlito"/>
        <family val="2"/>
      </rPr>
      <t>sela para cruzeta em poste</t>
    </r>
  </si>
  <si>
    <r>
      <rPr>
        <sz val="10"/>
        <rFont val="Carlito"/>
        <family val="2"/>
      </rPr>
      <t>04.18.340</t>
    </r>
  </si>
  <si>
    <r>
      <rPr>
        <sz val="10"/>
        <rFont val="Carlito"/>
        <family val="2"/>
      </rPr>
      <t>Remoção de condulete</t>
    </r>
  </si>
  <si>
    <r>
      <rPr>
        <sz val="10"/>
        <rFont val="Carlito"/>
        <family val="2"/>
      </rPr>
      <t>14,57</t>
    </r>
  </si>
  <si>
    <r>
      <rPr>
        <sz val="10"/>
        <rFont val="Carlito"/>
        <family val="2"/>
      </rPr>
      <t>04.18.360</t>
    </r>
  </si>
  <si>
    <r>
      <rPr>
        <sz val="10"/>
        <rFont val="Carlito"/>
        <family val="2"/>
      </rPr>
      <t xml:space="preserve">Remoção de condutor aparente diâmetro externo
</t>
    </r>
    <r>
      <rPr>
        <sz val="10"/>
        <rFont val="Carlito"/>
        <family val="2"/>
      </rPr>
      <t>acima de 6,5 mm</t>
    </r>
  </si>
  <si>
    <r>
      <rPr>
        <sz val="10"/>
        <rFont val="Carlito"/>
        <family val="2"/>
      </rPr>
      <t>04.18.370</t>
    </r>
  </si>
  <si>
    <r>
      <rPr>
        <sz val="10"/>
        <rFont val="Carlito"/>
        <family val="2"/>
      </rPr>
      <t xml:space="preserve">Remoção de condutor aparente diâmetro externo
</t>
    </r>
    <r>
      <rPr>
        <sz val="10"/>
        <rFont val="Carlito"/>
        <family val="2"/>
      </rPr>
      <t>até 6,5 mm</t>
    </r>
  </si>
  <si>
    <r>
      <rPr>
        <sz val="10"/>
        <rFont val="Carlito"/>
        <family val="2"/>
      </rPr>
      <t>04.18.380</t>
    </r>
  </si>
  <si>
    <r>
      <rPr>
        <sz val="10"/>
        <rFont val="Carlito"/>
        <family val="2"/>
      </rPr>
      <t xml:space="preserve">Remoção de condutor embutido diâmetro
</t>
    </r>
    <r>
      <rPr>
        <sz val="10"/>
        <rFont val="Carlito"/>
        <family val="2"/>
      </rPr>
      <t>externo acima de 6,5 mm</t>
    </r>
  </si>
  <si>
    <r>
      <rPr>
        <sz val="10"/>
        <rFont val="Carlito"/>
        <family val="2"/>
      </rPr>
      <t>3,64</t>
    </r>
  </si>
  <si>
    <r>
      <rPr>
        <sz val="10"/>
        <rFont val="Carlito"/>
        <family val="2"/>
      </rPr>
      <t>04.18.390</t>
    </r>
  </si>
  <si>
    <r>
      <rPr>
        <sz val="10"/>
        <rFont val="Carlito"/>
        <family val="2"/>
      </rPr>
      <t xml:space="preserve">Remoção de condutor embutido diâmetro
</t>
    </r>
    <r>
      <rPr>
        <sz val="10"/>
        <rFont val="Carlito"/>
        <family val="2"/>
      </rPr>
      <t>externo até 6,5 mm</t>
    </r>
  </si>
  <si>
    <r>
      <rPr>
        <sz val="10"/>
        <rFont val="Carlito"/>
        <family val="2"/>
      </rPr>
      <t>04.18.400</t>
    </r>
  </si>
  <si>
    <r>
      <rPr>
        <sz val="10"/>
        <rFont val="Carlito"/>
        <family val="2"/>
      </rPr>
      <t>Remoção de condutor especial</t>
    </r>
  </si>
  <si>
    <r>
      <rPr>
        <sz val="10"/>
        <rFont val="Carlito"/>
        <family val="2"/>
      </rPr>
      <t>25,46</t>
    </r>
  </si>
  <si>
    <r>
      <rPr>
        <sz val="10"/>
        <rFont val="Carlito"/>
        <family val="2"/>
      </rPr>
      <t>04.18.410</t>
    </r>
  </si>
  <si>
    <r>
      <rPr>
        <sz val="10"/>
        <rFont val="Carlito"/>
        <family val="2"/>
      </rPr>
      <t>Remoção de cordoalha ou cabo de cobre nu</t>
    </r>
  </si>
  <si>
    <r>
      <rPr>
        <sz val="10"/>
        <rFont val="Carlito"/>
        <family val="2"/>
      </rPr>
      <t>7,27</t>
    </r>
  </si>
  <si>
    <r>
      <rPr>
        <sz val="10"/>
        <rFont val="Carlito"/>
        <family val="2"/>
      </rPr>
      <t>04.18.420</t>
    </r>
  </si>
  <si>
    <r>
      <rPr>
        <sz val="10"/>
        <rFont val="Carlito"/>
        <family val="2"/>
      </rPr>
      <t xml:space="preserve">Remoção de contator magnético para comando
</t>
    </r>
    <r>
      <rPr>
        <sz val="10"/>
        <rFont val="Carlito"/>
        <family val="2"/>
      </rPr>
      <t>de bomba</t>
    </r>
  </si>
  <si>
    <r>
      <rPr>
        <sz val="10"/>
        <rFont val="Carlito"/>
        <family val="2"/>
      </rPr>
      <t>04.18.440</t>
    </r>
  </si>
  <si>
    <r>
      <rPr>
        <sz val="10"/>
        <rFont val="Carlito"/>
        <family val="2"/>
      </rPr>
      <t>Remoção de corrente para pendentes</t>
    </r>
  </si>
  <si>
    <r>
      <rPr>
        <sz val="10"/>
        <rFont val="Carlito"/>
        <family val="2"/>
      </rPr>
      <t>04.18.460</t>
    </r>
  </si>
  <si>
    <r>
      <rPr>
        <sz val="10"/>
        <rFont val="Carlito"/>
        <family val="2"/>
      </rPr>
      <t xml:space="preserve">Remoção de cruzeta de ferro para fixação de
</t>
    </r>
    <r>
      <rPr>
        <sz val="10"/>
        <rFont val="Carlito"/>
        <family val="2"/>
      </rPr>
      <t>projetores</t>
    </r>
  </si>
  <si>
    <r>
      <rPr>
        <sz val="10"/>
        <rFont val="Carlito"/>
        <family val="2"/>
      </rPr>
      <t>04.18.470</t>
    </r>
  </si>
  <si>
    <r>
      <rPr>
        <sz val="10"/>
        <rFont val="Carlito"/>
        <family val="2"/>
      </rPr>
      <t>Remoção de cruzeta de madeira</t>
    </r>
  </si>
  <si>
    <r>
      <rPr>
        <sz val="10"/>
        <rFont val="Carlito"/>
        <family val="2"/>
      </rPr>
      <t>76,37</t>
    </r>
  </si>
  <si>
    <r>
      <rPr>
        <sz val="10"/>
        <rFont val="Carlito"/>
        <family val="2"/>
      </rPr>
      <t>Retirada em instalacao eletrica - letra D ate I</t>
    </r>
  </si>
  <si>
    <r>
      <rPr>
        <sz val="10"/>
        <rFont val="Carlito"/>
        <family val="2"/>
      </rPr>
      <t>04.19.020</t>
    </r>
  </si>
  <si>
    <r>
      <rPr>
        <sz val="10"/>
        <rFont val="Carlito"/>
        <family val="2"/>
      </rPr>
      <t xml:space="preserve">Remoção de disjuntor de volume normal ou
</t>
    </r>
    <r>
      <rPr>
        <sz val="10"/>
        <rFont val="Carlito"/>
        <family val="2"/>
      </rPr>
      <t>reduzido</t>
    </r>
  </si>
  <si>
    <r>
      <rPr>
        <sz val="10"/>
        <rFont val="Carlito"/>
        <family val="2"/>
      </rPr>
      <t>149,86</t>
    </r>
  </si>
  <si>
    <r>
      <rPr>
        <sz val="10"/>
        <rFont val="Carlito"/>
        <family val="2"/>
      </rPr>
      <t>04.19.030</t>
    </r>
  </si>
  <si>
    <r>
      <rPr>
        <sz val="10"/>
        <rFont val="Carlito"/>
        <family val="2"/>
      </rPr>
      <t xml:space="preserve">Remoção de disjuntor a seco aberto tripolar, 600
</t>
    </r>
    <r>
      <rPr>
        <sz val="10"/>
        <rFont val="Carlito"/>
        <family val="2"/>
      </rPr>
      <t>V de 800 A</t>
    </r>
  </si>
  <si>
    <r>
      <rPr>
        <sz val="10"/>
        <rFont val="Carlito"/>
        <family val="2"/>
      </rPr>
      <t>04.19.060</t>
    </r>
  </si>
  <si>
    <r>
      <rPr>
        <sz val="10"/>
        <rFont val="Carlito"/>
        <family val="2"/>
      </rPr>
      <t>Remoção de disjuntor termomagnético</t>
    </r>
  </si>
  <si>
    <r>
      <rPr>
        <sz val="10"/>
        <rFont val="Carlito"/>
        <family val="2"/>
      </rPr>
      <t>04.19.080</t>
    </r>
  </si>
  <si>
    <r>
      <rPr>
        <sz val="10"/>
        <rFont val="Carlito"/>
        <family val="2"/>
      </rPr>
      <t xml:space="preserve">Remoção de fundo de quadro de distribuição ou
</t>
    </r>
    <r>
      <rPr>
        <sz val="10"/>
        <rFont val="Carlito"/>
        <family val="2"/>
      </rPr>
      <t>caixa de passagem</t>
    </r>
  </si>
  <si>
    <r>
      <rPr>
        <sz val="10"/>
        <rFont val="Carlito"/>
        <family val="2"/>
      </rPr>
      <t>04.19.100</t>
    </r>
  </si>
  <si>
    <r>
      <rPr>
        <sz val="10"/>
        <rFont val="Carlito"/>
        <family val="2"/>
      </rPr>
      <t xml:space="preserve">Remoção de gancho de sustentação de luminária
</t>
    </r>
    <r>
      <rPr>
        <sz val="10"/>
        <rFont val="Carlito"/>
        <family val="2"/>
      </rPr>
      <t>em perfilado</t>
    </r>
  </si>
  <si>
    <r>
      <rPr>
        <sz val="10"/>
        <rFont val="Carlito"/>
        <family val="2"/>
      </rPr>
      <t>04.19.120</t>
    </r>
  </si>
  <si>
    <r>
      <rPr>
        <sz val="10"/>
        <rFont val="Carlito"/>
        <family val="2"/>
      </rPr>
      <t xml:space="preserve">Remoção de interruptores, tomadas, botão de
</t>
    </r>
    <r>
      <rPr>
        <sz val="10"/>
        <rFont val="Carlito"/>
        <family val="2"/>
      </rPr>
      <t>campainha ou cigarra</t>
    </r>
  </si>
  <si>
    <r>
      <rPr>
        <sz val="10"/>
        <rFont val="Carlito"/>
        <family val="2"/>
      </rPr>
      <t>04.19.140</t>
    </r>
  </si>
  <si>
    <r>
      <rPr>
        <sz val="10"/>
        <rFont val="Carlito"/>
        <family val="2"/>
      </rPr>
      <t xml:space="preserve">Remoção de isolador tipo castanha e gancho de
</t>
    </r>
    <r>
      <rPr>
        <sz val="10"/>
        <rFont val="Carlito"/>
        <family val="2"/>
      </rPr>
      <t>sustentação</t>
    </r>
  </si>
  <si>
    <r>
      <rPr>
        <sz val="10"/>
        <rFont val="Carlito"/>
        <family val="2"/>
      </rPr>
      <t>04.19.160</t>
    </r>
  </si>
  <si>
    <r>
      <rPr>
        <sz val="10"/>
        <rFont val="Carlito"/>
        <family val="2"/>
      </rPr>
      <t xml:space="preserve">Remoção de isolador tipo disco completo e
</t>
    </r>
    <r>
      <rPr>
        <sz val="10"/>
        <rFont val="Carlito"/>
        <family val="2"/>
      </rPr>
      <t>gancho de suspensão</t>
    </r>
  </si>
  <si>
    <r>
      <rPr>
        <sz val="10"/>
        <rFont val="Carlito"/>
        <family val="2"/>
      </rPr>
      <t>04.19.180</t>
    </r>
  </si>
  <si>
    <r>
      <rPr>
        <sz val="10"/>
        <rFont val="Carlito"/>
        <family val="2"/>
      </rPr>
      <t>Remoção de isolador tipo pino, inclusive o pino</t>
    </r>
  </si>
  <si>
    <r>
      <rPr>
        <sz val="10"/>
        <rFont val="Carlito"/>
        <family val="2"/>
      </rPr>
      <t>04.19.190</t>
    </r>
  </si>
  <si>
    <r>
      <rPr>
        <sz val="10"/>
        <rFont val="Carlito"/>
        <family val="2"/>
      </rPr>
      <t>Remoção de isolador galvanizado uso geral</t>
    </r>
  </si>
  <si>
    <r>
      <rPr>
        <sz val="10"/>
        <rFont val="Carlito"/>
        <family val="2"/>
      </rPr>
      <t>Retirada em instalacao eletrica - letra J ate N</t>
    </r>
  </si>
  <si>
    <r>
      <rPr>
        <sz val="10"/>
        <rFont val="Carlito"/>
        <family val="2"/>
      </rPr>
      <t>04.20.020</t>
    </r>
  </si>
  <si>
    <r>
      <rPr>
        <sz val="10"/>
        <rFont val="Carlito"/>
        <family val="2"/>
      </rPr>
      <t>Remoção de janela de ventilação, iluminação ou ventilação e iluminação padrão</t>
    </r>
  </si>
  <si>
    <r>
      <rPr>
        <sz val="10"/>
        <rFont val="Carlito"/>
        <family val="2"/>
      </rPr>
      <t>04.20.040</t>
    </r>
  </si>
  <si>
    <r>
      <rPr>
        <sz val="10"/>
        <rFont val="Carlito"/>
        <family val="2"/>
      </rPr>
      <t>Remoção de lâmpada</t>
    </r>
  </si>
  <si>
    <r>
      <rPr>
        <sz val="10"/>
        <rFont val="Carlito"/>
        <family val="2"/>
      </rPr>
      <t>04.20.060</t>
    </r>
  </si>
  <si>
    <r>
      <rPr>
        <sz val="10"/>
        <rFont val="Carlito"/>
        <family val="2"/>
      </rPr>
      <t>Remoção de luz de obstáculo</t>
    </r>
  </si>
  <si>
    <r>
      <rPr>
        <sz val="10"/>
        <rFont val="Carlito"/>
        <family val="2"/>
      </rPr>
      <t>04.20.080</t>
    </r>
  </si>
  <si>
    <r>
      <rPr>
        <sz val="10"/>
        <rFont val="Carlito"/>
        <family val="2"/>
      </rPr>
      <t>Remoção de manopla de comando de disjuntor</t>
    </r>
  </si>
  <si>
    <r>
      <rPr>
        <sz val="10"/>
        <rFont val="Carlito"/>
        <family val="2"/>
      </rPr>
      <t>04.20.100</t>
    </r>
  </si>
  <si>
    <r>
      <rPr>
        <sz val="10"/>
        <rFont val="Carlito"/>
        <family val="2"/>
      </rPr>
      <t>Remoção de mão francesa</t>
    </r>
  </si>
  <si>
    <r>
      <rPr>
        <sz val="10"/>
        <rFont val="Carlito"/>
        <family val="2"/>
      </rPr>
      <t>04.20.120</t>
    </r>
  </si>
  <si>
    <r>
      <rPr>
        <sz val="10"/>
        <rFont val="Carlito"/>
        <family val="2"/>
      </rPr>
      <t xml:space="preserve">Remoção de terminal modular (mufla) tripolar ou
</t>
    </r>
    <r>
      <rPr>
        <sz val="10"/>
        <rFont val="Carlito"/>
        <family val="2"/>
      </rPr>
      <t>unipolar</t>
    </r>
  </si>
  <si>
    <r>
      <rPr>
        <sz val="10"/>
        <rFont val="Carlito"/>
        <family val="2"/>
      </rPr>
      <t>50,91</t>
    </r>
  </si>
  <si>
    <r>
      <rPr>
        <sz val="10"/>
        <rFont val="Carlito"/>
        <family val="2"/>
      </rPr>
      <t>Retirada em instalacao eletrica - letra O ate S</t>
    </r>
  </si>
  <si>
    <r>
      <rPr>
        <sz val="10"/>
        <rFont val="Carlito"/>
        <family val="2"/>
      </rPr>
      <t>04.21.020</t>
    </r>
  </si>
  <si>
    <r>
      <rPr>
        <sz val="10"/>
        <rFont val="Carlito"/>
        <family val="2"/>
      </rPr>
      <t>Remoção de óleo de disjuntor ou transformador</t>
    </r>
  </si>
  <si>
    <r>
      <rPr>
        <sz val="10"/>
        <rFont val="Carlito"/>
        <family val="2"/>
      </rPr>
      <t>L</t>
    </r>
  </si>
  <si>
    <r>
      <rPr>
        <sz val="10"/>
        <rFont val="Carlito"/>
        <family val="2"/>
      </rPr>
      <t>04.21.040</t>
    </r>
  </si>
  <si>
    <r>
      <rPr>
        <sz val="10"/>
        <rFont val="Carlito"/>
        <family val="2"/>
      </rPr>
      <t xml:space="preserve">Remoção de pára-raios tipo cristal-valve em
</t>
    </r>
    <r>
      <rPr>
        <sz val="10"/>
        <rFont val="Carlito"/>
        <family val="2"/>
      </rPr>
      <t>cabine primária</t>
    </r>
  </si>
  <si>
    <r>
      <rPr>
        <sz val="10"/>
        <rFont val="Carlito"/>
        <family val="2"/>
      </rPr>
      <t>04.21.050</t>
    </r>
  </si>
  <si>
    <r>
      <rPr>
        <sz val="10"/>
        <rFont val="Carlito"/>
        <family val="2"/>
      </rPr>
      <t xml:space="preserve">Remoção de pára-raios tipo cristal-valve em poste
</t>
    </r>
    <r>
      <rPr>
        <sz val="10"/>
        <rFont val="Carlito"/>
        <family val="2"/>
      </rPr>
      <t>singelo ou estaleiro</t>
    </r>
  </si>
  <si>
    <r>
      <rPr>
        <sz val="10"/>
        <rFont val="Carlito"/>
        <family val="2"/>
      </rPr>
      <t>04.21.060</t>
    </r>
  </si>
  <si>
    <r>
      <rPr>
        <sz val="10"/>
        <rFont val="Carlito"/>
        <family val="2"/>
      </rPr>
      <t>Remoção de perfilado</t>
    </r>
  </si>
  <si>
    <r>
      <rPr>
        <sz val="10"/>
        <rFont val="Carlito"/>
        <family val="2"/>
      </rPr>
      <t>04.21.100</t>
    </r>
  </si>
  <si>
    <r>
      <rPr>
        <sz val="10"/>
        <rFont val="Carlito"/>
        <family val="2"/>
      </rPr>
      <t>Remoção de porta de quadro ou painel</t>
    </r>
  </si>
  <si>
    <r>
      <rPr>
        <sz val="10"/>
        <rFont val="Carlito"/>
        <family val="2"/>
      </rPr>
      <t>04.21.130</t>
    </r>
  </si>
  <si>
    <r>
      <rPr>
        <sz val="10"/>
        <rFont val="Carlito"/>
        <family val="2"/>
      </rPr>
      <t>Remoção de poste de concreto</t>
    </r>
  </si>
  <si>
    <r>
      <rPr>
        <sz val="10"/>
        <rFont val="Carlito"/>
        <family val="2"/>
      </rPr>
      <t>91,14</t>
    </r>
  </si>
  <si>
    <r>
      <rPr>
        <sz val="10"/>
        <rFont val="Carlito"/>
        <family val="2"/>
      </rPr>
      <t>192,96</t>
    </r>
  </si>
  <si>
    <r>
      <rPr>
        <sz val="10"/>
        <rFont val="Carlito"/>
        <family val="2"/>
      </rPr>
      <t>04.21.140</t>
    </r>
  </si>
  <si>
    <r>
      <rPr>
        <sz val="10"/>
        <rFont val="Carlito"/>
        <family val="2"/>
      </rPr>
      <t>Remoção de poste metálico</t>
    </r>
  </si>
  <si>
    <r>
      <rPr>
        <sz val="10"/>
        <rFont val="Carlito"/>
        <family val="2"/>
      </rPr>
      <t>04.21.150</t>
    </r>
  </si>
  <si>
    <r>
      <rPr>
        <sz val="10"/>
        <rFont val="Carlito"/>
        <family val="2"/>
      </rPr>
      <t>Remoção de poste de madeira</t>
    </r>
  </si>
  <si>
    <r>
      <rPr>
        <sz val="10"/>
        <rFont val="Carlito"/>
        <family val="2"/>
      </rPr>
      <t>114,21</t>
    </r>
  </si>
  <si>
    <r>
      <rPr>
        <sz val="10"/>
        <rFont val="Carlito"/>
        <family val="2"/>
      </rPr>
      <t>04.21.160</t>
    </r>
  </si>
  <si>
    <r>
      <rPr>
        <sz val="10"/>
        <rFont val="Carlito"/>
        <family val="2"/>
      </rPr>
      <t xml:space="preserve">Remoção de quadro de distribuição, chamada ou
</t>
    </r>
    <r>
      <rPr>
        <sz val="10"/>
        <rFont val="Carlito"/>
        <family val="2"/>
      </rPr>
      <t>caixa de passagem</t>
    </r>
  </si>
  <si>
    <r>
      <rPr>
        <sz val="10"/>
        <rFont val="Carlito"/>
        <family val="2"/>
      </rPr>
      <t>04.21.200</t>
    </r>
  </si>
  <si>
    <r>
      <rPr>
        <sz val="10"/>
        <rFont val="Carlito"/>
        <family val="2"/>
      </rPr>
      <t>Remoção de reator para lâmpada</t>
    </r>
  </si>
  <si>
    <r>
      <rPr>
        <sz val="10"/>
        <rFont val="Carlito"/>
        <family val="2"/>
      </rPr>
      <t>04.21.210</t>
    </r>
  </si>
  <si>
    <r>
      <rPr>
        <sz val="10"/>
        <rFont val="Carlito"/>
        <family val="2"/>
      </rPr>
      <t>Remoção de reator para lâmpada fixo em poste</t>
    </r>
  </si>
  <si>
    <r>
      <rPr>
        <sz val="10"/>
        <rFont val="Carlito"/>
        <family val="2"/>
      </rPr>
      <t>04.21.240</t>
    </r>
  </si>
  <si>
    <r>
      <rPr>
        <sz val="10"/>
        <rFont val="Carlito"/>
        <family val="2"/>
      </rPr>
      <t>Remoção de relé</t>
    </r>
  </si>
  <si>
    <r>
      <rPr>
        <sz val="10"/>
        <rFont val="Carlito"/>
        <family val="2"/>
      </rPr>
      <t>04.21.260</t>
    </r>
  </si>
  <si>
    <r>
      <rPr>
        <sz val="10"/>
        <rFont val="Carlito"/>
        <family val="2"/>
      </rPr>
      <t>Remoção de roldana</t>
    </r>
  </si>
  <si>
    <r>
      <rPr>
        <sz val="10"/>
        <rFont val="Carlito"/>
        <family val="2"/>
      </rPr>
      <t>04.21.280</t>
    </r>
  </si>
  <si>
    <r>
      <rPr>
        <sz val="10"/>
        <rFont val="Carlito"/>
        <family val="2"/>
      </rPr>
      <t>Remoção de soquete</t>
    </r>
  </si>
  <si>
    <r>
      <rPr>
        <sz val="10"/>
        <rFont val="Carlito"/>
        <family val="2"/>
      </rPr>
      <t>04.21.300</t>
    </r>
  </si>
  <si>
    <r>
      <rPr>
        <sz val="10"/>
        <rFont val="Carlito"/>
        <family val="2"/>
      </rPr>
      <t xml:space="preserve">Remoção de suporte de transformador em poste
</t>
    </r>
    <r>
      <rPr>
        <sz val="10"/>
        <rFont val="Carlito"/>
        <family val="2"/>
      </rPr>
      <t>singelo ou estaleiro</t>
    </r>
  </si>
  <si>
    <r>
      <rPr>
        <sz val="10"/>
        <rFont val="Carlito"/>
        <family val="2"/>
      </rPr>
      <t>23,23</t>
    </r>
  </si>
  <si>
    <r>
      <rPr>
        <sz val="10"/>
        <rFont val="Carlito"/>
        <family val="2"/>
      </rPr>
      <t>Retirada em instalacao eletrica - letra T ate o final</t>
    </r>
  </si>
  <si>
    <r>
      <rPr>
        <sz val="10"/>
        <rFont val="Carlito"/>
        <family val="2"/>
      </rPr>
      <t>04.22.020</t>
    </r>
  </si>
  <si>
    <r>
      <rPr>
        <sz val="10"/>
        <rFont val="Carlito"/>
        <family val="2"/>
      </rPr>
      <t>Remoção de terminal ou conector para cabos</t>
    </r>
  </si>
  <si>
    <r>
      <rPr>
        <sz val="10"/>
        <rFont val="Carlito"/>
        <family val="2"/>
      </rPr>
      <t>04.22.040</t>
    </r>
  </si>
  <si>
    <r>
      <rPr>
        <sz val="10"/>
        <rFont val="Carlito"/>
        <family val="2"/>
      </rPr>
      <t xml:space="preserve">Remoção de transformador de potência em
</t>
    </r>
    <r>
      <rPr>
        <sz val="10"/>
        <rFont val="Carlito"/>
        <family val="2"/>
      </rPr>
      <t>cabine primária</t>
    </r>
  </si>
  <si>
    <r>
      <rPr>
        <sz val="10"/>
        <rFont val="Carlito"/>
        <family val="2"/>
      </rPr>
      <t>251,68</t>
    </r>
  </si>
  <si>
    <r>
      <rPr>
        <sz val="10"/>
        <rFont val="Carlito"/>
        <family val="2"/>
      </rPr>
      <t>04.22.050</t>
    </r>
  </si>
  <si>
    <r>
      <rPr>
        <sz val="10"/>
        <rFont val="Carlito"/>
        <family val="2"/>
      </rPr>
      <t xml:space="preserve">Remoção de transformador de potencial
</t>
    </r>
    <r>
      <rPr>
        <sz val="10"/>
        <rFont val="Carlito"/>
        <family val="2"/>
      </rPr>
      <t>completo (pequeno)</t>
    </r>
  </si>
  <si>
    <r>
      <rPr>
        <sz val="10"/>
        <rFont val="Carlito"/>
        <family val="2"/>
      </rPr>
      <t>23,66</t>
    </r>
  </si>
  <si>
    <r>
      <rPr>
        <sz val="10"/>
        <rFont val="Carlito"/>
        <family val="2"/>
      </rPr>
      <t>04.22.060</t>
    </r>
  </si>
  <si>
    <r>
      <rPr>
        <sz val="10"/>
        <rFont val="Carlito"/>
        <family val="2"/>
      </rPr>
      <t>Remoção de transformador de potência trifásico até 225 kVA, a óleo, em poste singelo</t>
    </r>
  </si>
  <si>
    <r>
      <rPr>
        <sz val="10"/>
        <rFont val="Carlito"/>
        <family val="2"/>
      </rPr>
      <t>182,28</t>
    </r>
  </si>
  <si>
    <r>
      <rPr>
        <sz val="10"/>
        <rFont val="Carlito"/>
        <family val="2"/>
      </rPr>
      <t>291,12</t>
    </r>
  </si>
  <si>
    <r>
      <rPr>
        <sz val="10"/>
        <rFont val="Carlito"/>
        <family val="2"/>
      </rPr>
      <t>473,40</t>
    </r>
  </si>
  <si>
    <r>
      <rPr>
        <sz val="10"/>
        <rFont val="Carlito"/>
        <family val="2"/>
      </rPr>
      <t>04.22.100</t>
    </r>
  </si>
  <si>
    <r>
      <rPr>
        <sz val="10"/>
        <rFont val="Carlito"/>
        <family val="2"/>
      </rPr>
      <t xml:space="preserve">Remoção de tubulação elétrica aparente com
</t>
    </r>
    <r>
      <rPr>
        <sz val="10"/>
        <rFont val="Carlito"/>
        <family val="2"/>
      </rPr>
      <t>diâmetro externo acima de 50 mm</t>
    </r>
  </si>
  <si>
    <r>
      <rPr>
        <sz val="10"/>
        <rFont val="Carlito"/>
        <family val="2"/>
      </rPr>
      <t>04.22.110</t>
    </r>
  </si>
  <si>
    <r>
      <rPr>
        <sz val="10"/>
        <rFont val="Carlito"/>
        <family val="2"/>
      </rPr>
      <t xml:space="preserve">Remoção de tubulação elétrica aparente com
</t>
    </r>
    <r>
      <rPr>
        <sz val="10"/>
        <rFont val="Carlito"/>
        <family val="2"/>
      </rPr>
      <t>diâmetro externo até 50 mm</t>
    </r>
  </si>
  <si>
    <r>
      <rPr>
        <sz val="10"/>
        <rFont val="Carlito"/>
        <family val="2"/>
      </rPr>
      <t>04.22.120</t>
    </r>
  </si>
  <si>
    <r>
      <rPr>
        <sz val="10"/>
        <rFont val="Carlito"/>
        <family val="2"/>
      </rPr>
      <t xml:space="preserve">Remoção de tubulação elétrica embutida com
</t>
    </r>
    <r>
      <rPr>
        <sz val="10"/>
        <rFont val="Carlito"/>
        <family val="2"/>
      </rPr>
      <t>diâmetro externo acima de 50 mm</t>
    </r>
  </si>
  <si>
    <r>
      <rPr>
        <sz val="10"/>
        <rFont val="Carlito"/>
        <family val="2"/>
      </rPr>
      <t>04.22.130</t>
    </r>
  </si>
  <si>
    <r>
      <rPr>
        <sz val="10"/>
        <rFont val="Carlito"/>
        <family val="2"/>
      </rPr>
      <t xml:space="preserve">Remoção de tubulação elétrica embutida com
</t>
    </r>
    <r>
      <rPr>
        <sz val="10"/>
        <rFont val="Carlito"/>
        <family val="2"/>
      </rPr>
      <t>diâmetro externo até 50 mm</t>
    </r>
  </si>
  <si>
    <r>
      <rPr>
        <sz val="10"/>
        <rFont val="Carlito"/>
        <family val="2"/>
      </rPr>
      <t>04.22.200</t>
    </r>
  </si>
  <si>
    <r>
      <rPr>
        <sz val="10"/>
        <rFont val="Carlito"/>
        <family val="2"/>
      </rPr>
      <t>Remoção de vergalhão</t>
    </r>
  </si>
  <si>
    <r>
      <rPr>
        <sz val="10"/>
        <rFont val="Carlito"/>
        <family val="2"/>
      </rPr>
      <t>Retirada em instalacao hidraulica</t>
    </r>
  </si>
  <si>
    <r>
      <rPr>
        <sz val="10"/>
        <rFont val="Carlito"/>
        <family val="2"/>
      </rPr>
      <t>04.30.020</t>
    </r>
  </si>
  <si>
    <r>
      <rPr>
        <sz val="10"/>
        <rFont val="Carlito"/>
        <family val="2"/>
      </rPr>
      <t>Remoção de calha ou rufo</t>
    </r>
  </si>
  <si>
    <r>
      <rPr>
        <sz val="10"/>
        <rFont val="Carlito"/>
        <family val="2"/>
      </rPr>
      <t>3,34</t>
    </r>
  </si>
  <si>
    <r>
      <rPr>
        <sz val="10"/>
        <rFont val="Carlito"/>
        <family val="2"/>
      </rPr>
      <t>04.30.040</t>
    </r>
  </si>
  <si>
    <r>
      <rPr>
        <sz val="10"/>
        <rFont val="Carlito"/>
        <family val="2"/>
      </rPr>
      <t>Remoção de condutor aparente</t>
    </r>
  </si>
  <si>
    <r>
      <rPr>
        <sz val="10"/>
        <rFont val="Carlito"/>
        <family val="2"/>
      </rPr>
      <t>04.30.060</t>
    </r>
  </si>
  <si>
    <r>
      <rPr>
        <sz val="10"/>
        <rFont val="Carlito"/>
        <family val="2"/>
      </rPr>
      <t xml:space="preserve">Remoção de tubulação hidráulica em geral,
</t>
    </r>
    <r>
      <rPr>
        <sz val="10"/>
        <rFont val="Carlito"/>
        <family val="2"/>
      </rPr>
      <t>incluindo conexões, caixas e ralos</t>
    </r>
  </si>
  <si>
    <r>
      <rPr>
        <sz val="10"/>
        <rFont val="Carlito"/>
        <family val="2"/>
      </rPr>
      <t>04.30.080</t>
    </r>
  </si>
  <si>
    <r>
      <rPr>
        <sz val="10"/>
        <rFont val="Carlito"/>
        <family val="2"/>
      </rPr>
      <t>Remoção de hidrante de parede completo</t>
    </r>
  </si>
  <si>
    <r>
      <rPr>
        <sz val="10"/>
        <rFont val="Carlito"/>
        <family val="2"/>
      </rPr>
      <t>65,61</t>
    </r>
  </si>
  <si>
    <r>
      <rPr>
        <sz val="10"/>
        <rFont val="Carlito"/>
        <family val="2"/>
      </rPr>
      <t>04.30.100</t>
    </r>
  </si>
  <si>
    <r>
      <rPr>
        <sz val="10"/>
        <rFont val="Carlito"/>
        <family val="2"/>
      </rPr>
      <t xml:space="preserve">Remoção de reservatório em fibrocimento até
</t>
    </r>
    <r>
      <rPr>
        <sz val="10"/>
        <rFont val="Carlito"/>
        <family val="2"/>
      </rPr>
      <t>1000 litros</t>
    </r>
  </si>
  <si>
    <r>
      <rPr>
        <sz val="10"/>
        <rFont val="Carlito"/>
        <family val="2"/>
      </rPr>
      <t>109,17</t>
    </r>
  </si>
  <si>
    <r>
      <rPr>
        <sz val="10"/>
        <rFont val="Carlito"/>
        <family val="2"/>
      </rPr>
      <t>Retirada em instalacao de combate a incendio</t>
    </r>
  </si>
  <si>
    <r>
      <rPr>
        <sz val="10"/>
        <rFont val="Carlito"/>
        <family val="2"/>
      </rPr>
      <t>04.31.010</t>
    </r>
  </si>
  <si>
    <r>
      <rPr>
        <sz val="10"/>
        <rFont val="Carlito"/>
        <family val="2"/>
      </rPr>
      <t>Retirada de bico de sprinkler</t>
    </r>
  </si>
  <si>
    <r>
      <rPr>
        <sz val="10"/>
        <rFont val="Carlito"/>
        <family val="2"/>
      </rPr>
      <t>10,18</t>
    </r>
  </si>
  <si>
    <r>
      <rPr>
        <sz val="10"/>
        <rFont val="Carlito"/>
        <family val="2"/>
      </rPr>
      <t xml:space="preserve">Retirada de sistema e equipamento de conforto
</t>
    </r>
    <r>
      <rPr>
        <sz val="10"/>
        <rFont val="Carlito"/>
        <family val="2"/>
      </rPr>
      <t>mecanico</t>
    </r>
  </si>
  <si>
    <r>
      <rPr>
        <sz val="10"/>
        <rFont val="Carlito"/>
        <family val="2"/>
      </rPr>
      <t>04.35.050</t>
    </r>
  </si>
  <si>
    <r>
      <rPr>
        <sz val="10"/>
        <rFont val="Carlito"/>
        <family val="2"/>
      </rPr>
      <t>Retirada de aparelho de ar condicionado portátil</t>
    </r>
  </si>
  <si>
    <r>
      <rPr>
        <sz val="10"/>
        <rFont val="Carlito"/>
        <family val="2"/>
      </rPr>
      <t>16,36</t>
    </r>
  </si>
  <si>
    <r>
      <rPr>
        <sz val="10"/>
        <rFont val="Carlito"/>
        <family val="2"/>
      </rPr>
      <t>Retirada diversa de pecas pre-moldadas</t>
    </r>
  </si>
  <si>
    <r>
      <rPr>
        <sz val="10"/>
        <rFont val="Carlito"/>
        <family val="2"/>
      </rPr>
      <t>04.40.010</t>
    </r>
  </si>
  <si>
    <r>
      <rPr>
        <sz val="10"/>
        <rFont val="Carlito"/>
        <family val="2"/>
      </rPr>
      <t>Retirada manual de guia pré-moldada, inclusive limpeza, carregamento, transporte até 1 quilômetro e descarregamento</t>
    </r>
  </si>
  <si>
    <r>
      <rPr>
        <sz val="10"/>
        <rFont val="Carlito"/>
        <family val="2"/>
      </rPr>
      <t>6,42</t>
    </r>
  </si>
  <si>
    <r>
      <rPr>
        <sz val="10"/>
        <rFont val="Carlito"/>
        <family val="2"/>
      </rPr>
      <t>04.40.020</t>
    </r>
  </si>
  <si>
    <r>
      <rPr>
        <sz val="10"/>
        <rFont val="Carlito"/>
        <family val="2"/>
      </rPr>
      <t>Retirada de soleira ou peitoril em geral</t>
    </r>
  </si>
  <si>
    <r>
      <rPr>
        <sz val="10"/>
        <rFont val="Carlito"/>
        <family val="2"/>
      </rPr>
      <t>04.40.030</t>
    </r>
  </si>
  <si>
    <r>
      <rPr>
        <sz val="10"/>
        <rFont val="Carlito"/>
        <family val="2"/>
      </rPr>
      <t xml:space="preserve">Retirada manual de guia pré-moldada, inclusive
</t>
    </r>
    <r>
      <rPr>
        <sz val="10"/>
        <rFont val="Carlito"/>
        <family val="2"/>
      </rPr>
      <t>limpeza e empilhamento</t>
    </r>
  </si>
  <si>
    <r>
      <rPr>
        <sz val="10"/>
        <rFont val="Carlito"/>
        <family val="2"/>
      </rPr>
      <t>04.40.050</t>
    </r>
  </si>
  <si>
    <r>
      <rPr>
        <sz val="10"/>
        <rFont val="Carlito"/>
        <family val="2"/>
      </rPr>
      <t>Retirada manual de paralelepípedo ou lajota de concreto, inclusive limpeza, carregamento, transporte até 1 quilômetro e descarregamento</t>
    </r>
  </si>
  <si>
    <r>
      <rPr>
        <sz val="10"/>
        <rFont val="Carlito"/>
        <family val="2"/>
      </rPr>
      <t>4,92</t>
    </r>
  </si>
  <si>
    <r>
      <rPr>
        <sz val="10"/>
        <rFont val="Carlito"/>
        <family val="2"/>
      </rPr>
      <t>13,63</t>
    </r>
  </si>
  <si>
    <r>
      <rPr>
        <sz val="10"/>
        <rFont val="Carlito"/>
        <family val="2"/>
      </rPr>
      <t>04.40.070</t>
    </r>
  </si>
  <si>
    <r>
      <rPr>
        <sz val="10"/>
        <rFont val="Carlito"/>
        <family val="2"/>
      </rPr>
      <t>Retirada manual de paralelepípedo ou lajota de concreto, inclusive limpeza e empilhamento</t>
    </r>
  </si>
  <si>
    <r>
      <rPr>
        <sz val="10"/>
        <rFont val="Carlito"/>
        <family val="2"/>
      </rPr>
      <t>Retirada de dispositivos viarios</t>
    </r>
  </si>
  <si>
    <r>
      <rPr>
        <sz val="10"/>
        <rFont val="Carlito"/>
        <family val="2"/>
      </rPr>
      <t>04.41.001</t>
    </r>
  </si>
  <si>
    <r>
      <rPr>
        <sz val="10"/>
        <rFont val="Carlito"/>
        <family val="2"/>
      </rPr>
      <t>Retirada de placa de solo</t>
    </r>
  </si>
  <si>
    <r>
      <rPr>
        <sz val="10"/>
        <rFont val="Carlito"/>
        <family val="2"/>
      </rPr>
      <t>30,44</t>
    </r>
  </si>
  <si>
    <r>
      <rPr>
        <sz val="10"/>
        <rFont val="Carlito"/>
        <family val="2"/>
      </rPr>
      <t>43,31</t>
    </r>
  </si>
  <si>
    <r>
      <rPr>
        <sz val="10"/>
        <rFont val="Carlito"/>
        <family val="2"/>
      </rPr>
      <t xml:space="preserve">TRANSPORTE E MOVIMENTACAO, DENTRO E
</t>
    </r>
    <r>
      <rPr>
        <sz val="10"/>
        <rFont val="Carlito"/>
        <family val="2"/>
      </rPr>
      <t>FORA DA OBRA</t>
    </r>
  </si>
  <si>
    <r>
      <rPr>
        <sz val="10"/>
        <rFont val="Carlito"/>
        <family val="2"/>
      </rPr>
      <t>Transporte de material solto</t>
    </r>
  </si>
  <si>
    <r>
      <rPr>
        <sz val="10"/>
        <rFont val="Carlito"/>
        <family val="2"/>
      </rPr>
      <t>05.04.060</t>
    </r>
  </si>
  <si>
    <r>
      <rPr>
        <sz val="10"/>
        <rFont val="Carlito"/>
        <family val="2"/>
      </rPr>
      <t>Transporte manual horizontal e/ou vertical de entulho até o local de despejo - ensacado</t>
    </r>
  </si>
  <si>
    <r>
      <rPr>
        <sz val="10"/>
        <rFont val="Carlito"/>
        <family val="2"/>
      </rPr>
      <t>20,43</t>
    </r>
  </si>
  <si>
    <r>
      <rPr>
        <sz val="10"/>
        <rFont val="Carlito"/>
        <family val="2"/>
      </rPr>
      <t>78,41</t>
    </r>
  </si>
  <si>
    <r>
      <rPr>
        <sz val="10"/>
        <rFont val="Carlito"/>
        <family val="2"/>
      </rPr>
      <t>98,84</t>
    </r>
  </si>
  <si>
    <r>
      <rPr>
        <sz val="10"/>
        <rFont val="Carlito"/>
        <family val="2"/>
      </rPr>
      <t>Transporte comercial, carreteiro e aluguel</t>
    </r>
  </si>
  <si>
    <r>
      <rPr>
        <sz val="10"/>
        <rFont val="Carlito"/>
        <family val="2"/>
      </rPr>
      <t>05.07.040</t>
    </r>
  </si>
  <si>
    <r>
      <rPr>
        <sz val="10"/>
        <rFont val="Carlito"/>
        <family val="2"/>
      </rPr>
      <t>Remoção de entulho separado de obra com caçamba metálica - terra, alvenaria, concreto, argamassa, madeira, papel, plástico ou metal</t>
    </r>
  </si>
  <si>
    <r>
      <rPr>
        <sz val="10"/>
        <rFont val="Carlito"/>
        <family val="2"/>
      </rPr>
      <t>77,50</t>
    </r>
  </si>
  <si>
    <r>
      <rPr>
        <sz val="10"/>
        <rFont val="Carlito"/>
        <family val="2"/>
      </rPr>
      <t>86,21</t>
    </r>
  </si>
  <si>
    <r>
      <rPr>
        <sz val="10"/>
        <rFont val="Carlito"/>
        <family val="2"/>
      </rPr>
      <t>05.07.050</t>
    </r>
  </si>
  <si>
    <r>
      <rPr>
        <sz val="10"/>
        <rFont val="Carlito"/>
        <family val="2"/>
      </rPr>
      <t>Remoção de entulho de obra com caçamba metálica - material volumoso e misturado por alvenaria, terra, madeira, papel, plástico e metal</t>
    </r>
  </si>
  <si>
    <r>
      <rPr>
        <sz val="10"/>
        <rFont val="Carlito"/>
        <family val="2"/>
      </rPr>
      <t>84,65</t>
    </r>
  </si>
  <si>
    <r>
      <rPr>
        <sz val="10"/>
        <rFont val="Carlito"/>
        <family val="2"/>
      </rPr>
      <t>93,36</t>
    </r>
  </si>
  <si>
    <r>
      <rPr>
        <sz val="10"/>
        <rFont val="Carlito"/>
        <family val="2"/>
      </rPr>
      <t>05.07.060</t>
    </r>
  </si>
  <si>
    <r>
      <rPr>
        <sz val="10"/>
        <rFont val="Carlito"/>
        <family val="2"/>
      </rPr>
      <t>Remoção de entulho de obra com caçamba metálica - material rejeitado e misturado por vegetação, isopor, manta asfáltica e lã de vidro</t>
    </r>
  </si>
  <si>
    <r>
      <rPr>
        <sz val="10"/>
        <rFont val="Carlito"/>
        <family val="2"/>
      </rPr>
      <t>96,28</t>
    </r>
  </si>
  <si>
    <r>
      <rPr>
        <sz val="10"/>
        <rFont val="Carlito"/>
        <family val="2"/>
      </rPr>
      <t>104,99</t>
    </r>
  </si>
  <si>
    <r>
      <rPr>
        <sz val="10"/>
        <rFont val="Carlito"/>
        <family val="2"/>
      </rPr>
      <t>05.07.070</t>
    </r>
  </si>
  <si>
    <r>
      <rPr>
        <sz val="10"/>
        <rFont val="Carlito"/>
        <family val="2"/>
      </rPr>
      <t xml:space="preserve">Remoção de entulho de obra com caçamba
</t>
    </r>
    <r>
      <rPr>
        <sz val="10"/>
        <rFont val="Carlito"/>
        <family val="2"/>
      </rPr>
      <t>metálica - gesso e/ou drywall</t>
    </r>
  </si>
  <si>
    <r>
      <rPr>
        <sz val="10"/>
        <rFont val="Carlito"/>
        <family val="2"/>
      </rPr>
      <t>89,47</t>
    </r>
  </si>
  <si>
    <r>
      <rPr>
        <sz val="10"/>
        <rFont val="Carlito"/>
        <family val="2"/>
      </rPr>
      <t>98,18</t>
    </r>
  </si>
  <si>
    <r>
      <rPr>
        <sz val="10"/>
        <rFont val="Carlito"/>
        <family val="2"/>
      </rPr>
      <t>Transporte mecanizado de material solto</t>
    </r>
  </si>
  <si>
    <r>
      <rPr>
        <sz val="10"/>
        <rFont val="Carlito"/>
        <family val="2"/>
      </rPr>
      <t>05.08.060</t>
    </r>
  </si>
  <si>
    <r>
      <rPr>
        <sz val="10"/>
        <rFont val="Carlito"/>
        <family val="2"/>
      </rPr>
      <t xml:space="preserve">Transporte de entulho, para distâncias superiores
</t>
    </r>
    <r>
      <rPr>
        <sz val="10"/>
        <rFont val="Carlito"/>
        <family val="2"/>
      </rPr>
      <t>ao 3° km até o 5° km</t>
    </r>
  </si>
  <si>
    <r>
      <rPr>
        <sz val="10"/>
        <rFont val="Carlito"/>
        <family val="2"/>
      </rPr>
      <t>14,77</t>
    </r>
  </si>
  <si>
    <r>
      <rPr>
        <sz val="10"/>
        <rFont val="Carlito"/>
        <family val="2"/>
      </rPr>
      <t>05.08.080</t>
    </r>
  </si>
  <si>
    <r>
      <rPr>
        <sz val="10"/>
        <rFont val="Carlito"/>
        <family val="2"/>
      </rPr>
      <t xml:space="preserve">Transporte de entulho, para distâncias superiores
</t>
    </r>
    <r>
      <rPr>
        <sz val="10"/>
        <rFont val="Carlito"/>
        <family val="2"/>
      </rPr>
      <t>ao 5° km até o 10° km</t>
    </r>
  </si>
  <si>
    <r>
      <rPr>
        <sz val="10"/>
        <rFont val="Carlito"/>
        <family val="2"/>
      </rPr>
      <t>27,69</t>
    </r>
  </si>
  <si>
    <r>
      <rPr>
        <sz val="10"/>
        <rFont val="Carlito"/>
        <family val="2"/>
      </rPr>
      <t>05.08.100</t>
    </r>
  </si>
  <si>
    <r>
      <rPr>
        <sz val="10"/>
        <rFont val="Carlito"/>
        <family val="2"/>
      </rPr>
      <t xml:space="preserve">Transporte de entulho, para distâncias superiores
</t>
    </r>
    <r>
      <rPr>
        <sz val="10"/>
        <rFont val="Carlito"/>
        <family val="2"/>
      </rPr>
      <t>ao 10° km até o 15° km</t>
    </r>
  </si>
  <si>
    <r>
      <rPr>
        <sz val="10"/>
        <rFont val="Carlito"/>
        <family val="2"/>
      </rPr>
      <t>34,38</t>
    </r>
  </si>
  <si>
    <r>
      <rPr>
        <sz val="10"/>
        <rFont val="Carlito"/>
        <family val="2"/>
      </rPr>
      <t>05.08.120</t>
    </r>
  </si>
  <si>
    <r>
      <rPr>
        <sz val="10"/>
        <rFont val="Carlito"/>
        <family val="2"/>
      </rPr>
      <t xml:space="preserve">Transporte de entulho, para distâncias superiores
</t>
    </r>
    <r>
      <rPr>
        <sz val="10"/>
        <rFont val="Carlito"/>
        <family val="2"/>
      </rPr>
      <t>ao 15° km até o 20° km</t>
    </r>
  </si>
  <si>
    <r>
      <rPr>
        <sz val="10"/>
        <rFont val="Carlito"/>
        <family val="2"/>
      </rPr>
      <t>39,10</t>
    </r>
  </si>
  <si>
    <r>
      <rPr>
        <sz val="10"/>
        <rFont val="Carlito"/>
        <family val="2"/>
      </rPr>
      <t>05.08.140</t>
    </r>
  </si>
  <si>
    <r>
      <rPr>
        <sz val="10"/>
        <rFont val="Carlito"/>
        <family val="2"/>
      </rPr>
      <t xml:space="preserve">Transporte de entulho, para distâncias superiores
</t>
    </r>
    <r>
      <rPr>
        <sz val="10"/>
        <rFont val="Carlito"/>
        <family val="2"/>
      </rPr>
      <t>ao 20° km</t>
    </r>
  </si>
  <si>
    <r>
      <rPr>
        <sz val="10"/>
        <rFont val="Carlito"/>
        <family val="2"/>
      </rPr>
      <t>M3XKM</t>
    </r>
  </si>
  <si>
    <r>
      <rPr>
        <sz val="10"/>
        <rFont val="Carlito"/>
        <family val="2"/>
      </rPr>
      <t>1,96</t>
    </r>
  </si>
  <si>
    <r>
      <rPr>
        <sz val="10"/>
        <rFont val="Carlito"/>
        <family val="2"/>
      </rPr>
      <t>05.08.220</t>
    </r>
  </si>
  <si>
    <r>
      <rPr>
        <sz val="10"/>
        <rFont val="Carlito"/>
        <family val="2"/>
      </rPr>
      <t xml:space="preserve">Carregamento mecanizado de entulho fragmentado, com caminhão à disposição dentro
</t>
    </r>
    <r>
      <rPr>
        <sz val="10"/>
        <rFont val="Carlito"/>
        <family val="2"/>
      </rPr>
      <t>da obra, até o raio de 1 km</t>
    </r>
  </si>
  <si>
    <r>
      <rPr>
        <sz val="10"/>
        <rFont val="Carlito"/>
        <family val="2"/>
      </rPr>
      <t>12,03</t>
    </r>
  </si>
  <si>
    <r>
      <rPr>
        <sz val="10"/>
        <rFont val="Carlito"/>
        <family val="2"/>
      </rPr>
      <t>Taxas de recolhimento</t>
    </r>
  </si>
  <si>
    <r>
      <rPr>
        <sz val="10"/>
        <rFont val="Carlito"/>
        <family val="2"/>
      </rPr>
      <t>05.09.006</t>
    </r>
  </si>
  <si>
    <r>
      <rPr>
        <sz val="10"/>
        <rFont val="Carlito"/>
        <family val="2"/>
      </rPr>
      <t xml:space="preserve">Taxa de destinação de resíduo sólido em aterro,
</t>
    </r>
    <r>
      <rPr>
        <sz val="10"/>
        <rFont val="Carlito"/>
        <family val="2"/>
      </rPr>
      <t>tipo inerte</t>
    </r>
  </si>
  <si>
    <r>
      <rPr>
        <sz val="10"/>
        <rFont val="Carlito"/>
        <family val="2"/>
      </rPr>
      <t>T</t>
    </r>
  </si>
  <si>
    <r>
      <rPr>
        <sz val="10"/>
        <rFont val="Carlito"/>
        <family val="2"/>
      </rPr>
      <t>31,74</t>
    </r>
  </si>
  <si>
    <r>
      <rPr>
        <sz val="10"/>
        <rFont val="Carlito"/>
        <family val="2"/>
      </rPr>
      <t>05.09.007</t>
    </r>
  </si>
  <si>
    <r>
      <rPr>
        <sz val="10"/>
        <rFont val="Carlito"/>
        <family val="2"/>
      </rPr>
      <t xml:space="preserve">Taxa de destinação de resíduo sólido em aterro,
</t>
    </r>
    <r>
      <rPr>
        <sz val="10"/>
        <rFont val="Carlito"/>
        <family val="2"/>
      </rPr>
      <t>tipo solo/terra</t>
    </r>
  </si>
  <si>
    <r>
      <rPr>
        <sz val="10"/>
        <rFont val="Carlito"/>
        <family val="2"/>
      </rPr>
      <t>24,32</t>
    </r>
  </si>
  <si>
    <r>
      <rPr>
        <sz val="10"/>
        <rFont val="Carlito"/>
        <family val="2"/>
      </rPr>
      <t>05.09.008</t>
    </r>
  </si>
  <si>
    <r>
      <rPr>
        <sz val="10"/>
        <rFont val="Carlito"/>
        <family val="2"/>
      </rPr>
      <t>Transporte e taxa de destinação de resíduo sólido em aterro, tipo telhas cimento amianto</t>
    </r>
  </si>
  <si>
    <r>
      <rPr>
        <sz val="10"/>
        <rFont val="Carlito"/>
        <family val="2"/>
      </rPr>
      <t>941,00</t>
    </r>
  </si>
  <si>
    <r>
      <rPr>
        <sz val="10"/>
        <rFont val="Carlito"/>
        <family val="2"/>
      </rPr>
      <t>Transporte mecanizado de solo</t>
    </r>
  </si>
  <si>
    <r>
      <rPr>
        <sz val="10"/>
        <rFont val="Carlito"/>
        <family val="2"/>
      </rPr>
      <t>05.10.010</t>
    </r>
  </si>
  <si>
    <r>
      <rPr>
        <sz val="10"/>
        <rFont val="Carlito"/>
        <family val="2"/>
      </rPr>
      <t xml:space="preserve">Carregamento mecanizado de solo de 1ª e 2ª
</t>
    </r>
    <r>
      <rPr>
        <sz val="10"/>
        <rFont val="Carlito"/>
        <family val="2"/>
      </rPr>
      <t>categoria</t>
    </r>
  </si>
  <si>
    <r>
      <rPr>
        <sz val="10"/>
        <rFont val="Carlito"/>
        <family val="2"/>
      </rPr>
      <t>3,92</t>
    </r>
  </si>
  <si>
    <r>
      <rPr>
        <sz val="10"/>
        <rFont val="Carlito"/>
        <family val="2"/>
      </rPr>
      <t>05.10.020</t>
    </r>
  </si>
  <si>
    <r>
      <rPr>
        <sz val="10"/>
        <rFont val="Carlito"/>
        <family val="2"/>
      </rPr>
      <t xml:space="preserve">Transporte de solo de 1ª e 2ª categoria por
</t>
    </r>
    <r>
      <rPr>
        <sz val="10"/>
        <rFont val="Carlito"/>
        <family val="2"/>
      </rPr>
      <t>caminhão até o 2° km</t>
    </r>
  </si>
  <si>
    <r>
      <rPr>
        <sz val="10"/>
        <rFont val="Carlito"/>
        <family val="2"/>
      </rPr>
      <t>5,84</t>
    </r>
  </si>
  <si>
    <r>
      <rPr>
        <sz val="10"/>
        <rFont val="Carlito"/>
        <family val="2"/>
      </rPr>
      <t>05.10.021</t>
    </r>
  </si>
  <si>
    <r>
      <rPr>
        <sz val="10"/>
        <rFont val="Carlito"/>
        <family val="2"/>
      </rPr>
      <t xml:space="preserve">Transporte de solo de 1ª e 2ª categoria por caminhão para distâncias superiores ao 2° km até
</t>
    </r>
    <r>
      <rPr>
        <sz val="10"/>
        <rFont val="Carlito"/>
        <family val="2"/>
      </rPr>
      <t>o 3° km</t>
    </r>
  </si>
  <si>
    <r>
      <rPr>
        <sz val="10"/>
        <rFont val="Carlito"/>
        <family val="2"/>
      </rPr>
      <t>8,72</t>
    </r>
  </si>
  <si>
    <r>
      <rPr>
        <sz val="10"/>
        <rFont val="Carlito"/>
        <family val="2"/>
      </rPr>
      <t>05.10.022</t>
    </r>
  </si>
  <si>
    <r>
      <rPr>
        <sz val="10"/>
        <rFont val="Carlito"/>
        <family val="2"/>
      </rPr>
      <t xml:space="preserve">Transporte de solo de 1ª e 2ª categoria por
</t>
    </r>
    <r>
      <rPr>
        <sz val="10"/>
        <rFont val="Carlito"/>
        <family val="2"/>
      </rPr>
      <t>caminhão para distâncias superiores ao 3° km até o 5° km</t>
    </r>
  </si>
  <si>
    <r>
      <rPr>
        <sz val="10"/>
        <rFont val="Carlito"/>
        <family val="2"/>
      </rPr>
      <t>9,64</t>
    </r>
  </si>
  <si>
    <r>
      <rPr>
        <sz val="10"/>
        <rFont val="Carlito"/>
        <family val="2"/>
      </rPr>
      <t>05.10.023</t>
    </r>
  </si>
  <si>
    <r>
      <rPr>
        <sz val="10"/>
        <rFont val="Carlito"/>
        <family val="2"/>
      </rPr>
      <t xml:space="preserve">Transporte de solo de 1ª e 2ª categoria por
</t>
    </r>
    <r>
      <rPr>
        <sz val="10"/>
        <rFont val="Carlito"/>
        <family val="2"/>
      </rPr>
      <t>caminhão para distâncias superiores ao 5° km até o 10° km</t>
    </r>
  </si>
  <si>
    <r>
      <rPr>
        <sz val="10"/>
        <rFont val="Carlito"/>
        <family val="2"/>
      </rPr>
      <t>12,89</t>
    </r>
  </si>
  <si>
    <r>
      <rPr>
        <sz val="10"/>
        <rFont val="Carlito"/>
        <family val="2"/>
      </rPr>
      <t>05.10.024</t>
    </r>
  </si>
  <si>
    <r>
      <rPr>
        <sz val="10"/>
        <rFont val="Carlito"/>
        <family val="2"/>
      </rPr>
      <t xml:space="preserve">Transporte de solo de 1ª e 2ª categoria por caminhão para distâncias superiores ao 10° km
</t>
    </r>
    <r>
      <rPr>
        <sz val="10"/>
        <rFont val="Carlito"/>
        <family val="2"/>
      </rPr>
      <t>até o 15° km</t>
    </r>
  </si>
  <si>
    <r>
      <rPr>
        <sz val="10"/>
        <rFont val="Carlito"/>
        <family val="2"/>
      </rPr>
      <t>19,31</t>
    </r>
  </si>
  <si>
    <r>
      <rPr>
        <sz val="10"/>
        <rFont val="Carlito"/>
        <family val="2"/>
      </rPr>
      <t>05.10.025</t>
    </r>
  </si>
  <si>
    <r>
      <rPr>
        <sz val="10"/>
        <rFont val="Carlito"/>
        <family val="2"/>
      </rPr>
      <t xml:space="preserve">Transporte de solo de 1ª e 2ª categoria por caminhão para distâncias superiores ao 15° km
</t>
    </r>
    <r>
      <rPr>
        <sz val="10"/>
        <rFont val="Carlito"/>
        <family val="2"/>
      </rPr>
      <t>até o 20° km</t>
    </r>
  </si>
  <si>
    <r>
      <rPr>
        <sz val="10"/>
        <rFont val="Carlito"/>
        <family val="2"/>
      </rPr>
      <t>25,72</t>
    </r>
  </si>
  <si>
    <r>
      <rPr>
        <sz val="10"/>
        <rFont val="Carlito"/>
        <family val="2"/>
      </rPr>
      <t>05.10.026</t>
    </r>
  </si>
  <si>
    <r>
      <rPr>
        <sz val="10"/>
        <rFont val="Carlito"/>
        <family val="2"/>
      </rPr>
      <t>Transporte de solo de 1ª e 2ª categoria por caminhão para distâncias superiores ao 20° km</t>
    </r>
  </si>
  <si>
    <r>
      <rPr>
        <sz val="10"/>
        <rFont val="Carlito"/>
        <family val="2"/>
      </rPr>
      <t>1,24</t>
    </r>
  </si>
  <si>
    <r>
      <rPr>
        <sz val="10"/>
        <rFont val="Carlito"/>
        <family val="2"/>
      </rPr>
      <t>05.10.030</t>
    </r>
  </si>
  <si>
    <r>
      <rPr>
        <sz val="10"/>
        <rFont val="Carlito"/>
        <family val="2"/>
      </rPr>
      <t xml:space="preserve">Transporte de solo brejoso por caminhão até o 2°
</t>
    </r>
    <r>
      <rPr>
        <sz val="10"/>
        <rFont val="Carlito"/>
        <family val="2"/>
      </rPr>
      <t>km</t>
    </r>
  </si>
  <si>
    <r>
      <rPr>
        <sz val="10"/>
        <rFont val="Carlito"/>
        <family val="2"/>
      </rPr>
      <t>10,05</t>
    </r>
  </si>
  <si>
    <r>
      <rPr>
        <sz val="10"/>
        <rFont val="Carlito"/>
        <family val="2"/>
      </rPr>
      <t>05.10.031</t>
    </r>
  </si>
  <si>
    <r>
      <rPr>
        <sz val="10"/>
        <rFont val="Carlito"/>
        <family val="2"/>
      </rPr>
      <t>Transporte de solo brejoso por caminhão para distâncias superiores ao 2° km até o 3° km</t>
    </r>
  </si>
  <si>
    <r>
      <rPr>
        <sz val="10"/>
        <rFont val="Carlito"/>
        <family val="2"/>
      </rPr>
      <t>13,86</t>
    </r>
  </si>
  <si>
    <r>
      <rPr>
        <sz val="10"/>
        <rFont val="Carlito"/>
        <family val="2"/>
      </rPr>
      <t>05.10.032</t>
    </r>
  </si>
  <si>
    <r>
      <rPr>
        <sz val="10"/>
        <rFont val="Carlito"/>
        <family val="2"/>
      </rPr>
      <t>Transporte de solo brejoso por caminhão para distâncias superiores ao 3° km até o 5° km</t>
    </r>
  </si>
  <si>
    <r>
      <rPr>
        <sz val="10"/>
        <rFont val="Carlito"/>
        <family val="2"/>
      </rPr>
      <t>05.10.033</t>
    </r>
  </si>
  <si>
    <r>
      <rPr>
        <sz val="10"/>
        <rFont val="Carlito"/>
        <family val="2"/>
      </rPr>
      <t>Transporte de solo brejoso por caminhão para distâncias superiores ao 5° km até o 10° km</t>
    </r>
  </si>
  <si>
    <r>
      <rPr>
        <sz val="10"/>
        <rFont val="Carlito"/>
        <family val="2"/>
      </rPr>
      <t>18,49</t>
    </r>
  </si>
  <si>
    <r>
      <rPr>
        <sz val="10"/>
        <rFont val="Carlito"/>
        <family val="2"/>
      </rPr>
      <t>05.10.034</t>
    </r>
  </si>
  <si>
    <r>
      <rPr>
        <sz val="10"/>
        <rFont val="Carlito"/>
        <family val="2"/>
      </rPr>
      <t>Transporte de solo brejoso por caminhão para distâncias superiores ao 10° km até o 15° km</t>
    </r>
  </si>
  <si>
    <r>
      <rPr>
        <sz val="10"/>
        <rFont val="Carlito"/>
        <family val="2"/>
      </rPr>
      <t>27,73</t>
    </r>
  </si>
  <si>
    <r>
      <rPr>
        <sz val="10"/>
        <rFont val="Carlito"/>
        <family val="2"/>
      </rPr>
      <t>05.10.035</t>
    </r>
  </si>
  <si>
    <r>
      <rPr>
        <sz val="10"/>
        <rFont val="Carlito"/>
        <family val="2"/>
      </rPr>
      <t>Transporte de solo brejoso por caminhão para distâncias superiores ao 15° km até o 20° km</t>
    </r>
  </si>
  <si>
    <r>
      <rPr>
        <sz val="10"/>
        <rFont val="Carlito"/>
        <family val="2"/>
      </rPr>
      <t>36,96</t>
    </r>
  </si>
  <si>
    <r>
      <rPr>
        <sz val="10"/>
        <rFont val="Carlito"/>
        <family val="2"/>
      </rPr>
      <t>05.10.036</t>
    </r>
  </si>
  <si>
    <r>
      <rPr>
        <sz val="10"/>
        <rFont val="Carlito"/>
        <family val="2"/>
      </rPr>
      <t xml:space="preserve">Transporte de solo brejoso por caminhão para
</t>
    </r>
    <r>
      <rPr>
        <sz val="10"/>
        <rFont val="Carlito"/>
        <family val="2"/>
      </rPr>
      <t>distâncias superiores ao 20° km</t>
    </r>
  </si>
  <si>
    <r>
      <rPr>
        <sz val="10"/>
        <rFont val="Carlito"/>
        <family val="2"/>
      </rPr>
      <t>1,79</t>
    </r>
  </si>
  <si>
    <r>
      <rPr>
        <sz val="10"/>
        <rFont val="Carlito"/>
        <family val="2"/>
      </rPr>
      <t>SERVICO EM SOLO E ROCHA, MANUAL</t>
    </r>
  </si>
  <si>
    <r>
      <rPr>
        <sz val="10"/>
        <rFont val="Carlito"/>
        <family val="2"/>
      </rPr>
      <t xml:space="preserve">Escavacao manual em campo aberto de solo,
</t>
    </r>
    <r>
      <rPr>
        <sz val="10"/>
        <rFont val="Carlito"/>
        <family val="2"/>
      </rPr>
      <t>exceto rocha</t>
    </r>
  </si>
  <si>
    <r>
      <rPr>
        <sz val="10"/>
        <rFont val="Carlito"/>
        <family val="2"/>
      </rPr>
      <t>06.01.020</t>
    </r>
  </si>
  <si>
    <r>
      <rPr>
        <sz val="10"/>
        <rFont val="Carlito"/>
        <family val="2"/>
      </rPr>
      <t xml:space="preserve">Escavação manual em solo de 1ª e 2ª categoria
</t>
    </r>
    <r>
      <rPr>
        <sz val="10"/>
        <rFont val="Carlito"/>
        <family val="2"/>
      </rPr>
      <t>em campo aberto</t>
    </r>
  </si>
  <si>
    <r>
      <rPr>
        <sz val="10"/>
        <rFont val="Carlito"/>
        <family val="2"/>
      </rPr>
      <t>36,30</t>
    </r>
  </si>
  <si>
    <r>
      <rPr>
        <sz val="10"/>
        <rFont val="Carlito"/>
        <family val="2"/>
      </rPr>
      <t>06.01.040</t>
    </r>
  </si>
  <si>
    <r>
      <rPr>
        <sz val="10"/>
        <rFont val="Carlito"/>
        <family val="2"/>
      </rPr>
      <t xml:space="preserve">Escavação manual em solo brejoso em campo
</t>
    </r>
    <r>
      <rPr>
        <sz val="10"/>
        <rFont val="Carlito"/>
        <family val="2"/>
      </rPr>
      <t>aberto</t>
    </r>
  </si>
  <si>
    <r>
      <rPr>
        <sz val="10"/>
        <rFont val="Carlito"/>
        <family val="2"/>
      </rPr>
      <t>45,30</t>
    </r>
  </si>
  <si>
    <r>
      <rPr>
        <sz val="10"/>
        <rFont val="Carlito"/>
        <family val="2"/>
      </rPr>
      <t xml:space="preserve">Escavacao manual em valas e buracos de solo,
</t>
    </r>
    <r>
      <rPr>
        <sz val="10"/>
        <rFont val="Carlito"/>
        <family val="2"/>
      </rPr>
      <t>exceto rocha</t>
    </r>
  </si>
  <si>
    <r>
      <rPr>
        <sz val="10"/>
        <rFont val="Carlito"/>
        <family val="2"/>
      </rPr>
      <t>06.02.020</t>
    </r>
  </si>
  <si>
    <r>
      <rPr>
        <sz val="10"/>
        <rFont val="Carlito"/>
        <family val="2"/>
      </rPr>
      <t xml:space="preserve">Escavação manual em solo de 1ª e 2ª categoria
</t>
    </r>
    <r>
      <rPr>
        <sz val="10"/>
        <rFont val="Carlito"/>
        <family val="2"/>
      </rPr>
      <t>em vala ou cava até 1,5 m</t>
    </r>
  </si>
  <si>
    <r>
      <rPr>
        <sz val="10"/>
        <rFont val="Carlito"/>
        <family val="2"/>
      </rPr>
      <t>43,56</t>
    </r>
  </si>
  <si>
    <r>
      <rPr>
        <sz val="10"/>
        <rFont val="Carlito"/>
        <family val="2"/>
      </rPr>
      <t>06.02.040</t>
    </r>
  </si>
  <si>
    <r>
      <rPr>
        <sz val="10"/>
        <rFont val="Carlito"/>
        <family val="2"/>
      </rPr>
      <t xml:space="preserve">Escavação manual em solo de 1ª e 2ª categoria
</t>
    </r>
    <r>
      <rPr>
        <sz val="10"/>
        <rFont val="Carlito"/>
        <family val="2"/>
      </rPr>
      <t>em vala ou cava além de 1,5 m</t>
    </r>
  </si>
  <si>
    <r>
      <rPr>
        <sz val="10"/>
        <rFont val="Carlito"/>
        <family val="2"/>
      </rPr>
      <t>56,34</t>
    </r>
  </si>
  <si>
    <r>
      <rPr>
        <sz val="10"/>
        <rFont val="Carlito"/>
        <family val="2"/>
      </rPr>
      <t>Reaterro manual sem fornecimento de material</t>
    </r>
  </si>
  <si>
    <r>
      <rPr>
        <sz val="10"/>
        <rFont val="Carlito"/>
        <family val="2"/>
      </rPr>
      <t>06.11.020</t>
    </r>
  </si>
  <si>
    <r>
      <rPr>
        <sz val="10"/>
        <rFont val="Carlito"/>
        <family val="2"/>
      </rPr>
      <t xml:space="preserve">Reaterro manual para simples regularização sem
</t>
    </r>
    <r>
      <rPr>
        <sz val="10"/>
        <rFont val="Carlito"/>
        <family val="2"/>
      </rPr>
      <t>compactação</t>
    </r>
  </si>
  <si>
    <r>
      <rPr>
        <sz val="10"/>
        <rFont val="Carlito"/>
        <family val="2"/>
      </rPr>
      <t>6,24</t>
    </r>
  </si>
  <si>
    <r>
      <rPr>
        <sz val="10"/>
        <rFont val="Carlito"/>
        <family val="2"/>
      </rPr>
      <t xml:space="preserve">Reaterro manual apiloado sem controle de
</t>
    </r>
    <r>
      <rPr>
        <sz val="10"/>
        <rFont val="Carlito"/>
        <family val="2"/>
      </rPr>
      <t>compactação</t>
    </r>
  </si>
  <si>
    <r>
      <rPr>
        <sz val="10"/>
        <rFont val="Carlito"/>
        <family val="2"/>
      </rPr>
      <t>13,55</t>
    </r>
  </si>
  <si>
    <r>
      <rPr>
        <sz val="10"/>
        <rFont val="Carlito"/>
        <family val="2"/>
      </rPr>
      <t>06.11.060</t>
    </r>
  </si>
  <si>
    <r>
      <rPr>
        <sz val="10"/>
        <rFont val="Carlito"/>
        <family val="2"/>
      </rPr>
      <t>Reaterro manual com adição de 2% de cimento</t>
    </r>
  </si>
  <si>
    <r>
      <rPr>
        <sz val="10"/>
        <rFont val="Carlito"/>
        <family val="2"/>
      </rPr>
      <t>15,62</t>
    </r>
  </si>
  <si>
    <r>
      <rPr>
        <sz val="10"/>
        <rFont val="Carlito"/>
        <family val="2"/>
      </rPr>
      <t>48,79</t>
    </r>
  </si>
  <si>
    <r>
      <rPr>
        <sz val="10"/>
        <rFont val="Carlito"/>
        <family val="2"/>
      </rPr>
      <t>64,41</t>
    </r>
  </si>
  <si>
    <r>
      <rPr>
        <sz val="10"/>
        <rFont val="Carlito"/>
        <family val="2"/>
      </rPr>
      <t>Aterro manual sem fornecimento de material</t>
    </r>
  </si>
  <si>
    <r>
      <rPr>
        <sz val="10"/>
        <rFont val="Carlito"/>
        <family val="2"/>
      </rPr>
      <t>06.12.020</t>
    </r>
  </si>
  <si>
    <r>
      <rPr>
        <sz val="10"/>
        <rFont val="Carlito"/>
        <family val="2"/>
      </rPr>
      <t xml:space="preserve">Aterro manual apiloado de área interna com
</t>
    </r>
    <r>
      <rPr>
        <sz val="10"/>
        <rFont val="Carlito"/>
        <family val="2"/>
      </rPr>
      <t>maço de 30 kg</t>
    </r>
  </si>
  <si>
    <r>
      <rPr>
        <sz val="10"/>
        <rFont val="Carlito"/>
        <family val="2"/>
      </rPr>
      <t>44,85</t>
    </r>
  </si>
  <si>
    <r>
      <rPr>
        <sz val="10"/>
        <rFont val="Carlito"/>
        <family val="2"/>
      </rPr>
      <t>Carga / carregamento e descarga manual</t>
    </r>
  </si>
  <si>
    <r>
      <rPr>
        <sz val="10"/>
        <rFont val="Carlito"/>
        <family val="2"/>
      </rPr>
      <t>06.14.020</t>
    </r>
  </si>
  <si>
    <r>
      <rPr>
        <sz val="10"/>
        <rFont val="Carlito"/>
        <family val="2"/>
      </rPr>
      <t>Carga manual de solo</t>
    </r>
  </si>
  <si>
    <r>
      <rPr>
        <sz val="10"/>
        <rFont val="Carlito"/>
        <family val="2"/>
      </rPr>
      <t>SERVICO EM SOLO E ROCHA, MECANIZADO</t>
    </r>
  </si>
  <si>
    <r>
      <rPr>
        <sz val="10"/>
        <rFont val="Carlito"/>
        <family val="2"/>
      </rPr>
      <t xml:space="preserve">Escavacao ou corte mecanizados em campo
</t>
    </r>
    <r>
      <rPr>
        <sz val="10"/>
        <rFont val="Carlito"/>
        <family val="2"/>
      </rPr>
      <t>aberto de solo, exceto rocha</t>
    </r>
  </si>
  <si>
    <r>
      <rPr>
        <sz val="10"/>
        <rFont val="Carlito"/>
        <family val="2"/>
      </rPr>
      <t>07.01.010</t>
    </r>
  </si>
  <si>
    <r>
      <rPr>
        <sz val="10"/>
        <rFont val="Carlito"/>
        <family val="2"/>
      </rPr>
      <t xml:space="preserve">Escavação e carga mecanizada para exploração de
</t>
    </r>
    <r>
      <rPr>
        <sz val="10"/>
        <rFont val="Carlito"/>
        <family val="2"/>
      </rPr>
      <t>solo em jazida</t>
    </r>
  </si>
  <si>
    <r>
      <rPr>
        <sz val="10"/>
        <rFont val="Carlito"/>
        <family val="2"/>
      </rPr>
      <t>11,15</t>
    </r>
  </si>
  <si>
    <r>
      <rPr>
        <sz val="10"/>
        <rFont val="Carlito"/>
        <family val="2"/>
      </rPr>
      <t>0,20</t>
    </r>
  </si>
  <si>
    <r>
      <rPr>
        <sz val="10"/>
        <rFont val="Carlito"/>
        <family val="2"/>
      </rPr>
      <t>11,35</t>
    </r>
  </si>
  <si>
    <r>
      <rPr>
        <sz val="10"/>
        <rFont val="Carlito"/>
        <family val="2"/>
      </rPr>
      <t>07.01.020</t>
    </r>
  </si>
  <si>
    <r>
      <rPr>
        <sz val="10"/>
        <rFont val="Carlito"/>
        <family val="2"/>
      </rPr>
      <t xml:space="preserve">Escavação e carga mecanizada em solo de 1ª
</t>
    </r>
    <r>
      <rPr>
        <sz val="10"/>
        <rFont val="Carlito"/>
        <family val="2"/>
      </rPr>
      <t>categoria, em campo aberto</t>
    </r>
  </si>
  <si>
    <r>
      <rPr>
        <sz val="10"/>
        <rFont val="Carlito"/>
        <family val="2"/>
      </rPr>
      <t>11,44</t>
    </r>
  </si>
  <si>
    <r>
      <rPr>
        <sz val="10"/>
        <rFont val="Carlito"/>
        <family val="2"/>
      </rPr>
      <t>11,64</t>
    </r>
  </si>
  <si>
    <r>
      <rPr>
        <sz val="10"/>
        <rFont val="Carlito"/>
        <family val="2"/>
      </rPr>
      <t>07.01.060</t>
    </r>
  </si>
  <si>
    <r>
      <rPr>
        <sz val="10"/>
        <rFont val="Carlito"/>
        <family val="2"/>
      </rPr>
      <t xml:space="preserve">Escavação e carga mecanizada em solo de 2ª
</t>
    </r>
    <r>
      <rPr>
        <sz val="10"/>
        <rFont val="Carlito"/>
        <family val="2"/>
      </rPr>
      <t>categoria, em campo aberto</t>
    </r>
  </si>
  <si>
    <r>
      <rPr>
        <sz val="10"/>
        <rFont val="Carlito"/>
        <family val="2"/>
      </rPr>
      <t>18,43</t>
    </r>
  </si>
  <si>
    <r>
      <rPr>
        <sz val="10"/>
        <rFont val="Carlito"/>
        <family val="2"/>
      </rPr>
      <t>0,68</t>
    </r>
  </si>
  <si>
    <r>
      <rPr>
        <sz val="10"/>
        <rFont val="Carlito"/>
        <family val="2"/>
      </rPr>
      <t>19,11</t>
    </r>
  </si>
  <si>
    <r>
      <rPr>
        <sz val="10"/>
        <rFont val="Carlito"/>
        <family val="2"/>
      </rPr>
      <t>07.01.120</t>
    </r>
  </si>
  <si>
    <r>
      <rPr>
        <sz val="10"/>
        <rFont val="Carlito"/>
        <family val="2"/>
      </rPr>
      <t xml:space="preserve">Carga e remoção de terra até a distância média
</t>
    </r>
    <r>
      <rPr>
        <sz val="10"/>
        <rFont val="Carlito"/>
        <family val="2"/>
      </rPr>
      <t>de 1 km</t>
    </r>
  </si>
  <si>
    <r>
      <rPr>
        <sz val="10"/>
        <rFont val="Carlito"/>
        <family val="2"/>
      </rPr>
      <t>10,56</t>
    </r>
  </si>
  <si>
    <r>
      <rPr>
        <sz val="10"/>
        <rFont val="Carlito"/>
        <family val="2"/>
      </rPr>
      <t xml:space="preserve">Escavacao mecanizada de valas e buracos em
</t>
    </r>
    <r>
      <rPr>
        <sz val="10"/>
        <rFont val="Carlito"/>
        <family val="2"/>
      </rPr>
      <t>solo, exceto rocha</t>
    </r>
  </si>
  <si>
    <r>
      <rPr>
        <sz val="10"/>
        <rFont val="Carlito"/>
        <family val="2"/>
      </rPr>
      <t xml:space="preserve">Escavação mecanizada de valas ou cavas com
</t>
    </r>
    <r>
      <rPr>
        <sz val="10"/>
        <rFont val="Carlito"/>
        <family val="2"/>
      </rPr>
      <t>profundidade de até 2 m</t>
    </r>
  </si>
  <si>
    <r>
      <rPr>
        <sz val="10"/>
        <rFont val="Carlito"/>
        <family val="2"/>
      </rPr>
      <t>7,08</t>
    </r>
  </si>
  <si>
    <r>
      <rPr>
        <sz val="10"/>
        <rFont val="Carlito"/>
        <family val="2"/>
      </rPr>
      <t>0,94</t>
    </r>
  </si>
  <si>
    <r>
      <rPr>
        <sz val="10"/>
        <rFont val="Carlito"/>
        <family val="2"/>
      </rPr>
      <t>8,02</t>
    </r>
  </si>
  <si>
    <r>
      <rPr>
        <sz val="10"/>
        <rFont val="Carlito"/>
        <family val="2"/>
      </rPr>
      <t>07.02.040</t>
    </r>
  </si>
  <si>
    <r>
      <rPr>
        <sz val="10"/>
        <rFont val="Carlito"/>
        <family val="2"/>
      </rPr>
      <t xml:space="preserve">Escavação mecanizada de valas ou cavas com
</t>
    </r>
    <r>
      <rPr>
        <sz val="10"/>
        <rFont val="Carlito"/>
        <family val="2"/>
      </rPr>
      <t>profundidade de até 3 m</t>
    </r>
  </si>
  <si>
    <r>
      <rPr>
        <sz val="10"/>
        <rFont val="Carlito"/>
        <family val="2"/>
      </rPr>
      <t>7,98</t>
    </r>
  </si>
  <si>
    <r>
      <rPr>
        <sz val="10"/>
        <rFont val="Carlito"/>
        <family val="2"/>
      </rPr>
      <t>1,05</t>
    </r>
  </si>
  <si>
    <r>
      <rPr>
        <sz val="10"/>
        <rFont val="Carlito"/>
        <family val="2"/>
      </rPr>
      <t>9,03</t>
    </r>
  </si>
  <si>
    <r>
      <rPr>
        <sz val="10"/>
        <rFont val="Carlito"/>
        <family val="2"/>
      </rPr>
      <t>07.02.060</t>
    </r>
  </si>
  <si>
    <r>
      <rPr>
        <sz val="10"/>
        <rFont val="Carlito"/>
        <family val="2"/>
      </rPr>
      <t xml:space="preserve">Escavação mecanizada de valas ou cavas com
</t>
    </r>
    <r>
      <rPr>
        <sz val="10"/>
        <rFont val="Carlito"/>
        <family val="2"/>
      </rPr>
      <t>profundidade de até 4 m</t>
    </r>
  </si>
  <si>
    <r>
      <rPr>
        <sz val="10"/>
        <rFont val="Carlito"/>
        <family val="2"/>
      </rPr>
      <t>14,04</t>
    </r>
  </si>
  <si>
    <r>
      <rPr>
        <sz val="10"/>
        <rFont val="Carlito"/>
        <family val="2"/>
      </rPr>
      <t>14,65</t>
    </r>
  </si>
  <si>
    <r>
      <rPr>
        <sz val="10"/>
        <rFont val="Carlito"/>
        <family val="2"/>
      </rPr>
      <t>07.02.080</t>
    </r>
  </si>
  <si>
    <r>
      <rPr>
        <sz val="10"/>
        <rFont val="Carlito"/>
        <family val="2"/>
      </rPr>
      <t xml:space="preserve">Escavação mecanizada de valas ou cavas com
</t>
    </r>
    <r>
      <rPr>
        <sz val="10"/>
        <rFont val="Carlito"/>
        <family val="2"/>
      </rPr>
      <t>profundidade acima de 4 m, com escavadeira hidráulica</t>
    </r>
  </si>
  <si>
    <r>
      <rPr>
        <sz val="10"/>
        <rFont val="Carlito"/>
        <family val="2"/>
      </rPr>
      <t>14,90</t>
    </r>
  </si>
  <si>
    <r>
      <rPr>
        <sz val="10"/>
        <rFont val="Carlito"/>
        <family val="2"/>
      </rPr>
      <t>15,48</t>
    </r>
  </si>
  <si>
    <r>
      <rPr>
        <sz val="10"/>
        <rFont val="Carlito"/>
        <family val="2"/>
      </rPr>
      <t>Escavacao mecanizada em solo brejoso ou turfa</t>
    </r>
  </si>
  <si>
    <r>
      <rPr>
        <sz val="10"/>
        <rFont val="Carlito"/>
        <family val="2"/>
      </rPr>
      <t>07.05.010</t>
    </r>
  </si>
  <si>
    <r>
      <rPr>
        <sz val="10"/>
        <rFont val="Carlito"/>
        <family val="2"/>
      </rPr>
      <t xml:space="preserve">Escavação e carga mecanizada em solo brejoso ou
</t>
    </r>
    <r>
      <rPr>
        <sz val="10"/>
        <rFont val="Carlito"/>
        <family val="2"/>
      </rPr>
      <t>turfa</t>
    </r>
  </si>
  <si>
    <r>
      <rPr>
        <sz val="10"/>
        <rFont val="Carlito"/>
        <family val="2"/>
      </rPr>
      <t>32,64</t>
    </r>
  </si>
  <si>
    <r>
      <rPr>
        <sz val="10"/>
        <rFont val="Carlito"/>
        <family val="2"/>
      </rPr>
      <t>1,35</t>
    </r>
  </si>
  <si>
    <r>
      <rPr>
        <sz val="10"/>
        <rFont val="Carlito"/>
        <family val="2"/>
      </rPr>
      <t>33,99</t>
    </r>
  </si>
  <si>
    <r>
      <rPr>
        <sz val="10"/>
        <rFont val="Carlito"/>
        <family val="2"/>
      </rPr>
      <t>07.05.020</t>
    </r>
  </si>
  <si>
    <r>
      <rPr>
        <sz val="10"/>
        <rFont val="Carlito"/>
        <family val="2"/>
      </rPr>
      <t xml:space="preserve">Escavação e carga mecanizada em solo vegetal
</t>
    </r>
    <r>
      <rPr>
        <sz val="10"/>
        <rFont val="Carlito"/>
        <family val="2"/>
      </rPr>
      <t>superficial</t>
    </r>
  </si>
  <si>
    <r>
      <rPr>
        <sz val="10"/>
        <rFont val="Carlito"/>
        <family val="2"/>
      </rPr>
      <t>27,60</t>
    </r>
  </si>
  <si>
    <r>
      <rPr>
        <sz val="10"/>
        <rFont val="Carlito"/>
        <family val="2"/>
      </rPr>
      <t>1,09</t>
    </r>
  </si>
  <si>
    <r>
      <rPr>
        <sz val="10"/>
        <rFont val="Carlito"/>
        <family val="2"/>
      </rPr>
      <t>28,69</t>
    </r>
  </si>
  <si>
    <r>
      <rPr>
        <sz val="10"/>
        <rFont val="Carlito"/>
        <family val="2"/>
      </rPr>
      <t>Escavacao ou carga mecanizada em campo aberto</t>
    </r>
  </si>
  <si>
    <r>
      <rPr>
        <sz val="10"/>
        <rFont val="Carlito"/>
        <family val="2"/>
      </rPr>
      <t>07.06.010</t>
    </r>
  </si>
  <si>
    <r>
      <rPr>
        <sz val="10"/>
        <rFont val="Carlito"/>
        <family val="2"/>
      </rPr>
      <t xml:space="preserve">Escavação e carga mecanizada em campo aberto,
</t>
    </r>
    <r>
      <rPr>
        <sz val="10"/>
        <rFont val="Carlito"/>
        <family val="2"/>
      </rPr>
      <t>com rompedor hidráulico, em rocha</t>
    </r>
  </si>
  <si>
    <r>
      <rPr>
        <sz val="10"/>
        <rFont val="Carlito"/>
        <family val="2"/>
      </rPr>
      <t>282,71</t>
    </r>
  </si>
  <si>
    <r>
      <rPr>
        <sz val="10"/>
        <rFont val="Carlito"/>
        <family val="2"/>
      </rPr>
      <t>Apiloamento e nivelamento mecanizado de solo</t>
    </r>
  </si>
  <si>
    <r>
      <rPr>
        <sz val="10"/>
        <rFont val="Carlito"/>
        <family val="2"/>
      </rPr>
      <t>07.10.020</t>
    </r>
  </si>
  <si>
    <r>
      <rPr>
        <sz val="10"/>
        <rFont val="Carlito"/>
        <family val="2"/>
      </rPr>
      <t xml:space="preserve">Espalhamento de solo em bota-fora com
</t>
    </r>
    <r>
      <rPr>
        <sz val="10"/>
        <rFont val="Carlito"/>
        <family val="2"/>
      </rPr>
      <t>compactação sem controle</t>
    </r>
  </si>
  <si>
    <r>
      <rPr>
        <sz val="10"/>
        <rFont val="Carlito"/>
        <family val="2"/>
      </rPr>
      <t>4,78</t>
    </r>
  </si>
  <si>
    <r>
      <rPr>
        <sz val="10"/>
        <rFont val="Carlito"/>
        <family val="2"/>
      </rPr>
      <t>0,08</t>
    </r>
  </si>
  <si>
    <r>
      <rPr>
        <sz val="10"/>
        <rFont val="Carlito"/>
        <family val="2"/>
      </rPr>
      <t>4,86</t>
    </r>
  </si>
  <si>
    <r>
      <rPr>
        <sz val="10"/>
        <rFont val="Carlito"/>
        <family val="2"/>
      </rPr>
      <t xml:space="preserve">Reaterro mecanizado sem fornecimento de
</t>
    </r>
    <r>
      <rPr>
        <sz val="10"/>
        <rFont val="Carlito"/>
        <family val="2"/>
      </rPr>
      <t>material</t>
    </r>
  </si>
  <si>
    <r>
      <rPr>
        <sz val="10"/>
        <rFont val="Carlito"/>
        <family val="2"/>
      </rPr>
      <t xml:space="preserve">Reaterro compactado mecanizado de vala ou
</t>
    </r>
    <r>
      <rPr>
        <sz val="10"/>
        <rFont val="Carlito"/>
        <family val="2"/>
      </rPr>
      <t>cava com compactador</t>
    </r>
  </si>
  <si>
    <r>
      <rPr>
        <sz val="10"/>
        <rFont val="Carlito"/>
        <family val="2"/>
      </rPr>
      <t>3,15</t>
    </r>
  </si>
  <si>
    <r>
      <rPr>
        <sz val="10"/>
        <rFont val="Carlito"/>
        <family val="2"/>
      </rPr>
      <t>2,03</t>
    </r>
  </si>
  <si>
    <r>
      <rPr>
        <sz val="10"/>
        <rFont val="Carlito"/>
        <family val="2"/>
      </rPr>
      <t>07.11.040</t>
    </r>
  </si>
  <si>
    <r>
      <rPr>
        <sz val="10"/>
        <rFont val="Carlito"/>
        <family val="2"/>
      </rPr>
      <t xml:space="preserve">Reaterro compactado mecanizado de vala ou
</t>
    </r>
    <r>
      <rPr>
        <sz val="10"/>
        <rFont val="Carlito"/>
        <family val="2"/>
      </rPr>
      <t>cava com rolo, mínimo de 95% PN</t>
    </r>
  </si>
  <si>
    <r>
      <rPr>
        <sz val="10"/>
        <rFont val="Carlito"/>
        <family val="2"/>
      </rPr>
      <t>1,86</t>
    </r>
  </si>
  <si>
    <r>
      <rPr>
        <sz val="10"/>
        <rFont val="Carlito"/>
        <family val="2"/>
      </rPr>
      <t>16,63</t>
    </r>
  </si>
  <si>
    <r>
      <rPr>
        <sz val="10"/>
        <rFont val="Carlito"/>
        <family val="2"/>
      </rPr>
      <t>Aterro mecanizado sem fornecimento de material</t>
    </r>
  </si>
  <si>
    <r>
      <rPr>
        <sz val="10"/>
        <rFont val="Carlito"/>
        <family val="2"/>
      </rPr>
      <t>07.12.010</t>
    </r>
  </si>
  <si>
    <r>
      <rPr>
        <sz val="10"/>
        <rFont val="Carlito"/>
        <family val="2"/>
      </rPr>
      <t xml:space="preserve">Compactação de aterro mecanizado mínimo de 95% PN, sem fornecimento de solo em áreas
</t>
    </r>
    <r>
      <rPr>
        <sz val="10"/>
        <rFont val="Carlito"/>
        <family val="2"/>
      </rPr>
      <t>fechadas</t>
    </r>
  </si>
  <si>
    <r>
      <rPr>
        <sz val="10"/>
        <rFont val="Carlito"/>
        <family val="2"/>
      </rPr>
      <t>14,46</t>
    </r>
  </si>
  <si>
    <r>
      <rPr>
        <sz val="10"/>
        <rFont val="Carlito"/>
        <family val="2"/>
      </rPr>
      <t>07.12.020</t>
    </r>
  </si>
  <si>
    <r>
      <rPr>
        <sz val="10"/>
        <rFont val="Carlito"/>
        <family val="2"/>
      </rPr>
      <t xml:space="preserve">Compactação de aterro mecanizado mínimo de 95% PN, sem fornecimento de solo em campo
</t>
    </r>
    <r>
      <rPr>
        <sz val="10"/>
        <rFont val="Carlito"/>
        <family val="2"/>
      </rPr>
      <t>aberto</t>
    </r>
  </si>
  <si>
    <r>
      <rPr>
        <sz val="10"/>
        <rFont val="Carlito"/>
        <family val="2"/>
      </rPr>
      <t>10,29</t>
    </r>
  </si>
  <si>
    <r>
      <rPr>
        <sz val="10"/>
        <rFont val="Carlito"/>
        <family val="2"/>
      </rPr>
      <t>10,51</t>
    </r>
  </si>
  <si>
    <r>
      <rPr>
        <sz val="10"/>
        <rFont val="Carlito"/>
        <family val="2"/>
      </rPr>
      <t>07.12.030</t>
    </r>
  </si>
  <si>
    <r>
      <rPr>
        <sz val="10"/>
        <rFont val="Carlito"/>
        <family val="2"/>
      </rPr>
      <t>Compactação de aterro mecanizado a 100% PN, sem fornecimento de solo em campo aberto</t>
    </r>
  </si>
  <si>
    <r>
      <rPr>
        <sz val="10"/>
        <rFont val="Carlito"/>
        <family val="2"/>
      </rPr>
      <t>10,46</t>
    </r>
  </si>
  <si>
    <r>
      <rPr>
        <sz val="10"/>
        <rFont val="Carlito"/>
        <family val="2"/>
      </rPr>
      <t>0,10</t>
    </r>
  </si>
  <si>
    <r>
      <rPr>
        <sz val="10"/>
        <rFont val="Carlito"/>
        <family val="2"/>
      </rPr>
      <t>07.12.040</t>
    </r>
  </si>
  <si>
    <r>
      <rPr>
        <sz val="10"/>
        <rFont val="Carlito"/>
        <family val="2"/>
      </rPr>
      <t xml:space="preserve">Aterro mecanizado por compensação, solo de 1ª categoria em campo aberto, sem compactação do
</t>
    </r>
    <r>
      <rPr>
        <sz val="10"/>
        <rFont val="Carlito"/>
        <family val="2"/>
      </rPr>
      <t>aterro</t>
    </r>
  </si>
  <si>
    <r>
      <rPr>
        <sz val="10"/>
        <rFont val="Carlito"/>
        <family val="2"/>
      </rPr>
      <t>14,71</t>
    </r>
  </si>
  <si>
    <r>
      <rPr>
        <sz val="10"/>
        <rFont val="Carlito"/>
        <family val="2"/>
      </rPr>
      <t>15,00</t>
    </r>
  </si>
  <si>
    <r>
      <rPr>
        <sz val="10"/>
        <rFont val="Carlito"/>
        <family val="2"/>
      </rPr>
      <t>ESCORAMENTO, CONTENCAO E DRENAGEM</t>
    </r>
  </si>
  <si>
    <r>
      <rPr>
        <sz val="10"/>
        <rFont val="Carlito"/>
        <family val="2"/>
      </rPr>
      <t>Escoramento</t>
    </r>
  </si>
  <si>
    <r>
      <rPr>
        <sz val="10"/>
        <rFont val="Carlito"/>
        <family val="2"/>
      </rPr>
      <t>08.01.020</t>
    </r>
  </si>
  <si>
    <r>
      <rPr>
        <sz val="10"/>
        <rFont val="Carlito"/>
        <family val="2"/>
      </rPr>
      <t>Escoramento de solo contínuo</t>
    </r>
  </si>
  <si>
    <r>
      <rPr>
        <sz val="10"/>
        <rFont val="Carlito"/>
        <family val="2"/>
      </rPr>
      <t>30,77</t>
    </r>
  </si>
  <si>
    <r>
      <rPr>
        <sz val="10"/>
        <rFont val="Carlito"/>
        <family val="2"/>
      </rPr>
      <t>42,77</t>
    </r>
  </si>
  <si>
    <r>
      <rPr>
        <sz val="10"/>
        <rFont val="Carlito"/>
        <family val="2"/>
      </rPr>
      <t>73,54</t>
    </r>
  </si>
  <si>
    <r>
      <rPr>
        <sz val="10"/>
        <rFont val="Carlito"/>
        <family val="2"/>
      </rPr>
      <t>08.01.040</t>
    </r>
  </si>
  <si>
    <r>
      <rPr>
        <sz val="10"/>
        <rFont val="Carlito"/>
        <family val="2"/>
      </rPr>
      <t>Escoramento de solo descontínuo</t>
    </r>
  </si>
  <si>
    <r>
      <rPr>
        <sz val="10"/>
        <rFont val="Carlito"/>
        <family val="2"/>
      </rPr>
      <t>17,58</t>
    </r>
  </si>
  <si>
    <r>
      <rPr>
        <sz val="10"/>
        <rFont val="Carlito"/>
        <family val="2"/>
      </rPr>
      <t>08.01.060</t>
    </r>
  </si>
  <si>
    <r>
      <rPr>
        <sz val="10"/>
        <rFont val="Carlito"/>
        <family val="2"/>
      </rPr>
      <t>Escoramento de solo pontaletado</t>
    </r>
  </si>
  <si>
    <r>
      <rPr>
        <sz val="10"/>
        <rFont val="Carlito"/>
        <family val="2"/>
      </rPr>
      <t>11,61</t>
    </r>
  </si>
  <si>
    <r>
      <rPr>
        <sz val="10"/>
        <rFont val="Carlito"/>
        <family val="2"/>
      </rPr>
      <t>6,22</t>
    </r>
  </si>
  <si>
    <r>
      <rPr>
        <sz val="10"/>
        <rFont val="Carlito"/>
        <family val="2"/>
      </rPr>
      <t>17,83</t>
    </r>
  </si>
  <si>
    <r>
      <rPr>
        <sz val="10"/>
        <rFont val="Carlito"/>
        <family val="2"/>
      </rPr>
      <t>08.01.080</t>
    </r>
  </si>
  <si>
    <r>
      <rPr>
        <sz val="10"/>
        <rFont val="Carlito"/>
        <family val="2"/>
      </rPr>
      <t>Escoramento de solo especial</t>
    </r>
  </si>
  <si>
    <r>
      <rPr>
        <sz val="10"/>
        <rFont val="Carlito"/>
        <family val="2"/>
      </rPr>
      <t>37,84</t>
    </r>
  </si>
  <si>
    <r>
      <rPr>
        <sz val="10"/>
        <rFont val="Carlito"/>
        <family val="2"/>
      </rPr>
      <t>49,79</t>
    </r>
  </si>
  <si>
    <r>
      <rPr>
        <sz val="10"/>
        <rFont val="Carlito"/>
        <family val="2"/>
      </rPr>
      <t>87,63</t>
    </r>
  </si>
  <si>
    <r>
      <rPr>
        <sz val="10"/>
        <rFont val="Carlito"/>
        <family val="2"/>
      </rPr>
      <t>08.01.100</t>
    </r>
  </si>
  <si>
    <r>
      <rPr>
        <sz val="10"/>
        <rFont val="Carlito"/>
        <family val="2"/>
      </rPr>
      <t xml:space="preserve">Escoramento com estacas pranchas metálicas -
</t>
    </r>
    <r>
      <rPr>
        <sz val="10"/>
        <rFont val="Carlito"/>
        <family val="2"/>
      </rPr>
      <t>profundidade até 4 m</t>
    </r>
  </si>
  <si>
    <r>
      <rPr>
        <sz val="10"/>
        <rFont val="Carlito"/>
        <family val="2"/>
      </rPr>
      <t>180,05</t>
    </r>
  </si>
  <si>
    <r>
      <rPr>
        <sz val="10"/>
        <rFont val="Carlito"/>
        <family val="2"/>
      </rPr>
      <t>08.01.110</t>
    </r>
  </si>
  <si>
    <r>
      <rPr>
        <sz val="10"/>
        <rFont val="Carlito"/>
        <family val="2"/>
      </rPr>
      <t xml:space="preserve">Escoramento com estacas pranchas metálicas -
</t>
    </r>
    <r>
      <rPr>
        <sz val="10"/>
        <rFont val="Carlito"/>
        <family val="2"/>
      </rPr>
      <t>profundidade até 6 m</t>
    </r>
  </si>
  <si>
    <r>
      <rPr>
        <sz val="10"/>
        <rFont val="Carlito"/>
        <family val="2"/>
      </rPr>
      <t>192,09</t>
    </r>
  </si>
  <si>
    <r>
      <rPr>
        <sz val="10"/>
        <rFont val="Carlito"/>
        <family val="2"/>
      </rPr>
      <t>08.01.120</t>
    </r>
  </si>
  <si>
    <r>
      <rPr>
        <sz val="10"/>
        <rFont val="Carlito"/>
        <family val="2"/>
      </rPr>
      <t xml:space="preserve">Escoramento com estacas pranchas metálicas -
</t>
    </r>
    <r>
      <rPr>
        <sz val="10"/>
        <rFont val="Carlito"/>
        <family val="2"/>
      </rPr>
      <t>profundidade até 8 m</t>
    </r>
  </si>
  <si>
    <r>
      <rPr>
        <sz val="10"/>
        <rFont val="Carlito"/>
        <family val="2"/>
      </rPr>
      <t>208,55</t>
    </r>
  </si>
  <si>
    <r>
      <rPr>
        <sz val="10"/>
        <rFont val="Carlito"/>
        <family val="2"/>
      </rPr>
      <t>Cimbramento</t>
    </r>
  </si>
  <si>
    <r>
      <rPr>
        <sz val="10"/>
        <rFont val="Carlito"/>
        <family val="2"/>
      </rPr>
      <t>08.02.020</t>
    </r>
  </si>
  <si>
    <r>
      <rPr>
        <sz val="10"/>
        <rFont val="Carlito"/>
        <family val="2"/>
      </rPr>
      <t xml:space="preserve">Cimbramento em madeira com estroncas de
</t>
    </r>
    <r>
      <rPr>
        <sz val="10"/>
        <rFont val="Carlito"/>
        <family val="2"/>
      </rPr>
      <t>eucalipto</t>
    </r>
  </si>
  <si>
    <r>
      <rPr>
        <sz val="10"/>
        <rFont val="Carlito"/>
        <family val="2"/>
      </rPr>
      <t>21,31</t>
    </r>
  </si>
  <si>
    <r>
      <rPr>
        <sz val="10"/>
        <rFont val="Carlito"/>
        <family val="2"/>
      </rPr>
      <t>23,34</t>
    </r>
  </si>
  <si>
    <r>
      <rPr>
        <sz val="10"/>
        <rFont val="Carlito"/>
        <family val="2"/>
      </rPr>
      <t>44,65</t>
    </r>
  </si>
  <si>
    <r>
      <rPr>
        <sz val="10"/>
        <rFont val="Carlito"/>
        <family val="2"/>
      </rPr>
      <t>08.02.040</t>
    </r>
  </si>
  <si>
    <r>
      <rPr>
        <sz val="10"/>
        <rFont val="Carlito"/>
        <family val="2"/>
      </rPr>
      <t xml:space="preserve">Cimbramento em perfil metálico para obras de
</t>
    </r>
    <r>
      <rPr>
        <sz val="10"/>
        <rFont val="Carlito"/>
        <family val="2"/>
      </rPr>
      <t>arte</t>
    </r>
  </si>
  <si>
    <r>
      <rPr>
        <sz val="10"/>
        <rFont val="Carlito"/>
        <family val="2"/>
      </rPr>
      <t>9,29</t>
    </r>
  </si>
  <si>
    <r>
      <rPr>
        <sz val="10"/>
        <rFont val="Carlito"/>
        <family val="2"/>
      </rPr>
      <t>1,61</t>
    </r>
  </si>
  <si>
    <r>
      <rPr>
        <sz val="10"/>
        <rFont val="Carlito"/>
        <family val="2"/>
      </rPr>
      <t>10,90</t>
    </r>
  </si>
  <si>
    <r>
      <rPr>
        <sz val="10"/>
        <rFont val="Carlito"/>
        <family val="2"/>
      </rPr>
      <t>08.02.050</t>
    </r>
  </si>
  <si>
    <r>
      <rPr>
        <sz val="10"/>
        <rFont val="Carlito"/>
        <family val="2"/>
      </rPr>
      <t>Cimbramento tubular metálico</t>
    </r>
  </si>
  <si>
    <r>
      <rPr>
        <sz val="10"/>
        <rFont val="Carlito"/>
        <family val="2"/>
      </rPr>
      <t>M3MES</t>
    </r>
  </si>
  <si>
    <r>
      <rPr>
        <sz val="10"/>
        <rFont val="Carlito"/>
        <family val="2"/>
      </rPr>
      <t>3,98</t>
    </r>
  </si>
  <si>
    <r>
      <rPr>
        <sz val="10"/>
        <rFont val="Carlito"/>
        <family val="2"/>
      </rPr>
      <t>5,43</t>
    </r>
  </si>
  <si>
    <r>
      <rPr>
        <sz val="10"/>
        <rFont val="Carlito"/>
        <family val="2"/>
      </rPr>
      <t>08.02.060</t>
    </r>
  </si>
  <si>
    <r>
      <rPr>
        <sz val="10"/>
        <rFont val="Carlito"/>
        <family val="2"/>
      </rPr>
      <t xml:space="preserve">Montagem e desmontagem de cimbramento
</t>
    </r>
    <r>
      <rPr>
        <sz val="10"/>
        <rFont val="Carlito"/>
        <family val="2"/>
      </rPr>
      <t>tubular metálico</t>
    </r>
  </si>
  <si>
    <r>
      <rPr>
        <sz val="10"/>
        <rFont val="Carlito"/>
        <family val="2"/>
      </rPr>
      <t>11,03</t>
    </r>
  </si>
  <si>
    <r>
      <rPr>
        <sz val="10"/>
        <rFont val="Carlito"/>
        <family val="2"/>
      </rPr>
      <t>Descimbramento</t>
    </r>
  </si>
  <si>
    <r>
      <rPr>
        <sz val="10"/>
        <rFont val="Carlito"/>
        <family val="2"/>
      </rPr>
      <t>08.03.020</t>
    </r>
  </si>
  <si>
    <r>
      <rPr>
        <sz val="10"/>
        <rFont val="Carlito"/>
        <family val="2"/>
      </rPr>
      <t>Descimbramento em madeira</t>
    </r>
  </si>
  <si>
    <r>
      <rPr>
        <sz val="10"/>
        <rFont val="Carlito"/>
        <family val="2"/>
      </rPr>
      <t>Manta, filtro e dreno</t>
    </r>
  </si>
  <si>
    <r>
      <rPr>
        <sz val="10"/>
        <rFont val="Carlito"/>
        <family val="2"/>
      </rPr>
      <t>08.05.010</t>
    </r>
  </si>
  <si>
    <r>
      <rPr>
        <sz val="10"/>
        <rFont val="Carlito"/>
        <family val="2"/>
      </rPr>
      <t xml:space="preserve">Geomembrana em polietileno de alta densidade
</t>
    </r>
    <r>
      <rPr>
        <sz val="10"/>
        <rFont val="Carlito"/>
        <family val="2"/>
      </rPr>
      <t>PEAD de 1 mm</t>
    </r>
  </si>
  <si>
    <r>
      <rPr>
        <sz val="10"/>
        <rFont val="Carlito"/>
        <family val="2"/>
      </rPr>
      <t>28,25</t>
    </r>
  </si>
  <si>
    <r>
      <rPr>
        <sz val="10"/>
        <rFont val="Carlito"/>
        <family val="2"/>
      </rPr>
      <t>0,55</t>
    </r>
  </si>
  <si>
    <r>
      <rPr>
        <sz val="10"/>
        <rFont val="Carlito"/>
        <family val="2"/>
      </rPr>
      <t>28,80</t>
    </r>
  </si>
  <si>
    <r>
      <rPr>
        <sz val="10"/>
        <rFont val="Carlito"/>
        <family val="2"/>
      </rPr>
      <t>08.05.100</t>
    </r>
  </si>
  <si>
    <r>
      <rPr>
        <sz val="10"/>
        <rFont val="Carlito"/>
        <family val="2"/>
      </rPr>
      <t>Dreno com pedra britada</t>
    </r>
  </si>
  <si>
    <r>
      <rPr>
        <sz val="10"/>
        <rFont val="Carlito"/>
        <family val="2"/>
      </rPr>
      <t>82,61</t>
    </r>
  </si>
  <si>
    <r>
      <rPr>
        <sz val="10"/>
        <rFont val="Carlito"/>
        <family val="2"/>
      </rPr>
      <t>98,69</t>
    </r>
  </si>
  <si>
    <r>
      <rPr>
        <sz val="10"/>
        <rFont val="Carlito"/>
        <family val="2"/>
      </rPr>
      <t>08.05.110</t>
    </r>
  </si>
  <si>
    <r>
      <rPr>
        <sz val="10"/>
        <rFont val="Carlito"/>
        <family val="2"/>
      </rPr>
      <t>Dreno com areia grossa</t>
    </r>
  </si>
  <si>
    <r>
      <rPr>
        <sz val="10"/>
        <rFont val="Carlito"/>
        <family val="2"/>
      </rPr>
      <t>108,74</t>
    </r>
  </si>
  <si>
    <r>
      <rPr>
        <sz val="10"/>
        <rFont val="Carlito"/>
        <family val="2"/>
      </rPr>
      <t>118,39</t>
    </r>
  </si>
  <si>
    <r>
      <rPr>
        <sz val="10"/>
        <rFont val="Carlito"/>
        <family val="2"/>
      </rPr>
      <t>08.05.180</t>
    </r>
  </si>
  <si>
    <r>
      <rPr>
        <sz val="10"/>
        <rFont val="Carlito"/>
        <family val="2"/>
      </rPr>
      <t>Manta geotêxtil com resistência à tração longitudinal de 10kN/m e transversal de 9kN/m</t>
    </r>
  </si>
  <si>
    <r>
      <rPr>
        <sz val="10"/>
        <rFont val="Carlito"/>
        <family val="2"/>
      </rPr>
      <t>3,99</t>
    </r>
  </si>
  <si>
    <r>
      <rPr>
        <sz val="10"/>
        <rFont val="Carlito"/>
        <family val="2"/>
      </rPr>
      <t>13,64</t>
    </r>
  </si>
  <si>
    <r>
      <rPr>
        <sz val="10"/>
        <rFont val="Carlito"/>
        <family val="2"/>
      </rPr>
      <t>08.05.190</t>
    </r>
  </si>
  <si>
    <r>
      <rPr>
        <sz val="10"/>
        <rFont val="Carlito"/>
        <family val="2"/>
      </rPr>
      <t>Manta geotêxtil com resistência à tração longitudinal de 16kN/m e transversal de 14kN/m</t>
    </r>
  </si>
  <si>
    <r>
      <rPr>
        <sz val="10"/>
        <rFont val="Carlito"/>
        <family val="2"/>
      </rPr>
      <t>5,99</t>
    </r>
  </si>
  <si>
    <r>
      <rPr>
        <sz val="10"/>
        <rFont val="Carlito"/>
        <family val="2"/>
      </rPr>
      <t>15,64</t>
    </r>
  </si>
  <si>
    <r>
      <rPr>
        <sz val="10"/>
        <rFont val="Carlito"/>
        <family val="2"/>
      </rPr>
      <t>08.05.220</t>
    </r>
  </si>
  <si>
    <r>
      <rPr>
        <sz val="10"/>
        <rFont val="Carlito"/>
        <family val="2"/>
      </rPr>
      <t>Manta geotêxtil com resistência à tração longitudinal de 31kN/m e transversal de 27kN/m</t>
    </r>
  </si>
  <si>
    <r>
      <rPr>
        <sz val="10"/>
        <rFont val="Carlito"/>
        <family val="2"/>
      </rPr>
      <t>11,69</t>
    </r>
  </si>
  <si>
    <r>
      <rPr>
        <sz val="10"/>
        <rFont val="Carlito"/>
        <family val="2"/>
      </rPr>
      <t>Barbaca</t>
    </r>
  </si>
  <si>
    <r>
      <rPr>
        <sz val="10"/>
        <rFont val="Carlito"/>
        <family val="2"/>
      </rPr>
      <t>08.06.040</t>
    </r>
  </si>
  <si>
    <r>
      <rPr>
        <sz val="10"/>
        <rFont val="Carlito"/>
        <family val="2"/>
      </rPr>
      <t>Barbacã em tubo de PVC com diâmetro 50 mm</t>
    </r>
  </si>
  <si>
    <r>
      <rPr>
        <sz val="10"/>
        <rFont val="Carlito"/>
        <family val="2"/>
      </rPr>
      <t>11,01</t>
    </r>
  </si>
  <si>
    <r>
      <rPr>
        <sz val="10"/>
        <rFont val="Carlito"/>
        <family val="2"/>
      </rPr>
      <t>22,26</t>
    </r>
  </si>
  <si>
    <r>
      <rPr>
        <sz val="10"/>
        <rFont val="Carlito"/>
        <family val="2"/>
      </rPr>
      <t>08.06.060</t>
    </r>
  </si>
  <si>
    <r>
      <rPr>
        <sz val="10"/>
        <rFont val="Carlito"/>
        <family val="2"/>
      </rPr>
      <t>Barbacã em tubo de PVC com diâmetro 75 mm</t>
    </r>
  </si>
  <si>
    <r>
      <rPr>
        <sz val="10"/>
        <rFont val="Carlito"/>
        <family val="2"/>
      </rPr>
      <t>16,20</t>
    </r>
  </si>
  <si>
    <r>
      <rPr>
        <sz val="10"/>
        <rFont val="Carlito"/>
        <family val="2"/>
      </rPr>
      <t>29,07</t>
    </r>
  </si>
  <si>
    <r>
      <rPr>
        <sz val="10"/>
        <rFont val="Carlito"/>
        <family val="2"/>
      </rPr>
      <t>08.06.080</t>
    </r>
  </si>
  <si>
    <r>
      <rPr>
        <sz val="10"/>
        <rFont val="Carlito"/>
        <family val="2"/>
      </rPr>
      <t>Barbacã em tubo de PVC com diâmetro 100 mm</t>
    </r>
  </si>
  <si>
    <r>
      <rPr>
        <sz val="10"/>
        <rFont val="Carlito"/>
        <family val="2"/>
      </rPr>
      <t>15,40</t>
    </r>
  </si>
  <si>
    <r>
      <rPr>
        <sz val="10"/>
        <rFont val="Carlito"/>
        <family val="2"/>
      </rPr>
      <t>31,48</t>
    </r>
  </si>
  <si>
    <r>
      <rPr>
        <sz val="10"/>
        <rFont val="Carlito"/>
        <family val="2"/>
      </rPr>
      <t>Esgotamento</t>
    </r>
  </si>
  <si>
    <r>
      <rPr>
        <sz val="10"/>
        <rFont val="Carlito"/>
        <family val="2"/>
      </rPr>
      <t>08.07.050</t>
    </r>
  </si>
  <si>
    <r>
      <rPr>
        <sz val="10"/>
        <rFont val="Carlito"/>
        <family val="2"/>
      </rPr>
      <t xml:space="preserve">Taxa de mobilização e desmobilização de equipamentos para execução de rebaixamento de
</t>
    </r>
    <r>
      <rPr>
        <sz val="10"/>
        <rFont val="Carlito"/>
        <family val="2"/>
      </rPr>
      <t>lençol freático</t>
    </r>
  </si>
  <si>
    <r>
      <rPr>
        <sz val="10"/>
        <rFont val="Carlito"/>
        <family val="2"/>
      </rPr>
      <t>8.598,00</t>
    </r>
  </si>
  <si>
    <r>
      <rPr>
        <sz val="10"/>
        <rFont val="Carlito"/>
        <family val="2"/>
      </rPr>
      <t>08.07.060</t>
    </r>
  </si>
  <si>
    <r>
      <rPr>
        <sz val="10"/>
        <rFont val="Carlito"/>
        <family val="2"/>
      </rPr>
      <t>Locação de conjunto de bombeamento a vácuo para rebaixamento de lençol freático, com até 50 ponteiras e potência até 15 HP, mínimo 30 dias</t>
    </r>
  </si>
  <si>
    <r>
      <rPr>
        <sz val="10"/>
        <rFont val="Carlito"/>
        <family val="2"/>
      </rPr>
      <t>CJxDI</t>
    </r>
  </si>
  <si>
    <r>
      <rPr>
        <sz val="10"/>
        <rFont val="Carlito"/>
        <family val="2"/>
      </rPr>
      <t>569,25</t>
    </r>
  </si>
  <si>
    <r>
      <rPr>
        <sz val="10"/>
        <rFont val="Carlito"/>
        <family val="2"/>
      </rPr>
      <t>08.07.070</t>
    </r>
  </si>
  <si>
    <r>
      <rPr>
        <sz val="10"/>
        <rFont val="Carlito"/>
        <family val="2"/>
      </rPr>
      <t>Ponteiras filtrantes, profundidade até 5 m</t>
    </r>
  </si>
  <si>
    <r>
      <rPr>
        <sz val="10"/>
        <rFont val="Carlito"/>
        <family val="2"/>
      </rPr>
      <t>344,00</t>
    </r>
  </si>
  <si>
    <r>
      <rPr>
        <sz val="10"/>
        <rFont val="Carlito"/>
        <family val="2"/>
      </rPr>
      <t>08.07.090</t>
    </r>
  </si>
  <si>
    <r>
      <rPr>
        <sz val="10"/>
        <rFont val="Carlito"/>
        <family val="2"/>
      </rPr>
      <t xml:space="preserve">Esgotamento de águas superficiais com bomba de
</t>
    </r>
    <r>
      <rPr>
        <sz val="10"/>
        <rFont val="Carlito"/>
        <family val="2"/>
      </rPr>
      <t>superfície ou submersa</t>
    </r>
  </si>
  <si>
    <r>
      <rPr>
        <sz val="10"/>
        <rFont val="Carlito"/>
        <family val="2"/>
      </rPr>
      <t>HPXh</t>
    </r>
  </si>
  <si>
    <r>
      <rPr>
        <sz val="10"/>
        <rFont val="Carlito"/>
        <family val="2"/>
      </rPr>
      <t>2,40</t>
    </r>
  </si>
  <si>
    <r>
      <rPr>
        <sz val="10"/>
        <rFont val="Carlito"/>
        <family val="2"/>
      </rPr>
      <t>5,30</t>
    </r>
  </si>
  <si>
    <r>
      <rPr>
        <sz val="10"/>
        <rFont val="Carlito"/>
        <family val="2"/>
      </rPr>
      <t>Contencao</t>
    </r>
  </si>
  <si>
    <r>
      <rPr>
        <sz val="10"/>
        <rFont val="Carlito"/>
        <family val="2"/>
      </rPr>
      <t>08.10.040</t>
    </r>
  </si>
  <si>
    <r>
      <rPr>
        <sz val="10"/>
        <rFont val="Carlito"/>
        <family val="2"/>
      </rPr>
      <t>Enrocamento com pedra arrumada</t>
    </r>
  </si>
  <si>
    <r>
      <rPr>
        <sz val="10"/>
        <rFont val="Carlito"/>
        <family val="2"/>
      </rPr>
      <t>95,24</t>
    </r>
  </si>
  <si>
    <r>
      <rPr>
        <sz val="10"/>
        <rFont val="Carlito"/>
        <family val="2"/>
      </rPr>
      <t>96,48</t>
    </r>
  </si>
  <si>
    <r>
      <rPr>
        <sz val="10"/>
        <rFont val="Carlito"/>
        <family val="2"/>
      </rPr>
      <t>191,72</t>
    </r>
  </si>
  <si>
    <r>
      <rPr>
        <sz val="10"/>
        <rFont val="Carlito"/>
        <family val="2"/>
      </rPr>
      <t>08.10.060</t>
    </r>
  </si>
  <si>
    <r>
      <rPr>
        <sz val="10"/>
        <rFont val="Carlito"/>
        <family val="2"/>
      </rPr>
      <t>Enrocamento com pedra assentada</t>
    </r>
  </si>
  <si>
    <r>
      <rPr>
        <sz val="10"/>
        <rFont val="Carlito"/>
        <family val="2"/>
      </rPr>
      <t>202,47</t>
    </r>
  </si>
  <si>
    <r>
      <rPr>
        <sz val="10"/>
        <rFont val="Carlito"/>
        <family val="2"/>
      </rPr>
      <t>186,72</t>
    </r>
  </si>
  <si>
    <r>
      <rPr>
        <sz val="10"/>
        <rFont val="Carlito"/>
        <family val="2"/>
      </rPr>
      <t>389,19</t>
    </r>
  </si>
  <si>
    <r>
      <rPr>
        <sz val="10"/>
        <rFont val="Carlito"/>
        <family val="2"/>
      </rPr>
      <t>08.10.108</t>
    </r>
  </si>
  <si>
    <r>
      <rPr>
        <sz val="10"/>
        <rFont val="Carlito"/>
        <family val="2"/>
      </rPr>
      <t>Gabião tipo caixa em tela metálica, altura de 0,5 m, com revestimento liga zinco/alumínio, malha hexagonal 8/10 cm, fio diâmetro 2,7 mm, independente do formato ou utilização</t>
    </r>
  </si>
  <si>
    <r>
      <rPr>
        <sz val="10"/>
        <rFont val="Carlito"/>
        <family val="2"/>
      </rPr>
      <t>786,63</t>
    </r>
  </si>
  <si>
    <r>
      <rPr>
        <sz val="10"/>
        <rFont val="Carlito"/>
        <family val="2"/>
      </rPr>
      <t>86,83</t>
    </r>
  </si>
  <si>
    <r>
      <rPr>
        <sz val="10"/>
        <rFont val="Carlito"/>
        <family val="2"/>
      </rPr>
      <t>873,46</t>
    </r>
  </si>
  <si>
    <r>
      <rPr>
        <sz val="10"/>
        <rFont val="Carlito"/>
        <family val="2"/>
      </rPr>
      <t>08.10.109</t>
    </r>
  </si>
  <si>
    <r>
      <rPr>
        <sz val="10"/>
        <rFont val="Carlito"/>
        <family val="2"/>
      </rPr>
      <t>Gabião tipo caixa em tela metálica, altura de 1 m, com revestimento liga zinco/alumínio, malha hexagonal 8/10 cm, fio diâmetro 2,7 mm, independente do formato ou utilização</t>
    </r>
  </si>
  <si>
    <r>
      <rPr>
        <sz val="10"/>
        <rFont val="Carlito"/>
        <family val="2"/>
      </rPr>
      <t>572,81</t>
    </r>
  </si>
  <si>
    <r>
      <rPr>
        <sz val="10"/>
        <rFont val="Carlito"/>
        <family val="2"/>
      </rPr>
      <t>106,65</t>
    </r>
  </si>
  <si>
    <r>
      <rPr>
        <sz val="10"/>
        <rFont val="Carlito"/>
        <family val="2"/>
      </rPr>
      <t>679,46</t>
    </r>
  </si>
  <si>
    <r>
      <rPr>
        <sz val="10"/>
        <rFont val="Carlito"/>
        <family val="2"/>
      </rPr>
      <t>FORMA</t>
    </r>
  </si>
  <si>
    <r>
      <rPr>
        <sz val="10"/>
        <rFont val="Carlito"/>
        <family val="2"/>
      </rPr>
      <t>Forma em tabua</t>
    </r>
  </si>
  <si>
    <r>
      <rPr>
        <sz val="10"/>
        <rFont val="Carlito"/>
        <family val="2"/>
      </rPr>
      <t>Forma em madeira comum para fundação</t>
    </r>
  </si>
  <si>
    <r>
      <rPr>
        <sz val="10"/>
        <rFont val="Carlito"/>
        <family val="2"/>
      </rPr>
      <t>28,52</t>
    </r>
  </si>
  <si>
    <r>
      <rPr>
        <sz val="10"/>
        <rFont val="Carlito"/>
        <family val="2"/>
      </rPr>
      <t>41,81</t>
    </r>
  </si>
  <si>
    <r>
      <rPr>
        <sz val="10"/>
        <rFont val="Carlito"/>
        <family val="2"/>
      </rPr>
      <t>70,33</t>
    </r>
  </si>
  <si>
    <r>
      <rPr>
        <sz val="10"/>
        <rFont val="Carlito"/>
        <family val="2"/>
      </rPr>
      <t>09.01.030</t>
    </r>
  </si>
  <si>
    <r>
      <rPr>
        <sz val="10"/>
        <rFont val="Carlito"/>
        <family val="2"/>
      </rPr>
      <t>Forma em madeira comum para estrutura</t>
    </r>
  </si>
  <si>
    <r>
      <rPr>
        <sz val="10"/>
        <rFont val="Carlito"/>
        <family val="2"/>
      </rPr>
      <t>122,01</t>
    </r>
  </si>
  <si>
    <r>
      <rPr>
        <sz val="10"/>
        <rFont val="Carlito"/>
        <family val="2"/>
      </rPr>
      <t>48,24</t>
    </r>
  </si>
  <si>
    <r>
      <rPr>
        <sz val="10"/>
        <rFont val="Carlito"/>
        <family val="2"/>
      </rPr>
      <t>170,25</t>
    </r>
  </si>
  <si>
    <r>
      <rPr>
        <sz val="10"/>
        <rFont val="Carlito"/>
        <family val="2"/>
      </rPr>
      <t>09.01.040</t>
    </r>
  </si>
  <si>
    <r>
      <rPr>
        <sz val="10"/>
        <rFont val="Carlito"/>
        <family val="2"/>
      </rPr>
      <t>Forma em madeira comum para caixão perdido</t>
    </r>
  </si>
  <si>
    <r>
      <rPr>
        <sz val="10"/>
        <rFont val="Carlito"/>
        <family val="2"/>
      </rPr>
      <t>42,60</t>
    </r>
  </si>
  <si>
    <r>
      <rPr>
        <sz val="10"/>
        <rFont val="Carlito"/>
        <family val="2"/>
      </rPr>
      <t>38,59</t>
    </r>
  </si>
  <si>
    <r>
      <rPr>
        <sz val="10"/>
        <rFont val="Carlito"/>
        <family val="2"/>
      </rPr>
      <t>81,19</t>
    </r>
  </si>
  <si>
    <r>
      <rPr>
        <sz val="10"/>
        <rFont val="Carlito"/>
        <family val="2"/>
      </rPr>
      <t>09.01.150</t>
    </r>
  </si>
  <si>
    <r>
      <rPr>
        <sz val="10"/>
        <rFont val="Carlito"/>
        <family val="2"/>
      </rPr>
      <t xml:space="preserve">Desmontagem de forma em madeira para
</t>
    </r>
    <r>
      <rPr>
        <sz val="10"/>
        <rFont val="Carlito"/>
        <family val="2"/>
      </rPr>
      <t>estrutura de laje, com tábuas</t>
    </r>
  </si>
  <si>
    <r>
      <rPr>
        <sz val="10"/>
        <rFont val="Carlito"/>
        <family val="2"/>
      </rPr>
      <t>4,95</t>
    </r>
  </si>
  <si>
    <r>
      <rPr>
        <sz val="10"/>
        <rFont val="Carlito"/>
        <family val="2"/>
      </rPr>
      <t>09.01.160</t>
    </r>
  </si>
  <si>
    <r>
      <rPr>
        <sz val="10"/>
        <rFont val="Carlito"/>
        <family val="2"/>
      </rPr>
      <t xml:space="preserve">Desmontagem de forma em madeira para
</t>
    </r>
    <r>
      <rPr>
        <sz val="10"/>
        <rFont val="Carlito"/>
        <family val="2"/>
      </rPr>
      <t>estrutura de vigas, com tábuas</t>
    </r>
  </si>
  <si>
    <r>
      <rPr>
        <sz val="10"/>
        <rFont val="Carlito"/>
        <family val="2"/>
      </rPr>
      <t>5,89</t>
    </r>
  </si>
  <si>
    <r>
      <rPr>
        <sz val="10"/>
        <rFont val="Carlito"/>
        <family val="2"/>
      </rPr>
      <t>Forma em madeira compensada</t>
    </r>
  </si>
  <si>
    <r>
      <rPr>
        <sz val="10"/>
        <rFont val="Carlito"/>
        <family val="2"/>
      </rPr>
      <t>09.02.020</t>
    </r>
  </si>
  <si>
    <r>
      <rPr>
        <sz val="10"/>
        <rFont val="Carlito"/>
        <family val="2"/>
      </rPr>
      <t xml:space="preserve">Forma plana em compensado para estrutura
</t>
    </r>
    <r>
      <rPr>
        <sz val="10"/>
        <rFont val="Carlito"/>
        <family val="2"/>
      </rPr>
      <t>convencional</t>
    </r>
  </si>
  <si>
    <r>
      <rPr>
        <sz val="10"/>
        <rFont val="Carlito"/>
        <family val="2"/>
      </rPr>
      <t>88,75</t>
    </r>
  </si>
  <si>
    <r>
      <rPr>
        <sz val="10"/>
        <rFont val="Carlito"/>
        <family val="2"/>
      </rPr>
      <t>133,78</t>
    </r>
  </si>
  <si>
    <r>
      <rPr>
        <sz val="10"/>
        <rFont val="Carlito"/>
        <family val="2"/>
      </rPr>
      <t>09.02.040</t>
    </r>
  </si>
  <si>
    <r>
      <rPr>
        <sz val="10"/>
        <rFont val="Carlito"/>
        <family val="2"/>
      </rPr>
      <t xml:space="preserve">Forma plana em compensado para estrutura
</t>
    </r>
    <r>
      <rPr>
        <sz val="10"/>
        <rFont val="Carlito"/>
        <family val="2"/>
      </rPr>
      <t>aparente</t>
    </r>
  </si>
  <si>
    <r>
      <rPr>
        <sz val="10"/>
        <rFont val="Carlito"/>
        <family val="2"/>
      </rPr>
      <t>95,34</t>
    </r>
  </si>
  <si>
    <r>
      <rPr>
        <sz val="10"/>
        <rFont val="Carlito"/>
        <family val="2"/>
      </rPr>
      <t>140,37</t>
    </r>
  </si>
  <si>
    <r>
      <rPr>
        <sz val="10"/>
        <rFont val="Carlito"/>
        <family val="2"/>
      </rPr>
      <t>09.02.060</t>
    </r>
  </si>
  <si>
    <r>
      <rPr>
        <sz val="10"/>
        <rFont val="Carlito"/>
        <family val="2"/>
      </rPr>
      <t xml:space="preserve">Forma curva em compensado para estrutura
</t>
    </r>
    <r>
      <rPr>
        <sz val="10"/>
        <rFont val="Carlito"/>
        <family val="2"/>
      </rPr>
      <t>aparente</t>
    </r>
  </si>
  <si>
    <r>
      <rPr>
        <sz val="10"/>
        <rFont val="Carlito"/>
        <family val="2"/>
      </rPr>
      <t>82,48</t>
    </r>
  </si>
  <si>
    <r>
      <rPr>
        <sz val="10"/>
        <rFont val="Carlito"/>
        <family val="2"/>
      </rPr>
      <t>80,40</t>
    </r>
  </si>
  <si>
    <r>
      <rPr>
        <sz val="10"/>
        <rFont val="Carlito"/>
        <family val="2"/>
      </rPr>
      <t>162,88</t>
    </r>
  </si>
  <si>
    <r>
      <rPr>
        <sz val="10"/>
        <rFont val="Carlito"/>
        <family val="2"/>
      </rPr>
      <t>09.02.080</t>
    </r>
  </si>
  <si>
    <r>
      <rPr>
        <sz val="10"/>
        <rFont val="Carlito"/>
        <family val="2"/>
      </rPr>
      <t xml:space="preserve">Forma plana em compensado para obra de arte,
</t>
    </r>
    <r>
      <rPr>
        <sz val="10"/>
        <rFont val="Carlito"/>
        <family val="2"/>
      </rPr>
      <t>sem cimbramento</t>
    </r>
  </si>
  <si>
    <r>
      <rPr>
        <sz val="10"/>
        <rFont val="Carlito"/>
        <family val="2"/>
      </rPr>
      <t>55,28</t>
    </r>
  </si>
  <si>
    <r>
      <rPr>
        <sz val="10"/>
        <rFont val="Carlito"/>
        <family val="2"/>
      </rPr>
      <t>43,41</t>
    </r>
  </si>
  <si>
    <r>
      <rPr>
        <sz val="10"/>
        <rFont val="Carlito"/>
        <family val="2"/>
      </rPr>
      <t>09.02.100</t>
    </r>
  </si>
  <si>
    <r>
      <rPr>
        <sz val="10"/>
        <rFont val="Carlito"/>
        <family val="2"/>
      </rPr>
      <t xml:space="preserve">Forma em compensado para encamisamento de
</t>
    </r>
    <r>
      <rPr>
        <sz val="10"/>
        <rFont val="Carlito"/>
        <family val="2"/>
      </rPr>
      <t>tubulão</t>
    </r>
  </si>
  <si>
    <r>
      <rPr>
        <sz val="10"/>
        <rFont val="Carlito"/>
        <family val="2"/>
      </rPr>
      <t>32,00</t>
    </r>
  </si>
  <si>
    <r>
      <rPr>
        <sz val="10"/>
        <rFont val="Carlito"/>
        <family val="2"/>
      </rPr>
      <t>35,37</t>
    </r>
  </si>
  <si>
    <r>
      <rPr>
        <sz val="10"/>
        <rFont val="Carlito"/>
        <family val="2"/>
      </rPr>
      <t>67,37</t>
    </r>
  </si>
  <si>
    <r>
      <rPr>
        <sz val="10"/>
        <rFont val="Carlito"/>
        <family val="2"/>
      </rPr>
      <t>09.02.120</t>
    </r>
  </si>
  <si>
    <r>
      <rPr>
        <sz val="10"/>
        <rFont val="Carlito"/>
        <family val="2"/>
      </rPr>
      <t>Forma ripada de 5 cm na vertical</t>
    </r>
  </si>
  <si>
    <r>
      <rPr>
        <sz val="10"/>
        <rFont val="Carlito"/>
        <family val="2"/>
      </rPr>
      <t>73,36</t>
    </r>
  </si>
  <si>
    <r>
      <rPr>
        <sz val="10"/>
        <rFont val="Carlito"/>
        <family val="2"/>
      </rPr>
      <t>70,34</t>
    </r>
  </si>
  <si>
    <r>
      <rPr>
        <sz val="10"/>
        <rFont val="Carlito"/>
        <family val="2"/>
      </rPr>
      <t>143,70</t>
    </r>
  </si>
  <si>
    <r>
      <rPr>
        <sz val="10"/>
        <rFont val="Carlito"/>
        <family val="2"/>
      </rPr>
      <t>09.02.130</t>
    </r>
  </si>
  <si>
    <r>
      <rPr>
        <sz val="10"/>
        <rFont val="Carlito"/>
        <family val="2"/>
      </rPr>
      <t>Forma plana em compensado para estrutura convencional com cimbramento tubular metálico</t>
    </r>
  </si>
  <si>
    <r>
      <rPr>
        <sz val="10"/>
        <rFont val="Carlito"/>
        <family val="2"/>
      </rPr>
      <t>65,53</t>
    </r>
  </si>
  <si>
    <r>
      <rPr>
        <sz val="10"/>
        <rFont val="Carlito"/>
        <family val="2"/>
      </rPr>
      <t>27,70</t>
    </r>
  </si>
  <si>
    <r>
      <rPr>
        <sz val="10"/>
        <rFont val="Carlito"/>
        <family val="2"/>
      </rPr>
      <t>93,23</t>
    </r>
  </si>
  <si>
    <r>
      <rPr>
        <sz val="10"/>
        <rFont val="Carlito"/>
        <family val="2"/>
      </rPr>
      <t>09.02.140</t>
    </r>
  </si>
  <si>
    <r>
      <rPr>
        <sz val="10"/>
        <rFont val="Carlito"/>
        <family val="2"/>
      </rPr>
      <t>Forma plana em compensado para estrutura aparente com cimbramento tubular metálico</t>
    </r>
  </si>
  <si>
    <r>
      <rPr>
        <sz val="10"/>
        <rFont val="Carlito"/>
        <family val="2"/>
      </rPr>
      <t>49,39</t>
    </r>
  </si>
  <si>
    <r>
      <rPr>
        <sz val="10"/>
        <rFont val="Carlito"/>
        <family val="2"/>
      </rPr>
      <t>114,92</t>
    </r>
  </si>
  <si>
    <r>
      <rPr>
        <sz val="10"/>
        <rFont val="Carlito"/>
        <family val="2"/>
      </rPr>
      <t>09.02.150</t>
    </r>
  </si>
  <si>
    <r>
      <rPr>
        <sz val="10"/>
        <rFont val="Carlito"/>
        <family val="2"/>
      </rPr>
      <t>Forma curva em compensado para estrutura convencional com cimbramento tubular metálico</t>
    </r>
  </si>
  <si>
    <r>
      <rPr>
        <sz val="10"/>
        <rFont val="Carlito"/>
        <family val="2"/>
      </rPr>
      <t>41,85</t>
    </r>
  </si>
  <si>
    <r>
      <rPr>
        <sz val="10"/>
        <rFont val="Carlito"/>
        <family val="2"/>
      </rPr>
      <t>84,76</t>
    </r>
  </si>
  <si>
    <r>
      <rPr>
        <sz val="10"/>
        <rFont val="Carlito"/>
        <family val="2"/>
      </rPr>
      <t>126,61</t>
    </r>
  </si>
  <si>
    <r>
      <rPr>
        <sz val="10"/>
        <rFont val="Carlito"/>
        <family val="2"/>
      </rPr>
      <t>Forma em papelao</t>
    </r>
  </si>
  <si>
    <r>
      <rPr>
        <sz val="10"/>
        <rFont val="Carlito"/>
        <family val="2"/>
      </rPr>
      <t>09.04.020</t>
    </r>
  </si>
  <si>
    <r>
      <rPr>
        <sz val="10"/>
        <rFont val="Carlito"/>
        <family val="2"/>
      </rPr>
      <t xml:space="preserve">Forma em tubo de papelão com diâmetro de 25
</t>
    </r>
    <r>
      <rPr>
        <sz val="10"/>
        <rFont val="Carlito"/>
        <family val="2"/>
      </rPr>
      <t>cm</t>
    </r>
  </si>
  <si>
    <r>
      <rPr>
        <sz val="10"/>
        <rFont val="Carlito"/>
        <family val="2"/>
      </rPr>
      <t>74,63</t>
    </r>
  </si>
  <si>
    <r>
      <rPr>
        <sz val="10"/>
        <rFont val="Carlito"/>
        <family val="2"/>
      </rPr>
      <t>7,64</t>
    </r>
  </si>
  <si>
    <r>
      <rPr>
        <sz val="10"/>
        <rFont val="Carlito"/>
        <family val="2"/>
      </rPr>
      <t>82,27</t>
    </r>
  </si>
  <si>
    <r>
      <rPr>
        <sz val="10"/>
        <rFont val="Carlito"/>
        <family val="2"/>
      </rPr>
      <t>09.04.030</t>
    </r>
  </si>
  <si>
    <r>
      <rPr>
        <sz val="10"/>
        <rFont val="Carlito"/>
        <family val="2"/>
      </rPr>
      <t xml:space="preserve">Forma em tubo de papelão com diâmetro de 30
</t>
    </r>
    <r>
      <rPr>
        <sz val="10"/>
        <rFont val="Carlito"/>
        <family val="2"/>
      </rPr>
      <t>cm</t>
    </r>
  </si>
  <si>
    <r>
      <rPr>
        <sz val="10"/>
        <rFont val="Carlito"/>
        <family val="2"/>
      </rPr>
      <t>103,38</t>
    </r>
  </si>
  <si>
    <r>
      <rPr>
        <sz val="10"/>
        <rFont val="Carlito"/>
        <family val="2"/>
      </rPr>
      <t>111,02</t>
    </r>
  </si>
  <si>
    <r>
      <rPr>
        <sz val="10"/>
        <rFont val="Carlito"/>
        <family val="2"/>
      </rPr>
      <t>09.04.040</t>
    </r>
  </si>
  <si>
    <r>
      <rPr>
        <sz val="10"/>
        <rFont val="Carlito"/>
        <family val="2"/>
      </rPr>
      <t xml:space="preserve">Forma em tubo de papelão com diâmetro de 35
</t>
    </r>
    <r>
      <rPr>
        <sz val="10"/>
        <rFont val="Carlito"/>
        <family val="2"/>
      </rPr>
      <t>cm</t>
    </r>
  </si>
  <si>
    <r>
      <rPr>
        <sz val="10"/>
        <rFont val="Carlito"/>
        <family val="2"/>
      </rPr>
      <t>125,60</t>
    </r>
  </si>
  <si>
    <r>
      <rPr>
        <sz val="10"/>
        <rFont val="Carlito"/>
        <family val="2"/>
      </rPr>
      <t>133,24</t>
    </r>
  </si>
  <si>
    <r>
      <rPr>
        <sz val="10"/>
        <rFont val="Carlito"/>
        <family val="2"/>
      </rPr>
      <t>09.04.050</t>
    </r>
  </si>
  <si>
    <r>
      <rPr>
        <sz val="10"/>
        <rFont val="Carlito"/>
        <family val="2"/>
      </rPr>
      <t xml:space="preserve">Forma em tubo de papelão com diâmetro de 40
</t>
    </r>
    <r>
      <rPr>
        <sz val="10"/>
        <rFont val="Carlito"/>
        <family val="2"/>
      </rPr>
      <t>cm</t>
    </r>
  </si>
  <si>
    <r>
      <rPr>
        <sz val="10"/>
        <rFont val="Carlito"/>
        <family val="2"/>
      </rPr>
      <t>143,46</t>
    </r>
  </si>
  <si>
    <r>
      <rPr>
        <sz val="10"/>
        <rFont val="Carlito"/>
        <family val="2"/>
      </rPr>
      <t>151,10</t>
    </r>
  </si>
  <si>
    <r>
      <rPr>
        <sz val="10"/>
        <rFont val="Carlito"/>
        <family val="2"/>
      </rPr>
      <t>09.04.060</t>
    </r>
  </si>
  <si>
    <r>
      <rPr>
        <sz val="10"/>
        <rFont val="Carlito"/>
        <family val="2"/>
      </rPr>
      <t xml:space="preserve">Forma em tubo de papelão com diâmetro de 45
</t>
    </r>
    <r>
      <rPr>
        <sz val="10"/>
        <rFont val="Carlito"/>
        <family val="2"/>
      </rPr>
      <t>cm</t>
    </r>
  </si>
  <si>
    <r>
      <rPr>
        <sz val="10"/>
        <rFont val="Carlito"/>
        <family val="2"/>
      </rPr>
      <t>174,25</t>
    </r>
  </si>
  <si>
    <r>
      <rPr>
        <sz val="10"/>
        <rFont val="Carlito"/>
        <family val="2"/>
      </rPr>
      <t>181,89</t>
    </r>
  </si>
  <si>
    <r>
      <rPr>
        <sz val="10"/>
        <rFont val="Carlito"/>
        <family val="2"/>
      </rPr>
      <t>Forma em polipropileno</t>
    </r>
  </si>
  <si>
    <r>
      <rPr>
        <sz val="10"/>
        <rFont val="Carlito"/>
        <family val="2"/>
      </rPr>
      <t>09.07.060</t>
    </r>
  </si>
  <si>
    <r>
      <rPr>
        <sz val="10"/>
        <rFont val="Carlito"/>
        <family val="2"/>
      </rPr>
      <t xml:space="preserve">Forma em polipropileno (cubeta) e acessórios para laje nervurada com dimensões variáveis -
</t>
    </r>
    <r>
      <rPr>
        <sz val="10"/>
        <rFont val="Carlito"/>
        <family val="2"/>
      </rPr>
      <t>locação</t>
    </r>
  </si>
  <si>
    <r>
      <rPr>
        <sz val="10"/>
        <rFont val="Carlito"/>
        <family val="2"/>
      </rPr>
      <t>330,70</t>
    </r>
  </si>
  <si>
    <r>
      <rPr>
        <sz val="10"/>
        <rFont val="Carlito"/>
        <family val="2"/>
      </rPr>
      <t>56,30</t>
    </r>
  </si>
  <si>
    <r>
      <rPr>
        <sz val="10"/>
        <rFont val="Carlito"/>
        <family val="2"/>
      </rPr>
      <t>387,00</t>
    </r>
  </si>
  <si>
    <r>
      <rPr>
        <sz val="10"/>
        <rFont val="Carlito"/>
        <family val="2"/>
      </rPr>
      <t>ARMADURA E CORDOALHA ESTRUTURAL</t>
    </r>
  </si>
  <si>
    <r>
      <rPr>
        <sz val="10"/>
        <rFont val="Carlito"/>
        <family val="2"/>
      </rPr>
      <t>Armadura em barra</t>
    </r>
  </si>
  <si>
    <r>
      <rPr>
        <sz val="10"/>
        <rFont val="Carlito"/>
        <family val="2"/>
      </rPr>
      <t>10.01.020</t>
    </r>
  </si>
  <si>
    <r>
      <rPr>
        <sz val="10"/>
        <rFont val="Carlito"/>
        <family val="2"/>
      </rPr>
      <t>Armadura em barra de aço CA-25 fyk = 250 MPa</t>
    </r>
  </si>
  <si>
    <r>
      <rPr>
        <sz val="10"/>
        <rFont val="Carlito"/>
        <family val="2"/>
      </rPr>
      <t>10,72</t>
    </r>
  </si>
  <si>
    <r>
      <rPr>
        <sz val="10"/>
        <rFont val="Carlito"/>
        <family val="2"/>
      </rPr>
      <t>10.01.040</t>
    </r>
  </si>
  <si>
    <r>
      <rPr>
        <sz val="10"/>
        <rFont val="Carlito"/>
        <family val="2"/>
      </rPr>
      <t xml:space="preserve">Armadura em barra de aço CA-50 (A ou B) fyk =
</t>
    </r>
    <r>
      <rPr>
        <sz val="10"/>
        <rFont val="Carlito"/>
        <family val="2"/>
      </rPr>
      <t>500 MPa</t>
    </r>
  </si>
  <si>
    <r>
      <rPr>
        <sz val="10"/>
        <rFont val="Carlito"/>
        <family val="2"/>
      </rPr>
      <t>9,53</t>
    </r>
  </si>
  <si>
    <r>
      <rPr>
        <sz val="10"/>
        <rFont val="Carlito"/>
        <family val="2"/>
      </rPr>
      <t>11,40</t>
    </r>
  </si>
  <si>
    <r>
      <rPr>
        <sz val="10"/>
        <rFont val="Carlito"/>
        <family val="2"/>
      </rPr>
      <t>10.01.060</t>
    </r>
  </si>
  <si>
    <r>
      <rPr>
        <sz val="10"/>
        <rFont val="Carlito"/>
        <family val="2"/>
      </rPr>
      <t xml:space="preserve">Armadura em barra de aço CA-60 (A ou B) fyk =
</t>
    </r>
    <r>
      <rPr>
        <sz val="10"/>
        <rFont val="Carlito"/>
        <family val="2"/>
      </rPr>
      <t>600 MPa</t>
    </r>
  </si>
  <si>
    <r>
      <rPr>
        <sz val="10"/>
        <rFont val="Carlito"/>
        <family val="2"/>
      </rPr>
      <t>12,12</t>
    </r>
  </si>
  <si>
    <r>
      <rPr>
        <sz val="10"/>
        <rFont val="Carlito"/>
        <family val="2"/>
      </rPr>
      <t>13,99</t>
    </r>
  </si>
  <si>
    <r>
      <rPr>
        <sz val="10"/>
        <rFont val="Carlito"/>
        <family val="2"/>
      </rPr>
      <t>Armadura em tela</t>
    </r>
  </si>
  <si>
    <r>
      <rPr>
        <sz val="10"/>
        <rFont val="Carlito"/>
        <family val="2"/>
      </rPr>
      <t>10.02.020</t>
    </r>
  </si>
  <si>
    <r>
      <rPr>
        <sz val="10"/>
        <rFont val="Carlito"/>
        <family val="2"/>
      </rPr>
      <t>Armadura em tela soldada de aço</t>
    </r>
  </si>
  <si>
    <r>
      <rPr>
        <sz val="10"/>
        <rFont val="Carlito"/>
        <family val="2"/>
      </rPr>
      <t>9,56</t>
    </r>
  </si>
  <si>
    <r>
      <rPr>
        <sz val="10"/>
        <rFont val="Carlito"/>
        <family val="2"/>
      </rPr>
      <t>0,93</t>
    </r>
  </si>
  <si>
    <r>
      <rPr>
        <sz val="10"/>
        <rFont val="Carlito"/>
        <family val="2"/>
      </rPr>
      <t>10,49</t>
    </r>
  </si>
  <si>
    <r>
      <rPr>
        <sz val="10"/>
        <rFont val="Carlito"/>
        <family val="2"/>
      </rPr>
      <t>CONCRETO, MASSA E LASTRO</t>
    </r>
  </si>
  <si>
    <r>
      <rPr>
        <sz val="10"/>
        <rFont val="Carlito"/>
        <family val="2"/>
      </rPr>
      <t xml:space="preserve">Concreto usinado com controle fck -
</t>
    </r>
    <r>
      <rPr>
        <sz val="10"/>
        <rFont val="Carlito"/>
        <family val="2"/>
      </rPr>
      <t>fornecimento do material</t>
    </r>
  </si>
  <si>
    <r>
      <rPr>
        <sz val="10"/>
        <rFont val="Carlito"/>
        <family val="2"/>
      </rPr>
      <t>11.01.100</t>
    </r>
  </si>
  <si>
    <r>
      <rPr>
        <sz val="10"/>
        <rFont val="Carlito"/>
        <family val="2"/>
      </rPr>
      <t>Concreto usinado, fck = 20 MPa</t>
    </r>
  </si>
  <si>
    <r>
      <rPr>
        <sz val="10"/>
        <rFont val="Carlito"/>
        <family val="2"/>
      </rPr>
      <t>329,66</t>
    </r>
  </si>
  <si>
    <r>
      <rPr>
        <sz val="10"/>
        <rFont val="Carlito"/>
        <family val="2"/>
      </rPr>
      <t>11.01.130</t>
    </r>
  </si>
  <si>
    <r>
      <rPr>
        <sz val="10"/>
        <rFont val="Carlito"/>
        <family val="2"/>
      </rPr>
      <t>Concreto usinado, fck = 25 MPa</t>
    </r>
  </si>
  <si>
    <r>
      <rPr>
        <sz val="10"/>
        <rFont val="Carlito"/>
        <family val="2"/>
      </rPr>
      <t>342,59</t>
    </r>
  </si>
  <si>
    <r>
      <rPr>
        <sz val="10"/>
        <rFont val="Carlito"/>
        <family val="2"/>
      </rPr>
      <t>11.01.160</t>
    </r>
  </si>
  <si>
    <r>
      <rPr>
        <sz val="10"/>
        <rFont val="Carlito"/>
        <family val="2"/>
      </rPr>
      <t>Concreto usinado, fck = 30 MPa</t>
    </r>
  </si>
  <si>
    <r>
      <rPr>
        <sz val="10"/>
        <rFont val="Carlito"/>
        <family val="2"/>
      </rPr>
      <t>356,03</t>
    </r>
  </si>
  <si>
    <r>
      <rPr>
        <sz val="10"/>
        <rFont val="Carlito"/>
        <family val="2"/>
      </rPr>
      <t>11.01.170</t>
    </r>
  </si>
  <si>
    <r>
      <rPr>
        <sz val="10"/>
        <rFont val="Carlito"/>
        <family val="2"/>
      </rPr>
      <t>Concreto usinado, fck = 35 MPa</t>
    </r>
  </si>
  <si>
    <r>
      <rPr>
        <sz val="10"/>
        <rFont val="Carlito"/>
        <family val="2"/>
      </rPr>
      <t>370,00</t>
    </r>
  </si>
  <si>
    <r>
      <rPr>
        <sz val="10"/>
        <rFont val="Carlito"/>
        <family val="2"/>
      </rPr>
      <t>11.01.190</t>
    </r>
  </si>
  <si>
    <r>
      <rPr>
        <sz val="10"/>
        <rFont val="Carlito"/>
        <family val="2"/>
      </rPr>
      <t>Concreto usinado, fck = 40 MPa</t>
    </r>
  </si>
  <si>
    <r>
      <rPr>
        <sz val="10"/>
        <rFont val="Carlito"/>
        <family val="2"/>
      </rPr>
      <t>384,52</t>
    </r>
  </si>
  <si>
    <r>
      <rPr>
        <sz val="10"/>
        <rFont val="Carlito"/>
        <family val="2"/>
      </rPr>
      <t>11.01.260</t>
    </r>
  </si>
  <si>
    <r>
      <rPr>
        <sz val="10"/>
        <rFont val="Carlito"/>
        <family val="2"/>
      </rPr>
      <t xml:space="preserve">Concreto usinado, fck = 20 MPa - para
</t>
    </r>
    <r>
      <rPr>
        <sz val="10"/>
        <rFont val="Carlito"/>
        <family val="2"/>
      </rPr>
      <t>bombeamento</t>
    </r>
  </si>
  <si>
    <r>
      <rPr>
        <sz val="10"/>
        <rFont val="Carlito"/>
        <family val="2"/>
      </rPr>
      <t>374,93</t>
    </r>
  </si>
  <si>
    <r>
      <rPr>
        <sz val="10"/>
        <rFont val="Carlito"/>
        <family val="2"/>
      </rPr>
      <t>11.01.290</t>
    </r>
  </si>
  <si>
    <r>
      <rPr>
        <sz val="10"/>
        <rFont val="Carlito"/>
        <family val="2"/>
      </rPr>
      <t xml:space="preserve">Concreto usinado, fck = 25 MPa - para
</t>
    </r>
    <r>
      <rPr>
        <sz val="10"/>
        <rFont val="Carlito"/>
        <family val="2"/>
      </rPr>
      <t>bombeamento</t>
    </r>
  </si>
  <si>
    <r>
      <rPr>
        <sz val="10"/>
        <rFont val="Carlito"/>
        <family val="2"/>
      </rPr>
      <t>11.01.320</t>
    </r>
  </si>
  <si>
    <r>
      <rPr>
        <sz val="10"/>
        <rFont val="Carlito"/>
        <family val="2"/>
      </rPr>
      <t xml:space="preserve">Concreto usinado, fck = 30 MPa - para
</t>
    </r>
    <r>
      <rPr>
        <sz val="10"/>
        <rFont val="Carlito"/>
        <family val="2"/>
      </rPr>
      <t>bombeamento</t>
    </r>
  </si>
  <si>
    <r>
      <rPr>
        <sz val="10"/>
        <rFont val="Carlito"/>
        <family val="2"/>
      </rPr>
      <t>400,53</t>
    </r>
  </si>
  <si>
    <r>
      <rPr>
        <sz val="10"/>
        <rFont val="Carlito"/>
        <family val="2"/>
      </rPr>
      <t>11.01.321</t>
    </r>
  </si>
  <si>
    <r>
      <rPr>
        <sz val="10"/>
        <rFont val="Carlito"/>
        <family val="2"/>
      </rPr>
      <t xml:space="preserve">Concreto usinado, fck = 35 MPa - para
</t>
    </r>
    <r>
      <rPr>
        <sz val="10"/>
        <rFont val="Carlito"/>
        <family val="2"/>
      </rPr>
      <t>bombeamento</t>
    </r>
  </si>
  <si>
    <r>
      <rPr>
        <sz val="10"/>
        <rFont val="Carlito"/>
        <family val="2"/>
      </rPr>
      <t>414,59</t>
    </r>
  </si>
  <si>
    <r>
      <rPr>
        <sz val="10"/>
        <rFont val="Carlito"/>
        <family val="2"/>
      </rPr>
      <t>11.01.350</t>
    </r>
  </si>
  <si>
    <r>
      <rPr>
        <sz val="10"/>
        <rFont val="Carlito"/>
        <family val="2"/>
      </rPr>
      <t xml:space="preserve">Concreto usinado, fck = 40 MPa - para
</t>
    </r>
    <r>
      <rPr>
        <sz val="10"/>
        <rFont val="Carlito"/>
        <family val="2"/>
      </rPr>
      <t>bombeamento</t>
    </r>
  </si>
  <si>
    <r>
      <rPr>
        <sz val="10"/>
        <rFont val="Carlito"/>
        <family val="2"/>
      </rPr>
      <t>430,29</t>
    </r>
  </si>
  <si>
    <r>
      <rPr>
        <sz val="10"/>
        <rFont val="Carlito"/>
        <family val="2"/>
      </rPr>
      <t>11.01.510</t>
    </r>
  </si>
  <si>
    <r>
      <rPr>
        <sz val="10"/>
        <rFont val="Carlito"/>
        <family val="2"/>
      </rPr>
      <t xml:space="preserve">Concreto usinado, fck = 20 MPa - para
</t>
    </r>
    <r>
      <rPr>
        <sz val="10"/>
        <rFont val="Carlito"/>
        <family val="2"/>
      </rPr>
      <t>bombeamento em estaca hélice contínua</t>
    </r>
  </si>
  <si>
    <r>
      <rPr>
        <sz val="10"/>
        <rFont val="Carlito"/>
        <family val="2"/>
      </rPr>
      <t>424,86</t>
    </r>
  </si>
  <si>
    <r>
      <rPr>
        <sz val="10"/>
        <rFont val="Carlito"/>
        <family val="2"/>
      </rPr>
      <t>11.01.630</t>
    </r>
  </si>
  <si>
    <r>
      <rPr>
        <sz val="10"/>
        <rFont val="Carlito"/>
        <family val="2"/>
      </rPr>
      <t xml:space="preserve">Concreto usinado, fck = 25 MPa - para perfil
</t>
    </r>
    <r>
      <rPr>
        <sz val="10"/>
        <rFont val="Carlito"/>
        <family val="2"/>
      </rPr>
      <t>extrudado</t>
    </r>
  </si>
  <si>
    <r>
      <rPr>
        <sz val="10"/>
        <rFont val="Carlito"/>
        <family val="2"/>
      </rPr>
      <t>385,68</t>
    </r>
  </si>
  <si>
    <r>
      <rPr>
        <sz val="10"/>
        <rFont val="Carlito"/>
        <family val="2"/>
      </rPr>
      <t xml:space="preserve">Concreto usinado nao estrutural - fornecimento
</t>
    </r>
    <r>
      <rPr>
        <sz val="10"/>
        <rFont val="Carlito"/>
        <family val="2"/>
      </rPr>
      <t>do material</t>
    </r>
  </si>
  <si>
    <r>
      <rPr>
        <sz val="10"/>
        <rFont val="Carlito"/>
        <family val="2"/>
      </rPr>
      <t>11.02.020</t>
    </r>
  </si>
  <si>
    <r>
      <rPr>
        <sz val="10"/>
        <rFont val="Carlito"/>
        <family val="2"/>
      </rPr>
      <t xml:space="preserve">Concreto usinado não estrutural mínimo 150 kg
</t>
    </r>
    <r>
      <rPr>
        <sz val="10"/>
        <rFont val="Carlito"/>
        <family val="2"/>
      </rPr>
      <t>cimento / m³</t>
    </r>
  </si>
  <si>
    <r>
      <rPr>
        <sz val="10"/>
        <rFont val="Carlito"/>
        <family val="2"/>
      </rPr>
      <t>371,94</t>
    </r>
  </si>
  <si>
    <r>
      <rPr>
        <sz val="10"/>
        <rFont val="Carlito"/>
        <family val="2"/>
      </rPr>
      <t>11.02.040</t>
    </r>
  </si>
  <si>
    <r>
      <rPr>
        <sz val="10"/>
        <rFont val="Carlito"/>
        <family val="2"/>
      </rPr>
      <t xml:space="preserve">Concreto usinado não estrutural mínimo 200 kg
</t>
    </r>
    <r>
      <rPr>
        <sz val="10"/>
        <rFont val="Carlito"/>
        <family val="2"/>
      </rPr>
      <t>cimento / m³</t>
    </r>
  </si>
  <si>
    <r>
      <rPr>
        <sz val="10"/>
        <rFont val="Carlito"/>
        <family val="2"/>
      </rPr>
      <t>391,15</t>
    </r>
  </si>
  <si>
    <r>
      <rPr>
        <sz val="10"/>
        <rFont val="Carlito"/>
        <family val="2"/>
      </rPr>
      <t>11.02.060</t>
    </r>
  </si>
  <si>
    <r>
      <rPr>
        <sz val="10"/>
        <rFont val="Carlito"/>
        <family val="2"/>
      </rPr>
      <t xml:space="preserve">Concreto usinado não estrutural mínimo 300 kg
</t>
    </r>
    <r>
      <rPr>
        <sz val="10"/>
        <rFont val="Carlito"/>
        <family val="2"/>
      </rPr>
      <t>cimento / m³</t>
    </r>
  </si>
  <si>
    <r>
      <rPr>
        <sz val="10"/>
        <rFont val="Carlito"/>
        <family val="2"/>
      </rPr>
      <t>342,90</t>
    </r>
  </si>
  <si>
    <r>
      <rPr>
        <sz val="10"/>
        <rFont val="Carlito"/>
        <family val="2"/>
      </rPr>
      <t xml:space="preserve">Concreto executado no local com controle fck -
</t>
    </r>
    <r>
      <rPr>
        <sz val="10"/>
        <rFont val="Carlito"/>
        <family val="2"/>
      </rPr>
      <t>fornecimento do material</t>
    </r>
  </si>
  <si>
    <r>
      <rPr>
        <sz val="10"/>
        <rFont val="Carlito"/>
        <family val="2"/>
      </rPr>
      <t>11.03.090</t>
    </r>
  </si>
  <si>
    <r>
      <rPr>
        <sz val="10"/>
        <rFont val="Carlito"/>
        <family val="2"/>
      </rPr>
      <t>Concreto preparado no local, fck = 20 MPa</t>
    </r>
  </si>
  <si>
    <r>
      <rPr>
        <sz val="10"/>
        <rFont val="Carlito"/>
        <family val="2"/>
      </rPr>
      <t>296,61</t>
    </r>
  </si>
  <si>
    <r>
      <rPr>
        <sz val="10"/>
        <rFont val="Carlito"/>
        <family val="2"/>
      </rPr>
      <t>383,73</t>
    </r>
  </si>
  <si>
    <r>
      <rPr>
        <sz val="10"/>
        <rFont val="Carlito"/>
        <family val="2"/>
      </rPr>
      <t>11.03.140</t>
    </r>
  </si>
  <si>
    <r>
      <rPr>
        <sz val="10"/>
        <rFont val="Carlito"/>
        <family val="2"/>
      </rPr>
      <t>Concreto preparado no local, fck = 30 MPa</t>
    </r>
  </si>
  <si>
    <r>
      <rPr>
        <sz val="10"/>
        <rFont val="Carlito"/>
        <family val="2"/>
      </rPr>
      <t>343,40</t>
    </r>
  </si>
  <si>
    <r>
      <rPr>
        <sz val="10"/>
        <rFont val="Carlito"/>
        <family val="2"/>
      </rPr>
      <t>430,52</t>
    </r>
  </si>
  <si>
    <r>
      <rPr>
        <sz val="10"/>
        <rFont val="Carlito"/>
        <family val="2"/>
      </rPr>
      <t xml:space="preserve">Concreto nao estrutural executado no local -
</t>
    </r>
    <r>
      <rPr>
        <sz val="10"/>
        <rFont val="Carlito"/>
        <family val="2"/>
      </rPr>
      <t>fornecimento do material</t>
    </r>
  </si>
  <si>
    <r>
      <rPr>
        <sz val="10"/>
        <rFont val="Carlito"/>
        <family val="2"/>
      </rPr>
      <t>11.04.020</t>
    </r>
  </si>
  <si>
    <r>
      <rPr>
        <sz val="10"/>
        <rFont val="Carlito"/>
        <family val="2"/>
      </rPr>
      <t xml:space="preserve">Concreto não estrutural executado no local,
</t>
    </r>
    <r>
      <rPr>
        <sz val="10"/>
        <rFont val="Carlito"/>
        <family val="2"/>
      </rPr>
      <t>mínimo 150 kg cimento / m³</t>
    </r>
  </si>
  <si>
    <r>
      <rPr>
        <sz val="10"/>
        <rFont val="Carlito"/>
        <family val="2"/>
      </rPr>
      <t>227,31</t>
    </r>
  </si>
  <si>
    <r>
      <rPr>
        <sz val="10"/>
        <rFont val="Carlito"/>
        <family val="2"/>
      </rPr>
      <t>263,61</t>
    </r>
  </si>
  <si>
    <r>
      <rPr>
        <sz val="10"/>
        <rFont val="Carlito"/>
        <family val="2"/>
      </rPr>
      <t>11.04.040</t>
    </r>
  </si>
  <si>
    <r>
      <rPr>
        <sz val="10"/>
        <rFont val="Carlito"/>
        <family val="2"/>
      </rPr>
      <t xml:space="preserve">Concreto não estrutural executado no local,
</t>
    </r>
    <r>
      <rPr>
        <sz val="10"/>
        <rFont val="Carlito"/>
        <family val="2"/>
      </rPr>
      <t>mínimo 200 kg cimento / m³</t>
    </r>
  </si>
  <si>
    <r>
      <rPr>
        <sz val="10"/>
        <rFont val="Carlito"/>
        <family val="2"/>
      </rPr>
      <t>254,81</t>
    </r>
  </si>
  <si>
    <r>
      <rPr>
        <sz val="10"/>
        <rFont val="Carlito"/>
        <family val="2"/>
      </rPr>
      <t>291,11</t>
    </r>
  </si>
  <si>
    <r>
      <rPr>
        <sz val="10"/>
        <rFont val="Carlito"/>
        <family val="2"/>
      </rPr>
      <t>11.04.060</t>
    </r>
  </si>
  <si>
    <r>
      <rPr>
        <sz val="10"/>
        <rFont val="Carlito"/>
        <family val="2"/>
      </rPr>
      <t xml:space="preserve">Concreto não estrutural executado no local,
</t>
    </r>
    <r>
      <rPr>
        <sz val="10"/>
        <rFont val="Carlito"/>
        <family val="2"/>
      </rPr>
      <t>mínimo 300 kg cimento / m³</t>
    </r>
  </si>
  <si>
    <r>
      <rPr>
        <sz val="10"/>
        <rFont val="Carlito"/>
        <family val="2"/>
      </rPr>
      <t>312,27</t>
    </r>
  </si>
  <si>
    <r>
      <rPr>
        <sz val="10"/>
        <rFont val="Carlito"/>
        <family val="2"/>
      </rPr>
      <t>348,57</t>
    </r>
  </si>
  <si>
    <r>
      <rPr>
        <sz val="10"/>
        <rFont val="Carlito"/>
        <family val="2"/>
      </rPr>
      <t>Concreto e argamassa especial</t>
    </r>
  </si>
  <si>
    <r>
      <rPr>
        <sz val="10"/>
        <rFont val="Carlito"/>
        <family val="2"/>
      </rPr>
      <t>11.05.010</t>
    </r>
  </si>
  <si>
    <r>
      <rPr>
        <sz val="10"/>
        <rFont val="Carlito"/>
        <family val="2"/>
      </rPr>
      <t>Argamassa em solo e cimento a 5% em peso</t>
    </r>
  </si>
  <si>
    <r>
      <rPr>
        <sz val="10"/>
        <rFont val="Carlito"/>
        <family val="2"/>
      </rPr>
      <t>67,17</t>
    </r>
  </si>
  <si>
    <r>
      <rPr>
        <sz val="10"/>
        <rFont val="Carlito"/>
        <family val="2"/>
      </rPr>
      <t>103,47</t>
    </r>
  </si>
  <si>
    <r>
      <rPr>
        <sz val="10"/>
        <rFont val="Carlito"/>
        <family val="2"/>
      </rPr>
      <t>11.05.030</t>
    </r>
  </si>
  <si>
    <r>
      <rPr>
        <sz val="10"/>
        <rFont val="Carlito"/>
        <family val="2"/>
      </rPr>
      <t xml:space="preserve">Argamassa graute expansiva autonivelante de
</t>
    </r>
    <r>
      <rPr>
        <sz val="10"/>
        <rFont val="Carlito"/>
        <family val="2"/>
      </rPr>
      <t>alta resistência</t>
    </r>
  </si>
  <si>
    <r>
      <rPr>
        <sz val="10"/>
        <rFont val="Carlito"/>
        <family val="2"/>
      </rPr>
      <t>2.949,42</t>
    </r>
  </si>
  <si>
    <r>
      <rPr>
        <sz val="10"/>
        <rFont val="Carlito"/>
        <family val="2"/>
      </rPr>
      <t>2.990,13</t>
    </r>
  </si>
  <si>
    <r>
      <rPr>
        <sz val="10"/>
        <rFont val="Carlito"/>
        <family val="2"/>
      </rPr>
      <t>11.05.040</t>
    </r>
  </si>
  <si>
    <r>
      <rPr>
        <sz val="10"/>
        <rFont val="Carlito"/>
        <family val="2"/>
      </rPr>
      <t>Argamassa graute</t>
    </r>
  </si>
  <si>
    <r>
      <rPr>
        <sz val="10"/>
        <rFont val="Carlito"/>
        <family val="2"/>
      </rPr>
      <t>276,40</t>
    </r>
  </si>
  <si>
    <r>
      <rPr>
        <sz val="10"/>
        <rFont val="Carlito"/>
        <family val="2"/>
      </rPr>
      <t>317,11</t>
    </r>
  </si>
  <si>
    <r>
      <rPr>
        <sz val="10"/>
        <rFont val="Carlito"/>
        <family val="2"/>
      </rPr>
      <t>11.05.060</t>
    </r>
  </si>
  <si>
    <r>
      <rPr>
        <sz val="10"/>
        <rFont val="Carlito"/>
        <family val="2"/>
      </rPr>
      <t>Concreto ciclópico - fornecimento e aplicação (com 30% de pedra rachão), concreto fck 15 Mpa</t>
    </r>
  </si>
  <si>
    <r>
      <rPr>
        <sz val="10"/>
        <rFont val="Carlito"/>
        <family val="2"/>
      </rPr>
      <t>263,87</t>
    </r>
  </si>
  <si>
    <r>
      <rPr>
        <sz val="10"/>
        <rFont val="Carlito"/>
        <family val="2"/>
      </rPr>
      <t>267,60</t>
    </r>
  </si>
  <si>
    <r>
      <rPr>
        <sz val="10"/>
        <rFont val="Carlito"/>
        <family val="2"/>
      </rPr>
      <t>531,47</t>
    </r>
  </si>
  <si>
    <r>
      <rPr>
        <sz val="10"/>
        <rFont val="Carlito"/>
        <family val="2"/>
      </rPr>
      <t>11.05.120</t>
    </r>
  </si>
  <si>
    <r>
      <rPr>
        <sz val="10"/>
        <rFont val="Carlito"/>
        <family val="2"/>
      </rPr>
      <t xml:space="preserve">Execução de concreto projetado - consumo de
</t>
    </r>
    <r>
      <rPr>
        <sz val="10"/>
        <rFont val="Carlito"/>
        <family val="2"/>
      </rPr>
      <t>cimento 350 kg/m³</t>
    </r>
  </si>
  <si>
    <r>
      <rPr>
        <sz val="10"/>
        <rFont val="Carlito"/>
        <family val="2"/>
      </rPr>
      <t>1.701,38</t>
    </r>
  </si>
  <si>
    <r>
      <rPr>
        <sz val="10"/>
        <rFont val="Carlito"/>
        <family val="2"/>
      </rPr>
      <t>489,60</t>
    </r>
  </si>
  <si>
    <r>
      <rPr>
        <sz val="10"/>
        <rFont val="Carlito"/>
        <family val="2"/>
      </rPr>
      <t>2.190,98</t>
    </r>
  </si>
  <si>
    <r>
      <rPr>
        <sz val="10"/>
        <rFont val="Carlito"/>
        <family val="2"/>
      </rPr>
      <t>Lancamento e aplicacao</t>
    </r>
  </si>
  <si>
    <r>
      <rPr>
        <sz val="10"/>
        <rFont val="Carlito"/>
        <family val="2"/>
      </rPr>
      <t>11.16.020</t>
    </r>
  </si>
  <si>
    <r>
      <rPr>
        <sz val="10"/>
        <rFont val="Carlito"/>
        <family val="2"/>
      </rPr>
      <t>Lançamento, espalhamento e adensamento de concreto ou massa em lastro e/ou enchimento</t>
    </r>
  </si>
  <si>
    <r>
      <rPr>
        <sz val="10"/>
        <rFont val="Carlito"/>
        <family val="2"/>
      </rPr>
      <t>61,20</t>
    </r>
  </si>
  <si>
    <r>
      <rPr>
        <sz val="10"/>
        <rFont val="Carlito"/>
        <family val="2"/>
      </rPr>
      <t>11.16.040</t>
    </r>
  </si>
  <si>
    <r>
      <rPr>
        <sz val="10"/>
        <rFont val="Carlito"/>
        <family val="2"/>
      </rPr>
      <t xml:space="preserve">Lançamento e adensamento de concreto ou
</t>
    </r>
    <r>
      <rPr>
        <sz val="10"/>
        <rFont val="Carlito"/>
        <family val="2"/>
      </rPr>
      <t>massa em fundação</t>
    </r>
  </si>
  <si>
    <r>
      <rPr>
        <sz val="10"/>
        <rFont val="Carlito"/>
        <family val="2"/>
      </rPr>
      <t>122,40</t>
    </r>
  </si>
  <si>
    <r>
      <rPr>
        <sz val="10"/>
        <rFont val="Carlito"/>
        <family val="2"/>
      </rPr>
      <t>11.16.060</t>
    </r>
  </si>
  <si>
    <r>
      <rPr>
        <sz val="10"/>
        <rFont val="Carlito"/>
        <family val="2"/>
      </rPr>
      <t xml:space="preserve">Lançamento e adensamento de concreto ou
</t>
    </r>
    <r>
      <rPr>
        <sz val="10"/>
        <rFont val="Carlito"/>
        <family val="2"/>
      </rPr>
      <t>massa em estrutura</t>
    </r>
  </si>
  <si>
    <r>
      <rPr>
        <sz val="10"/>
        <rFont val="Carlito"/>
        <family val="2"/>
      </rPr>
      <t>84,54</t>
    </r>
  </si>
  <si>
    <r>
      <rPr>
        <sz val="10"/>
        <rFont val="Carlito"/>
        <family val="2"/>
      </rPr>
      <t>11.16.080</t>
    </r>
  </si>
  <si>
    <r>
      <rPr>
        <sz val="10"/>
        <rFont val="Carlito"/>
        <family val="2"/>
      </rPr>
      <t xml:space="preserve">Lançamento e adensamento de concreto ou
</t>
    </r>
    <r>
      <rPr>
        <sz val="10"/>
        <rFont val="Carlito"/>
        <family val="2"/>
      </rPr>
      <t>massa por bombeamento</t>
    </r>
  </si>
  <si>
    <r>
      <rPr>
        <sz val="10"/>
        <rFont val="Carlito"/>
        <family val="2"/>
      </rPr>
      <t>41,00</t>
    </r>
  </si>
  <si>
    <r>
      <rPr>
        <sz val="10"/>
        <rFont val="Carlito"/>
        <family val="2"/>
      </rPr>
      <t>134,36</t>
    </r>
  </si>
  <si>
    <r>
      <rPr>
        <sz val="10"/>
        <rFont val="Carlito"/>
        <family val="2"/>
      </rPr>
      <t>11.16.220</t>
    </r>
  </si>
  <si>
    <r>
      <rPr>
        <sz val="10"/>
        <rFont val="Carlito"/>
        <family val="2"/>
      </rPr>
      <t xml:space="preserve">Nivelamento de piso em concreto com acabadora
</t>
    </r>
    <r>
      <rPr>
        <sz val="10"/>
        <rFont val="Carlito"/>
        <family val="2"/>
      </rPr>
      <t>de superfície</t>
    </r>
  </si>
  <si>
    <r>
      <rPr>
        <sz val="10"/>
        <rFont val="Carlito"/>
        <family val="2"/>
      </rPr>
      <t>13,90</t>
    </r>
  </si>
  <si>
    <r>
      <rPr>
        <sz val="10"/>
        <rFont val="Carlito"/>
        <family val="2"/>
      </rPr>
      <t>Lastro e enchimento</t>
    </r>
  </si>
  <si>
    <r>
      <rPr>
        <sz val="10"/>
        <rFont val="Carlito"/>
        <family val="2"/>
      </rPr>
      <t>11.18.020</t>
    </r>
  </si>
  <si>
    <r>
      <rPr>
        <sz val="10"/>
        <rFont val="Carlito"/>
        <family val="2"/>
      </rPr>
      <t>Lastro de areia</t>
    </r>
  </si>
  <si>
    <r>
      <rPr>
        <sz val="10"/>
        <rFont val="Carlito"/>
        <family val="2"/>
      </rPr>
      <t>120,49</t>
    </r>
  </si>
  <si>
    <r>
      <rPr>
        <sz val="10"/>
        <rFont val="Carlito"/>
        <family val="2"/>
      </rPr>
      <t>50,82</t>
    </r>
  </si>
  <si>
    <r>
      <rPr>
        <sz val="10"/>
        <rFont val="Carlito"/>
        <family val="2"/>
      </rPr>
      <t>171,31</t>
    </r>
  </si>
  <si>
    <r>
      <rPr>
        <sz val="10"/>
        <rFont val="Carlito"/>
        <family val="2"/>
      </rPr>
      <t>11.18.040</t>
    </r>
  </si>
  <si>
    <r>
      <rPr>
        <sz val="10"/>
        <rFont val="Carlito"/>
        <family val="2"/>
      </rPr>
      <t>Lastro de pedra britada</t>
    </r>
  </si>
  <si>
    <r>
      <rPr>
        <sz val="10"/>
        <rFont val="Carlito"/>
        <family val="2"/>
      </rPr>
      <t>99,13</t>
    </r>
  </si>
  <si>
    <r>
      <rPr>
        <sz val="10"/>
        <rFont val="Carlito"/>
        <family val="2"/>
      </rPr>
      <t>120,91</t>
    </r>
  </si>
  <si>
    <r>
      <rPr>
        <sz val="10"/>
        <rFont val="Carlito"/>
        <family val="2"/>
      </rPr>
      <t>11.18.060</t>
    </r>
  </si>
  <si>
    <r>
      <rPr>
        <sz val="10"/>
        <rFont val="Carlito"/>
        <family val="2"/>
      </rPr>
      <t>Lona plástica</t>
    </r>
  </si>
  <si>
    <r>
      <rPr>
        <sz val="10"/>
        <rFont val="Carlito"/>
        <family val="2"/>
      </rPr>
      <t>2,43</t>
    </r>
  </si>
  <si>
    <r>
      <rPr>
        <sz val="10"/>
        <rFont val="Carlito"/>
        <family val="2"/>
      </rPr>
      <t>2,87</t>
    </r>
  </si>
  <si>
    <r>
      <rPr>
        <sz val="10"/>
        <rFont val="Carlito"/>
        <family val="2"/>
      </rPr>
      <t>11.18.070</t>
    </r>
  </si>
  <si>
    <r>
      <rPr>
        <sz val="10"/>
        <rFont val="Carlito"/>
        <family val="2"/>
      </rPr>
      <t xml:space="preserve">Enchimento de laje com concreto celular com
</t>
    </r>
    <r>
      <rPr>
        <sz val="10"/>
        <rFont val="Carlito"/>
        <family val="2"/>
      </rPr>
      <t>densidade de 1.200 kg/m³</t>
    </r>
  </si>
  <si>
    <r>
      <rPr>
        <sz val="10"/>
        <rFont val="Carlito"/>
        <family val="2"/>
      </rPr>
      <t>549,08</t>
    </r>
  </si>
  <si>
    <r>
      <rPr>
        <sz val="10"/>
        <rFont val="Carlito"/>
        <family val="2"/>
      </rPr>
      <t>37,86</t>
    </r>
  </si>
  <si>
    <r>
      <rPr>
        <sz val="10"/>
        <rFont val="Carlito"/>
        <family val="2"/>
      </rPr>
      <t>586,94</t>
    </r>
  </si>
  <si>
    <r>
      <rPr>
        <sz val="10"/>
        <rFont val="Carlito"/>
        <family val="2"/>
      </rPr>
      <t>11.18.080</t>
    </r>
  </si>
  <si>
    <r>
      <rPr>
        <sz val="10"/>
        <rFont val="Carlito"/>
        <family val="2"/>
      </rPr>
      <t>Enchimento de laje com tijolos cerâmicos furados</t>
    </r>
  </si>
  <si>
    <r>
      <rPr>
        <sz val="10"/>
        <rFont val="Carlito"/>
        <family val="2"/>
      </rPr>
      <t>259,88</t>
    </r>
  </si>
  <si>
    <r>
      <rPr>
        <sz val="10"/>
        <rFont val="Carlito"/>
        <family val="2"/>
      </rPr>
      <t>29,04</t>
    </r>
  </si>
  <si>
    <r>
      <rPr>
        <sz val="10"/>
        <rFont val="Carlito"/>
        <family val="2"/>
      </rPr>
      <t>288,92</t>
    </r>
  </si>
  <si>
    <r>
      <rPr>
        <sz val="10"/>
        <rFont val="Carlito"/>
        <family val="2"/>
      </rPr>
      <t>11.18.110</t>
    </r>
  </si>
  <si>
    <r>
      <rPr>
        <sz val="10"/>
        <rFont val="Carlito"/>
        <family val="2"/>
      </rPr>
      <t xml:space="preserve">Enchimento de nichos em geral, com material
</t>
    </r>
    <r>
      <rPr>
        <sz val="10"/>
        <rFont val="Carlito"/>
        <family val="2"/>
      </rPr>
      <t>proveniente de entulho</t>
    </r>
  </si>
  <si>
    <r>
      <rPr>
        <sz val="10"/>
        <rFont val="Carlito"/>
        <family val="2"/>
      </rPr>
      <t>11.18.140</t>
    </r>
  </si>
  <si>
    <r>
      <rPr>
        <sz val="10"/>
        <rFont val="Carlito"/>
        <family val="2"/>
      </rPr>
      <t>Lastro e/ou fundação em rachão mecanizado</t>
    </r>
  </si>
  <si>
    <r>
      <rPr>
        <sz val="10"/>
        <rFont val="Carlito"/>
        <family val="2"/>
      </rPr>
      <t>123,07</t>
    </r>
  </si>
  <si>
    <r>
      <rPr>
        <sz val="10"/>
        <rFont val="Carlito"/>
        <family val="2"/>
      </rPr>
      <t>137,59</t>
    </r>
  </si>
  <si>
    <r>
      <rPr>
        <sz val="10"/>
        <rFont val="Carlito"/>
        <family val="2"/>
      </rPr>
      <t>11.18.150</t>
    </r>
  </si>
  <si>
    <r>
      <rPr>
        <sz val="10"/>
        <rFont val="Carlito"/>
        <family val="2"/>
      </rPr>
      <t>Lastro e/ou fundação em rachão manual</t>
    </r>
  </si>
  <si>
    <r>
      <rPr>
        <sz val="10"/>
        <rFont val="Carlito"/>
        <family val="2"/>
      </rPr>
      <t>103,04</t>
    </r>
  </si>
  <si>
    <r>
      <rPr>
        <sz val="10"/>
        <rFont val="Carlito"/>
        <family val="2"/>
      </rPr>
      <t>146,60</t>
    </r>
  </si>
  <si>
    <r>
      <rPr>
        <sz val="10"/>
        <rFont val="Carlito"/>
        <family val="2"/>
      </rPr>
      <t>11.18.160</t>
    </r>
  </si>
  <si>
    <r>
      <rPr>
        <sz val="10"/>
        <rFont val="Carlito"/>
        <family val="2"/>
      </rPr>
      <t>Enchimento de nichos em geral, com areia</t>
    </r>
  </si>
  <si>
    <r>
      <rPr>
        <sz val="10"/>
        <rFont val="Carlito"/>
        <family val="2"/>
      </rPr>
      <t>68,46</t>
    </r>
  </si>
  <si>
    <r>
      <rPr>
        <sz val="10"/>
        <rFont val="Carlito"/>
        <family val="2"/>
      </rPr>
      <t>188,95</t>
    </r>
  </si>
  <si>
    <r>
      <rPr>
        <sz val="10"/>
        <rFont val="Carlito"/>
        <family val="2"/>
      </rPr>
      <t>11.18.180</t>
    </r>
  </si>
  <si>
    <r>
      <rPr>
        <sz val="10"/>
        <rFont val="Carlito"/>
        <family val="2"/>
      </rPr>
      <t>Colchão de areia</t>
    </r>
  </si>
  <si>
    <r>
      <rPr>
        <sz val="10"/>
        <rFont val="Carlito"/>
        <family val="2"/>
      </rPr>
      <t>132,24</t>
    </r>
  </si>
  <si>
    <r>
      <rPr>
        <sz val="10"/>
        <rFont val="Carlito"/>
        <family val="2"/>
      </rPr>
      <t>0,15</t>
    </r>
  </si>
  <si>
    <r>
      <rPr>
        <sz val="10"/>
        <rFont val="Carlito"/>
        <family val="2"/>
      </rPr>
      <t>132,39</t>
    </r>
  </si>
  <si>
    <r>
      <rPr>
        <sz val="10"/>
        <rFont val="Carlito"/>
        <family val="2"/>
      </rPr>
      <t>11.18.190</t>
    </r>
  </si>
  <si>
    <r>
      <rPr>
        <sz val="10"/>
        <rFont val="Carlito"/>
        <family val="2"/>
      </rPr>
      <t xml:space="preserve">Enchimento de nichos com poliestireno
</t>
    </r>
    <r>
      <rPr>
        <sz val="10"/>
        <rFont val="Carlito"/>
        <family val="2"/>
      </rPr>
      <t>expandido do tipo P-1</t>
    </r>
  </si>
  <si>
    <r>
      <rPr>
        <sz val="10"/>
        <rFont val="Carlito"/>
        <family val="2"/>
      </rPr>
      <t>270,91</t>
    </r>
  </si>
  <si>
    <r>
      <rPr>
        <sz val="10"/>
        <rFont val="Carlito"/>
        <family val="2"/>
      </rPr>
      <t>282,53</t>
    </r>
  </si>
  <si>
    <r>
      <rPr>
        <sz val="10"/>
        <rFont val="Carlito"/>
        <family val="2"/>
      </rPr>
      <t>11.18.220</t>
    </r>
  </si>
  <si>
    <r>
      <rPr>
        <sz val="10"/>
        <rFont val="Carlito"/>
        <family val="2"/>
      </rPr>
      <t xml:space="preserve">Enchimento de nichos com poliestireno
</t>
    </r>
    <r>
      <rPr>
        <sz val="10"/>
        <rFont val="Carlito"/>
        <family val="2"/>
      </rPr>
      <t>expandido do tipo EPS-5F</t>
    </r>
  </si>
  <si>
    <r>
      <rPr>
        <sz val="10"/>
        <rFont val="Carlito"/>
        <family val="2"/>
      </rPr>
      <t>929,75</t>
    </r>
  </si>
  <si>
    <r>
      <rPr>
        <sz val="10"/>
        <rFont val="Carlito"/>
        <family val="2"/>
      </rPr>
      <t>941,37</t>
    </r>
  </si>
  <si>
    <r>
      <rPr>
        <sz val="10"/>
        <rFont val="Carlito"/>
        <family val="2"/>
      </rPr>
      <t xml:space="preserve">Reparos, conservacoes e complementos - GRUPO
</t>
    </r>
    <r>
      <rPr>
        <sz val="10"/>
        <rFont val="Carlito"/>
        <family val="2"/>
      </rPr>
      <t>11</t>
    </r>
  </si>
  <si>
    <r>
      <rPr>
        <sz val="10"/>
        <rFont val="Carlito"/>
        <family val="2"/>
      </rPr>
      <t>11.20.030</t>
    </r>
  </si>
  <si>
    <r>
      <rPr>
        <sz val="10"/>
        <rFont val="Carlito"/>
        <family val="2"/>
      </rPr>
      <t xml:space="preserve">Cura química de concreto à base de película
</t>
    </r>
    <r>
      <rPr>
        <sz val="10"/>
        <rFont val="Carlito"/>
        <family val="2"/>
      </rPr>
      <t>emulsionada</t>
    </r>
  </si>
  <si>
    <r>
      <rPr>
        <sz val="10"/>
        <rFont val="Carlito"/>
        <family val="2"/>
      </rPr>
      <t>1,31</t>
    </r>
  </si>
  <si>
    <r>
      <rPr>
        <sz val="10"/>
        <rFont val="Carlito"/>
        <family val="2"/>
      </rPr>
      <t>4,94</t>
    </r>
  </si>
  <si>
    <r>
      <rPr>
        <sz val="10"/>
        <rFont val="Carlito"/>
        <family val="2"/>
      </rPr>
      <t>11.20.050</t>
    </r>
  </si>
  <si>
    <r>
      <rPr>
        <sz val="10"/>
        <rFont val="Carlito"/>
        <family val="2"/>
      </rPr>
      <t xml:space="preserve">Corte de junta de dilatação, com serra de disco
</t>
    </r>
    <r>
      <rPr>
        <sz val="10"/>
        <rFont val="Carlito"/>
        <family val="2"/>
      </rPr>
      <t>diamantado para pisos</t>
    </r>
  </si>
  <si>
    <r>
      <rPr>
        <sz val="10"/>
        <rFont val="Carlito"/>
        <family val="2"/>
      </rPr>
      <t>16,05</t>
    </r>
  </si>
  <si>
    <r>
      <rPr>
        <sz val="10"/>
        <rFont val="Carlito"/>
        <family val="2"/>
      </rPr>
      <t>11.20.090</t>
    </r>
  </si>
  <si>
    <r>
      <rPr>
        <sz val="10"/>
        <rFont val="Carlito"/>
        <family val="2"/>
      </rPr>
      <t>Selante endurecedor de concreto antipó</t>
    </r>
  </si>
  <si>
    <r>
      <rPr>
        <sz val="10"/>
        <rFont val="Carlito"/>
        <family val="2"/>
      </rPr>
      <t>3,57</t>
    </r>
  </si>
  <si>
    <r>
      <rPr>
        <sz val="10"/>
        <rFont val="Carlito"/>
        <family val="2"/>
      </rPr>
      <t>7,20</t>
    </r>
  </si>
  <si>
    <r>
      <rPr>
        <sz val="10"/>
        <rFont val="Carlito"/>
        <family val="2"/>
      </rPr>
      <t>11.20.120</t>
    </r>
  </si>
  <si>
    <r>
      <rPr>
        <sz val="10"/>
        <rFont val="Carlito"/>
        <family val="2"/>
      </rPr>
      <t xml:space="preserve">Reparo superficial com argamassa polimérica
</t>
    </r>
    <r>
      <rPr>
        <sz val="10"/>
        <rFont val="Carlito"/>
        <family val="2"/>
      </rPr>
      <t>(tixotrópica), bicomponente</t>
    </r>
  </si>
  <si>
    <r>
      <rPr>
        <sz val="10"/>
        <rFont val="Carlito"/>
        <family val="2"/>
      </rPr>
      <t>5.935,32</t>
    </r>
  </si>
  <si>
    <r>
      <rPr>
        <sz val="10"/>
        <rFont val="Carlito"/>
        <family val="2"/>
      </rPr>
      <t>1.259,52</t>
    </r>
  </si>
  <si>
    <r>
      <rPr>
        <sz val="10"/>
        <rFont val="Carlito"/>
        <family val="2"/>
      </rPr>
      <t>7.194,84</t>
    </r>
  </si>
  <si>
    <r>
      <rPr>
        <sz val="10"/>
        <rFont val="Carlito"/>
        <family val="2"/>
      </rPr>
      <t>11.20.130</t>
    </r>
  </si>
  <si>
    <r>
      <rPr>
        <sz val="10"/>
        <rFont val="Carlito"/>
        <family val="2"/>
      </rPr>
      <t xml:space="preserve">Tratamento de fissuras estáveis (não ativas) em
</t>
    </r>
    <r>
      <rPr>
        <sz val="10"/>
        <rFont val="Carlito"/>
        <family val="2"/>
      </rPr>
      <t>elementos de concreto</t>
    </r>
  </si>
  <si>
    <r>
      <rPr>
        <sz val="10"/>
        <rFont val="Carlito"/>
        <family val="2"/>
      </rPr>
      <t>100,09</t>
    </r>
  </si>
  <si>
    <r>
      <rPr>
        <sz val="10"/>
        <rFont val="Carlito"/>
        <family val="2"/>
      </rPr>
      <t>196,57</t>
    </r>
  </si>
  <si>
    <r>
      <rPr>
        <sz val="10"/>
        <rFont val="Carlito"/>
        <family val="2"/>
      </rPr>
      <t>FUNDACAO PROFUNDA</t>
    </r>
  </si>
  <si>
    <r>
      <rPr>
        <sz val="10"/>
        <rFont val="Carlito"/>
        <family val="2"/>
      </rPr>
      <t>Broca</t>
    </r>
  </si>
  <si>
    <r>
      <rPr>
        <sz val="10"/>
        <rFont val="Carlito"/>
        <family val="2"/>
      </rPr>
      <t>12.01.021</t>
    </r>
  </si>
  <si>
    <r>
      <rPr>
        <sz val="10"/>
        <rFont val="Carlito"/>
        <family val="2"/>
      </rPr>
      <t xml:space="preserve">Broca em concreto armado diâmetro de 20 cm -
</t>
    </r>
    <r>
      <rPr>
        <sz val="10"/>
        <rFont val="Carlito"/>
        <family val="2"/>
      </rPr>
      <t>completa</t>
    </r>
  </si>
  <si>
    <r>
      <rPr>
        <sz val="10"/>
        <rFont val="Carlito"/>
        <family val="2"/>
      </rPr>
      <t>15,21</t>
    </r>
  </si>
  <si>
    <r>
      <rPr>
        <sz val="10"/>
        <rFont val="Carlito"/>
        <family val="2"/>
      </rPr>
      <t>33,88</t>
    </r>
  </si>
  <si>
    <r>
      <rPr>
        <sz val="10"/>
        <rFont val="Carlito"/>
        <family val="2"/>
      </rPr>
      <t>49,09</t>
    </r>
  </si>
  <si>
    <r>
      <rPr>
        <sz val="10"/>
        <rFont val="Carlito"/>
        <family val="2"/>
      </rPr>
      <t>12.01.041</t>
    </r>
  </si>
  <si>
    <r>
      <rPr>
        <sz val="10"/>
        <rFont val="Carlito"/>
        <family val="2"/>
      </rPr>
      <t xml:space="preserve">Broca em concreto armado diâmetro de 25 cm -
</t>
    </r>
    <r>
      <rPr>
        <sz val="10"/>
        <rFont val="Carlito"/>
        <family val="2"/>
      </rPr>
      <t>completa</t>
    </r>
  </si>
  <si>
    <r>
      <rPr>
        <sz val="10"/>
        <rFont val="Carlito"/>
        <family val="2"/>
      </rPr>
      <t>23,70</t>
    </r>
  </si>
  <si>
    <r>
      <rPr>
        <sz val="10"/>
        <rFont val="Carlito"/>
        <family val="2"/>
      </rPr>
      <t>35,23</t>
    </r>
  </si>
  <si>
    <r>
      <rPr>
        <sz val="10"/>
        <rFont val="Carlito"/>
        <family val="2"/>
      </rPr>
      <t>58,93</t>
    </r>
  </si>
  <si>
    <r>
      <rPr>
        <sz val="10"/>
        <rFont val="Carlito"/>
        <family val="2"/>
      </rPr>
      <t>12.01.061</t>
    </r>
  </si>
  <si>
    <r>
      <rPr>
        <sz val="10"/>
        <rFont val="Carlito"/>
        <family val="2"/>
      </rPr>
      <t xml:space="preserve">Broca em concreto armado diâmetro de 30 cm -
</t>
    </r>
    <r>
      <rPr>
        <sz val="10"/>
        <rFont val="Carlito"/>
        <family val="2"/>
      </rPr>
      <t>completa</t>
    </r>
  </si>
  <si>
    <r>
      <rPr>
        <sz val="10"/>
        <rFont val="Carlito"/>
        <family val="2"/>
      </rPr>
      <t>34,26</t>
    </r>
  </si>
  <si>
    <r>
      <rPr>
        <sz val="10"/>
        <rFont val="Carlito"/>
        <family val="2"/>
      </rPr>
      <t>56,08</t>
    </r>
  </si>
  <si>
    <r>
      <rPr>
        <sz val="10"/>
        <rFont val="Carlito"/>
        <family val="2"/>
      </rPr>
      <t>90,34</t>
    </r>
  </si>
  <si>
    <r>
      <rPr>
        <sz val="10"/>
        <rFont val="Carlito"/>
        <family val="2"/>
      </rPr>
      <t>Estaca pre-moldada de concreto</t>
    </r>
  </si>
  <si>
    <r>
      <rPr>
        <sz val="10"/>
        <rFont val="Carlito"/>
        <family val="2"/>
      </rPr>
      <t>12.04.010</t>
    </r>
  </si>
  <si>
    <r>
      <rPr>
        <sz val="10"/>
        <rFont val="Carlito"/>
        <family val="2"/>
      </rPr>
      <t xml:space="preserve">Taxa de mobilização e desmobilização de
</t>
    </r>
    <r>
      <rPr>
        <sz val="10"/>
        <rFont val="Carlito"/>
        <family val="2"/>
      </rPr>
      <t>equipamentos para execução de estaca pré- moldada</t>
    </r>
  </si>
  <si>
    <r>
      <rPr>
        <sz val="10"/>
        <rFont val="Carlito"/>
        <family val="2"/>
      </rPr>
      <t>6.650,00</t>
    </r>
  </si>
  <si>
    <r>
      <rPr>
        <sz val="10"/>
        <rFont val="Carlito"/>
        <family val="2"/>
      </rPr>
      <t>12.04.020</t>
    </r>
  </si>
  <si>
    <r>
      <rPr>
        <sz val="10"/>
        <rFont val="Carlito"/>
        <family val="2"/>
      </rPr>
      <t>Estaca pré-moldada de concreto até 20 t</t>
    </r>
  </si>
  <si>
    <r>
      <rPr>
        <sz val="10"/>
        <rFont val="Carlito"/>
        <family val="2"/>
      </rPr>
      <t>61,10</t>
    </r>
  </si>
  <si>
    <r>
      <rPr>
        <sz val="10"/>
        <rFont val="Carlito"/>
        <family val="2"/>
      </rPr>
      <t>62,55</t>
    </r>
  </si>
  <si>
    <r>
      <rPr>
        <sz val="10"/>
        <rFont val="Carlito"/>
        <family val="2"/>
      </rPr>
      <t>12.04.030</t>
    </r>
  </si>
  <si>
    <r>
      <rPr>
        <sz val="10"/>
        <rFont val="Carlito"/>
        <family val="2"/>
      </rPr>
      <t>Estaca pré-moldada de concreto até 30 t</t>
    </r>
  </si>
  <si>
    <r>
      <rPr>
        <sz val="10"/>
        <rFont val="Carlito"/>
        <family val="2"/>
      </rPr>
      <t>71,49</t>
    </r>
  </si>
  <si>
    <r>
      <rPr>
        <sz val="10"/>
        <rFont val="Carlito"/>
        <family val="2"/>
      </rPr>
      <t>72,94</t>
    </r>
  </si>
  <si>
    <r>
      <rPr>
        <sz val="10"/>
        <rFont val="Carlito"/>
        <family val="2"/>
      </rPr>
      <t>12.04.040</t>
    </r>
  </si>
  <si>
    <r>
      <rPr>
        <sz val="10"/>
        <rFont val="Carlito"/>
        <family val="2"/>
      </rPr>
      <t>Estaca pré-moldada de concreto até 40 t</t>
    </r>
  </si>
  <si>
    <r>
      <rPr>
        <sz val="10"/>
        <rFont val="Carlito"/>
        <family val="2"/>
      </rPr>
      <t>90,24</t>
    </r>
  </si>
  <si>
    <r>
      <rPr>
        <sz val="10"/>
        <rFont val="Carlito"/>
        <family val="2"/>
      </rPr>
      <t>91,69</t>
    </r>
  </si>
  <si>
    <r>
      <rPr>
        <sz val="10"/>
        <rFont val="Carlito"/>
        <family val="2"/>
      </rPr>
      <t>12.04.050</t>
    </r>
  </si>
  <si>
    <r>
      <rPr>
        <sz val="10"/>
        <rFont val="Carlito"/>
        <family val="2"/>
      </rPr>
      <t>Estaca pré-moldada de concreto até 50 t</t>
    </r>
  </si>
  <si>
    <r>
      <rPr>
        <sz val="10"/>
        <rFont val="Carlito"/>
        <family val="2"/>
      </rPr>
      <t>109,27</t>
    </r>
  </si>
  <si>
    <r>
      <rPr>
        <sz val="10"/>
        <rFont val="Carlito"/>
        <family val="2"/>
      </rPr>
      <t>110,72</t>
    </r>
  </si>
  <si>
    <r>
      <rPr>
        <sz val="10"/>
        <rFont val="Carlito"/>
        <family val="2"/>
      </rPr>
      <t>12.04.060</t>
    </r>
  </si>
  <si>
    <r>
      <rPr>
        <sz val="10"/>
        <rFont val="Carlito"/>
        <family val="2"/>
      </rPr>
      <t>Estaca pré-moldada de concreto até 60 t</t>
    </r>
  </si>
  <si>
    <r>
      <rPr>
        <sz val="10"/>
        <rFont val="Carlito"/>
        <family val="2"/>
      </rPr>
      <t>138,80</t>
    </r>
  </si>
  <si>
    <r>
      <rPr>
        <sz val="10"/>
        <rFont val="Carlito"/>
        <family val="2"/>
      </rPr>
      <t>140,25</t>
    </r>
  </si>
  <si>
    <r>
      <rPr>
        <sz val="10"/>
        <rFont val="Carlito"/>
        <family val="2"/>
      </rPr>
      <t>12.04.070</t>
    </r>
  </si>
  <si>
    <r>
      <rPr>
        <sz val="10"/>
        <rFont val="Carlito"/>
        <family val="2"/>
      </rPr>
      <t>Estaca pré-moldada de concreto até 70 t</t>
    </r>
  </si>
  <si>
    <r>
      <rPr>
        <sz val="10"/>
        <rFont val="Carlito"/>
        <family val="2"/>
      </rPr>
      <t>157,85</t>
    </r>
  </si>
  <si>
    <r>
      <rPr>
        <sz val="10"/>
        <rFont val="Carlito"/>
        <family val="2"/>
      </rPr>
      <t>159,30</t>
    </r>
  </si>
  <si>
    <r>
      <rPr>
        <sz val="10"/>
        <rFont val="Carlito"/>
        <family val="2"/>
      </rPr>
      <t>Estaca escavada mecanicamente</t>
    </r>
  </si>
  <si>
    <r>
      <rPr>
        <sz val="10"/>
        <rFont val="Carlito"/>
        <family val="2"/>
      </rPr>
      <t>12.05.010</t>
    </r>
  </si>
  <si>
    <r>
      <rPr>
        <sz val="10"/>
        <rFont val="Carlito"/>
        <family val="2"/>
      </rPr>
      <t>Taxa de mobilização e desmobilização de equipamentos para execução de estaca escavada</t>
    </r>
  </si>
  <si>
    <r>
      <rPr>
        <sz val="10"/>
        <rFont val="Carlito"/>
        <family val="2"/>
      </rPr>
      <t>1.588,17</t>
    </r>
  </si>
  <si>
    <r>
      <rPr>
        <sz val="10"/>
        <rFont val="Carlito"/>
        <family val="2"/>
      </rPr>
      <t>12.05.020</t>
    </r>
  </si>
  <si>
    <r>
      <rPr>
        <sz val="10"/>
        <rFont val="Carlito"/>
        <family val="2"/>
      </rPr>
      <t xml:space="preserve">Estaca escavada mecanicamente, diâmetro de 25
</t>
    </r>
    <r>
      <rPr>
        <sz val="10"/>
        <rFont val="Carlito"/>
        <family val="2"/>
      </rPr>
      <t>cm até 20 t</t>
    </r>
  </si>
  <si>
    <r>
      <rPr>
        <sz val="10"/>
        <rFont val="Carlito"/>
        <family val="2"/>
      </rPr>
      <t>30,10</t>
    </r>
  </si>
  <si>
    <r>
      <rPr>
        <sz val="10"/>
        <rFont val="Carlito"/>
        <family val="2"/>
      </rPr>
      <t>10,73</t>
    </r>
  </si>
  <si>
    <r>
      <rPr>
        <sz val="10"/>
        <rFont val="Carlito"/>
        <family val="2"/>
      </rPr>
      <t>40,83</t>
    </r>
  </si>
  <si>
    <r>
      <rPr>
        <sz val="10"/>
        <rFont val="Carlito"/>
        <family val="2"/>
      </rPr>
      <t>12.05.030</t>
    </r>
  </si>
  <si>
    <r>
      <rPr>
        <sz val="10"/>
        <rFont val="Carlito"/>
        <family val="2"/>
      </rPr>
      <t xml:space="preserve">Estaca escavada mecanicamente, diâmetro de 30
</t>
    </r>
    <r>
      <rPr>
        <sz val="10"/>
        <rFont val="Carlito"/>
        <family val="2"/>
      </rPr>
      <t>cm até 30 t</t>
    </r>
  </si>
  <si>
    <r>
      <rPr>
        <sz val="10"/>
        <rFont val="Carlito"/>
        <family val="2"/>
      </rPr>
      <t>41,83</t>
    </r>
  </si>
  <si>
    <r>
      <rPr>
        <sz val="10"/>
        <rFont val="Carlito"/>
        <family val="2"/>
      </rPr>
      <t>15,50</t>
    </r>
  </si>
  <si>
    <r>
      <rPr>
        <sz val="10"/>
        <rFont val="Carlito"/>
        <family val="2"/>
      </rPr>
      <t>57,33</t>
    </r>
  </si>
  <si>
    <r>
      <rPr>
        <sz val="10"/>
        <rFont val="Carlito"/>
        <family val="2"/>
      </rPr>
      <t>12.05.040</t>
    </r>
  </si>
  <si>
    <r>
      <rPr>
        <sz val="10"/>
        <rFont val="Carlito"/>
        <family val="2"/>
      </rPr>
      <t xml:space="preserve">Estaca escavada mecanicamente, diâmetro de 35
</t>
    </r>
    <r>
      <rPr>
        <sz val="10"/>
        <rFont val="Carlito"/>
        <family val="2"/>
      </rPr>
      <t>cm até 40 t</t>
    </r>
  </si>
  <si>
    <r>
      <rPr>
        <sz val="10"/>
        <rFont val="Carlito"/>
        <family val="2"/>
      </rPr>
      <t>54,34</t>
    </r>
  </si>
  <si>
    <r>
      <rPr>
        <sz val="10"/>
        <rFont val="Carlito"/>
        <family val="2"/>
      </rPr>
      <t>21,24</t>
    </r>
  </si>
  <si>
    <r>
      <rPr>
        <sz val="10"/>
        <rFont val="Carlito"/>
        <family val="2"/>
      </rPr>
      <t>75,58</t>
    </r>
  </si>
  <si>
    <r>
      <rPr>
        <sz val="10"/>
        <rFont val="Carlito"/>
        <family val="2"/>
      </rPr>
      <t>12.05.150</t>
    </r>
  </si>
  <si>
    <r>
      <rPr>
        <sz val="10"/>
        <rFont val="Carlito"/>
        <family val="2"/>
      </rPr>
      <t xml:space="preserve">Estaca escavada mecanicamente, diâmetro de 40
</t>
    </r>
    <r>
      <rPr>
        <sz val="10"/>
        <rFont val="Carlito"/>
        <family val="2"/>
      </rPr>
      <t>cm até 50 t</t>
    </r>
  </si>
  <si>
    <r>
      <rPr>
        <sz val="10"/>
        <rFont val="Carlito"/>
        <family val="2"/>
      </rPr>
      <t>72,34</t>
    </r>
  </si>
  <si>
    <r>
      <rPr>
        <sz val="10"/>
        <rFont val="Carlito"/>
        <family val="2"/>
      </rPr>
      <t>28,09</t>
    </r>
  </si>
  <si>
    <r>
      <rPr>
        <sz val="10"/>
        <rFont val="Carlito"/>
        <family val="2"/>
      </rPr>
      <t>100,43</t>
    </r>
  </si>
  <si>
    <r>
      <rPr>
        <sz val="10"/>
        <rFont val="Carlito"/>
        <family val="2"/>
      </rPr>
      <t>Estaca tipo STRAUSS</t>
    </r>
  </si>
  <si>
    <r>
      <rPr>
        <sz val="10"/>
        <rFont val="Carlito"/>
        <family val="2"/>
      </rPr>
      <t>12.06.010</t>
    </r>
  </si>
  <si>
    <r>
      <rPr>
        <sz val="10"/>
        <rFont val="Carlito"/>
        <family val="2"/>
      </rPr>
      <t xml:space="preserve">Taxa de mobilização e desmobilização de equipamentos para execução de estaca tipo
</t>
    </r>
    <r>
      <rPr>
        <sz val="10"/>
        <rFont val="Carlito"/>
        <family val="2"/>
      </rPr>
      <t>Strauss</t>
    </r>
  </si>
  <si>
    <r>
      <rPr>
        <sz val="10"/>
        <rFont val="Carlito"/>
        <family val="2"/>
      </rPr>
      <t>1.948,28</t>
    </r>
  </si>
  <si>
    <r>
      <rPr>
        <sz val="10"/>
        <rFont val="Carlito"/>
        <family val="2"/>
      </rPr>
      <t>12.06.020</t>
    </r>
  </si>
  <si>
    <r>
      <rPr>
        <sz val="10"/>
        <rFont val="Carlito"/>
        <family val="2"/>
      </rPr>
      <t>Estaca tipo Strauss, diâmetro de 25 cm até 20 t</t>
    </r>
  </si>
  <si>
    <r>
      <rPr>
        <sz val="10"/>
        <rFont val="Carlito"/>
        <family val="2"/>
      </rPr>
      <t>51,25</t>
    </r>
  </si>
  <si>
    <r>
      <rPr>
        <sz val="10"/>
        <rFont val="Carlito"/>
        <family val="2"/>
      </rPr>
      <t>9,04</t>
    </r>
  </si>
  <si>
    <r>
      <rPr>
        <sz val="10"/>
        <rFont val="Carlito"/>
        <family val="2"/>
      </rPr>
      <t>60,29</t>
    </r>
  </si>
  <si>
    <r>
      <rPr>
        <sz val="10"/>
        <rFont val="Carlito"/>
        <family val="2"/>
      </rPr>
      <t>12.06.030</t>
    </r>
  </si>
  <si>
    <r>
      <rPr>
        <sz val="10"/>
        <rFont val="Carlito"/>
        <family val="2"/>
      </rPr>
      <t>Estaca tipo Strauss, diâmetro de 32 cm até 30 t</t>
    </r>
  </si>
  <si>
    <r>
      <rPr>
        <sz val="10"/>
        <rFont val="Carlito"/>
        <family val="2"/>
      </rPr>
      <t>64,23</t>
    </r>
  </si>
  <si>
    <r>
      <rPr>
        <sz val="10"/>
        <rFont val="Carlito"/>
        <family val="2"/>
      </rPr>
      <t>13,04</t>
    </r>
  </si>
  <si>
    <r>
      <rPr>
        <sz val="10"/>
        <rFont val="Carlito"/>
        <family val="2"/>
      </rPr>
      <t>77,27</t>
    </r>
  </si>
  <si>
    <r>
      <rPr>
        <sz val="10"/>
        <rFont val="Carlito"/>
        <family val="2"/>
      </rPr>
      <t>12.06.040</t>
    </r>
  </si>
  <si>
    <r>
      <rPr>
        <sz val="10"/>
        <rFont val="Carlito"/>
        <family val="2"/>
      </rPr>
      <t>Estaca tipo Strauss, diâmetro de 38 cm até 40 t</t>
    </r>
  </si>
  <si>
    <r>
      <rPr>
        <sz val="10"/>
        <rFont val="Carlito"/>
        <family val="2"/>
      </rPr>
      <t>83,90</t>
    </r>
  </si>
  <si>
    <r>
      <rPr>
        <sz val="10"/>
        <rFont val="Carlito"/>
        <family val="2"/>
      </rPr>
      <t>17,78</t>
    </r>
  </si>
  <si>
    <r>
      <rPr>
        <sz val="10"/>
        <rFont val="Carlito"/>
        <family val="2"/>
      </rPr>
      <t>101,68</t>
    </r>
  </si>
  <si>
    <r>
      <rPr>
        <sz val="10"/>
        <rFont val="Carlito"/>
        <family val="2"/>
      </rPr>
      <t>12.06.080</t>
    </r>
  </si>
  <si>
    <r>
      <rPr>
        <sz val="10"/>
        <rFont val="Carlito"/>
        <family val="2"/>
      </rPr>
      <t>Estaca tipo Strauss, diâmetro de 45 cm até 60 t</t>
    </r>
  </si>
  <si>
    <r>
      <rPr>
        <sz val="10"/>
        <rFont val="Carlito"/>
        <family val="2"/>
      </rPr>
      <t>132,81</t>
    </r>
  </si>
  <si>
    <r>
      <rPr>
        <sz val="10"/>
        <rFont val="Carlito"/>
        <family val="2"/>
      </rPr>
      <t>23,18</t>
    </r>
  </si>
  <si>
    <r>
      <rPr>
        <sz val="10"/>
        <rFont val="Carlito"/>
        <family val="2"/>
      </rPr>
      <t>155,99</t>
    </r>
  </si>
  <si>
    <r>
      <rPr>
        <sz val="10"/>
        <rFont val="Carlito"/>
        <family val="2"/>
      </rPr>
      <t>Estaca tipo RAIZ</t>
    </r>
  </si>
  <si>
    <r>
      <rPr>
        <sz val="10"/>
        <rFont val="Carlito"/>
        <family val="2"/>
      </rPr>
      <t>12.07.010</t>
    </r>
  </si>
  <si>
    <r>
      <rPr>
        <sz val="10"/>
        <rFont val="Carlito"/>
        <family val="2"/>
      </rPr>
      <t xml:space="preserve">Taxa de mobilização e desmobilização de
</t>
    </r>
    <r>
      <rPr>
        <sz val="10"/>
        <rFont val="Carlito"/>
        <family val="2"/>
      </rPr>
      <t>equipamentos para execução de estaca tipo Raiz em solo</t>
    </r>
  </si>
  <si>
    <r>
      <rPr>
        <sz val="10"/>
        <rFont val="Carlito"/>
        <family val="2"/>
      </rPr>
      <t>16.265,66</t>
    </r>
  </si>
  <si>
    <r>
      <rPr>
        <sz val="10"/>
        <rFont val="Carlito"/>
        <family val="2"/>
      </rPr>
      <t>12.07.030</t>
    </r>
  </si>
  <si>
    <r>
      <rPr>
        <sz val="10"/>
        <rFont val="Carlito"/>
        <family val="2"/>
      </rPr>
      <t xml:space="preserve">Estaca tipo Raiz, diâmetro de 10 cm para 10 t, em
</t>
    </r>
    <r>
      <rPr>
        <sz val="10"/>
        <rFont val="Carlito"/>
        <family val="2"/>
      </rPr>
      <t>solo</t>
    </r>
  </si>
  <si>
    <r>
      <rPr>
        <sz val="10"/>
        <rFont val="Carlito"/>
        <family val="2"/>
      </rPr>
      <t>147,58</t>
    </r>
  </si>
  <si>
    <r>
      <rPr>
        <sz val="10"/>
        <rFont val="Carlito"/>
        <family val="2"/>
      </rPr>
      <t>6,57</t>
    </r>
  </si>
  <si>
    <r>
      <rPr>
        <sz val="10"/>
        <rFont val="Carlito"/>
        <family val="2"/>
      </rPr>
      <t>154,15</t>
    </r>
  </si>
  <si>
    <r>
      <rPr>
        <sz val="10"/>
        <rFont val="Carlito"/>
        <family val="2"/>
      </rPr>
      <t>12.07.050</t>
    </r>
  </si>
  <si>
    <r>
      <rPr>
        <sz val="10"/>
        <rFont val="Carlito"/>
        <family val="2"/>
      </rPr>
      <t xml:space="preserve">Estaca tipo Raiz, diâmetro de 12 cm para 15 t, em
</t>
    </r>
    <r>
      <rPr>
        <sz val="10"/>
        <rFont val="Carlito"/>
        <family val="2"/>
      </rPr>
      <t>solo</t>
    </r>
  </si>
  <si>
    <r>
      <rPr>
        <sz val="10"/>
        <rFont val="Carlito"/>
        <family val="2"/>
      </rPr>
      <t>168,24</t>
    </r>
  </si>
  <si>
    <r>
      <rPr>
        <sz val="10"/>
        <rFont val="Carlito"/>
        <family val="2"/>
      </rPr>
      <t>8,23</t>
    </r>
  </si>
  <si>
    <r>
      <rPr>
        <sz val="10"/>
        <rFont val="Carlito"/>
        <family val="2"/>
      </rPr>
      <t>176,47</t>
    </r>
  </si>
  <si>
    <r>
      <rPr>
        <sz val="10"/>
        <rFont val="Carlito"/>
        <family val="2"/>
      </rPr>
      <t>12.07.060</t>
    </r>
  </si>
  <si>
    <r>
      <rPr>
        <sz val="10"/>
        <rFont val="Carlito"/>
        <family val="2"/>
      </rPr>
      <t xml:space="preserve">Estaca tipo Raiz, diâmetro de 15 cm para 25 t, em
</t>
    </r>
    <r>
      <rPr>
        <sz val="10"/>
        <rFont val="Carlito"/>
        <family val="2"/>
      </rPr>
      <t>solo</t>
    </r>
  </si>
  <si>
    <r>
      <rPr>
        <sz val="10"/>
        <rFont val="Carlito"/>
        <family val="2"/>
      </rPr>
      <t>215,41</t>
    </r>
  </si>
  <si>
    <r>
      <rPr>
        <sz val="10"/>
        <rFont val="Carlito"/>
        <family val="2"/>
      </rPr>
      <t>12,47</t>
    </r>
  </si>
  <si>
    <r>
      <rPr>
        <sz val="10"/>
        <rFont val="Carlito"/>
        <family val="2"/>
      </rPr>
      <t>227,88</t>
    </r>
  </si>
  <si>
    <r>
      <rPr>
        <sz val="10"/>
        <rFont val="Carlito"/>
        <family val="2"/>
      </rPr>
      <t>12.07.070</t>
    </r>
  </si>
  <si>
    <r>
      <rPr>
        <sz val="10"/>
        <rFont val="Carlito"/>
        <family val="2"/>
      </rPr>
      <t xml:space="preserve">Estaca tipo Raiz, diâmetro de 16 cm para 35 t, em
</t>
    </r>
    <r>
      <rPr>
        <sz val="10"/>
        <rFont val="Carlito"/>
        <family val="2"/>
      </rPr>
      <t>solo</t>
    </r>
  </si>
  <si>
    <r>
      <rPr>
        <sz val="10"/>
        <rFont val="Carlito"/>
        <family val="2"/>
      </rPr>
      <t>246,62</t>
    </r>
  </si>
  <si>
    <r>
      <rPr>
        <sz val="10"/>
        <rFont val="Carlito"/>
        <family val="2"/>
      </rPr>
      <t>17,44</t>
    </r>
  </si>
  <si>
    <r>
      <rPr>
        <sz val="10"/>
        <rFont val="Carlito"/>
        <family val="2"/>
      </rPr>
      <t>264,06</t>
    </r>
  </si>
  <si>
    <r>
      <rPr>
        <sz val="10"/>
        <rFont val="Carlito"/>
        <family val="2"/>
      </rPr>
      <t>12.07.090</t>
    </r>
  </si>
  <si>
    <r>
      <rPr>
        <sz val="10"/>
        <rFont val="Carlito"/>
        <family val="2"/>
      </rPr>
      <t xml:space="preserve">Estaca tipo Raiz, diâmetro de 20 cm para 50 t, em
</t>
    </r>
    <r>
      <rPr>
        <sz val="10"/>
        <rFont val="Carlito"/>
        <family val="2"/>
      </rPr>
      <t>solo</t>
    </r>
  </si>
  <si>
    <r>
      <rPr>
        <sz val="10"/>
        <rFont val="Carlito"/>
        <family val="2"/>
      </rPr>
      <t>315,30</t>
    </r>
  </si>
  <si>
    <r>
      <rPr>
        <sz val="10"/>
        <rFont val="Carlito"/>
        <family val="2"/>
      </rPr>
      <t>26,65</t>
    </r>
  </si>
  <si>
    <r>
      <rPr>
        <sz val="10"/>
        <rFont val="Carlito"/>
        <family val="2"/>
      </rPr>
      <t>341,95</t>
    </r>
  </si>
  <si>
    <r>
      <rPr>
        <sz val="10"/>
        <rFont val="Carlito"/>
        <family val="2"/>
      </rPr>
      <t>12.07.100</t>
    </r>
  </si>
  <si>
    <r>
      <rPr>
        <sz val="10"/>
        <rFont val="Carlito"/>
        <family val="2"/>
      </rPr>
      <t xml:space="preserve">Estaca tipo Raiz, diâmetro de 25 cm para 80 t, em
</t>
    </r>
    <r>
      <rPr>
        <sz val="10"/>
        <rFont val="Carlito"/>
        <family val="2"/>
      </rPr>
      <t>solo</t>
    </r>
  </si>
  <si>
    <r>
      <rPr>
        <sz val="10"/>
        <rFont val="Carlito"/>
        <family val="2"/>
      </rPr>
      <t>373,63</t>
    </r>
  </si>
  <si>
    <r>
      <rPr>
        <sz val="10"/>
        <rFont val="Carlito"/>
        <family val="2"/>
      </rPr>
      <t>31,25</t>
    </r>
  </si>
  <si>
    <r>
      <rPr>
        <sz val="10"/>
        <rFont val="Carlito"/>
        <family val="2"/>
      </rPr>
      <t>404,88</t>
    </r>
  </si>
  <si>
    <r>
      <rPr>
        <sz val="10"/>
        <rFont val="Carlito"/>
        <family val="2"/>
      </rPr>
      <t>12.07.110</t>
    </r>
  </si>
  <si>
    <r>
      <rPr>
        <sz val="10"/>
        <rFont val="Carlito"/>
        <family val="2"/>
      </rPr>
      <t xml:space="preserve">Estaca tipo Raiz, diâmetro de 31 cm para 100 t,
</t>
    </r>
    <r>
      <rPr>
        <sz val="10"/>
        <rFont val="Carlito"/>
        <family val="2"/>
      </rPr>
      <t>em solo</t>
    </r>
  </si>
  <si>
    <r>
      <rPr>
        <sz val="10"/>
        <rFont val="Carlito"/>
        <family val="2"/>
      </rPr>
      <t>447,93</t>
    </r>
  </si>
  <si>
    <r>
      <rPr>
        <sz val="10"/>
        <rFont val="Carlito"/>
        <family val="2"/>
      </rPr>
      <t>36,95</t>
    </r>
  </si>
  <si>
    <r>
      <rPr>
        <sz val="10"/>
        <rFont val="Carlito"/>
        <family val="2"/>
      </rPr>
      <t>484,88</t>
    </r>
  </si>
  <si>
    <r>
      <rPr>
        <sz val="10"/>
        <rFont val="Carlito"/>
        <family val="2"/>
      </rPr>
      <t>12.07.130</t>
    </r>
  </si>
  <si>
    <r>
      <rPr>
        <sz val="10"/>
        <rFont val="Carlito"/>
        <family val="2"/>
      </rPr>
      <t xml:space="preserve">Estaca tipo Raiz, diâmetro de 40 cm para 130 t,
</t>
    </r>
    <r>
      <rPr>
        <sz val="10"/>
        <rFont val="Carlito"/>
        <family val="2"/>
      </rPr>
      <t>em solo</t>
    </r>
  </si>
  <si>
    <r>
      <rPr>
        <sz val="10"/>
        <rFont val="Carlito"/>
        <family val="2"/>
      </rPr>
      <t>518,20</t>
    </r>
  </si>
  <si>
    <r>
      <rPr>
        <sz val="10"/>
        <rFont val="Carlito"/>
        <family val="2"/>
      </rPr>
      <t>549,45</t>
    </r>
  </si>
  <si>
    <r>
      <rPr>
        <sz val="10"/>
        <rFont val="Carlito"/>
        <family val="2"/>
      </rPr>
      <t>12.07.151</t>
    </r>
  </si>
  <si>
    <r>
      <rPr>
        <sz val="10"/>
        <rFont val="Carlito"/>
        <family val="2"/>
      </rPr>
      <t xml:space="preserve">Estaca tipo Raiz, diâmetro de 31 cm, sem
</t>
    </r>
    <r>
      <rPr>
        <sz val="10"/>
        <rFont val="Carlito"/>
        <family val="2"/>
      </rPr>
      <t>armação, em solo</t>
    </r>
  </si>
  <si>
    <r>
      <rPr>
        <sz val="10"/>
        <rFont val="Carlito"/>
        <family val="2"/>
      </rPr>
      <t>227,02</t>
    </r>
  </si>
  <si>
    <r>
      <rPr>
        <sz val="10"/>
        <rFont val="Carlito"/>
        <family val="2"/>
      </rPr>
      <t>12.07.153</t>
    </r>
  </si>
  <si>
    <r>
      <rPr>
        <sz val="10"/>
        <rFont val="Carlito"/>
        <family val="2"/>
      </rPr>
      <t xml:space="preserve">Estaca tipo Raiz, diâmetro de 45 cm, sem
</t>
    </r>
    <r>
      <rPr>
        <sz val="10"/>
        <rFont val="Carlito"/>
        <family val="2"/>
      </rPr>
      <t>armação, em solo</t>
    </r>
  </si>
  <si>
    <r>
      <rPr>
        <sz val="10"/>
        <rFont val="Carlito"/>
        <family val="2"/>
      </rPr>
      <t>384,91</t>
    </r>
  </si>
  <si>
    <r>
      <rPr>
        <sz val="10"/>
        <rFont val="Carlito"/>
        <family val="2"/>
      </rPr>
      <t>12.07.270</t>
    </r>
  </si>
  <si>
    <r>
      <rPr>
        <sz val="10"/>
        <rFont val="Carlito"/>
        <family val="2"/>
      </rPr>
      <t xml:space="preserve">Taxa de mobilização e desmobilização de
</t>
    </r>
    <r>
      <rPr>
        <sz val="10"/>
        <rFont val="Carlito"/>
        <family val="2"/>
      </rPr>
      <t>equipamentos para execução de estaca tipo Raiz em rocha</t>
    </r>
  </si>
  <si>
    <r>
      <rPr>
        <sz val="10"/>
        <rFont val="Carlito"/>
        <family val="2"/>
      </rPr>
      <t>12.07.271</t>
    </r>
  </si>
  <si>
    <r>
      <rPr>
        <sz val="10"/>
        <rFont val="Carlito"/>
        <family val="2"/>
      </rPr>
      <t xml:space="preserve">Estaca tipo Raiz, diâmetro de 31 cm, sem
</t>
    </r>
    <r>
      <rPr>
        <sz val="10"/>
        <rFont val="Carlito"/>
        <family val="2"/>
      </rPr>
      <t>armação, em rocha</t>
    </r>
  </si>
  <si>
    <r>
      <rPr>
        <sz val="10"/>
        <rFont val="Carlito"/>
        <family val="2"/>
      </rPr>
      <t>785,49</t>
    </r>
  </si>
  <si>
    <r>
      <rPr>
        <sz val="10"/>
        <rFont val="Carlito"/>
        <family val="2"/>
      </rPr>
      <t>12.07.272</t>
    </r>
  </si>
  <si>
    <r>
      <rPr>
        <sz val="10"/>
        <rFont val="Carlito"/>
        <family val="2"/>
      </rPr>
      <t xml:space="preserve">Estaca tipo Raiz, diâmetro de 41 cm, sem
</t>
    </r>
    <r>
      <rPr>
        <sz val="10"/>
        <rFont val="Carlito"/>
        <family val="2"/>
      </rPr>
      <t>armação, em rocha</t>
    </r>
  </si>
  <si>
    <r>
      <rPr>
        <sz val="10"/>
        <rFont val="Carlito"/>
        <family val="2"/>
      </rPr>
      <t>1.063,25</t>
    </r>
  </si>
  <si>
    <r>
      <rPr>
        <sz val="10"/>
        <rFont val="Carlito"/>
        <family val="2"/>
      </rPr>
      <t>12.07.273</t>
    </r>
  </si>
  <si>
    <r>
      <rPr>
        <sz val="10"/>
        <rFont val="Carlito"/>
        <family val="2"/>
      </rPr>
      <t xml:space="preserve">Estaca tipo Raiz, diâmetro de 45 cm, sem
</t>
    </r>
    <r>
      <rPr>
        <sz val="10"/>
        <rFont val="Carlito"/>
        <family val="2"/>
      </rPr>
      <t>armação, em rocha</t>
    </r>
  </si>
  <si>
    <r>
      <rPr>
        <sz val="10"/>
        <rFont val="Carlito"/>
        <family val="2"/>
      </rPr>
      <t>1.330,22</t>
    </r>
  </si>
  <si>
    <r>
      <rPr>
        <sz val="10"/>
        <rFont val="Carlito"/>
        <family val="2"/>
      </rPr>
      <t>Tubulao</t>
    </r>
  </si>
  <si>
    <r>
      <rPr>
        <sz val="10"/>
        <rFont val="Carlito"/>
        <family val="2"/>
      </rPr>
      <t>12.09.010</t>
    </r>
  </si>
  <si>
    <r>
      <rPr>
        <sz val="10"/>
        <rFont val="Carlito"/>
        <family val="2"/>
      </rPr>
      <t xml:space="preserve">Taxa de mobilização e desmobilização de equipamentos para execução de tubulão
</t>
    </r>
    <r>
      <rPr>
        <sz val="10"/>
        <rFont val="Carlito"/>
        <family val="2"/>
      </rPr>
      <t>escavado mecanicamente</t>
    </r>
  </si>
  <si>
    <r>
      <rPr>
        <sz val="10"/>
        <rFont val="Carlito"/>
        <family val="2"/>
      </rPr>
      <t>1.504,30</t>
    </r>
  </si>
  <si>
    <r>
      <rPr>
        <sz val="10"/>
        <rFont val="Carlito"/>
        <family val="2"/>
      </rPr>
      <t>12.09.020</t>
    </r>
  </si>
  <si>
    <r>
      <rPr>
        <sz val="10"/>
        <rFont val="Carlito"/>
        <family val="2"/>
      </rPr>
      <t>Abertura de fuste mecanizado diâmetro de 50 cm</t>
    </r>
  </si>
  <si>
    <r>
      <rPr>
        <sz val="10"/>
        <rFont val="Carlito"/>
        <family val="2"/>
      </rPr>
      <t>25,51</t>
    </r>
  </si>
  <si>
    <r>
      <rPr>
        <sz val="10"/>
        <rFont val="Carlito"/>
        <family val="2"/>
      </rPr>
      <t>12.09.040</t>
    </r>
  </si>
  <si>
    <r>
      <rPr>
        <sz val="10"/>
        <rFont val="Carlito"/>
        <family val="2"/>
      </rPr>
      <t>Abertura de fuste mecanizado diâmetro de 60 cm</t>
    </r>
  </si>
  <si>
    <r>
      <rPr>
        <sz val="10"/>
        <rFont val="Carlito"/>
        <family val="2"/>
      </rPr>
      <t>29,79</t>
    </r>
  </si>
  <si>
    <r>
      <rPr>
        <sz val="10"/>
        <rFont val="Carlito"/>
        <family val="2"/>
      </rPr>
      <t>12.09.060</t>
    </r>
  </si>
  <si>
    <r>
      <rPr>
        <sz val="10"/>
        <rFont val="Carlito"/>
        <family val="2"/>
      </rPr>
      <t>Abertura de fuste mecanizado diâmetro de 80 cm</t>
    </r>
  </si>
  <si>
    <r>
      <rPr>
        <sz val="10"/>
        <rFont val="Carlito"/>
        <family val="2"/>
      </rPr>
      <t>48,60</t>
    </r>
  </si>
  <si>
    <r>
      <rPr>
        <sz val="10"/>
        <rFont val="Carlito"/>
        <family val="2"/>
      </rPr>
      <t>12.09.140</t>
    </r>
  </si>
  <si>
    <r>
      <rPr>
        <sz val="10"/>
        <rFont val="Carlito"/>
        <family val="2"/>
      </rPr>
      <t xml:space="preserve">Escavação manual em campo aberto para
</t>
    </r>
    <r>
      <rPr>
        <sz val="10"/>
        <rFont val="Carlito"/>
        <family val="2"/>
      </rPr>
      <t>tubulão, fuste e/ou base</t>
    </r>
  </si>
  <si>
    <r>
      <rPr>
        <sz val="10"/>
        <rFont val="Carlito"/>
        <family val="2"/>
      </rPr>
      <t>363,90</t>
    </r>
  </si>
  <si>
    <r>
      <rPr>
        <sz val="10"/>
        <rFont val="Carlito"/>
        <family val="2"/>
      </rPr>
      <t>Estaca helice continua</t>
    </r>
  </si>
  <si>
    <r>
      <rPr>
        <sz val="10"/>
        <rFont val="Carlito"/>
        <family val="2"/>
      </rPr>
      <t>12.12.010</t>
    </r>
  </si>
  <si>
    <r>
      <rPr>
        <sz val="10"/>
        <rFont val="Carlito"/>
        <family val="2"/>
      </rPr>
      <t xml:space="preserve">Taxa de mobilização e desmobilização de
</t>
    </r>
    <r>
      <rPr>
        <sz val="10"/>
        <rFont val="Carlito"/>
        <family val="2"/>
      </rPr>
      <t>equipamentos para execução de estaca tipo hélice contínua em solo</t>
    </r>
  </si>
  <si>
    <r>
      <rPr>
        <sz val="10"/>
        <rFont val="Carlito"/>
        <family val="2"/>
      </rPr>
      <t>22.963,64</t>
    </r>
  </si>
  <si>
    <r>
      <rPr>
        <sz val="10"/>
        <rFont val="Carlito"/>
        <family val="2"/>
      </rPr>
      <t>12.12.014</t>
    </r>
  </si>
  <si>
    <r>
      <rPr>
        <sz val="10"/>
        <rFont val="Carlito"/>
        <family val="2"/>
      </rPr>
      <t xml:space="preserve">Estaca tipo hélice contínua, diâmetro de 25 cm
</t>
    </r>
    <r>
      <rPr>
        <sz val="10"/>
        <rFont val="Carlito"/>
        <family val="2"/>
      </rPr>
      <t>em solo</t>
    </r>
  </si>
  <si>
    <r>
      <rPr>
        <sz val="10"/>
        <rFont val="Carlito"/>
        <family val="2"/>
      </rPr>
      <t>31,15</t>
    </r>
  </si>
  <si>
    <r>
      <rPr>
        <sz val="10"/>
        <rFont val="Carlito"/>
        <family val="2"/>
      </rPr>
      <t>3,87</t>
    </r>
  </si>
  <si>
    <r>
      <rPr>
        <sz val="10"/>
        <rFont val="Carlito"/>
        <family val="2"/>
      </rPr>
      <t>35,02</t>
    </r>
  </si>
  <si>
    <r>
      <rPr>
        <sz val="10"/>
        <rFont val="Carlito"/>
        <family val="2"/>
      </rPr>
      <t>12.12.016</t>
    </r>
  </si>
  <si>
    <r>
      <rPr>
        <sz val="10"/>
        <rFont val="Carlito"/>
        <family val="2"/>
      </rPr>
      <t xml:space="preserve">Estaca tipo hélice contínua, diâmetro de 30 cm
</t>
    </r>
    <r>
      <rPr>
        <sz val="10"/>
        <rFont val="Carlito"/>
        <family val="2"/>
      </rPr>
      <t>em solo</t>
    </r>
  </si>
  <si>
    <r>
      <rPr>
        <sz val="10"/>
        <rFont val="Carlito"/>
        <family val="2"/>
      </rPr>
      <t>35,64</t>
    </r>
  </si>
  <si>
    <r>
      <rPr>
        <sz val="10"/>
        <rFont val="Carlito"/>
        <family val="2"/>
      </rPr>
      <t>39,51</t>
    </r>
  </si>
  <si>
    <r>
      <rPr>
        <sz val="10"/>
        <rFont val="Carlito"/>
        <family val="2"/>
      </rPr>
      <t>12.12.020</t>
    </r>
  </si>
  <si>
    <r>
      <rPr>
        <sz val="10"/>
        <rFont val="Carlito"/>
        <family val="2"/>
      </rPr>
      <t xml:space="preserve">Estaca tipo hélice contínua, diâmetro de 35 cm
</t>
    </r>
    <r>
      <rPr>
        <sz val="10"/>
        <rFont val="Carlito"/>
        <family val="2"/>
      </rPr>
      <t>em solo</t>
    </r>
  </si>
  <si>
    <r>
      <rPr>
        <sz val="10"/>
        <rFont val="Carlito"/>
        <family val="2"/>
      </rPr>
      <t>43,43</t>
    </r>
  </si>
  <si>
    <r>
      <rPr>
        <sz val="10"/>
        <rFont val="Carlito"/>
        <family val="2"/>
      </rPr>
      <t>47,30</t>
    </r>
  </si>
  <si>
    <r>
      <rPr>
        <sz val="10"/>
        <rFont val="Carlito"/>
        <family val="2"/>
      </rPr>
      <t>12.12.060</t>
    </r>
  </si>
  <si>
    <r>
      <rPr>
        <sz val="10"/>
        <rFont val="Carlito"/>
        <family val="2"/>
      </rPr>
      <t xml:space="preserve">Estaca tipo hélice contínua, diâmetro de 40 cm
</t>
    </r>
    <r>
      <rPr>
        <sz val="10"/>
        <rFont val="Carlito"/>
        <family val="2"/>
      </rPr>
      <t>em solo</t>
    </r>
  </si>
  <si>
    <r>
      <rPr>
        <sz val="10"/>
        <rFont val="Carlito"/>
        <family val="2"/>
      </rPr>
      <t>49,77</t>
    </r>
  </si>
  <si>
    <r>
      <rPr>
        <sz val="10"/>
        <rFont val="Carlito"/>
        <family val="2"/>
      </rPr>
      <t>53,64</t>
    </r>
  </si>
  <si>
    <r>
      <rPr>
        <sz val="10"/>
        <rFont val="Carlito"/>
        <family val="2"/>
      </rPr>
      <t>12.12.070</t>
    </r>
  </si>
  <si>
    <r>
      <rPr>
        <sz val="10"/>
        <rFont val="Carlito"/>
        <family val="2"/>
      </rPr>
      <t xml:space="preserve">Estaca tipo hélice contínua, diâmetro de 50 cm
</t>
    </r>
    <r>
      <rPr>
        <sz val="10"/>
        <rFont val="Carlito"/>
        <family val="2"/>
      </rPr>
      <t>em solo</t>
    </r>
  </si>
  <si>
    <r>
      <rPr>
        <sz val="10"/>
        <rFont val="Carlito"/>
        <family val="2"/>
      </rPr>
      <t>60,28</t>
    </r>
  </si>
  <si>
    <r>
      <rPr>
        <sz val="10"/>
        <rFont val="Carlito"/>
        <family val="2"/>
      </rPr>
      <t>64,15</t>
    </r>
  </si>
  <si>
    <r>
      <rPr>
        <sz val="10"/>
        <rFont val="Carlito"/>
        <family val="2"/>
      </rPr>
      <t>12.12.074</t>
    </r>
  </si>
  <si>
    <r>
      <rPr>
        <sz val="10"/>
        <rFont val="Carlito"/>
        <family val="2"/>
      </rPr>
      <t xml:space="preserve">Estaca tipo hélice contínua, diâmetro de 60 cm
</t>
    </r>
    <r>
      <rPr>
        <sz val="10"/>
        <rFont val="Carlito"/>
        <family val="2"/>
      </rPr>
      <t>em solo</t>
    </r>
  </si>
  <si>
    <r>
      <rPr>
        <sz val="10"/>
        <rFont val="Carlito"/>
        <family val="2"/>
      </rPr>
      <t>75,78</t>
    </r>
  </si>
  <si>
    <r>
      <rPr>
        <sz val="10"/>
        <rFont val="Carlito"/>
        <family val="2"/>
      </rPr>
      <t>79,65</t>
    </r>
  </si>
  <si>
    <r>
      <rPr>
        <sz val="10"/>
        <rFont val="Carlito"/>
        <family val="2"/>
      </rPr>
      <t>12.12.090</t>
    </r>
  </si>
  <si>
    <r>
      <rPr>
        <sz val="10"/>
        <rFont val="Carlito"/>
        <family val="2"/>
      </rPr>
      <t xml:space="preserve">Estaca tipo hélice contínua, diâmetro de 70 cm
</t>
    </r>
    <r>
      <rPr>
        <sz val="10"/>
        <rFont val="Carlito"/>
        <family val="2"/>
      </rPr>
      <t>em solo</t>
    </r>
  </si>
  <si>
    <r>
      <rPr>
        <sz val="10"/>
        <rFont val="Carlito"/>
        <family val="2"/>
      </rPr>
      <t>92,44</t>
    </r>
  </si>
  <si>
    <r>
      <rPr>
        <sz val="10"/>
        <rFont val="Carlito"/>
        <family val="2"/>
      </rPr>
      <t>96,31</t>
    </r>
  </si>
  <si>
    <r>
      <rPr>
        <sz val="10"/>
        <rFont val="Carlito"/>
        <family val="2"/>
      </rPr>
      <t>12.12.100</t>
    </r>
  </si>
  <si>
    <r>
      <rPr>
        <sz val="10"/>
        <rFont val="Carlito"/>
        <family val="2"/>
      </rPr>
      <t xml:space="preserve">Estaca tipo hélice contínua, diâmetro de 80 cm
</t>
    </r>
    <r>
      <rPr>
        <sz val="10"/>
        <rFont val="Carlito"/>
        <family val="2"/>
      </rPr>
      <t>em solo</t>
    </r>
  </si>
  <si>
    <r>
      <rPr>
        <sz val="10"/>
        <rFont val="Carlito"/>
        <family val="2"/>
      </rPr>
      <t>114,28</t>
    </r>
  </si>
  <si>
    <r>
      <rPr>
        <sz val="10"/>
        <rFont val="Carlito"/>
        <family val="2"/>
      </rPr>
      <t>118,15</t>
    </r>
  </si>
  <si>
    <r>
      <rPr>
        <sz val="10"/>
        <rFont val="Carlito"/>
        <family val="2"/>
      </rPr>
      <t>Estaca escavada com injecao ou microestaca</t>
    </r>
  </si>
  <si>
    <r>
      <rPr>
        <sz val="10"/>
        <rFont val="Carlito"/>
        <family val="2"/>
      </rPr>
      <t>12.14.010</t>
    </r>
  </si>
  <si>
    <r>
      <rPr>
        <sz val="10"/>
        <rFont val="Carlito"/>
        <family val="2"/>
      </rPr>
      <t xml:space="preserve">Taxa de mobilização e desmobilização de equipamentos para execução de estacas
</t>
    </r>
    <r>
      <rPr>
        <sz val="10"/>
        <rFont val="Carlito"/>
        <family val="2"/>
      </rPr>
      <t>escavadas com injeção ou microestaca</t>
    </r>
  </si>
  <si>
    <r>
      <rPr>
        <sz val="10"/>
        <rFont val="Carlito"/>
        <family val="2"/>
      </rPr>
      <t>18.527,88</t>
    </r>
  </si>
  <si>
    <r>
      <rPr>
        <sz val="10"/>
        <rFont val="Carlito"/>
        <family val="2"/>
      </rPr>
      <t>12.14.040</t>
    </r>
  </si>
  <si>
    <r>
      <rPr>
        <sz val="10"/>
        <rFont val="Carlito"/>
        <family val="2"/>
      </rPr>
      <t xml:space="preserve">Estaca escavada com injeção ou microestaca,
</t>
    </r>
    <r>
      <rPr>
        <sz val="10"/>
        <rFont val="Carlito"/>
        <family val="2"/>
      </rPr>
      <t>diâmetro de 16 cm</t>
    </r>
  </si>
  <si>
    <r>
      <rPr>
        <sz val="10"/>
        <rFont val="Carlito"/>
        <family val="2"/>
      </rPr>
      <t>202,39</t>
    </r>
  </si>
  <si>
    <r>
      <rPr>
        <sz val="10"/>
        <rFont val="Carlito"/>
        <family val="2"/>
      </rPr>
      <t>219,83</t>
    </r>
  </si>
  <si>
    <r>
      <rPr>
        <sz val="10"/>
        <rFont val="Carlito"/>
        <family val="2"/>
      </rPr>
      <t>12.14.050</t>
    </r>
  </si>
  <si>
    <r>
      <rPr>
        <sz val="10"/>
        <rFont val="Carlito"/>
        <family val="2"/>
      </rPr>
      <t xml:space="preserve">Estaca escavada com injeção ou microestaca,
</t>
    </r>
    <r>
      <rPr>
        <sz val="10"/>
        <rFont val="Carlito"/>
        <family val="2"/>
      </rPr>
      <t>diâmetro de 20 cm</t>
    </r>
  </si>
  <si>
    <r>
      <rPr>
        <sz val="10"/>
        <rFont val="Carlito"/>
        <family val="2"/>
      </rPr>
      <t>252,90</t>
    </r>
  </si>
  <si>
    <r>
      <rPr>
        <sz val="10"/>
        <rFont val="Carlito"/>
        <family val="2"/>
      </rPr>
      <t>279,55</t>
    </r>
  </si>
  <si>
    <r>
      <rPr>
        <sz val="10"/>
        <rFont val="Carlito"/>
        <family val="2"/>
      </rPr>
      <t>12.14.060</t>
    </r>
  </si>
  <si>
    <r>
      <rPr>
        <sz val="10"/>
        <rFont val="Carlito"/>
        <family val="2"/>
      </rPr>
      <t xml:space="preserve">Estaca escavada com injeção ou microestaca,
</t>
    </r>
    <r>
      <rPr>
        <sz val="10"/>
        <rFont val="Carlito"/>
        <family val="2"/>
      </rPr>
      <t>diâmetro de 25 cm</t>
    </r>
  </si>
  <si>
    <r>
      <rPr>
        <sz val="10"/>
        <rFont val="Carlito"/>
        <family val="2"/>
      </rPr>
      <t>297,13</t>
    </r>
  </si>
  <si>
    <r>
      <rPr>
        <sz val="10"/>
        <rFont val="Carlito"/>
        <family val="2"/>
      </rPr>
      <t>328,38</t>
    </r>
  </si>
  <si>
    <r>
      <rPr>
        <sz val="10"/>
        <rFont val="Carlito"/>
        <family val="2"/>
      </rPr>
      <t>LAJE E PAINEL DE FECHAMENTO PRE-FABRICADOS</t>
    </r>
  </si>
  <si>
    <r>
      <rPr>
        <sz val="10"/>
        <rFont val="Carlito"/>
        <family val="2"/>
      </rPr>
      <t xml:space="preserve">Laje pre-fabricada mista em vigotas trelicadas e
</t>
    </r>
    <r>
      <rPr>
        <sz val="10"/>
        <rFont val="Carlito"/>
        <family val="2"/>
      </rPr>
      <t>lajotas</t>
    </r>
  </si>
  <si>
    <r>
      <rPr>
        <sz val="10"/>
        <rFont val="Carlito"/>
        <family val="2"/>
      </rPr>
      <t>13.01.130</t>
    </r>
  </si>
  <si>
    <r>
      <rPr>
        <sz val="10"/>
        <rFont val="Carlito"/>
        <family val="2"/>
      </rPr>
      <t xml:space="preserve">Laje pré-fabricada mista vigota treliçada/lajota
</t>
    </r>
    <r>
      <rPr>
        <sz val="10"/>
        <rFont val="Carlito"/>
        <family val="2"/>
      </rPr>
      <t>cerâmica - LT 12 (8+4) e capa com concreto de 25 MPa</t>
    </r>
  </si>
  <si>
    <r>
      <rPr>
        <sz val="10"/>
        <rFont val="Carlito"/>
        <family val="2"/>
      </rPr>
      <t>90,05</t>
    </r>
  </si>
  <si>
    <r>
      <rPr>
        <sz val="10"/>
        <rFont val="Carlito"/>
        <family val="2"/>
      </rPr>
      <t>23,40</t>
    </r>
  </si>
  <si>
    <r>
      <rPr>
        <sz val="10"/>
        <rFont val="Carlito"/>
        <family val="2"/>
      </rPr>
      <t>113,45</t>
    </r>
  </si>
  <si>
    <r>
      <rPr>
        <sz val="10"/>
        <rFont val="Carlito"/>
        <family val="2"/>
      </rPr>
      <t>13.01.150</t>
    </r>
  </si>
  <si>
    <r>
      <rPr>
        <sz val="10"/>
        <rFont val="Carlito"/>
        <family val="2"/>
      </rPr>
      <t xml:space="preserve">Laje pré-fabricada mista vigota treliçada/lajota cerâmica - LT 16 (12+4) e capa com concreto de
</t>
    </r>
    <r>
      <rPr>
        <sz val="10"/>
        <rFont val="Carlito"/>
        <family val="2"/>
      </rPr>
      <t>25 MPa</t>
    </r>
  </si>
  <si>
    <r>
      <rPr>
        <sz val="10"/>
        <rFont val="Carlito"/>
        <family val="2"/>
      </rPr>
      <t>101,57</t>
    </r>
  </si>
  <si>
    <r>
      <rPr>
        <sz val="10"/>
        <rFont val="Carlito"/>
        <family val="2"/>
      </rPr>
      <t>25,75</t>
    </r>
  </si>
  <si>
    <r>
      <rPr>
        <sz val="10"/>
        <rFont val="Carlito"/>
        <family val="2"/>
      </rPr>
      <t>127,32</t>
    </r>
  </si>
  <si>
    <r>
      <rPr>
        <sz val="10"/>
        <rFont val="Carlito"/>
        <family val="2"/>
      </rPr>
      <t>13.01.170</t>
    </r>
  </si>
  <si>
    <r>
      <rPr>
        <sz val="10"/>
        <rFont val="Carlito"/>
        <family val="2"/>
      </rPr>
      <t xml:space="preserve">Laje pré-fabricada mista vigota treliçada/lajota cerâmica - LT 20 (16+4) e capa com concreto de
</t>
    </r>
    <r>
      <rPr>
        <sz val="10"/>
        <rFont val="Carlito"/>
        <family val="2"/>
      </rPr>
      <t>25 MPa</t>
    </r>
  </si>
  <si>
    <r>
      <rPr>
        <sz val="10"/>
        <rFont val="Carlito"/>
        <family val="2"/>
      </rPr>
      <t>122,08</t>
    </r>
  </si>
  <si>
    <r>
      <rPr>
        <sz val="10"/>
        <rFont val="Carlito"/>
        <family val="2"/>
      </rPr>
      <t>28,08</t>
    </r>
  </si>
  <si>
    <r>
      <rPr>
        <sz val="10"/>
        <rFont val="Carlito"/>
        <family val="2"/>
      </rPr>
      <t>150,16</t>
    </r>
  </si>
  <si>
    <r>
      <rPr>
        <sz val="10"/>
        <rFont val="Carlito"/>
        <family val="2"/>
      </rPr>
      <t>13.01.190</t>
    </r>
  </si>
  <si>
    <r>
      <rPr>
        <sz val="10"/>
        <rFont val="Carlito"/>
        <family val="2"/>
      </rPr>
      <t xml:space="preserve">Laje pré-fabricada mista vigota treliçada/lajota cerâmica - LT 24 (20+4) e capa com concreto de
</t>
    </r>
    <r>
      <rPr>
        <sz val="10"/>
        <rFont val="Carlito"/>
        <family val="2"/>
      </rPr>
      <t>25 MPa</t>
    </r>
  </si>
  <si>
    <r>
      <rPr>
        <sz val="10"/>
        <rFont val="Carlito"/>
        <family val="2"/>
      </rPr>
      <t>135,70</t>
    </r>
  </si>
  <si>
    <r>
      <rPr>
        <sz val="10"/>
        <rFont val="Carlito"/>
        <family val="2"/>
      </rPr>
      <t>30,41</t>
    </r>
  </si>
  <si>
    <r>
      <rPr>
        <sz val="10"/>
        <rFont val="Carlito"/>
        <family val="2"/>
      </rPr>
      <t>166,11</t>
    </r>
  </si>
  <si>
    <r>
      <rPr>
        <sz val="10"/>
        <rFont val="Carlito"/>
        <family val="2"/>
      </rPr>
      <t>13.01.210</t>
    </r>
  </si>
  <si>
    <r>
      <rPr>
        <sz val="10"/>
        <rFont val="Carlito"/>
        <family val="2"/>
      </rPr>
      <t xml:space="preserve">Laje pré-fabricada mista vigota treliçada/lajota
</t>
    </r>
    <r>
      <rPr>
        <sz val="10"/>
        <rFont val="Carlito"/>
        <family val="2"/>
      </rPr>
      <t>cerâmica - LT 30 (24+6) e capa com concreto de 25 MPa</t>
    </r>
  </si>
  <si>
    <r>
      <rPr>
        <sz val="10"/>
        <rFont val="Carlito"/>
        <family val="2"/>
      </rPr>
      <t>171,02</t>
    </r>
  </si>
  <si>
    <r>
      <rPr>
        <sz val="10"/>
        <rFont val="Carlito"/>
        <family val="2"/>
      </rPr>
      <t>33,38</t>
    </r>
  </si>
  <si>
    <r>
      <rPr>
        <sz val="10"/>
        <rFont val="Carlito"/>
        <family val="2"/>
      </rPr>
      <t>204,40</t>
    </r>
  </si>
  <si>
    <r>
      <rPr>
        <sz val="10"/>
        <rFont val="Carlito"/>
        <family val="2"/>
      </rPr>
      <t>13.01.310</t>
    </r>
  </si>
  <si>
    <r>
      <rPr>
        <sz val="10"/>
        <rFont val="Carlito"/>
        <family val="2"/>
      </rPr>
      <t xml:space="preserve">Laje pré-fabricada unidirecional em viga
</t>
    </r>
    <r>
      <rPr>
        <sz val="10"/>
        <rFont val="Carlito"/>
        <family val="2"/>
      </rPr>
      <t>treliçada/lajota em EPS LT 12 (8 + 4), com capa de concreto de 25 MPa</t>
    </r>
  </si>
  <si>
    <r>
      <rPr>
        <sz val="10"/>
        <rFont val="Carlito"/>
        <family val="2"/>
      </rPr>
      <t>122,06</t>
    </r>
  </si>
  <si>
    <r>
      <rPr>
        <sz val="10"/>
        <rFont val="Carlito"/>
        <family val="2"/>
      </rPr>
      <t>13.01.320</t>
    </r>
  </si>
  <si>
    <r>
      <rPr>
        <sz val="10"/>
        <rFont val="Carlito"/>
        <family val="2"/>
      </rPr>
      <t xml:space="preserve">Laje pré-fabricada unidirecional em viga
</t>
    </r>
    <r>
      <rPr>
        <sz val="10"/>
        <rFont val="Carlito"/>
        <family val="2"/>
      </rPr>
      <t>treliçada/lajota em EPS LT 16 (12 + 4), com capa de concreto de 25 MPa</t>
    </r>
  </si>
  <si>
    <r>
      <rPr>
        <sz val="10"/>
        <rFont val="Carlito"/>
        <family val="2"/>
      </rPr>
      <t>114,82</t>
    </r>
  </si>
  <si>
    <r>
      <rPr>
        <sz val="10"/>
        <rFont val="Carlito"/>
        <family val="2"/>
      </rPr>
      <t>140,57</t>
    </r>
  </si>
  <si>
    <r>
      <rPr>
        <sz val="10"/>
        <rFont val="Carlito"/>
        <family val="2"/>
      </rPr>
      <t>13.01.330</t>
    </r>
  </si>
  <si>
    <r>
      <rPr>
        <sz val="10"/>
        <rFont val="Carlito"/>
        <family val="2"/>
      </rPr>
      <t xml:space="preserve">Laje pré-fabricada unidirecional em viga treliçada/lajota em EPS LT 20 (16 + 4), com capa
</t>
    </r>
    <r>
      <rPr>
        <sz val="10"/>
        <rFont val="Carlito"/>
        <family val="2"/>
      </rPr>
      <t>de concreto de 25 MPa</t>
    </r>
  </si>
  <si>
    <r>
      <rPr>
        <sz val="10"/>
        <rFont val="Carlito"/>
        <family val="2"/>
      </rPr>
      <t>137,79</t>
    </r>
  </si>
  <si>
    <r>
      <rPr>
        <sz val="10"/>
        <rFont val="Carlito"/>
        <family val="2"/>
      </rPr>
      <t>165,87</t>
    </r>
  </si>
  <si>
    <r>
      <rPr>
        <sz val="10"/>
        <rFont val="Carlito"/>
        <family val="2"/>
      </rPr>
      <t>13.01.340</t>
    </r>
  </si>
  <si>
    <r>
      <rPr>
        <sz val="10"/>
        <rFont val="Carlito"/>
        <family val="2"/>
      </rPr>
      <t xml:space="preserve">Laje pré-fabricada unidirecional em viga treliçada/lajota em EPS LT 25 (20 + 5), com capa
</t>
    </r>
    <r>
      <rPr>
        <sz val="10"/>
        <rFont val="Carlito"/>
        <family val="2"/>
      </rPr>
      <t>de concreto de 25 MPa</t>
    </r>
  </si>
  <si>
    <r>
      <rPr>
        <sz val="10"/>
        <rFont val="Carlito"/>
        <family val="2"/>
      </rPr>
      <t>147,05</t>
    </r>
  </si>
  <si>
    <r>
      <rPr>
        <sz val="10"/>
        <rFont val="Carlito"/>
        <family val="2"/>
      </rPr>
      <t>177,46</t>
    </r>
  </si>
  <si>
    <r>
      <rPr>
        <sz val="10"/>
        <rFont val="Carlito"/>
        <family val="2"/>
      </rPr>
      <t>13.01.350</t>
    </r>
  </si>
  <si>
    <r>
      <rPr>
        <sz val="10"/>
        <rFont val="Carlito"/>
        <family val="2"/>
      </rPr>
      <t xml:space="preserve">Laje pré-fabricada unidirecional em viga
</t>
    </r>
    <r>
      <rPr>
        <sz val="10"/>
        <rFont val="Carlito"/>
        <family val="2"/>
      </rPr>
      <t>treliçada/lajota em EPS LT 30 (25 + 5), com capa de concreto de 25 MPa</t>
    </r>
  </si>
  <si>
    <r>
      <rPr>
        <sz val="10"/>
        <rFont val="Carlito"/>
        <family val="2"/>
      </rPr>
      <t>225,91</t>
    </r>
  </si>
  <si>
    <r>
      <rPr>
        <sz val="10"/>
        <rFont val="Carlito"/>
        <family val="2"/>
      </rPr>
      <t>259,29</t>
    </r>
  </si>
  <si>
    <r>
      <rPr>
        <sz val="10"/>
        <rFont val="Carlito"/>
        <family val="2"/>
      </rPr>
      <t xml:space="preserve">Laje pre-fabricada mista em vigotas protendidas e
</t>
    </r>
    <r>
      <rPr>
        <sz val="10"/>
        <rFont val="Carlito"/>
        <family val="2"/>
      </rPr>
      <t>lajotas</t>
    </r>
  </si>
  <si>
    <r>
      <rPr>
        <sz val="10"/>
        <rFont val="Carlito"/>
        <family val="2"/>
      </rPr>
      <t>13.02.150</t>
    </r>
  </si>
  <si>
    <r>
      <rPr>
        <sz val="10"/>
        <rFont val="Carlito"/>
        <family val="2"/>
      </rPr>
      <t xml:space="preserve">Laje pré-fabricada mista vigota protendida/lajota
</t>
    </r>
    <r>
      <rPr>
        <sz val="10"/>
        <rFont val="Carlito"/>
        <family val="2"/>
      </rPr>
      <t>cerâmica - LP 12 (8+4) e capa com concreto de 25 MPa</t>
    </r>
  </si>
  <si>
    <r>
      <rPr>
        <sz val="10"/>
        <rFont val="Carlito"/>
        <family val="2"/>
      </rPr>
      <t>108,09</t>
    </r>
  </si>
  <si>
    <r>
      <rPr>
        <sz val="10"/>
        <rFont val="Carlito"/>
        <family val="2"/>
      </rPr>
      <t>133,84</t>
    </r>
  </si>
  <si>
    <r>
      <rPr>
        <sz val="10"/>
        <rFont val="Carlito"/>
        <family val="2"/>
      </rPr>
      <t>13.02.170</t>
    </r>
  </si>
  <si>
    <r>
      <rPr>
        <sz val="10"/>
        <rFont val="Carlito"/>
        <family val="2"/>
      </rPr>
      <t xml:space="preserve">Laje pré-fabricada mista vigota protendida/lajota cerâmica - LP 16 (12+4) e capa com concreto de
</t>
    </r>
    <r>
      <rPr>
        <sz val="10"/>
        <rFont val="Carlito"/>
        <family val="2"/>
      </rPr>
      <t>25 MPa</t>
    </r>
  </si>
  <si>
    <r>
      <rPr>
        <sz val="10"/>
        <rFont val="Carlito"/>
        <family val="2"/>
      </rPr>
      <t>125,05</t>
    </r>
  </si>
  <si>
    <r>
      <rPr>
        <sz val="10"/>
        <rFont val="Carlito"/>
        <family val="2"/>
      </rPr>
      <t>153,13</t>
    </r>
  </si>
  <si>
    <r>
      <rPr>
        <sz val="10"/>
        <rFont val="Carlito"/>
        <family val="2"/>
      </rPr>
      <t>13.02.190</t>
    </r>
  </si>
  <si>
    <r>
      <rPr>
        <sz val="10"/>
        <rFont val="Carlito"/>
        <family val="2"/>
      </rPr>
      <t xml:space="preserve">Laje pré-fabricada mista vigota protendida/lajota cerâmica - LP 20 (16+4) e capa com concreto de
</t>
    </r>
    <r>
      <rPr>
        <sz val="10"/>
        <rFont val="Carlito"/>
        <family val="2"/>
      </rPr>
      <t>25 MPa</t>
    </r>
  </si>
  <si>
    <r>
      <rPr>
        <sz val="10"/>
        <rFont val="Carlito"/>
        <family val="2"/>
      </rPr>
      <t>134,94</t>
    </r>
  </si>
  <si>
    <r>
      <rPr>
        <sz val="10"/>
        <rFont val="Carlito"/>
        <family val="2"/>
      </rPr>
      <t>165,35</t>
    </r>
  </si>
  <si>
    <r>
      <rPr>
        <sz val="10"/>
        <rFont val="Carlito"/>
        <family val="2"/>
      </rPr>
      <t>13.02.210</t>
    </r>
  </si>
  <si>
    <r>
      <rPr>
        <sz val="10"/>
        <rFont val="Carlito"/>
        <family val="2"/>
      </rPr>
      <t xml:space="preserve">Laje pré-fabricada mista vigota protendida/lajota
</t>
    </r>
    <r>
      <rPr>
        <sz val="10"/>
        <rFont val="Carlito"/>
        <family val="2"/>
      </rPr>
      <t>cerâmica - LP 25 (20+5) e capa com concreto de 25 MPa</t>
    </r>
  </si>
  <si>
    <r>
      <rPr>
        <sz val="10"/>
        <rFont val="Carlito"/>
        <family val="2"/>
      </rPr>
      <t>145,89</t>
    </r>
  </si>
  <si>
    <r>
      <rPr>
        <sz val="10"/>
        <rFont val="Carlito"/>
        <family val="2"/>
      </rPr>
      <t>179,27</t>
    </r>
  </si>
  <si>
    <r>
      <rPr>
        <sz val="10"/>
        <rFont val="Carlito"/>
        <family val="2"/>
      </rPr>
      <t>Pre-laje</t>
    </r>
  </si>
  <si>
    <r>
      <rPr>
        <sz val="10"/>
        <rFont val="Carlito"/>
        <family val="2"/>
      </rPr>
      <t>13.05.084</t>
    </r>
  </si>
  <si>
    <r>
      <rPr>
        <sz val="10"/>
        <rFont val="Carlito"/>
        <family val="2"/>
      </rPr>
      <t xml:space="preserve">Pré-laje em painel pré-fabricado treliçado, com
</t>
    </r>
    <r>
      <rPr>
        <sz val="10"/>
        <rFont val="Carlito"/>
        <family val="2"/>
      </rPr>
      <t>EPS, H= 12 cm</t>
    </r>
  </si>
  <si>
    <r>
      <rPr>
        <sz val="10"/>
        <rFont val="Carlito"/>
        <family val="2"/>
      </rPr>
      <t>124,18</t>
    </r>
  </si>
  <si>
    <r>
      <rPr>
        <sz val="10"/>
        <rFont val="Carlito"/>
        <family val="2"/>
      </rPr>
      <t>7,85</t>
    </r>
  </si>
  <si>
    <r>
      <rPr>
        <sz val="10"/>
        <rFont val="Carlito"/>
        <family val="2"/>
      </rPr>
      <t>132,03</t>
    </r>
  </si>
  <si>
    <r>
      <rPr>
        <sz val="10"/>
        <rFont val="Carlito"/>
        <family val="2"/>
      </rPr>
      <t>13.05.090</t>
    </r>
  </si>
  <si>
    <r>
      <rPr>
        <sz val="10"/>
        <rFont val="Carlito"/>
        <family val="2"/>
      </rPr>
      <t xml:space="preserve">Pré-laje em painel pré-fabricado treliçado, com
</t>
    </r>
    <r>
      <rPr>
        <sz val="10"/>
        <rFont val="Carlito"/>
        <family val="2"/>
      </rPr>
      <t>EPS, H= 16 cm</t>
    </r>
  </si>
  <si>
    <r>
      <rPr>
        <sz val="10"/>
        <rFont val="Carlito"/>
        <family val="2"/>
      </rPr>
      <t>128,76</t>
    </r>
  </si>
  <si>
    <r>
      <rPr>
        <sz val="10"/>
        <rFont val="Carlito"/>
        <family val="2"/>
      </rPr>
      <t>8,26</t>
    </r>
  </si>
  <si>
    <r>
      <rPr>
        <sz val="10"/>
        <rFont val="Carlito"/>
        <family val="2"/>
      </rPr>
      <t>137,02</t>
    </r>
  </si>
  <si>
    <r>
      <rPr>
        <sz val="10"/>
        <rFont val="Carlito"/>
        <family val="2"/>
      </rPr>
      <t>13.05.094</t>
    </r>
  </si>
  <si>
    <r>
      <rPr>
        <sz val="10"/>
        <rFont val="Carlito"/>
        <family val="2"/>
      </rPr>
      <t xml:space="preserve">Pré-laje em painel pré-fabricado treliçado, com
</t>
    </r>
    <r>
      <rPr>
        <sz val="10"/>
        <rFont val="Carlito"/>
        <family val="2"/>
      </rPr>
      <t>EPS, H= 20 cm</t>
    </r>
  </si>
  <si>
    <r>
      <rPr>
        <sz val="10"/>
        <rFont val="Carlito"/>
        <family val="2"/>
      </rPr>
      <t>140,98</t>
    </r>
  </si>
  <si>
    <r>
      <rPr>
        <sz val="10"/>
        <rFont val="Carlito"/>
        <family val="2"/>
      </rPr>
      <t>8,66</t>
    </r>
  </si>
  <si>
    <r>
      <rPr>
        <sz val="10"/>
        <rFont val="Carlito"/>
        <family val="2"/>
      </rPr>
      <t>149,64</t>
    </r>
  </si>
  <si>
    <r>
      <rPr>
        <sz val="10"/>
        <rFont val="Carlito"/>
        <family val="2"/>
      </rPr>
      <t>13.05.096</t>
    </r>
  </si>
  <si>
    <r>
      <rPr>
        <sz val="10"/>
        <rFont val="Carlito"/>
        <family val="2"/>
      </rPr>
      <t xml:space="preserve">Pré-laje em painel pré-fabricado treliçado, com
</t>
    </r>
    <r>
      <rPr>
        <sz val="10"/>
        <rFont val="Carlito"/>
        <family val="2"/>
      </rPr>
      <t>EPS, H= 25 cm</t>
    </r>
  </si>
  <si>
    <r>
      <rPr>
        <sz val="10"/>
        <rFont val="Carlito"/>
        <family val="2"/>
      </rPr>
      <t>164,03</t>
    </r>
  </si>
  <si>
    <r>
      <rPr>
        <sz val="10"/>
        <rFont val="Carlito"/>
        <family val="2"/>
      </rPr>
      <t>172,85</t>
    </r>
  </si>
  <si>
    <r>
      <rPr>
        <sz val="10"/>
        <rFont val="Carlito"/>
        <family val="2"/>
      </rPr>
      <t>13.05.110</t>
    </r>
  </si>
  <si>
    <r>
      <rPr>
        <sz val="10"/>
        <rFont val="Carlito"/>
        <family val="2"/>
      </rPr>
      <t xml:space="preserve">Pré-laje em painel pré-fabricado treliçado, H= 12
</t>
    </r>
    <r>
      <rPr>
        <sz val="10"/>
        <rFont val="Carlito"/>
        <family val="2"/>
      </rPr>
      <t>cm</t>
    </r>
  </si>
  <si>
    <r>
      <rPr>
        <sz val="10"/>
        <rFont val="Carlito"/>
        <family val="2"/>
      </rPr>
      <t>110,73</t>
    </r>
  </si>
  <si>
    <r>
      <rPr>
        <sz val="10"/>
        <rFont val="Carlito"/>
        <family val="2"/>
      </rPr>
      <t>118,58</t>
    </r>
  </si>
  <si>
    <r>
      <rPr>
        <sz val="10"/>
        <rFont val="Carlito"/>
        <family val="2"/>
      </rPr>
      <t>13.05.150</t>
    </r>
  </si>
  <si>
    <r>
      <rPr>
        <sz val="10"/>
        <rFont val="Carlito"/>
        <family val="2"/>
      </rPr>
      <t xml:space="preserve">Pré-laje em painel pré-fabricado treliçado, H= 16
</t>
    </r>
    <r>
      <rPr>
        <sz val="10"/>
        <rFont val="Carlito"/>
        <family val="2"/>
      </rPr>
      <t>cm</t>
    </r>
  </si>
  <si>
    <r>
      <rPr>
        <sz val="10"/>
        <rFont val="Carlito"/>
        <family val="2"/>
      </rPr>
      <t>117,50</t>
    </r>
  </si>
  <si>
    <r>
      <rPr>
        <sz val="10"/>
        <rFont val="Carlito"/>
        <family val="2"/>
      </rPr>
      <t>125,75</t>
    </r>
  </si>
  <si>
    <r>
      <rPr>
        <sz val="10"/>
        <rFont val="Carlito"/>
        <family val="2"/>
      </rPr>
      <t>ALVENARIA E ELEMENTO DIVISOR</t>
    </r>
  </si>
  <si>
    <r>
      <rPr>
        <sz val="10"/>
        <rFont val="Carlito"/>
        <family val="2"/>
      </rPr>
      <t>Alvenaria de fundacao (embasamento)</t>
    </r>
  </si>
  <si>
    <r>
      <rPr>
        <sz val="10"/>
        <rFont val="Carlito"/>
        <family val="2"/>
      </rPr>
      <t>14.01.020</t>
    </r>
  </si>
  <si>
    <r>
      <rPr>
        <sz val="10"/>
        <rFont val="Carlito"/>
        <family val="2"/>
      </rPr>
      <t xml:space="preserve">Alvenaria de embasamento em tijolo maciço
</t>
    </r>
    <r>
      <rPr>
        <sz val="10"/>
        <rFont val="Carlito"/>
        <family val="2"/>
      </rPr>
      <t>comum</t>
    </r>
  </si>
  <si>
    <r>
      <rPr>
        <sz val="10"/>
        <rFont val="Carlito"/>
        <family val="2"/>
      </rPr>
      <t>438,69</t>
    </r>
  </si>
  <si>
    <r>
      <rPr>
        <sz val="10"/>
        <rFont val="Carlito"/>
        <family val="2"/>
      </rPr>
      <t>266,50</t>
    </r>
  </si>
  <si>
    <r>
      <rPr>
        <sz val="10"/>
        <rFont val="Carlito"/>
        <family val="2"/>
      </rPr>
      <t>705,19</t>
    </r>
  </si>
  <si>
    <r>
      <rPr>
        <sz val="10"/>
        <rFont val="Carlito"/>
        <family val="2"/>
      </rPr>
      <t>14.01.050</t>
    </r>
  </si>
  <si>
    <r>
      <rPr>
        <sz val="10"/>
        <rFont val="Carlito"/>
        <family val="2"/>
      </rPr>
      <t xml:space="preserve">Alvenaria de embasamento em bloco de concreto
</t>
    </r>
    <r>
      <rPr>
        <sz val="10"/>
        <rFont val="Carlito"/>
        <family val="2"/>
      </rPr>
      <t>de 14 x 19 x 39 cm - classe A</t>
    </r>
  </si>
  <si>
    <r>
      <rPr>
        <sz val="10"/>
        <rFont val="Carlito"/>
        <family val="2"/>
      </rPr>
      <t>44,17</t>
    </r>
  </si>
  <si>
    <r>
      <rPr>
        <sz val="10"/>
        <rFont val="Carlito"/>
        <family val="2"/>
      </rPr>
      <t>25,57</t>
    </r>
  </si>
  <si>
    <r>
      <rPr>
        <sz val="10"/>
        <rFont val="Carlito"/>
        <family val="2"/>
      </rPr>
      <t>69,74</t>
    </r>
  </si>
  <si>
    <r>
      <rPr>
        <sz val="10"/>
        <rFont val="Carlito"/>
        <family val="2"/>
      </rPr>
      <t>14.01.060</t>
    </r>
  </si>
  <si>
    <r>
      <rPr>
        <sz val="10"/>
        <rFont val="Carlito"/>
        <family val="2"/>
      </rPr>
      <t xml:space="preserve">Alvenaria de embasamento em bloco de concreto
</t>
    </r>
    <r>
      <rPr>
        <sz val="10"/>
        <rFont val="Carlito"/>
        <family val="2"/>
      </rPr>
      <t>de 19 x 19 x 39 cm - classe A</t>
    </r>
  </si>
  <si>
    <r>
      <rPr>
        <sz val="10"/>
        <rFont val="Carlito"/>
        <family val="2"/>
      </rPr>
      <t>57,42</t>
    </r>
  </si>
  <si>
    <r>
      <rPr>
        <sz val="10"/>
        <rFont val="Carlito"/>
        <family val="2"/>
      </rPr>
      <t>26,15</t>
    </r>
  </si>
  <si>
    <r>
      <rPr>
        <sz val="10"/>
        <rFont val="Carlito"/>
        <family val="2"/>
      </rPr>
      <t>83,57</t>
    </r>
  </si>
  <si>
    <r>
      <rPr>
        <sz val="10"/>
        <rFont val="Carlito"/>
        <family val="2"/>
      </rPr>
      <t>Alvenaria com tijolo macico comum ou especial</t>
    </r>
  </si>
  <si>
    <r>
      <rPr>
        <sz val="10"/>
        <rFont val="Carlito"/>
        <family val="2"/>
      </rPr>
      <t>14.02.020</t>
    </r>
  </si>
  <si>
    <r>
      <rPr>
        <sz val="10"/>
        <rFont val="Carlito"/>
        <family val="2"/>
      </rPr>
      <t xml:space="preserve">Alvenaria de elevação de 1/4 tijolo maciço
</t>
    </r>
    <r>
      <rPr>
        <sz val="10"/>
        <rFont val="Carlito"/>
        <family val="2"/>
      </rPr>
      <t>comum</t>
    </r>
  </si>
  <si>
    <r>
      <rPr>
        <sz val="10"/>
        <rFont val="Carlito"/>
        <family val="2"/>
      </rPr>
      <t>27,07</t>
    </r>
  </si>
  <si>
    <r>
      <rPr>
        <sz val="10"/>
        <rFont val="Carlito"/>
        <family val="2"/>
      </rPr>
      <t>32,90</t>
    </r>
  </si>
  <si>
    <r>
      <rPr>
        <sz val="10"/>
        <rFont val="Carlito"/>
        <family val="2"/>
      </rPr>
      <t>59,97</t>
    </r>
  </si>
  <si>
    <r>
      <rPr>
        <sz val="10"/>
        <rFont val="Carlito"/>
        <family val="2"/>
      </rPr>
      <t>14.02.030</t>
    </r>
  </si>
  <si>
    <r>
      <rPr>
        <sz val="10"/>
        <rFont val="Carlito"/>
        <family val="2"/>
      </rPr>
      <t xml:space="preserve">Alvenaria de elevação de 1/2 tijolo maciço
</t>
    </r>
    <r>
      <rPr>
        <sz val="10"/>
        <rFont val="Carlito"/>
        <family val="2"/>
      </rPr>
      <t>comum</t>
    </r>
  </si>
  <si>
    <r>
      <rPr>
        <sz val="10"/>
        <rFont val="Carlito"/>
        <family val="2"/>
      </rPr>
      <t>37,29</t>
    </r>
  </si>
  <si>
    <r>
      <rPr>
        <sz val="10"/>
        <rFont val="Carlito"/>
        <family val="2"/>
      </rPr>
      <t>52,07</t>
    </r>
  </si>
  <si>
    <r>
      <rPr>
        <sz val="10"/>
        <rFont val="Carlito"/>
        <family val="2"/>
      </rPr>
      <t>89,36</t>
    </r>
  </si>
  <si>
    <r>
      <rPr>
        <sz val="10"/>
        <rFont val="Carlito"/>
        <family val="2"/>
      </rPr>
      <t>14.02.040</t>
    </r>
  </si>
  <si>
    <r>
      <rPr>
        <sz val="10"/>
        <rFont val="Carlito"/>
        <family val="2"/>
      </rPr>
      <t>Alvenaria de elevação de 1 tijolo maciço comum</t>
    </r>
  </si>
  <si>
    <r>
      <rPr>
        <sz val="10"/>
        <rFont val="Carlito"/>
        <family val="2"/>
      </rPr>
      <t>82,30</t>
    </r>
  </si>
  <si>
    <r>
      <rPr>
        <sz val="10"/>
        <rFont val="Carlito"/>
        <family val="2"/>
      </rPr>
      <t>84,51</t>
    </r>
  </si>
  <si>
    <r>
      <rPr>
        <sz val="10"/>
        <rFont val="Carlito"/>
        <family val="2"/>
      </rPr>
      <t>166,81</t>
    </r>
  </si>
  <si>
    <r>
      <rPr>
        <sz val="10"/>
        <rFont val="Carlito"/>
        <family val="2"/>
      </rPr>
      <t>14.02.050</t>
    </r>
  </si>
  <si>
    <r>
      <rPr>
        <sz val="10"/>
        <rFont val="Carlito"/>
        <family val="2"/>
      </rPr>
      <t xml:space="preserve">Alvenaria de elevação de 1 1/2 tijolo maciço
</t>
    </r>
    <r>
      <rPr>
        <sz val="10"/>
        <rFont val="Carlito"/>
        <family val="2"/>
      </rPr>
      <t>comum</t>
    </r>
  </si>
  <si>
    <r>
      <rPr>
        <sz val="10"/>
        <rFont val="Carlito"/>
        <family val="2"/>
      </rPr>
      <t>119,01</t>
    </r>
  </si>
  <si>
    <r>
      <rPr>
        <sz val="10"/>
        <rFont val="Carlito"/>
        <family val="2"/>
      </rPr>
      <t>104,22</t>
    </r>
  </si>
  <si>
    <r>
      <rPr>
        <sz val="10"/>
        <rFont val="Carlito"/>
        <family val="2"/>
      </rPr>
      <t>223,23</t>
    </r>
  </si>
  <si>
    <r>
      <rPr>
        <sz val="10"/>
        <rFont val="Carlito"/>
        <family val="2"/>
      </rPr>
      <t>14.02.070</t>
    </r>
  </si>
  <si>
    <r>
      <rPr>
        <sz val="10"/>
        <rFont val="Carlito"/>
        <family val="2"/>
      </rPr>
      <t xml:space="preserve">Alvenaria de elevação de 1/2 tijolo maciço
</t>
    </r>
    <r>
      <rPr>
        <sz val="10"/>
        <rFont val="Carlito"/>
        <family val="2"/>
      </rPr>
      <t>aparente</t>
    </r>
  </si>
  <si>
    <r>
      <rPr>
        <sz val="10"/>
        <rFont val="Carlito"/>
        <family val="2"/>
      </rPr>
      <t>103,62</t>
    </r>
  </si>
  <si>
    <r>
      <rPr>
        <sz val="10"/>
        <rFont val="Carlito"/>
        <family val="2"/>
      </rPr>
      <t>155,69</t>
    </r>
  </si>
  <si>
    <r>
      <rPr>
        <sz val="10"/>
        <rFont val="Carlito"/>
        <family val="2"/>
      </rPr>
      <t>14.02.080</t>
    </r>
  </si>
  <si>
    <r>
      <rPr>
        <sz val="10"/>
        <rFont val="Carlito"/>
        <family val="2"/>
      </rPr>
      <t>Alvenaria de elevação de 1 tijolo maciço aparente</t>
    </r>
  </si>
  <si>
    <r>
      <rPr>
        <sz val="10"/>
        <rFont val="Carlito"/>
        <family val="2"/>
      </rPr>
      <t>234,76</t>
    </r>
  </si>
  <si>
    <r>
      <rPr>
        <sz val="10"/>
        <rFont val="Carlito"/>
        <family val="2"/>
      </rPr>
      <t>319,27</t>
    </r>
  </si>
  <si>
    <r>
      <rPr>
        <sz val="10"/>
        <rFont val="Carlito"/>
        <family val="2"/>
      </rPr>
      <t>Alvenaria com tijolo laminado aparente</t>
    </r>
  </si>
  <si>
    <r>
      <rPr>
        <sz val="10"/>
        <rFont val="Carlito"/>
        <family val="2"/>
      </rPr>
      <t>14.03.020</t>
    </r>
  </si>
  <si>
    <r>
      <rPr>
        <sz val="10"/>
        <rFont val="Carlito"/>
        <family val="2"/>
      </rPr>
      <t>Alvenaria de elevação de 1/4 tijolo laminado</t>
    </r>
  </si>
  <si>
    <r>
      <rPr>
        <sz val="10"/>
        <rFont val="Carlito"/>
        <family val="2"/>
      </rPr>
      <t>92,60</t>
    </r>
  </si>
  <si>
    <r>
      <rPr>
        <sz val="10"/>
        <rFont val="Carlito"/>
        <family val="2"/>
      </rPr>
      <t>46,41</t>
    </r>
  </si>
  <si>
    <r>
      <rPr>
        <sz val="10"/>
        <rFont val="Carlito"/>
        <family val="2"/>
      </rPr>
      <t>139,01</t>
    </r>
  </si>
  <si>
    <r>
      <rPr>
        <sz val="10"/>
        <rFont val="Carlito"/>
        <family val="2"/>
      </rPr>
      <t>14.03.040</t>
    </r>
  </si>
  <si>
    <r>
      <rPr>
        <sz val="10"/>
        <rFont val="Carlito"/>
        <family val="2"/>
      </rPr>
      <t>Alvenaria de elevação de 1/2 tijolo laminado</t>
    </r>
  </si>
  <si>
    <r>
      <rPr>
        <sz val="10"/>
        <rFont val="Carlito"/>
        <family val="2"/>
      </rPr>
      <t>174,72</t>
    </r>
  </si>
  <si>
    <r>
      <rPr>
        <sz val="10"/>
        <rFont val="Carlito"/>
        <family val="2"/>
      </rPr>
      <t>87,53</t>
    </r>
  </si>
  <si>
    <r>
      <rPr>
        <sz val="10"/>
        <rFont val="Carlito"/>
        <family val="2"/>
      </rPr>
      <t>262,25</t>
    </r>
  </si>
  <si>
    <r>
      <rPr>
        <sz val="10"/>
        <rFont val="Carlito"/>
        <family val="2"/>
      </rPr>
      <t>14.03.060</t>
    </r>
  </si>
  <si>
    <r>
      <rPr>
        <sz val="10"/>
        <rFont val="Carlito"/>
        <family val="2"/>
      </rPr>
      <t>Alvenaria de elevação de 1 tijolo laminado</t>
    </r>
  </si>
  <si>
    <r>
      <rPr>
        <sz val="10"/>
        <rFont val="Carlito"/>
        <family val="2"/>
      </rPr>
      <t>361,80</t>
    </r>
  </si>
  <si>
    <r>
      <rPr>
        <sz val="10"/>
        <rFont val="Carlito"/>
        <family val="2"/>
      </rPr>
      <t>122,43</t>
    </r>
  </si>
  <si>
    <r>
      <rPr>
        <sz val="10"/>
        <rFont val="Carlito"/>
        <family val="2"/>
      </rPr>
      <t>484,23</t>
    </r>
  </si>
  <si>
    <r>
      <rPr>
        <sz val="10"/>
        <rFont val="Carlito"/>
        <family val="2"/>
      </rPr>
      <t>Alvenaria com bloco ceramico de vedacao</t>
    </r>
  </si>
  <si>
    <r>
      <rPr>
        <sz val="10"/>
        <rFont val="Carlito"/>
        <family val="2"/>
      </rPr>
      <t>14.04.200</t>
    </r>
  </si>
  <si>
    <r>
      <rPr>
        <sz val="10"/>
        <rFont val="Carlito"/>
        <family val="2"/>
      </rPr>
      <t xml:space="preserve">Alvenaria de bloco cerâmico de vedação, uso
</t>
    </r>
    <r>
      <rPr>
        <sz val="10"/>
        <rFont val="Carlito"/>
        <family val="2"/>
      </rPr>
      <t>revestido, de 9 cm</t>
    </r>
  </si>
  <si>
    <r>
      <rPr>
        <sz val="10"/>
        <rFont val="Carlito"/>
        <family val="2"/>
      </rPr>
      <t>25,15</t>
    </r>
  </si>
  <si>
    <r>
      <rPr>
        <sz val="10"/>
        <rFont val="Carlito"/>
        <family val="2"/>
      </rPr>
      <t>23,56</t>
    </r>
  </si>
  <si>
    <r>
      <rPr>
        <sz val="10"/>
        <rFont val="Carlito"/>
        <family val="2"/>
      </rPr>
      <t>48,71</t>
    </r>
  </si>
  <si>
    <r>
      <rPr>
        <sz val="10"/>
        <rFont val="Carlito"/>
        <family val="2"/>
      </rPr>
      <t>14.04.210</t>
    </r>
  </si>
  <si>
    <r>
      <rPr>
        <sz val="10"/>
        <rFont val="Carlito"/>
        <family val="2"/>
      </rPr>
      <t xml:space="preserve">Alvenaria de bloco cerâmico de vedação, uso
</t>
    </r>
    <r>
      <rPr>
        <sz val="10"/>
        <rFont val="Carlito"/>
        <family val="2"/>
      </rPr>
      <t>revestido, de 14 cm</t>
    </r>
  </si>
  <si>
    <r>
      <rPr>
        <sz val="10"/>
        <rFont val="Carlito"/>
        <family val="2"/>
      </rPr>
      <t>35,85</t>
    </r>
  </si>
  <si>
    <r>
      <rPr>
        <sz val="10"/>
        <rFont val="Carlito"/>
        <family val="2"/>
      </rPr>
      <t>61,42</t>
    </r>
  </si>
  <si>
    <r>
      <rPr>
        <sz val="10"/>
        <rFont val="Carlito"/>
        <family val="2"/>
      </rPr>
      <t>14.04.220</t>
    </r>
  </si>
  <si>
    <r>
      <rPr>
        <sz val="10"/>
        <rFont val="Carlito"/>
        <family val="2"/>
      </rPr>
      <t xml:space="preserve">Alvenaria de bloco cerâmico de vedação, uso
</t>
    </r>
    <r>
      <rPr>
        <sz val="10"/>
        <rFont val="Carlito"/>
        <family val="2"/>
      </rPr>
      <t>revestido, de 19 cm</t>
    </r>
  </si>
  <si>
    <r>
      <rPr>
        <sz val="10"/>
        <rFont val="Carlito"/>
        <family val="2"/>
      </rPr>
      <t>37,14</t>
    </r>
  </si>
  <si>
    <r>
      <rPr>
        <sz val="10"/>
        <rFont val="Carlito"/>
        <family val="2"/>
      </rPr>
      <t>27,44</t>
    </r>
  </si>
  <si>
    <r>
      <rPr>
        <sz val="10"/>
        <rFont val="Carlito"/>
        <family val="2"/>
      </rPr>
      <t>64,58</t>
    </r>
  </si>
  <si>
    <r>
      <rPr>
        <sz val="10"/>
        <rFont val="Carlito"/>
        <family val="2"/>
      </rPr>
      <t>Alvenaria com bloco ceramico estrutural</t>
    </r>
  </si>
  <si>
    <r>
      <rPr>
        <sz val="10"/>
        <rFont val="Carlito"/>
        <family val="2"/>
      </rPr>
      <t>14.05.050</t>
    </r>
  </si>
  <si>
    <r>
      <rPr>
        <sz val="10"/>
        <rFont val="Carlito"/>
        <family val="2"/>
      </rPr>
      <t xml:space="preserve">Alvenaria de bloco cerâmico estrutural, uso
</t>
    </r>
    <r>
      <rPr>
        <sz val="10"/>
        <rFont val="Carlito"/>
        <family val="2"/>
      </rPr>
      <t>revestido, de 14 cm</t>
    </r>
  </si>
  <si>
    <r>
      <rPr>
        <sz val="10"/>
        <rFont val="Carlito"/>
        <family val="2"/>
      </rPr>
      <t>28,77</t>
    </r>
  </si>
  <si>
    <r>
      <rPr>
        <sz val="10"/>
        <rFont val="Carlito"/>
        <family val="2"/>
      </rPr>
      <t>14.05.060</t>
    </r>
  </si>
  <si>
    <r>
      <rPr>
        <sz val="10"/>
        <rFont val="Carlito"/>
        <family val="2"/>
      </rPr>
      <t xml:space="preserve">Alvenaria de bloco cerâmico estrutural, uso
</t>
    </r>
    <r>
      <rPr>
        <sz val="10"/>
        <rFont val="Carlito"/>
        <family val="2"/>
      </rPr>
      <t>revestido, de 19 cm</t>
    </r>
  </si>
  <si>
    <r>
      <rPr>
        <sz val="10"/>
        <rFont val="Carlito"/>
        <family val="2"/>
      </rPr>
      <t>36,15</t>
    </r>
  </si>
  <si>
    <r>
      <rPr>
        <sz val="10"/>
        <rFont val="Carlito"/>
        <family val="2"/>
      </rPr>
      <t>63,59</t>
    </r>
  </si>
  <si>
    <r>
      <rPr>
        <sz val="10"/>
        <rFont val="Carlito"/>
        <family val="2"/>
      </rPr>
      <t>Alvenaria com bloco de concreto de vedacao</t>
    </r>
  </si>
  <si>
    <r>
      <rPr>
        <sz val="10"/>
        <rFont val="Carlito"/>
        <family val="2"/>
      </rPr>
      <t>14.10.101</t>
    </r>
  </si>
  <si>
    <r>
      <rPr>
        <sz val="10"/>
        <rFont val="Carlito"/>
        <family val="2"/>
      </rPr>
      <t xml:space="preserve">Alvenaria de bloco de concreto de vedação de 9 x
</t>
    </r>
    <r>
      <rPr>
        <sz val="10"/>
        <rFont val="Carlito"/>
        <family val="2"/>
      </rPr>
      <t>19 x 39 cm - classe C</t>
    </r>
  </si>
  <si>
    <r>
      <rPr>
        <sz val="10"/>
        <rFont val="Carlito"/>
        <family val="2"/>
      </rPr>
      <t>24,63</t>
    </r>
  </si>
  <si>
    <r>
      <rPr>
        <sz val="10"/>
        <rFont val="Carlito"/>
        <family val="2"/>
      </rPr>
      <t>48,19</t>
    </r>
  </si>
  <si>
    <r>
      <rPr>
        <sz val="10"/>
        <rFont val="Carlito"/>
        <family val="2"/>
      </rPr>
      <t>14.10.111</t>
    </r>
  </si>
  <si>
    <r>
      <rPr>
        <sz val="10"/>
        <rFont val="Carlito"/>
        <family val="2"/>
      </rPr>
      <t xml:space="preserve">Alvenaria de bloco de concreto de vedação de 14
</t>
    </r>
    <r>
      <rPr>
        <sz val="10"/>
        <rFont val="Carlito"/>
        <family val="2"/>
      </rPr>
      <t>x 19 x 39 cm - classe C</t>
    </r>
  </si>
  <si>
    <r>
      <rPr>
        <sz val="10"/>
        <rFont val="Carlito"/>
        <family val="2"/>
      </rPr>
      <t>30,21</t>
    </r>
  </si>
  <si>
    <r>
      <rPr>
        <sz val="10"/>
        <rFont val="Carlito"/>
        <family val="2"/>
      </rPr>
      <t>55,78</t>
    </r>
  </si>
  <si>
    <r>
      <rPr>
        <sz val="10"/>
        <rFont val="Carlito"/>
        <family val="2"/>
      </rPr>
      <t>14.10.121</t>
    </r>
  </si>
  <si>
    <r>
      <rPr>
        <sz val="10"/>
        <rFont val="Carlito"/>
        <family val="2"/>
      </rPr>
      <t xml:space="preserve">Alvenaria de bloco de concreto de vedação de 19
</t>
    </r>
    <r>
      <rPr>
        <sz val="10"/>
        <rFont val="Carlito"/>
        <family val="2"/>
      </rPr>
      <t>x 19 x 39 cm - classe C</t>
    </r>
  </si>
  <si>
    <r>
      <rPr>
        <sz val="10"/>
        <rFont val="Carlito"/>
        <family val="2"/>
      </rPr>
      <t>38,70</t>
    </r>
  </si>
  <si>
    <r>
      <rPr>
        <sz val="10"/>
        <rFont val="Carlito"/>
        <family val="2"/>
      </rPr>
      <t>64,85</t>
    </r>
  </si>
  <si>
    <r>
      <rPr>
        <sz val="10"/>
        <rFont val="Carlito"/>
        <family val="2"/>
      </rPr>
      <t>Alvenaria com bloco de concreto estrutural</t>
    </r>
  </si>
  <si>
    <r>
      <rPr>
        <sz val="10"/>
        <rFont val="Carlito"/>
        <family val="2"/>
      </rPr>
      <t>14.11.221</t>
    </r>
  </si>
  <si>
    <r>
      <rPr>
        <sz val="10"/>
        <rFont val="Carlito"/>
        <family val="2"/>
      </rPr>
      <t xml:space="preserve">Alvenaria de bloco de concreto estrutural 14 x 19
</t>
    </r>
    <r>
      <rPr>
        <sz val="10"/>
        <rFont val="Carlito"/>
        <family val="2"/>
      </rPr>
      <t>x 39 cm - classe B</t>
    </r>
  </si>
  <si>
    <r>
      <rPr>
        <sz val="10"/>
        <rFont val="Carlito"/>
        <family val="2"/>
      </rPr>
      <t>39,38</t>
    </r>
  </si>
  <si>
    <r>
      <rPr>
        <sz val="10"/>
        <rFont val="Carlito"/>
        <family val="2"/>
      </rPr>
      <t>28,78</t>
    </r>
  </si>
  <si>
    <r>
      <rPr>
        <sz val="10"/>
        <rFont val="Carlito"/>
        <family val="2"/>
      </rPr>
      <t>68,16</t>
    </r>
  </si>
  <si>
    <r>
      <rPr>
        <sz val="10"/>
        <rFont val="Carlito"/>
        <family val="2"/>
      </rPr>
      <t>14.11.231</t>
    </r>
  </si>
  <si>
    <r>
      <rPr>
        <sz val="10"/>
        <rFont val="Carlito"/>
        <family val="2"/>
      </rPr>
      <t xml:space="preserve">Alvenaria de bloco de concreto estrutural 19 x 19
</t>
    </r>
    <r>
      <rPr>
        <sz val="10"/>
        <rFont val="Carlito"/>
        <family val="2"/>
      </rPr>
      <t>x 39 cm - classe B</t>
    </r>
  </si>
  <si>
    <r>
      <rPr>
        <sz val="10"/>
        <rFont val="Carlito"/>
        <family val="2"/>
      </rPr>
      <t>52,78</t>
    </r>
  </si>
  <si>
    <r>
      <rPr>
        <sz val="10"/>
        <rFont val="Carlito"/>
        <family val="2"/>
      </rPr>
      <t>29,51</t>
    </r>
  </si>
  <si>
    <r>
      <rPr>
        <sz val="10"/>
        <rFont val="Carlito"/>
        <family val="2"/>
      </rPr>
      <t>82,29</t>
    </r>
  </si>
  <si>
    <r>
      <rPr>
        <sz val="10"/>
        <rFont val="Carlito"/>
        <family val="2"/>
      </rPr>
      <t>14.11.261</t>
    </r>
  </si>
  <si>
    <r>
      <rPr>
        <sz val="10"/>
        <rFont val="Carlito"/>
        <family val="2"/>
      </rPr>
      <t xml:space="preserve">Alvenaria de bloco de concreto estrutural 14 x 19
</t>
    </r>
    <r>
      <rPr>
        <sz val="10"/>
        <rFont val="Carlito"/>
        <family val="2"/>
      </rPr>
      <t>x 39 cm - classe A</t>
    </r>
  </si>
  <si>
    <r>
      <rPr>
        <sz val="10"/>
        <rFont val="Carlito"/>
        <family val="2"/>
      </rPr>
      <t>45,10</t>
    </r>
  </si>
  <si>
    <r>
      <rPr>
        <sz val="10"/>
        <rFont val="Carlito"/>
        <family val="2"/>
      </rPr>
      <t>38,11</t>
    </r>
  </si>
  <si>
    <r>
      <rPr>
        <sz val="10"/>
        <rFont val="Carlito"/>
        <family val="2"/>
      </rPr>
      <t>83,21</t>
    </r>
  </si>
  <si>
    <r>
      <rPr>
        <sz val="10"/>
        <rFont val="Carlito"/>
        <family val="2"/>
      </rPr>
      <t>14.11.271</t>
    </r>
  </si>
  <si>
    <r>
      <rPr>
        <sz val="10"/>
        <rFont val="Carlito"/>
        <family val="2"/>
      </rPr>
      <t xml:space="preserve">Alvenaria de bloco de concreto estrutural 19 x 19
</t>
    </r>
    <r>
      <rPr>
        <sz val="10"/>
        <rFont val="Carlito"/>
        <family val="2"/>
      </rPr>
      <t>x 39 cm - classe A</t>
    </r>
  </si>
  <si>
    <r>
      <rPr>
        <sz val="10"/>
        <rFont val="Carlito"/>
        <family val="2"/>
      </rPr>
      <t>58,76</t>
    </r>
  </si>
  <si>
    <r>
      <rPr>
        <sz val="10"/>
        <rFont val="Carlito"/>
        <family val="2"/>
      </rPr>
      <t>40,63</t>
    </r>
  </si>
  <si>
    <r>
      <rPr>
        <sz val="10"/>
        <rFont val="Carlito"/>
        <family val="2"/>
      </rPr>
      <t>99,39</t>
    </r>
  </si>
  <si>
    <r>
      <rPr>
        <sz val="10"/>
        <rFont val="Carlito"/>
        <family val="2"/>
      </rPr>
      <t>Alvenaria de concreto celular ou silico calcario</t>
    </r>
  </si>
  <si>
    <r>
      <rPr>
        <sz val="10"/>
        <rFont val="Carlito"/>
        <family val="2"/>
      </rPr>
      <t>14.15.060</t>
    </r>
  </si>
  <si>
    <r>
      <rPr>
        <sz val="10"/>
        <rFont val="Carlito"/>
        <family val="2"/>
      </rPr>
      <t>Alvenaria em bloco de concreto celular autoclavado de 10 cm, uso revestido - classe C25</t>
    </r>
  </si>
  <si>
    <r>
      <rPr>
        <sz val="10"/>
        <rFont val="Carlito"/>
        <family val="2"/>
      </rPr>
      <t>71,99</t>
    </r>
  </si>
  <si>
    <r>
      <rPr>
        <sz val="10"/>
        <rFont val="Carlito"/>
        <family val="2"/>
      </rPr>
      <t>11,16</t>
    </r>
  </si>
  <si>
    <r>
      <rPr>
        <sz val="10"/>
        <rFont val="Carlito"/>
        <family val="2"/>
      </rPr>
      <t>83,15</t>
    </r>
  </si>
  <si>
    <r>
      <rPr>
        <sz val="10"/>
        <rFont val="Carlito"/>
        <family val="2"/>
      </rPr>
      <t>14.15.100</t>
    </r>
  </si>
  <si>
    <r>
      <rPr>
        <sz val="10"/>
        <rFont val="Carlito"/>
        <family val="2"/>
      </rPr>
      <t xml:space="preserve">Alvenaria em bloco de concreto celular autoclavado de 12,5 cm, uso revestido - classe
</t>
    </r>
    <r>
      <rPr>
        <sz val="10"/>
        <rFont val="Carlito"/>
        <family val="2"/>
      </rPr>
      <t>C25</t>
    </r>
  </si>
  <si>
    <r>
      <rPr>
        <sz val="10"/>
        <rFont val="Carlito"/>
        <family val="2"/>
      </rPr>
      <t>91,74</t>
    </r>
  </si>
  <si>
    <r>
      <rPr>
        <sz val="10"/>
        <rFont val="Carlito"/>
        <family val="2"/>
      </rPr>
      <t>11,45</t>
    </r>
  </si>
  <si>
    <r>
      <rPr>
        <sz val="10"/>
        <rFont val="Carlito"/>
        <family val="2"/>
      </rPr>
      <t>103,19</t>
    </r>
  </si>
  <si>
    <r>
      <rPr>
        <sz val="10"/>
        <rFont val="Carlito"/>
        <family val="2"/>
      </rPr>
      <t>14.15.120</t>
    </r>
  </si>
  <si>
    <r>
      <rPr>
        <sz val="10"/>
        <rFont val="Carlito"/>
        <family val="2"/>
      </rPr>
      <t>Alvenaria em bloco de concreto celular autoclavado de 15 cm, uso revestido - classe C25</t>
    </r>
  </si>
  <si>
    <r>
      <rPr>
        <sz val="10"/>
        <rFont val="Carlito"/>
        <family val="2"/>
      </rPr>
      <t>106,52</t>
    </r>
  </si>
  <si>
    <r>
      <rPr>
        <sz val="10"/>
        <rFont val="Carlito"/>
        <family val="2"/>
      </rPr>
      <t>11,59</t>
    </r>
  </si>
  <si>
    <r>
      <rPr>
        <sz val="10"/>
        <rFont val="Carlito"/>
        <family val="2"/>
      </rPr>
      <t>118,11</t>
    </r>
  </si>
  <si>
    <r>
      <rPr>
        <sz val="10"/>
        <rFont val="Carlito"/>
        <family val="2"/>
      </rPr>
      <t>14.15.140</t>
    </r>
  </si>
  <si>
    <r>
      <rPr>
        <sz val="10"/>
        <rFont val="Carlito"/>
        <family val="2"/>
      </rPr>
      <t>Alvenaria em bloco de concreto celular autoclavado de 20 cm, uso revestido - classe C25</t>
    </r>
  </si>
  <si>
    <r>
      <rPr>
        <sz val="10"/>
        <rFont val="Carlito"/>
        <family val="2"/>
      </rPr>
      <t>140,35</t>
    </r>
  </si>
  <si>
    <r>
      <rPr>
        <sz val="10"/>
        <rFont val="Carlito"/>
        <family val="2"/>
      </rPr>
      <t>152,38</t>
    </r>
  </si>
  <si>
    <r>
      <rPr>
        <sz val="10"/>
        <rFont val="Carlito"/>
        <family val="2"/>
      </rPr>
      <t>Pecas moldadas no local (vergas, pilaretes, etc.)</t>
    </r>
  </si>
  <si>
    <r>
      <rPr>
        <sz val="10"/>
        <rFont val="Carlito"/>
        <family val="2"/>
      </rPr>
      <t>14.20.010</t>
    </r>
  </si>
  <si>
    <r>
      <rPr>
        <sz val="10"/>
        <rFont val="Carlito"/>
        <family val="2"/>
      </rPr>
      <t xml:space="preserve">Vergas, contravergas e pilaretes de concreto
</t>
    </r>
    <r>
      <rPr>
        <sz val="10"/>
        <rFont val="Carlito"/>
        <family val="2"/>
      </rPr>
      <t>armado</t>
    </r>
  </si>
  <si>
    <r>
      <rPr>
        <sz val="10"/>
        <rFont val="Carlito"/>
        <family val="2"/>
      </rPr>
      <t>902,31</t>
    </r>
  </si>
  <si>
    <r>
      <rPr>
        <sz val="10"/>
        <rFont val="Carlito"/>
        <family val="2"/>
      </rPr>
      <t>608,31</t>
    </r>
  </si>
  <si>
    <r>
      <rPr>
        <sz val="10"/>
        <rFont val="Carlito"/>
        <family val="2"/>
      </rPr>
      <t>1.510,62</t>
    </r>
  </si>
  <si>
    <r>
      <rPr>
        <sz val="10"/>
        <rFont val="Carlito"/>
        <family val="2"/>
      </rPr>
      <t>14.20.020</t>
    </r>
  </si>
  <si>
    <r>
      <rPr>
        <sz val="10"/>
        <rFont val="Carlito"/>
        <family val="2"/>
      </rPr>
      <t>Cimalha em concreto com pingadeira</t>
    </r>
  </si>
  <si>
    <r>
      <rPr>
        <sz val="10"/>
        <rFont val="Carlito"/>
        <family val="2"/>
      </rPr>
      <t>2,78</t>
    </r>
  </si>
  <si>
    <r>
      <rPr>
        <sz val="10"/>
        <rFont val="Carlito"/>
        <family val="2"/>
      </rPr>
      <t>5,50</t>
    </r>
  </si>
  <si>
    <r>
      <rPr>
        <sz val="10"/>
        <rFont val="Carlito"/>
        <family val="2"/>
      </rPr>
      <t>8,28</t>
    </r>
  </si>
  <si>
    <r>
      <rPr>
        <sz val="10"/>
        <rFont val="Carlito"/>
        <family val="2"/>
      </rPr>
      <t>Elementos vazados (concreto, ceramica e vidros)</t>
    </r>
  </si>
  <si>
    <r>
      <rPr>
        <sz val="10"/>
        <rFont val="Carlito"/>
        <family val="2"/>
      </rPr>
      <t>14.28.030</t>
    </r>
  </si>
  <si>
    <r>
      <rPr>
        <sz val="10"/>
        <rFont val="Carlito"/>
        <family val="2"/>
      </rPr>
      <t xml:space="preserve">Elemento vazado em concreto, tipo quadriculado
</t>
    </r>
    <r>
      <rPr>
        <sz val="10"/>
        <rFont val="Carlito"/>
        <family val="2"/>
      </rPr>
      <t>de 39 x 39 x 10 cm</t>
    </r>
  </si>
  <si>
    <r>
      <rPr>
        <sz val="10"/>
        <rFont val="Carlito"/>
        <family val="2"/>
      </rPr>
      <t>107,03</t>
    </r>
  </si>
  <si>
    <r>
      <rPr>
        <sz val="10"/>
        <rFont val="Carlito"/>
        <family val="2"/>
      </rPr>
      <t>48,00</t>
    </r>
  </si>
  <si>
    <r>
      <rPr>
        <sz val="10"/>
        <rFont val="Carlito"/>
        <family val="2"/>
      </rPr>
      <t>155,03</t>
    </r>
  </si>
  <si>
    <r>
      <rPr>
        <sz val="10"/>
        <rFont val="Carlito"/>
        <family val="2"/>
      </rPr>
      <t>14.28.096</t>
    </r>
  </si>
  <si>
    <r>
      <rPr>
        <sz val="10"/>
        <rFont val="Carlito"/>
        <family val="2"/>
      </rPr>
      <t xml:space="preserve">Elemento vazado em concreto, tipo veneziana de
</t>
    </r>
    <r>
      <rPr>
        <sz val="10"/>
        <rFont val="Carlito"/>
        <family val="2"/>
      </rPr>
      <t>39 x 39 x 10 cm</t>
    </r>
  </si>
  <si>
    <r>
      <rPr>
        <sz val="10"/>
        <rFont val="Carlito"/>
        <family val="2"/>
      </rPr>
      <t>121,02</t>
    </r>
  </si>
  <si>
    <r>
      <rPr>
        <sz val="10"/>
        <rFont val="Carlito"/>
        <family val="2"/>
      </rPr>
      <t>169,02</t>
    </r>
  </si>
  <si>
    <r>
      <rPr>
        <sz val="10"/>
        <rFont val="Carlito"/>
        <family val="2"/>
      </rPr>
      <t>14.28.100</t>
    </r>
  </si>
  <si>
    <r>
      <rPr>
        <sz val="10"/>
        <rFont val="Carlito"/>
        <family val="2"/>
      </rPr>
      <t xml:space="preserve">Elemento vazado em vidro, tipo veneziana
</t>
    </r>
    <r>
      <rPr>
        <sz val="10"/>
        <rFont val="Carlito"/>
        <family val="2"/>
      </rPr>
      <t>capelinha de 20 x 10 x 10 cm</t>
    </r>
  </si>
  <si>
    <r>
      <rPr>
        <sz val="10"/>
        <rFont val="Carlito"/>
        <family val="2"/>
      </rPr>
      <t>1.248,31</t>
    </r>
  </si>
  <si>
    <r>
      <rPr>
        <sz val="10"/>
        <rFont val="Carlito"/>
        <family val="2"/>
      </rPr>
      <t>130,18</t>
    </r>
  </si>
  <si>
    <r>
      <rPr>
        <sz val="10"/>
        <rFont val="Carlito"/>
        <family val="2"/>
      </rPr>
      <t>1.378,49</t>
    </r>
  </si>
  <si>
    <r>
      <rPr>
        <sz val="10"/>
        <rFont val="Carlito"/>
        <family val="2"/>
      </rPr>
      <t>14.28.140</t>
    </r>
  </si>
  <si>
    <r>
      <rPr>
        <sz val="10"/>
        <rFont val="Carlito"/>
        <family val="2"/>
      </rPr>
      <t xml:space="preserve">Elemento vazado em vidro, tipo veneziana de 20 x
</t>
    </r>
    <r>
      <rPr>
        <sz val="10"/>
        <rFont val="Carlito"/>
        <family val="2"/>
      </rPr>
      <t>20 x 6 cm</t>
    </r>
  </si>
  <si>
    <r>
      <rPr>
        <sz val="10"/>
        <rFont val="Carlito"/>
        <family val="2"/>
      </rPr>
      <t>831,37</t>
    </r>
  </si>
  <si>
    <r>
      <rPr>
        <sz val="10"/>
        <rFont val="Carlito"/>
        <family val="2"/>
      </rPr>
      <t>86,44</t>
    </r>
  </si>
  <si>
    <r>
      <rPr>
        <sz val="10"/>
        <rFont val="Carlito"/>
        <family val="2"/>
      </rPr>
      <t>917,81</t>
    </r>
  </si>
  <si>
    <r>
      <rPr>
        <sz val="10"/>
        <rFont val="Carlito"/>
        <family val="2"/>
      </rPr>
      <t>Divisoria e fechamento</t>
    </r>
  </si>
  <si>
    <r>
      <rPr>
        <sz val="10"/>
        <rFont val="Carlito"/>
        <family val="2"/>
      </rPr>
      <t xml:space="preserve">Divisória em placas de granito com espessura de 3
</t>
    </r>
    <r>
      <rPr>
        <sz val="10"/>
        <rFont val="Carlito"/>
        <family val="2"/>
      </rPr>
      <t>cm</t>
    </r>
  </si>
  <si>
    <r>
      <rPr>
        <sz val="10"/>
        <rFont val="Carlito"/>
        <family val="2"/>
      </rPr>
      <t>765,72</t>
    </r>
  </si>
  <si>
    <r>
      <rPr>
        <sz val="10"/>
        <rFont val="Carlito"/>
        <family val="2"/>
      </rPr>
      <t>56,02</t>
    </r>
  </si>
  <si>
    <r>
      <rPr>
        <sz val="10"/>
        <rFont val="Carlito"/>
        <family val="2"/>
      </rPr>
      <t>821,74</t>
    </r>
  </si>
  <si>
    <r>
      <rPr>
        <sz val="10"/>
        <rFont val="Carlito"/>
        <family val="2"/>
      </rPr>
      <t>14.30.020</t>
    </r>
  </si>
  <si>
    <r>
      <rPr>
        <sz val="10"/>
        <rFont val="Carlito"/>
        <family val="2"/>
      </rPr>
      <t xml:space="preserve">Divisória em placas de granilite com espessura de
</t>
    </r>
    <r>
      <rPr>
        <sz val="10"/>
        <rFont val="Carlito"/>
        <family val="2"/>
      </rPr>
      <t>3 cm</t>
    </r>
  </si>
  <si>
    <r>
      <rPr>
        <sz val="10"/>
        <rFont val="Carlito"/>
        <family val="2"/>
      </rPr>
      <t>213,16</t>
    </r>
  </si>
  <si>
    <r>
      <rPr>
        <sz val="10"/>
        <rFont val="Carlito"/>
        <family val="2"/>
      </rPr>
      <t>14.30.070</t>
    </r>
  </si>
  <si>
    <r>
      <rPr>
        <sz val="10"/>
        <rFont val="Carlito"/>
        <family val="2"/>
      </rPr>
      <t>Divisória sanitária em painel laminado melamínico estrutural com perfis em alumínio, inclusive ferragem completa para vão de porta</t>
    </r>
  </si>
  <si>
    <r>
      <rPr>
        <sz val="10"/>
        <rFont val="Carlito"/>
        <family val="2"/>
      </rPr>
      <t>526,05</t>
    </r>
  </si>
  <si>
    <r>
      <rPr>
        <sz val="10"/>
        <rFont val="Carlito"/>
        <family val="2"/>
      </rPr>
      <t>14.30.080</t>
    </r>
  </si>
  <si>
    <r>
      <rPr>
        <sz val="10"/>
        <rFont val="Carlito"/>
        <family val="2"/>
      </rPr>
      <t xml:space="preserve">Divisão para mictório em placas de mármore
</t>
    </r>
    <r>
      <rPr>
        <sz val="10"/>
        <rFont val="Carlito"/>
        <family val="2"/>
      </rPr>
      <t>branco, com espessura de 3 cm</t>
    </r>
  </si>
  <si>
    <r>
      <rPr>
        <sz val="10"/>
        <rFont val="Carlito"/>
        <family val="2"/>
      </rPr>
      <t>875,72</t>
    </r>
  </si>
  <si>
    <r>
      <rPr>
        <sz val="10"/>
        <rFont val="Carlito"/>
        <family val="2"/>
      </rPr>
      <t>931,74</t>
    </r>
  </si>
  <si>
    <r>
      <rPr>
        <sz val="10"/>
        <rFont val="Carlito"/>
        <family val="2"/>
      </rPr>
      <t>14.30.110</t>
    </r>
  </si>
  <si>
    <r>
      <rPr>
        <sz val="10"/>
        <rFont val="Carlito"/>
        <family val="2"/>
      </rPr>
      <t xml:space="preserve">Divisória cega tipo naval, acabamento em
</t>
    </r>
    <r>
      <rPr>
        <sz val="10"/>
        <rFont val="Carlito"/>
        <family val="2"/>
      </rPr>
      <t>laminado fenólico melamínico, com espessura de 3,5 cm</t>
    </r>
  </si>
  <si>
    <r>
      <rPr>
        <sz val="10"/>
        <rFont val="Carlito"/>
        <family val="2"/>
      </rPr>
      <t>102,52</t>
    </r>
  </si>
  <si>
    <r>
      <rPr>
        <sz val="10"/>
        <rFont val="Carlito"/>
        <family val="2"/>
      </rPr>
      <t>14.30.160</t>
    </r>
  </si>
  <si>
    <r>
      <rPr>
        <sz val="10"/>
        <rFont val="Carlito"/>
        <family val="2"/>
      </rPr>
      <t xml:space="preserve">Divisória em placas de gesso acartonado, resistência ao fogo 60 minutos, espessura
</t>
    </r>
    <r>
      <rPr>
        <sz val="10"/>
        <rFont val="Carlito"/>
        <family val="2"/>
      </rPr>
      <t>120/90mm - 1RF / 1RF LM</t>
    </r>
  </si>
  <si>
    <r>
      <rPr>
        <sz val="10"/>
        <rFont val="Carlito"/>
        <family val="2"/>
      </rPr>
      <t>143,36</t>
    </r>
  </si>
  <si>
    <r>
      <rPr>
        <sz val="10"/>
        <rFont val="Carlito"/>
        <family val="2"/>
      </rPr>
      <t>14.30.190</t>
    </r>
  </si>
  <si>
    <r>
      <rPr>
        <sz val="10"/>
        <rFont val="Carlito"/>
        <family val="2"/>
      </rPr>
      <t xml:space="preserve">Divisória cega tipo naval com miolo mineral, acabamento em laminado melamínico, com
</t>
    </r>
    <r>
      <rPr>
        <sz val="10"/>
        <rFont val="Carlito"/>
        <family val="2"/>
      </rPr>
      <t>espessura de 3,5 cm</t>
    </r>
  </si>
  <si>
    <r>
      <rPr>
        <sz val="10"/>
        <rFont val="Carlito"/>
        <family val="2"/>
      </rPr>
      <t>133,00</t>
    </r>
  </si>
  <si>
    <r>
      <rPr>
        <sz val="10"/>
        <rFont val="Carlito"/>
        <family val="2"/>
      </rPr>
      <t>14.30.230</t>
    </r>
  </si>
  <si>
    <r>
      <rPr>
        <sz val="10"/>
        <rFont val="Carlito"/>
        <family val="2"/>
      </rPr>
      <t xml:space="preserve">Divisória painel/vidro/vidro tipo naval, acabamento em laminado fenólico melamínico,
</t>
    </r>
    <r>
      <rPr>
        <sz val="10"/>
        <rFont val="Carlito"/>
        <family val="2"/>
      </rPr>
      <t>com espessura de 3,5 cm</t>
    </r>
  </si>
  <si>
    <r>
      <rPr>
        <sz val="10"/>
        <rFont val="Carlito"/>
        <family val="2"/>
      </rPr>
      <t>138,69</t>
    </r>
  </si>
  <si>
    <r>
      <rPr>
        <sz val="10"/>
        <rFont val="Carlito"/>
        <family val="2"/>
      </rPr>
      <t>14.30.260</t>
    </r>
  </si>
  <si>
    <r>
      <rPr>
        <sz val="10"/>
        <rFont val="Carlito"/>
        <family val="2"/>
      </rPr>
      <t xml:space="preserve">Divisória em placas de gesso acartonado,
</t>
    </r>
    <r>
      <rPr>
        <sz val="10"/>
        <rFont val="Carlito"/>
        <family val="2"/>
      </rPr>
      <t>resistência ao fogo 30 minutos, espessura 73/48mm - 1ST / 1ST</t>
    </r>
  </si>
  <si>
    <r>
      <rPr>
        <sz val="10"/>
        <rFont val="Carlito"/>
        <family val="2"/>
      </rPr>
      <t>110,42</t>
    </r>
  </si>
  <si>
    <r>
      <rPr>
        <sz val="10"/>
        <rFont val="Carlito"/>
        <family val="2"/>
      </rPr>
      <t>14.30.270</t>
    </r>
  </si>
  <si>
    <r>
      <rPr>
        <sz val="10"/>
        <rFont val="Carlito"/>
        <family val="2"/>
      </rPr>
      <t xml:space="preserve">Divisória em placas de gesso acartonado,
</t>
    </r>
    <r>
      <rPr>
        <sz val="10"/>
        <rFont val="Carlito"/>
        <family val="2"/>
      </rPr>
      <t>resistência ao fogo 30 minutos, espessura 73/48mm - 1ST / 1ST LM</t>
    </r>
  </si>
  <si>
    <r>
      <rPr>
        <sz val="10"/>
        <rFont val="Carlito"/>
        <family val="2"/>
      </rPr>
      <t>116,18</t>
    </r>
  </si>
  <si>
    <r>
      <rPr>
        <sz val="10"/>
        <rFont val="Carlito"/>
        <family val="2"/>
      </rPr>
      <t xml:space="preserve">Divisória em placas de gesso acartonado, resistência ao fogo 30 minutos, espessura
</t>
    </r>
    <r>
      <rPr>
        <sz val="10"/>
        <rFont val="Carlito"/>
        <family val="2"/>
      </rPr>
      <t>100/70mm - 1ST / 1ST LM</t>
    </r>
  </si>
  <si>
    <r>
      <rPr>
        <sz val="10"/>
        <rFont val="Carlito"/>
        <family val="2"/>
      </rPr>
      <t>155,41</t>
    </r>
  </si>
  <si>
    <r>
      <rPr>
        <sz val="10"/>
        <rFont val="Carlito"/>
        <family val="2"/>
      </rPr>
      <t>14.30.310</t>
    </r>
  </si>
  <si>
    <r>
      <rPr>
        <sz val="10"/>
        <rFont val="Carlito"/>
        <family val="2"/>
      </rPr>
      <t xml:space="preserve">Divisória em placas de gesso acartonado,
</t>
    </r>
    <r>
      <rPr>
        <sz val="10"/>
        <rFont val="Carlito"/>
        <family val="2"/>
      </rPr>
      <t>resistência ao fogo 30 minutos, espessura 100/70mm - 1ST / 1ST</t>
    </r>
  </si>
  <si>
    <r>
      <rPr>
        <sz val="10"/>
        <rFont val="Carlito"/>
        <family val="2"/>
      </rPr>
      <t>98,91</t>
    </r>
  </si>
  <si>
    <r>
      <rPr>
        <sz val="10"/>
        <rFont val="Carlito"/>
        <family val="2"/>
      </rPr>
      <t>14.30.410</t>
    </r>
  </si>
  <si>
    <r>
      <rPr>
        <sz val="10"/>
        <rFont val="Carlito"/>
        <family val="2"/>
      </rPr>
      <t xml:space="preserve">Divisória em placas de gesso acartonado,
</t>
    </r>
    <r>
      <rPr>
        <sz val="10"/>
        <rFont val="Carlito"/>
        <family val="2"/>
      </rPr>
      <t>resistência ao fogo 30 minutos, espessura 100/70mm - 1RU / 1RU</t>
    </r>
  </si>
  <si>
    <r>
      <rPr>
        <sz val="10"/>
        <rFont val="Carlito"/>
        <family val="2"/>
      </rPr>
      <t>14.30.440</t>
    </r>
  </si>
  <si>
    <r>
      <rPr>
        <sz val="10"/>
        <rFont val="Carlito"/>
        <family val="2"/>
      </rPr>
      <t xml:space="preserve">Divisória em placas duplas de gesso acartonado, resistência ao fogo 60 minutos, espessura
</t>
    </r>
    <r>
      <rPr>
        <sz val="10"/>
        <rFont val="Carlito"/>
        <family val="2"/>
      </rPr>
      <t>120/70mm - 2ST / 2ST LM</t>
    </r>
  </si>
  <si>
    <r>
      <rPr>
        <sz val="10"/>
        <rFont val="Carlito"/>
        <family val="2"/>
      </rPr>
      <t>170,40</t>
    </r>
  </si>
  <si>
    <r>
      <rPr>
        <sz val="10"/>
        <rFont val="Carlito"/>
        <family val="2"/>
      </rPr>
      <t>14.30.841</t>
    </r>
  </si>
  <si>
    <r>
      <rPr>
        <sz val="10"/>
        <rFont val="Carlito"/>
        <family val="2"/>
      </rPr>
      <t xml:space="preserve">Divisória cega tipo piso/teto em laminado melamínico de baixa pressão, com coluna
</t>
    </r>
    <r>
      <rPr>
        <sz val="10"/>
        <rFont val="Carlito"/>
        <family val="2"/>
      </rPr>
      <t>estrutural em alumínio extrudado</t>
    </r>
  </si>
  <si>
    <r>
      <rPr>
        <sz val="10"/>
        <rFont val="Carlito"/>
        <family val="2"/>
      </rPr>
      <t>660,44</t>
    </r>
  </si>
  <si>
    <r>
      <rPr>
        <sz val="10"/>
        <rFont val="Carlito"/>
        <family val="2"/>
      </rPr>
      <t>14.30.842</t>
    </r>
  </si>
  <si>
    <r>
      <rPr>
        <sz val="10"/>
        <rFont val="Carlito"/>
        <family val="2"/>
      </rPr>
      <t xml:space="preserve">Divisória tipo piso/teto em vidro temperado
</t>
    </r>
    <r>
      <rPr>
        <sz val="10"/>
        <rFont val="Carlito"/>
        <family val="2"/>
      </rPr>
      <t>simples, com coluna estrutural em alumínio extrudado</t>
    </r>
  </si>
  <si>
    <r>
      <rPr>
        <sz val="10"/>
        <rFont val="Carlito"/>
        <family val="2"/>
      </rPr>
      <t>647,87</t>
    </r>
  </si>
  <si>
    <r>
      <rPr>
        <sz val="10"/>
        <rFont val="Carlito"/>
        <family val="2"/>
      </rPr>
      <t>14.30.843</t>
    </r>
  </si>
  <si>
    <r>
      <rPr>
        <sz val="10"/>
        <rFont val="Carlito"/>
        <family val="2"/>
      </rPr>
      <t xml:space="preserve">Divisória tipo piso/teto em vidro temperado duplo e micro persianas, com coluna estrutural
</t>
    </r>
    <r>
      <rPr>
        <sz val="10"/>
        <rFont val="Carlito"/>
        <family val="2"/>
      </rPr>
      <t>em alumínio extrudado</t>
    </r>
  </si>
  <si>
    <r>
      <rPr>
        <sz val="10"/>
        <rFont val="Carlito"/>
        <family val="2"/>
      </rPr>
      <t>1.253,75</t>
    </r>
  </si>
  <si>
    <r>
      <rPr>
        <sz val="10"/>
        <rFont val="Carlito"/>
        <family val="2"/>
      </rPr>
      <t>14.30.860</t>
    </r>
  </si>
  <si>
    <r>
      <rPr>
        <sz val="10"/>
        <rFont val="Carlito"/>
        <family val="2"/>
      </rPr>
      <t xml:space="preserve">Divisória em placas de granilite com espessura de
</t>
    </r>
    <r>
      <rPr>
        <sz val="10"/>
        <rFont val="Carlito"/>
        <family val="2"/>
      </rPr>
      <t>4 cm</t>
    </r>
  </si>
  <si>
    <r>
      <rPr>
        <sz val="10"/>
        <rFont val="Carlito"/>
        <family val="2"/>
      </rPr>
      <t>172,78</t>
    </r>
  </si>
  <si>
    <r>
      <rPr>
        <sz val="10"/>
        <rFont val="Carlito"/>
        <family val="2"/>
      </rPr>
      <t>51,97</t>
    </r>
  </si>
  <si>
    <r>
      <rPr>
        <sz val="10"/>
        <rFont val="Carlito"/>
        <family val="2"/>
      </rPr>
      <t>224,75</t>
    </r>
  </si>
  <si>
    <r>
      <rPr>
        <sz val="10"/>
        <rFont val="Carlito"/>
        <family val="2"/>
      </rPr>
      <t>14.30.870</t>
    </r>
  </si>
  <si>
    <r>
      <rPr>
        <sz val="10"/>
        <rFont val="Carlito"/>
        <family val="2"/>
      </rPr>
      <t xml:space="preserve">Divisória em placas duplas de gesso acartonado, resistência ao fogo 120 minutos, espessura
</t>
    </r>
    <r>
      <rPr>
        <sz val="10"/>
        <rFont val="Carlito"/>
        <family val="2"/>
      </rPr>
      <t>130/70mm - 2RF / 2RF</t>
    </r>
  </si>
  <si>
    <r>
      <rPr>
        <sz val="10"/>
        <rFont val="Carlito"/>
        <family val="2"/>
      </rPr>
      <t>183,93</t>
    </r>
  </si>
  <si>
    <r>
      <rPr>
        <sz val="10"/>
        <rFont val="Carlito"/>
        <family val="2"/>
      </rPr>
      <t>14.30.880</t>
    </r>
  </si>
  <si>
    <r>
      <rPr>
        <sz val="10"/>
        <rFont val="Carlito"/>
        <family val="2"/>
      </rPr>
      <t xml:space="preserve">Divisória em placas duplas de gesso acartonado,
</t>
    </r>
    <r>
      <rPr>
        <sz val="10"/>
        <rFont val="Carlito"/>
        <family val="2"/>
      </rPr>
      <t>resistência ao fogo 60 minutos, espessura 120/70mm - 2ST / 2RU</t>
    </r>
  </si>
  <si>
    <r>
      <rPr>
        <sz val="10"/>
        <rFont val="Carlito"/>
        <family val="2"/>
      </rPr>
      <t>172,20</t>
    </r>
  </si>
  <si>
    <r>
      <rPr>
        <sz val="10"/>
        <rFont val="Carlito"/>
        <family val="2"/>
      </rPr>
      <t>14.30.890</t>
    </r>
  </si>
  <si>
    <r>
      <rPr>
        <sz val="10"/>
        <rFont val="Carlito"/>
        <family val="2"/>
      </rPr>
      <t xml:space="preserve">Divisória em placas duplas de gesso acartonado, resistência ao fogo 60 minutos, espessura
</t>
    </r>
    <r>
      <rPr>
        <sz val="10"/>
        <rFont val="Carlito"/>
        <family val="2"/>
      </rPr>
      <t>120/70mm - 2RU / 2RU</t>
    </r>
  </si>
  <si>
    <r>
      <rPr>
        <sz val="10"/>
        <rFont val="Carlito"/>
        <family val="2"/>
      </rPr>
      <t>172,26</t>
    </r>
  </si>
  <si>
    <r>
      <rPr>
        <sz val="10"/>
        <rFont val="Carlito"/>
        <family val="2"/>
      </rPr>
      <t>14.30.900</t>
    </r>
  </si>
  <si>
    <r>
      <rPr>
        <sz val="10"/>
        <rFont val="Carlito"/>
        <family val="2"/>
      </rPr>
      <t xml:space="preserve">Divisória em placas duplas de gesso acartonado, resistência ao fogo 60 minutos, espessura
</t>
    </r>
    <r>
      <rPr>
        <sz val="10"/>
        <rFont val="Carlito"/>
        <family val="2"/>
      </rPr>
      <t>98/48mm - 2ST / 2ST LM</t>
    </r>
  </si>
  <si>
    <r>
      <rPr>
        <sz val="10"/>
        <rFont val="Carlito"/>
        <family val="2"/>
      </rPr>
      <t>155,66</t>
    </r>
  </si>
  <si>
    <r>
      <rPr>
        <sz val="10"/>
        <rFont val="Carlito"/>
        <family val="2"/>
      </rPr>
      <t>14.30.910</t>
    </r>
  </si>
  <si>
    <r>
      <rPr>
        <sz val="10"/>
        <rFont val="Carlito"/>
        <family val="2"/>
      </rPr>
      <t xml:space="preserve">Divisória em placas duplas de gesso acartonado,
</t>
    </r>
    <r>
      <rPr>
        <sz val="10"/>
        <rFont val="Carlito"/>
        <family val="2"/>
      </rPr>
      <t>resistência ao fogo 60 minutos, espessura 98/48mm - 2RU / 2RU LM</t>
    </r>
  </si>
  <si>
    <r>
      <rPr>
        <sz val="10"/>
        <rFont val="Carlito"/>
        <family val="2"/>
      </rPr>
      <t>204,31</t>
    </r>
  </si>
  <si>
    <r>
      <rPr>
        <sz val="10"/>
        <rFont val="Carlito"/>
        <family val="2"/>
      </rPr>
      <t>14.30.920</t>
    </r>
  </si>
  <si>
    <r>
      <rPr>
        <sz val="10"/>
        <rFont val="Carlito"/>
        <family val="2"/>
      </rPr>
      <t xml:space="preserve">Divisória em placas duplas de gesso acartonado,
</t>
    </r>
    <r>
      <rPr>
        <sz val="10"/>
        <rFont val="Carlito"/>
        <family val="2"/>
      </rPr>
      <t>resistência ao fogo 60 minutos, espessura 98/48mm - 2ST / 2RU LM</t>
    </r>
  </si>
  <si>
    <r>
      <rPr>
        <sz val="10"/>
        <rFont val="Carlito"/>
        <family val="2"/>
      </rPr>
      <t>194,33</t>
    </r>
  </si>
  <si>
    <r>
      <rPr>
        <sz val="10"/>
        <rFont val="Carlito"/>
        <family val="2"/>
      </rPr>
      <t>Divisoria e fechamento.</t>
    </r>
  </si>
  <si>
    <r>
      <rPr>
        <sz val="10"/>
        <rFont val="Carlito"/>
        <family val="2"/>
      </rPr>
      <t>14.31.030</t>
    </r>
  </si>
  <si>
    <r>
      <rPr>
        <sz val="10"/>
        <rFont val="Carlito"/>
        <family val="2"/>
      </rPr>
      <t xml:space="preserve">Fechamento em placa cimentícia com espessura
</t>
    </r>
    <r>
      <rPr>
        <sz val="10"/>
        <rFont val="Carlito"/>
        <family val="2"/>
      </rPr>
      <t>de 12 mm</t>
    </r>
  </si>
  <si>
    <r>
      <rPr>
        <sz val="10"/>
        <rFont val="Carlito"/>
        <family val="2"/>
      </rPr>
      <t>81,66</t>
    </r>
  </si>
  <si>
    <r>
      <rPr>
        <sz val="10"/>
        <rFont val="Carlito"/>
        <family val="2"/>
      </rPr>
      <t>94,66</t>
    </r>
  </si>
  <si>
    <r>
      <rPr>
        <sz val="10"/>
        <rFont val="Carlito"/>
        <family val="2"/>
      </rPr>
      <t>176,32</t>
    </r>
  </si>
  <si>
    <r>
      <rPr>
        <sz val="10"/>
        <rFont val="Carlito"/>
        <family val="2"/>
      </rPr>
      <t xml:space="preserve">Reparos, conservacoes e complementos - GRUPO
</t>
    </r>
    <r>
      <rPr>
        <sz val="10"/>
        <rFont val="Carlito"/>
        <family val="2"/>
      </rPr>
      <t>14</t>
    </r>
  </si>
  <si>
    <r>
      <rPr>
        <sz val="10"/>
        <rFont val="Carlito"/>
        <family val="2"/>
      </rPr>
      <t>14.40.040</t>
    </r>
  </si>
  <si>
    <r>
      <rPr>
        <sz val="10"/>
        <rFont val="Carlito"/>
        <family val="2"/>
      </rPr>
      <t xml:space="preserve">Recolocação de divisórias em chapas com
</t>
    </r>
    <r>
      <rPr>
        <sz val="10"/>
        <rFont val="Carlito"/>
        <family val="2"/>
      </rPr>
      <t>montantes metálicos</t>
    </r>
  </si>
  <si>
    <r>
      <rPr>
        <sz val="10"/>
        <rFont val="Carlito"/>
        <family val="2"/>
      </rPr>
      <t>14.40.060</t>
    </r>
  </si>
  <si>
    <r>
      <rPr>
        <sz val="10"/>
        <rFont val="Carlito"/>
        <family val="2"/>
      </rPr>
      <t xml:space="preserve">Tela galvanizada para fixação de alvenaria com
</t>
    </r>
    <r>
      <rPr>
        <sz val="10"/>
        <rFont val="Carlito"/>
        <family val="2"/>
      </rPr>
      <t>dimensão de 6x50cm</t>
    </r>
  </si>
  <si>
    <r>
      <rPr>
        <sz val="10"/>
        <rFont val="Carlito"/>
        <family val="2"/>
      </rPr>
      <t>1,68</t>
    </r>
  </si>
  <si>
    <r>
      <rPr>
        <sz val="10"/>
        <rFont val="Carlito"/>
        <family val="2"/>
      </rPr>
      <t>6,09</t>
    </r>
  </si>
  <si>
    <r>
      <rPr>
        <sz val="10"/>
        <rFont val="Carlito"/>
        <family val="2"/>
      </rPr>
      <t>14.40.070</t>
    </r>
  </si>
  <si>
    <r>
      <rPr>
        <sz val="10"/>
        <rFont val="Carlito"/>
        <family val="2"/>
      </rPr>
      <t xml:space="preserve">Tela galvanizada para fixação de alvenaria com
</t>
    </r>
    <r>
      <rPr>
        <sz val="10"/>
        <rFont val="Carlito"/>
        <family val="2"/>
      </rPr>
      <t>dimensão de 7,5x50cm</t>
    </r>
  </si>
  <si>
    <r>
      <rPr>
        <sz val="10"/>
        <rFont val="Carlito"/>
        <family val="2"/>
      </rPr>
      <t>2,29</t>
    </r>
  </si>
  <si>
    <r>
      <rPr>
        <sz val="10"/>
        <rFont val="Carlito"/>
        <family val="2"/>
      </rPr>
      <t>6,70</t>
    </r>
  </si>
  <si>
    <r>
      <rPr>
        <sz val="10"/>
        <rFont val="Carlito"/>
        <family val="2"/>
      </rPr>
      <t>14.40.080</t>
    </r>
  </si>
  <si>
    <r>
      <rPr>
        <sz val="10"/>
        <rFont val="Carlito"/>
        <family val="2"/>
      </rPr>
      <t xml:space="preserve">Tela galvanizada para fixação de alvenaria com
</t>
    </r>
    <r>
      <rPr>
        <sz val="10"/>
        <rFont val="Carlito"/>
        <family val="2"/>
      </rPr>
      <t>dimensão de 10,5x50cm</t>
    </r>
  </si>
  <si>
    <r>
      <rPr>
        <sz val="10"/>
        <rFont val="Carlito"/>
        <family val="2"/>
      </rPr>
      <t>2,74</t>
    </r>
  </si>
  <si>
    <r>
      <rPr>
        <sz val="10"/>
        <rFont val="Carlito"/>
        <family val="2"/>
      </rPr>
      <t>7,15</t>
    </r>
  </si>
  <si>
    <r>
      <rPr>
        <sz val="10"/>
        <rFont val="Carlito"/>
        <family val="2"/>
      </rPr>
      <t>14.40.090</t>
    </r>
  </si>
  <si>
    <r>
      <rPr>
        <sz val="10"/>
        <rFont val="Carlito"/>
        <family val="2"/>
      </rPr>
      <t xml:space="preserve">Tela galvanizada para fixação de alvenaria com
</t>
    </r>
    <r>
      <rPr>
        <sz val="10"/>
        <rFont val="Carlito"/>
        <family val="2"/>
      </rPr>
      <t>dimensão de 12x50cm</t>
    </r>
  </si>
  <si>
    <r>
      <rPr>
        <sz val="10"/>
        <rFont val="Carlito"/>
        <family val="2"/>
      </rPr>
      <t>2,92</t>
    </r>
  </si>
  <si>
    <r>
      <rPr>
        <sz val="10"/>
        <rFont val="Carlito"/>
        <family val="2"/>
      </rPr>
      <t>7,33</t>
    </r>
  </si>
  <si>
    <r>
      <rPr>
        <sz val="10"/>
        <rFont val="Carlito"/>
        <family val="2"/>
      </rPr>
      <t>14.40.100</t>
    </r>
  </si>
  <si>
    <r>
      <rPr>
        <sz val="10"/>
        <rFont val="Carlito"/>
        <family val="2"/>
      </rPr>
      <t xml:space="preserve">Tela galvanizada para fixação de alvenaria com
</t>
    </r>
    <r>
      <rPr>
        <sz val="10"/>
        <rFont val="Carlito"/>
        <family val="2"/>
      </rPr>
      <t>dimensão de 17x50cm</t>
    </r>
  </si>
  <si>
    <r>
      <rPr>
        <sz val="10"/>
        <rFont val="Carlito"/>
        <family val="2"/>
      </rPr>
      <t>3,85</t>
    </r>
  </si>
  <si>
    <r>
      <rPr>
        <sz val="10"/>
        <rFont val="Carlito"/>
        <family val="2"/>
      </rPr>
      <t xml:space="preserve">ESTRUTURA EM MADEIRA, FERRO, ALUMINIO E
</t>
    </r>
    <r>
      <rPr>
        <sz val="10"/>
        <rFont val="Carlito"/>
        <family val="2"/>
      </rPr>
      <t>CONCRETO</t>
    </r>
  </si>
  <si>
    <r>
      <rPr>
        <sz val="10"/>
        <rFont val="Carlito"/>
        <family val="2"/>
      </rPr>
      <t>Estrutura em madeira para cobertura</t>
    </r>
  </si>
  <si>
    <r>
      <rPr>
        <sz val="10"/>
        <rFont val="Carlito"/>
        <family val="2"/>
      </rPr>
      <t>15.01.010</t>
    </r>
  </si>
  <si>
    <r>
      <rPr>
        <sz val="10"/>
        <rFont val="Carlito"/>
        <family val="2"/>
      </rPr>
      <t xml:space="preserve">Estrutura de madeira tesourada para telha de
</t>
    </r>
    <r>
      <rPr>
        <sz val="10"/>
        <rFont val="Carlito"/>
        <family val="2"/>
      </rPr>
      <t>barro - vãos até 7,00 m</t>
    </r>
  </si>
  <si>
    <r>
      <rPr>
        <sz val="10"/>
        <rFont val="Carlito"/>
        <family val="2"/>
      </rPr>
      <t>76,69</t>
    </r>
  </si>
  <si>
    <r>
      <rPr>
        <sz val="10"/>
        <rFont val="Carlito"/>
        <family val="2"/>
      </rPr>
      <t>40,20</t>
    </r>
  </si>
  <si>
    <r>
      <rPr>
        <sz val="10"/>
        <rFont val="Carlito"/>
        <family val="2"/>
      </rPr>
      <t>116,89</t>
    </r>
  </si>
  <si>
    <r>
      <rPr>
        <sz val="10"/>
        <rFont val="Carlito"/>
        <family val="2"/>
      </rPr>
      <t>15.01.020</t>
    </r>
  </si>
  <si>
    <r>
      <rPr>
        <sz val="10"/>
        <rFont val="Carlito"/>
        <family val="2"/>
      </rPr>
      <t xml:space="preserve">Estrutura de madeira tesourada para telha de
</t>
    </r>
    <r>
      <rPr>
        <sz val="10"/>
        <rFont val="Carlito"/>
        <family val="2"/>
      </rPr>
      <t>barro - vãos de 7,01 a 10,00 m</t>
    </r>
  </si>
  <si>
    <r>
      <rPr>
        <sz val="10"/>
        <rFont val="Carlito"/>
        <family val="2"/>
      </rPr>
      <t>124,10</t>
    </r>
  </si>
  <si>
    <r>
      <rPr>
        <sz val="10"/>
        <rFont val="Carlito"/>
        <family val="2"/>
      </rPr>
      <t>15.01.030</t>
    </r>
  </si>
  <si>
    <r>
      <rPr>
        <sz val="10"/>
        <rFont val="Carlito"/>
        <family val="2"/>
      </rPr>
      <t xml:space="preserve">Estrutura de madeira tesourada para telha de
</t>
    </r>
    <r>
      <rPr>
        <sz val="10"/>
        <rFont val="Carlito"/>
        <family val="2"/>
      </rPr>
      <t>barro - vãos de 10,01 a 13,00 m</t>
    </r>
  </si>
  <si>
    <r>
      <rPr>
        <sz val="10"/>
        <rFont val="Carlito"/>
        <family val="2"/>
      </rPr>
      <t>87,90</t>
    </r>
  </si>
  <si>
    <r>
      <rPr>
        <sz val="10"/>
        <rFont val="Carlito"/>
        <family val="2"/>
      </rPr>
      <t>131,31</t>
    </r>
  </si>
  <si>
    <r>
      <rPr>
        <sz val="10"/>
        <rFont val="Carlito"/>
        <family val="2"/>
      </rPr>
      <t>15.01.040</t>
    </r>
  </si>
  <si>
    <r>
      <rPr>
        <sz val="10"/>
        <rFont val="Carlito"/>
        <family val="2"/>
      </rPr>
      <t xml:space="preserve">Estrutura de madeira tesourada para telha de
</t>
    </r>
    <r>
      <rPr>
        <sz val="10"/>
        <rFont val="Carlito"/>
        <family val="2"/>
      </rPr>
      <t>barro - vãos de 13,01 a 18,00 m</t>
    </r>
  </si>
  <si>
    <r>
      <rPr>
        <sz val="10"/>
        <rFont val="Carlito"/>
        <family val="2"/>
      </rPr>
      <t>96,44</t>
    </r>
  </si>
  <si>
    <r>
      <rPr>
        <sz val="10"/>
        <rFont val="Carlito"/>
        <family val="2"/>
      </rPr>
      <t>46,63</t>
    </r>
  </si>
  <si>
    <r>
      <rPr>
        <sz val="10"/>
        <rFont val="Carlito"/>
        <family val="2"/>
      </rPr>
      <t>143,07</t>
    </r>
  </si>
  <si>
    <r>
      <rPr>
        <sz val="10"/>
        <rFont val="Carlito"/>
        <family val="2"/>
      </rPr>
      <t>15.01.110</t>
    </r>
  </si>
  <si>
    <r>
      <rPr>
        <sz val="10"/>
        <rFont val="Carlito"/>
        <family val="2"/>
      </rPr>
      <t xml:space="preserve">Estrutura de madeira tesourada para telha perfil
</t>
    </r>
    <r>
      <rPr>
        <sz val="10"/>
        <rFont val="Carlito"/>
        <family val="2"/>
      </rPr>
      <t>ondulado - vãos até 7,00 m</t>
    </r>
  </si>
  <si>
    <r>
      <rPr>
        <sz val="10"/>
        <rFont val="Carlito"/>
        <family val="2"/>
      </rPr>
      <t>52,55</t>
    </r>
  </si>
  <si>
    <r>
      <rPr>
        <sz val="10"/>
        <rFont val="Carlito"/>
        <family val="2"/>
      </rPr>
      <t>30,55</t>
    </r>
  </si>
  <si>
    <r>
      <rPr>
        <sz val="10"/>
        <rFont val="Carlito"/>
        <family val="2"/>
      </rPr>
      <t>83,10</t>
    </r>
  </si>
  <si>
    <r>
      <rPr>
        <sz val="10"/>
        <rFont val="Carlito"/>
        <family val="2"/>
      </rPr>
      <t>15.01.120</t>
    </r>
  </si>
  <si>
    <r>
      <rPr>
        <sz val="10"/>
        <rFont val="Carlito"/>
        <family val="2"/>
      </rPr>
      <t xml:space="preserve">Estrutura de madeira tesourada para telha perfil
</t>
    </r>
    <r>
      <rPr>
        <sz val="10"/>
        <rFont val="Carlito"/>
        <family val="2"/>
      </rPr>
      <t>ondulado - vãos 7,01 a 10,00 m</t>
    </r>
  </si>
  <si>
    <r>
      <rPr>
        <sz val="10"/>
        <rFont val="Carlito"/>
        <family val="2"/>
      </rPr>
      <t>58,15</t>
    </r>
  </si>
  <si>
    <r>
      <rPr>
        <sz val="10"/>
        <rFont val="Carlito"/>
        <family val="2"/>
      </rPr>
      <t>90,31</t>
    </r>
  </si>
  <si>
    <r>
      <rPr>
        <sz val="10"/>
        <rFont val="Carlito"/>
        <family val="2"/>
      </rPr>
      <t>15.01.130</t>
    </r>
  </si>
  <si>
    <r>
      <rPr>
        <sz val="10"/>
        <rFont val="Carlito"/>
        <family val="2"/>
      </rPr>
      <t xml:space="preserve">Estrutura de madeira tesourada para telha perfil
</t>
    </r>
    <r>
      <rPr>
        <sz val="10"/>
        <rFont val="Carlito"/>
        <family val="2"/>
      </rPr>
      <t>ondulado - vãos 10,01 a 13,00 m</t>
    </r>
  </si>
  <si>
    <r>
      <rPr>
        <sz val="10"/>
        <rFont val="Carlito"/>
        <family val="2"/>
      </rPr>
      <t>63,75</t>
    </r>
  </si>
  <si>
    <r>
      <rPr>
        <sz val="10"/>
        <rFont val="Carlito"/>
        <family val="2"/>
      </rPr>
      <t>33,77</t>
    </r>
  </si>
  <si>
    <r>
      <rPr>
        <sz val="10"/>
        <rFont val="Carlito"/>
        <family val="2"/>
      </rPr>
      <t>97,52</t>
    </r>
  </si>
  <si>
    <r>
      <rPr>
        <sz val="10"/>
        <rFont val="Carlito"/>
        <family val="2"/>
      </rPr>
      <t>15.01.140</t>
    </r>
  </si>
  <si>
    <r>
      <rPr>
        <sz val="10"/>
        <rFont val="Carlito"/>
        <family val="2"/>
      </rPr>
      <t xml:space="preserve">Estrutura de madeira tesourada para telha perfil
</t>
    </r>
    <r>
      <rPr>
        <sz val="10"/>
        <rFont val="Carlito"/>
        <family val="2"/>
      </rPr>
      <t>ondulado - vãos 13,01 a 18,00 m</t>
    </r>
  </si>
  <si>
    <r>
      <rPr>
        <sz val="10"/>
        <rFont val="Carlito"/>
        <family val="2"/>
      </rPr>
      <t>69,64</t>
    </r>
  </si>
  <si>
    <r>
      <rPr>
        <sz val="10"/>
        <rFont val="Carlito"/>
        <family val="2"/>
      </rPr>
      <t>36,99</t>
    </r>
  </si>
  <si>
    <r>
      <rPr>
        <sz val="10"/>
        <rFont val="Carlito"/>
        <family val="2"/>
      </rPr>
      <t>106,63</t>
    </r>
  </si>
  <si>
    <r>
      <rPr>
        <sz val="10"/>
        <rFont val="Carlito"/>
        <family val="2"/>
      </rPr>
      <t>15.01.210</t>
    </r>
  </si>
  <si>
    <r>
      <rPr>
        <sz val="10"/>
        <rFont val="Carlito"/>
        <family val="2"/>
      </rPr>
      <t>Estrutura pontaletada para telhas de barro</t>
    </r>
  </si>
  <si>
    <r>
      <rPr>
        <sz val="10"/>
        <rFont val="Carlito"/>
        <family val="2"/>
      </rPr>
      <t>58,82</t>
    </r>
  </si>
  <si>
    <r>
      <rPr>
        <sz val="10"/>
        <rFont val="Carlito"/>
        <family val="2"/>
      </rPr>
      <t>97,41</t>
    </r>
  </si>
  <si>
    <r>
      <rPr>
        <sz val="10"/>
        <rFont val="Carlito"/>
        <family val="2"/>
      </rPr>
      <t>15.01.220</t>
    </r>
  </si>
  <si>
    <r>
      <rPr>
        <sz val="10"/>
        <rFont val="Carlito"/>
        <family val="2"/>
      </rPr>
      <t>Estrutura pontaletada para telhas onduladas</t>
    </r>
  </si>
  <si>
    <r>
      <rPr>
        <sz val="10"/>
        <rFont val="Carlito"/>
        <family val="2"/>
      </rPr>
      <t>44,01</t>
    </r>
  </si>
  <si>
    <r>
      <rPr>
        <sz val="10"/>
        <rFont val="Carlito"/>
        <family val="2"/>
      </rPr>
      <t>28,95</t>
    </r>
  </si>
  <si>
    <r>
      <rPr>
        <sz val="10"/>
        <rFont val="Carlito"/>
        <family val="2"/>
      </rPr>
      <t>72,96</t>
    </r>
  </si>
  <si>
    <r>
      <rPr>
        <sz val="10"/>
        <rFont val="Carlito"/>
        <family val="2"/>
      </rPr>
      <t>15.01.310</t>
    </r>
  </si>
  <si>
    <r>
      <rPr>
        <sz val="10"/>
        <rFont val="Carlito"/>
        <family val="2"/>
      </rPr>
      <t>Estrutura em terças para telhas de barro</t>
    </r>
  </si>
  <si>
    <r>
      <rPr>
        <sz val="10"/>
        <rFont val="Carlito"/>
        <family val="2"/>
      </rPr>
      <t>53,86</t>
    </r>
  </si>
  <si>
    <r>
      <rPr>
        <sz val="10"/>
        <rFont val="Carlito"/>
        <family val="2"/>
      </rPr>
      <t>20,91</t>
    </r>
  </si>
  <si>
    <r>
      <rPr>
        <sz val="10"/>
        <rFont val="Carlito"/>
        <family val="2"/>
      </rPr>
      <t>74,77</t>
    </r>
  </si>
  <si>
    <r>
      <rPr>
        <sz val="10"/>
        <rFont val="Carlito"/>
        <family val="2"/>
      </rPr>
      <t>15.01.320</t>
    </r>
  </si>
  <si>
    <r>
      <rPr>
        <sz val="10"/>
        <rFont val="Carlito"/>
        <family val="2"/>
      </rPr>
      <t xml:space="preserve">Estrutura em terças para telhas perfil e material
</t>
    </r>
    <r>
      <rPr>
        <sz val="10"/>
        <rFont val="Carlito"/>
        <family val="2"/>
      </rPr>
      <t>qualquer, exceto barro</t>
    </r>
  </si>
  <si>
    <r>
      <rPr>
        <sz val="10"/>
        <rFont val="Carlito"/>
        <family val="2"/>
      </rPr>
      <t>16,57</t>
    </r>
  </si>
  <si>
    <r>
      <rPr>
        <sz val="10"/>
        <rFont val="Carlito"/>
        <family val="2"/>
      </rPr>
      <t>4,10</t>
    </r>
  </si>
  <si>
    <r>
      <rPr>
        <sz val="10"/>
        <rFont val="Carlito"/>
        <family val="2"/>
      </rPr>
      <t>20,67</t>
    </r>
  </si>
  <si>
    <r>
      <rPr>
        <sz val="10"/>
        <rFont val="Carlito"/>
        <family val="2"/>
      </rPr>
      <t>15.01.330</t>
    </r>
  </si>
  <si>
    <r>
      <rPr>
        <sz val="10"/>
        <rFont val="Carlito"/>
        <family val="2"/>
      </rPr>
      <t>Estrutura em terças para telhas perfil trapezoidal</t>
    </r>
  </si>
  <si>
    <r>
      <rPr>
        <sz val="10"/>
        <rFont val="Carlito"/>
        <family val="2"/>
      </rPr>
      <t>Estrutura em aco</t>
    </r>
  </si>
  <si>
    <r>
      <rPr>
        <sz val="10"/>
        <rFont val="Carlito"/>
        <family val="2"/>
      </rPr>
      <t>15.03.030</t>
    </r>
  </si>
  <si>
    <r>
      <rPr>
        <sz val="10"/>
        <rFont val="Carlito"/>
        <family val="2"/>
      </rPr>
      <t xml:space="preserve">Fornecimento e montagem de estrutura em aço
</t>
    </r>
    <r>
      <rPr>
        <sz val="10"/>
        <rFont val="Carlito"/>
        <family val="2"/>
      </rPr>
      <t>ASTM-A36, sem pintura</t>
    </r>
  </si>
  <si>
    <r>
      <rPr>
        <sz val="10"/>
        <rFont val="Carlito"/>
        <family val="2"/>
      </rPr>
      <t>16,40</t>
    </r>
  </si>
  <si>
    <r>
      <rPr>
        <sz val="10"/>
        <rFont val="Carlito"/>
        <family val="2"/>
      </rPr>
      <t>15.03.090</t>
    </r>
  </si>
  <si>
    <r>
      <rPr>
        <sz val="10"/>
        <rFont val="Carlito"/>
        <family val="2"/>
      </rPr>
      <t xml:space="preserve">Montagem de estrutura metálica em aço, sem
</t>
    </r>
    <r>
      <rPr>
        <sz val="10"/>
        <rFont val="Carlito"/>
        <family val="2"/>
      </rPr>
      <t>pintura</t>
    </r>
  </si>
  <si>
    <r>
      <rPr>
        <sz val="10"/>
        <rFont val="Carlito"/>
        <family val="2"/>
      </rPr>
      <t>15.03.110</t>
    </r>
  </si>
  <si>
    <r>
      <rPr>
        <sz val="10"/>
        <rFont val="Carlito"/>
        <family val="2"/>
      </rPr>
      <t xml:space="preserve">Fornecimento e montagem de estrutura em aço
</t>
    </r>
    <r>
      <rPr>
        <sz val="10"/>
        <rFont val="Carlito"/>
        <family val="2"/>
      </rPr>
      <t>patinável, sem pintura</t>
    </r>
  </si>
  <si>
    <r>
      <rPr>
        <sz val="10"/>
        <rFont val="Carlito"/>
        <family val="2"/>
      </rPr>
      <t>18,29</t>
    </r>
  </si>
  <si>
    <r>
      <rPr>
        <sz val="10"/>
        <rFont val="Carlito"/>
        <family val="2"/>
      </rPr>
      <t>15.03.131</t>
    </r>
  </si>
  <si>
    <r>
      <rPr>
        <sz val="10"/>
        <rFont val="Carlito"/>
        <family val="2"/>
      </rPr>
      <t xml:space="preserve">Fornecimento e montagem de estrutura em aço
</t>
    </r>
    <r>
      <rPr>
        <sz val="10"/>
        <rFont val="Carlito"/>
        <family val="2"/>
      </rPr>
      <t>ASTM-A572 Grau 50, sem pintura</t>
    </r>
  </si>
  <si>
    <r>
      <rPr>
        <sz val="10"/>
        <rFont val="Carlito"/>
        <family val="2"/>
      </rPr>
      <t>14,60</t>
    </r>
  </si>
  <si>
    <r>
      <rPr>
        <sz val="10"/>
        <rFont val="Carlito"/>
        <family val="2"/>
      </rPr>
      <t>15.03.140</t>
    </r>
  </si>
  <si>
    <r>
      <rPr>
        <sz val="10"/>
        <rFont val="Carlito"/>
        <family val="2"/>
      </rPr>
      <t>Fornecimento e montagem de estrutura tubular em aço ASTM-A572 Grau 50, sem pintura</t>
    </r>
  </si>
  <si>
    <r>
      <rPr>
        <sz val="10"/>
        <rFont val="Carlito"/>
        <family val="2"/>
      </rPr>
      <t>15,78</t>
    </r>
  </si>
  <si>
    <r>
      <rPr>
        <sz val="10"/>
        <rFont val="Carlito"/>
        <family val="2"/>
      </rPr>
      <t>15.03.150</t>
    </r>
  </si>
  <si>
    <r>
      <rPr>
        <sz val="10"/>
        <rFont val="Carlito"/>
        <family val="2"/>
      </rPr>
      <t xml:space="preserve">Fornecimento e montagem de estrutura metálica
</t>
    </r>
    <r>
      <rPr>
        <sz val="10"/>
        <rFont val="Carlito"/>
        <family val="2"/>
      </rPr>
      <t>em perfil metalon, sem pintura</t>
    </r>
  </si>
  <si>
    <r>
      <rPr>
        <sz val="10"/>
        <rFont val="Carlito"/>
        <family val="2"/>
      </rPr>
      <t>14,80</t>
    </r>
  </si>
  <si>
    <r>
      <rPr>
        <sz val="10"/>
        <rFont val="Carlito"/>
        <family val="2"/>
      </rPr>
      <t>Estrutura pre-fabricada de concreto</t>
    </r>
  </si>
  <si>
    <r>
      <rPr>
        <sz val="10"/>
        <rFont val="Carlito"/>
        <family val="2"/>
      </rPr>
      <t>15.05.290</t>
    </r>
  </si>
  <si>
    <r>
      <rPr>
        <sz val="10"/>
        <rFont val="Carlito"/>
        <family val="2"/>
      </rPr>
      <t xml:space="preserve">Placas, vigas e pilares em concreto armado pré-
</t>
    </r>
    <r>
      <rPr>
        <sz val="10"/>
        <rFont val="Carlito"/>
        <family val="2"/>
      </rPr>
      <t>moldado - fck= 40 MPa</t>
    </r>
  </si>
  <si>
    <r>
      <rPr>
        <sz val="10"/>
        <rFont val="Carlito"/>
        <family val="2"/>
      </rPr>
      <t>2.246,14</t>
    </r>
  </si>
  <si>
    <r>
      <rPr>
        <sz val="10"/>
        <rFont val="Carlito"/>
        <family val="2"/>
      </rPr>
      <t>622,19</t>
    </r>
  </si>
  <si>
    <r>
      <rPr>
        <sz val="10"/>
        <rFont val="Carlito"/>
        <family val="2"/>
      </rPr>
      <t>2.868,33</t>
    </r>
  </si>
  <si>
    <r>
      <rPr>
        <sz val="10"/>
        <rFont val="Carlito"/>
        <family val="2"/>
      </rPr>
      <t>15.05.300</t>
    </r>
  </si>
  <si>
    <r>
      <rPr>
        <sz val="10"/>
        <rFont val="Carlito"/>
        <family val="2"/>
      </rPr>
      <t xml:space="preserve">Mobiliário em concreto armado pré-moldado -
</t>
    </r>
    <r>
      <rPr>
        <sz val="10"/>
        <rFont val="Carlito"/>
        <family val="2"/>
      </rPr>
      <t>fck= 40 MPa</t>
    </r>
  </si>
  <si>
    <r>
      <rPr>
        <sz val="10"/>
        <rFont val="Carlito"/>
        <family val="2"/>
      </rPr>
      <t>2.177,11</t>
    </r>
  </si>
  <si>
    <r>
      <rPr>
        <sz val="10"/>
        <rFont val="Carlito"/>
        <family val="2"/>
      </rPr>
      <t>686,11</t>
    </r>
  </si>
  <si>
    <r>
      <rPr>
        <sz val="10"/>
        <rFont val="Carlito"/>
        <family val="2"/>
      </rPr>
      <t>2.863,22</t>
    </r>
  </si>
  <si>
    <r>
      <rPr>
        <sz val="10"/>
        <rFont val="Carlito"/>
        <family val="2"/>
      </rPr>
      <t>15.05.520</t>
    </r>
  </si>
  <si>
    <r>
      <rPr>
        <sz val="10"/>
        <rFont val="Carlito"/>
        <family val="2"/>
      </rPr>
      <t xml:space="preserve">Placas, vigas e pilares em concreto armado pré-
</t>
    </r>
    <r>
      <rPr>
        <sz val="10"/>
        <rFont val="Carlito"/>
        <family val="2"/>
      </rPr>
      <t>moldado - fck= 35 MPa</t>
    </r>
  </si>
  <si>
    <r>
      <rPr>
        <sz val="10"/>
        <rFont val="Carlito"/>
        <family val="2"/>
      </rPr>
      <t>2.019,65</t>
    </r>
  </si>
  <si>
    <r>
      <rPr>
        <sz val="10"/>
        <rFont val="Carlito"/>
        <family val="2"/>
      </rPr>
      <t>591,70</t>
    </r>
  </si>
  <si>
    <r>
      <rPr>
        <sz val="10"/>
        <rFont val="Carlito"/>
        <family val="2"/>
      </rPr>
      <t>2.611,35</t>
    </r>
  </si>
  <si>
    <r>
      <rPr>
        <sz val="10"/>
        <rFont val="Carlito"/>
        <family val="2"/>
      </rPr>
      <t>15.05.530</t>
    </r>
  </si>
  <si>
    <r>
      <rPr>
        <sz val="10"/>
        <rFont val="Carlito"/>
        <family val="2"/>
      </rPr>
      <t xml:space="preserve">Placas, vigas e pilares em concreto armado pré-
</t>
    </r>
    <r>
      <rPr>
        <sz val="10"/>
        <rFont val="Carlito"/>
        <family val="2"/>
      </rPr>
      <t>moldado - fck= 25 MPa</t>
    </r>
  </si>
  <si>
    <r>
      <rPr>
        <sz val="10"/>
        <rFont val="Carlito"/>
        <family val="2"/>
      </rPr>
      <t>1.778,54</t>
    </r>
  </si>
  <si>
    <r>
      <rPr>
        <sz val="10"/>
        <rFont val="Carlito"/>
        <family val="2"/>
      </rPr>
      <t>585,74</t>
    </r>
  </si>
  <si>
    <r>
      <rPr>
        <sz val="10"/>
        <rFont val="Carlito"/>
        <family val="2"/>
      </rPr>
      <t>2.364,28</t>
    </r>
  </si>
  <si>
    <r>
      <rPr>
        <sz val="10"/>
        <rFont val="Carlito"/>
        <family val="2"/>
      </rPr>
      <t>15.05.540</t>
    </r>
  </si>
  <si>
    <r>
      <rPr>
        <sz val="10"/>
        <rFont val="Carlito"/>
        <family val="2"/>
      </rPr>
      <t xml:space="preserve">Mobiliário em concreto armado pré-moldado -
</t>
    </r>
    <r>
      <rPr>
        <sz val="10"/>
        <rFont val="Carlito"/>
        <family val="2"/>
      </rPr>
      <t>fck= 25 MPa</t>
    </r>
  </si>
  <si>
    <r>
      <rPr>
        <sz val="10"/>
        <rFont val="Carlito"/>
        <family val="2"/>
      </rPr>
      <t>1.935,16</t>
    </r>
  </si>
  <si>
    <r>
      <rPr>
        <sz val="10"/>
        <rFont val="Carlito"/>
        <family val="2"/>
      </rPr>
      <t>627,37</t>
    </r>
  </si>
  <si>
    <r>
      <rPr>
        <sz val="10"/>
        <rFont val="Carlito"/>
        <family val="2"/>
      </rPr>
      <t>2.562,53</t>
    </r>
  </si>
  <si>
    <r>
      <rPr>
        <sz val="10"/>
        <rFont val="Carlito"/>
        <family val="2"/>
      </rPr>
      <t xml:space="preserve">Reparos, conservacoes e complementos - GRUPO
</t>
    </r>
    <r>
      <rPr>
        <sz val="10"/>
        <rFont val="Carlito"/>
        <family val="2"/>
      </rPr>
      <t>15</t>
    </r>
  </si>
  <si>
    <r>
      <rPr>
        <sz val="10"/>
        <rFont val="Carlito"/>
        <family val="2"/>
      </rPr>
      <t>15.20.020</t>
    </r>
  </si>
  <si>
    <r>
      <rPr>
        <sz val="10"/>
        <rFont val="Carlito"/>
        <family val="2"/>
      </rPr>
      <t xml:space="preserve">Fornecimento de peças diversas para estrutura
</t>
    </r>
    <r>
      <rPr>
        <sz val="10"/>
        <rFont val="Carlito"/>
        <family val="2"/>
      </rPr>
      <t>em madeira</t>
    </r>
  </si>
  <si>
    <r>
      <rPr>
        <sz val="10"/>
        <rFont val="Carlito"/>
        <family val="2"/>
      </rPr>
      <t>2.692,98</t>
    </r>
  </si>
  <si>
    <r>
      <rPr>
        <sz val="10"/>
        <rFont val="Carlito"/>
        <family val="2"/>
      </rPr>
      <t>964,80</t>
    </r>
  </si>
  <si>
    <r>
      <rPr>
        <sz val="10"/>
        <rFont val="Carlito"/>
        <family val="2"/>
      </rPr>
      <t>3.657,78</t>
    </r>
  </si>
  <si>
    <r>
      <rPr>
        <sz val="10"/>
        <rFont val="Carlito"/>
        <family val="2"/>
      </rPr>
      <t>15.20.040</t>
    </r>
  </si>
  <si>
    <r>
      <rPr>
        <sz val="10"/>
        <rFont val="Carlito"/>
        <family val="2"/>
      </rPr>
      <t xml:space="preserve">Recolocação de peças lineares em madeira com
</t>
    </r>
    <r>
      <rPr>
        <sz val="10"/>
        <rFont val="Carlito"/>
        <family val="2"/>
      </rPr>
      <t>seção até 60 cm²</t>
    </r>
  </si>
  <si>
    <r>
      <rPr>
        <sz val="10"/>
        <rFont val="Carlito"/>
        <family val="2"/>
      </rPr>
      <t>4,50</t>
    </r>
  </si>
  <si>
    <r>
      <rPr>
        <sz val="10"/>
        <rFont val="Carlito"/>
        <family val="2"/>
      </rPr>
      <t>4,63</t>
    </r>
  </si>
  <si>
    <r>
      <rPr>
        <sz val="10"/>
        <rFont val="Carlito"/>
        <family val="2"/>
      </rPr>
      <t>15.20.060</t>
    </r>
  </si>
  <si>
    <r>
      <rPr>
        <sz val="10"/>
        <rFont val="Carlito"/>
        <family val="2"/>
      </rPr>
      <t xml:space="preserve">Recolocação de peças lineares em madeira com
</t>
    </r>
    <r>
      <rPr>
        <sz val="10"/>
        <rFont val="Carlito"/>
        <family val="2"/>
      </rPr>
      <t>seção superior a 60 cm²</t>
    </r>
  </si>
  <si>
    <r>
      <rPr>
        <sz val="10"/>
        <rFont val="Carlito"/>
        <family val="2"/>
      </rPr>
      <t>11,90</t>
    </r>
  </si>
  <si>
    <r>
      <rPr>
        <sz val="10"/>
        <rFont val="Carlito"/>
        <family val="2"/>
      </rPr>
      <t>12,22</t>
    </r>
  </si>
  <si>
    <r>
      <rPr>
        <sz val="10"/>
        <rFont val="Carlito"/>
        <family val="2"/>
      </rPr>
      <t>TELHAMENTO</t>
    </r>
  </si>
  <si>
    <r>
      <rPr>
        <sz val="10"/>
        <rFont val="Carlito"/>
        <family val="2"/>
      </rPr>
      <t>Telhamento em barro</t>
    </r>
  </si>
  <si>
    <r>
      <rPr>
        <sz val="10"/>
        <rFont val="Carlito"/>
        <family val="2"/>
      </rPr>
      <t>16.02.010</t>
    </r>
  </si>
  <si>
    <r>
      <rPr>
        <sz val="10"/>
        <rFont val="Carlito"/>
        <family val="2"/>
      </rPr>
      <t>Telha de barro tipo italiana</t>
    </r>
  </si>
  <si>
    <r>
      <rPr>
        <sz val="10"/>
        <rFont val="Carlito"/>
        <family val="2"/>
      </rPr>
      <t>23,20</t>
    </r>
  </si>
  <si>
    <r>
      <rPr>
        <sz val="10"/>
        <rFont val="Carlito"/>
        <family val="2"/>
      </rPr>
      <t>46,54</t>
    </r>
  </si>
  <si>
    <r>
      <rPr>
        <sz val="10"/>
        <rFont val="Carlito"/>
        <family val="2"/>
      </rPr>
      <t>16.02.020</t>
    </r>
  </si>
  <si>
    <r>
      <rPr>
        <sz val="10"/>
        <rFont val="Carlito"/>
        <family val="2"/>
      </rPr>
      <t>Telha de barro tipo francesa</t>
    </r>
  </si>
  <si>
    <r>
      <rPr>
        <sz val="10"/>
        <rFont val="Carlito"/>
        <family val="2"/>
      </rPr>
      <t>48,80</t>
    </r>
  </si>
  <si>
    <r>
      <rPr>
        <sz val="10"/>
        <rFont val="Carlito"/>
        <family val="2"/>
      </rPr>
      <t>72,14</t>
    </r>
  </si>
  <si>
    <r>
      <rPr>
        <sz val="10"/>
        <rFont val="Carlito"/>
        <family val="2"/>
      </rPr>
      <t>16.02.030</t>
    </r>
  </si>
  <si>
    <r>
      <rPr>
        <sz val="10"/>
        <rFont val="Carlito"/>
        <family val="2"/>
      </rPr>
      <t>Telha de barro tipo romana</t>
    </r>
  </si>
  <si>
    <r>
      <rPr>
        <sz val="10"/>
        <rFont val="Carlito"/>
        <family val="2"/>
      </rPr>
      <t>25,12</t>
    </r>
  </si>
  <si>
    <r>
      <rPr>
        <sz val="10"/>
        <rFont val="Carlito"/>
        <family val="2"/>
      </rPr>
      <t>48,46</t>
    </r>
  </si>
  <si>
    <r>
      <rPr>
        <sz val="10"/>
        <rFont val="Carlito"/>
        <family val="2"/>
      </rPr>
      <t>16.02.045</t>
    </r>
  </si>
  <si>
    <r>
      <rPr>
        <sz val="10"/>
        <rFont val="Carlito"/>
        <family val="2"/>
      </rPr>
      <t>Telha de barro colonial/paulista</t>
    </r>
  </si>
  <si>
    <r>
      <rPr>
        <sz val="10"/>
        <rFont val="Carlito"/>
        <family val="2"/>
      </rPr>
      <t>61,83</t>
    </r>
  </si>
  <si>
    <r>
      <rPr>
        <sz val="10"/>
        <rFont val="Carlito"/>
        <family val="2"/>
      </rPr>
      <t>35,01</t>
    </r>
  </si>
  <si>
    <r>
      <rPr>
        <sz val="10"/>
        <rFont val="Carlito"/>
        <family val="2"/>
      </rPr>
      <t>96,84</t>
    </r>
  </si>
  <si>
    <r>
      <rPr>
        <sz val="10"/>
        <rFont val="Carlito"/>
        <family val="2"/>
      </rPr>
      <t>16.02.060</t>
    </r>
  </si>
  <si>
    <r>
      <rPr>
        <sz val="10"/>
        <rFont val="Carlito"/>
        <family val="2"/>
      </rPr>
      <t>Telha de barro tipo plan</t>
    </r>
  </si>
  <si>
    <r>
      <rPr>
        <sz val="10"/>
        <rFont val="Carlito"/>
        <family val="2"/>
      </rPr>
      <t>78,57</t>
    </r>
  </si>
  <si>
    <r>
      <rPr>
        <sz val="10"/>
        <rFont val="Carlito"/>
        <family val="2"/>
      </rPr>
      <t>113,58</t>
    </r>
  </si>
  <si>
    <r>
      <rPr>
        <sz val="10"/>
        <rFont val="Carlito"/>
        <family val="2"/>
      </rPr>
      <t>16.02.120</t>
    </r>
  </si>
  <si>
    <r>
      <rPr>
        <sz val="10"/>
        <rFont val="Carlito"/>
        <family val="2"/>
      </rPr>
      <t>Emboçamento de beiral em telhas de barro</t>
    </r>
  </si>
  <si>
    <r>
      <rPr>
        <sz val="10"/>
        <rFont val="Carlito"/>
        <family val="2"/>
      </rPr>
      <t>0,69</t>
    </r>
  </si>
  <si>
    <r>
      <rPr>
        <sz val="10"/>
        <rFont val="Carlito"/>
        <family val="2"/>
      </rPr>
      <t>10,98</t>
    </r>
  </si>
  <si>
    <r>
      <rPr>
        <sz val="10"/>
        <rFont val="Carlito"/>
        <family val="2"/>
      </rPr>
      <t>16.02.230</t>
    </r>
  </si>
  <si>
    <r>
      <rPr>
        <sz val="10"/>
        <rFont val="Carlito"/>
        <family val="2"/>
      </rPr>
      <t xml:space="preserve">Cumeeira de barro emboçado tipos: plan,
</t>
    </r>
    <r>
      <rPr>
        <sz val="10"/>
        <rFont val="Carlito"/>
        <family val="2"/>
      </rPr>
      <t>romana, italiana, francesa e paulistinha</t>
    </r>
  </si>
  <si>
    <r>
      <rPr>
        <sz val="10"/>
        <rFont val="Carlito"/>
        <family val="2"/>
      </rPr>
      <t>9,58</t>
    </r>
  </si>
  <si>
    <r>
      <rPr>
        <sz val="10"/>
        <rFont val="Carlito"/>
        <family val="2"/>
      </rPr>
      <t>22,45</t>
    </r>
  </si>
  <si>
    <r>
      <rPr>
        <sz val="10"/>
        <rFont val="Carlito"/>
        <family val="2"/>
      </rPr>
      <t>16.02.270</t>
    </r>
  </si>
  <si>
    <r>
      <rPr>
        <sz val="10"/>
        <rFont val="Carlito"/>
        <family val="2"/>
      </rPr>
      <t>Espigão de barro emboçado</t>
    </r>
  </si>
  <si>
    <r>
      <rPr>
        <sz val="10"/>
        <rFont val="Carlito"/>
        <family val="2"/>
      </rPr>
      <t>14,38</t>
    </r>
  </si>
  <si>
    <r>
      <rPr>
        <sz val="10"/>
        <rFont val="Carlito"/>
        <family val="2"/>
      </rPr>
      <t>27,25</t>
    </r>
  </si>
  <si>
    <r>
      <rPr>
        <sz val="10"/>
        <rFont val="Carlito"/>
        <family val="2"/>
      </rPr>
      <t xml:space="preserve">Telhamento em cimento reforcado com fio
</t>
    </r>
    <r>
      <rPr>
        <sz val="10"/>
        <rFont val="Carlito"/>
        <family val="2"/>
      </rPr>
      <t>sintetico (CRFS)</t>
    </r>
  </si>
  <si>
    <r>
      <rPr>
        <sz val="10"/>
        <rFont val="Carlito"/>
        <family val="2"/>
      </rPr>
      <t>16.03.010</t>
    </r>
  </si>
  <si>
    <r>
      <rPr>
        <sz val="10"/>
        <rFont val="Carlito"/>
        <family val="2"/>
      </rPr>
      <t xml:space="preserve">Telhamento em cimento reforçado com fio
</t>
    </r>
    <r>
      <rPr>
        <sz val="10"/>
        <rFont val="Carlito"/>
        <family val="2"/>
      </rPr>
      <t>sintético CRFS - perfil ondulado de 6 mm</t>
    </r>
  </si>
  <si>
    <r>
      <rPr>
        <sz val="10"/>
        <rFont val="Carlito"/>
        <family val="2"/>
      </rPr>
      <t>34,87</t>
    </r>
  </si>
  <si>
    <r>
      <rPr>
        <sz val="10"/>
        <rFont val="Carlito"/>
        <family val="2"/>
      </rPr>
      <t>47,74</t>
    </r>
  </si>
  <si>
    <r>
      <rPr>
        <sz val="10"/>
        <rFont val="Carlito"/>
        <family val="2"/>
      </rPr>
      <t>16.03.020</t>
    </r>
  </si>
  <si>
    <r>
      <rPr>
        <sz val="10"/>
        <rFont val="Carlito"/>
        <family val="2"/>
      </rPr>
      <t xml:space="preserve">Telhamento em cimento reforçado com fio
</t>
    </r>
    <r>
      <rPr>
        <sz val="10"/>
        <rFont val="Carlito"/>
        <family val="2"/>
      </rPr>
      <t>sintético CRFS - perfil ondulado de 8 mm</t>
    </r>
  </si>
  <si>
    <r>
      <rPr>
        <sz val="10"/>
        <rFont val="Carlito"/>
        <family val="2"/>
      </rPr>
      <t>47,89</t>
    </r>
  </si>
  <si>
    <r>
      <rPr>
        <sz val="10"/>
        <rFont val="Carlito"/>
        <family val="2"/>
      </rPr>
      <t>60,76</t>
    </r>
  </si>
  <si>
    <r>
      <rPr>
        <sz val="10"/>
        <rFont val="Carlito"/>
        <family val="2"/>
      </rPr>
      <t>16.03.030</t>
    </r>
  </si>
  <si>
    <r>
      <rPr>
        <sz val="10"/>
        <rFont val="Carlito"/>
        <family val="2"/>
      </rPr>
      <t xml:space="preserve">Telhamento em cimento reforçado com fio
</t>
    </r>
    <r>
      <rPr>
        <sz val="10"/>
        <rFont val="Carlito"/>
        <family val="2"/>
      </rPr>
      <t>sintético CRFS - perfil trapezoidal de 44 cm</t>
    </r>
  </si>
  <si>
    <r>
      <rPr>
        <sz val="10"/>
        <rFont val="Carlito"/>
        <family val="2"/>
      </rPr>
      <t>101,20</t>
    </r>
  </si>
  <si>
    <r>
      <rPr>
        <sz val="10"/>
        <rFont val="Carlito"/>
        <family val="2"/>
      </rPr>
      <t>114,07</t>
    </r>
  </si>
  <si>
    <r>
      <rPr>
        <sz val="10"/>
        <rFont val="Carlito"/>
        <family val="2"/>
      </rPr>
      <t>16.03.040</t>
    </r>
  </si>
  <si>
    <r>
      <rPr>
        <sz val="10"/>
        <rFont val="Carlito"/>
        <family val="2"/>
      </rPr>
      <t xml:space="preserve">Telhamento em cimento reforçado com fio
</t>
    </r>
    <r>
      <rPr>
        <sz val="10"/>
        <rFont val="Carlito"/>
        <family val="2"/>
      </rPr>
      <t>sintético CRFS - perfil modulado</t>
    </r>
  </si>
  <si>
    <r>
      <rPr>
        <sz val="10"/>
        <rFont val="Carlito"/>
        <family val="2"/>
      </rPr>
      <t>108,86</t>
    </r>
  </si>
  <si>
    <r>
      <rPr>
        <sz val="10"/>
        <rFont val="Carlito"/>
        <family val="2"/>
      </rPr>
      <t>121,73</t>
    </r>
  </si>
  <si>
    <r>
      <rPr>
        <sz val="10"/>
        <rFont val="Carlito"/>
        <family val="2"/>
      </rPr>
      <t>16.03.300</t>
    </r>
  </si>
  <si>
    <r>
      <rPr>
        <sz val="10"/>
        <rFont val="Carlito"/>
        <family val="2"/>
      </rPr>
      <t xml:space="preserve">Cumeeira normal em cimento reforçado com fio
</t>
    </r>
    <r>
      <rPr>
        <sz val="10"/>
        <rFont val="Carlito"/>
        <family val="2"/>
      </rPr>
      <t>sintético CRFS - perfil ondulado</t>
    </r>
  </si>
  <si>
    <r>
      <rPr>
        <sz val="10"/>
        <rFont val="Carlito"/>
        <family val="2"/>
      </rPr>
      <t>59,10</t>
    </r>
  </si>
  <si>
    <r>
      <rPr>
        <sz val="10"/>
        <rFont val="Carlito"/>
        <family val="2"/>
      </rPr>
      <t>16.03.310</t>
    </r>
  </si>
  <si>
    <r>
      <rPr>
        <sz val="10"/>
        <rFont val="Carlito"/>
        <family val="2"/>
      </rPr>
      <t xml:space="preserve">Cumeeira universal em cimento reforçado com fio
</t>
    </r>
    <r>
      <rPr>
        <sz val="10"/>
        <rFont val="Carlito"/>
        <family val="2"/>
      </rPr>
      <t>sintético CRFS - perfil ondulado</t>
    </r>
  </si>
  <si>
    <r>
      <rPr>
        <sz val="10"/>
        <rFont val="Carlito"/>
        <family val="2"/>
      </rPr>
      <t>53,12</t>
    </r>
  </si>
  <si>
    <r>
      <rPr>
        <sz val="10"/>
        <rFont val="Carlito"/>
        <family val="2"/>
      </rPr>
      <t>59,55</t>
    </r>
  </si>
  <si>
    <r>
      <rPr>
        <sz val="10"/>
        <rFont val="Carlito"/>
        <family val="2"/>
      </rPr>
      <t>16.03.320</t>
    </r>
  </si>
  <si>
    <r>
      <rPr>
        <sz val="10"/>
        <rFont val="Carlito"/>
        <family val="2"/>
      </rPr>
      <t>Cumeeira normal em cimento reforçado com fio sintético CRFS - perfil trapezoidal 44 cm</t>
    </r>
  </si>
  <si>
    <r>
      <rPr>
        <sz val="10"/>
        <rFont val="Carlito"/>
        <family val="2"/>
      </rPr>
      <t>83,12</t>
    </r>
  </si>
  <si>
    <r>
      <rPr>
        <sz val="10"/>
        <rFont val="Carlito"/>
        <family val="2"/>
      </rPr>
      <t>89,55</t>
    </r>
  </si>
  <si>
    <r>
      <rPr>
        <sz val="10"/>
        <rFont val="Carlito"/>
        <family val="2"/>
      </rPr>
      <t>16.03.330</t>
    </r>
  </si>
  <si>
    <r>
      <rPr>
        <sz val="10"/>
        <rFont val="Carlito"/>
        <family val="2"/>
      </rPr>
      <t xml:space="preserve">Cumeeira normal em cimento reforçado com fio
</t>
    </r>
    <r>
      <rPr>
        <sz val="10"/>
        <rFont val="Carlito"/>
        <family val="2"/>
      </rPr>
      <t>sintético CRFS - perfil modulado</t>
    </r>
  </si>
  <si>
    <r>
      <rPr>
        <sz val="10"/>
        <rFont val="Carlito"/>
        <family val="2"/>
      </rPr>
      <t>114,79</t>
    </r>
  </si>
  <si>
    <r>
      <rPr>
        <sz val="10"/>
        <rFont val="Carlito"/>
        <family val="2"/>
      </rPr>
      <t>121,22</t>
    </r>
  </si>
  <si>
    <r>
      <rPr>
        <sz val="10"/>
        <rFont val="Carlito"/>
        <family val="2"/>
      </rPr>
      <t>16.03.360</t>
    </r>
  </si>
  <si>
    <r>
      <rPr>
        <sz val="10"/>
        <rFont val="Carlito"/>
        <family val="2"/>
      </rPr>
      <t xml:space="preserve">Espigão em cimento reforçado com fio sintético
</t>
    </r>
    <r>
      <rPr>
        <sz val="10"/>
        <rFont val="Carlito"/>
        <family val="2"/>
      </rPr>
      <t>CRFS - perfil ondulado</t>
    </r>
  </si>
  <si>
    <r>
      <rPr>
        <sz val="10"/>
        <rFont val="Carlito"/>
        <family val="2"/>
      </rPr>
      <t>36,18</t>
    </r>
  </si>
  <si>
    <r>
      <rPr>
        <sz val="10"/>
        <rFont val="Carlito"/>
        <family val="2"/>
      </rPr>
      <t>42,61</t>
    </r>
  </si>
  <si>
    <r>
      <rPr>
        <sz val="10"/>
        <rFont val="Carlito"/>
        <family val="2"/>
      </rPr>
      <t>16.03.370</t>
    </r>
  </si>
  <si>
    <r>
      <rPr>
        <sz val="10"/>
        <rFont val="Carlito"/>
        <family val="2"/>
      </rPr>
      <t xml:space="preserve">Espigão em cimento reforçado com fio sintético
</t>
    </r>
    <r>
      <rPr>
        <sz val="10"/>
        <rFont val="Carlito"/>
        <family val="2"/>
      </rPr>
      <t>CRFS - perfil modulado</t>
    </r>
  </si>
  <si>
    <r>
      <rPr>
        <sz val="10"/>
        <rFont val="Carlito"/>
        <family val="2"/>
      </rPr>
      <t>46,44</t>
    </r>
  </si>
  <si>
    <r>
      <rPr>
        <sz val="10"/>
        <rFont val="Carlito"/>
        <family val="2"/>
      </rPr>
      <t>52,87</t>
    </r>
  </si>
  <si>
    <r>
      <rPr>
        <sz val="10"/>
        <rFont val="Carlito"/>
        <family val="2"/>
      </rPr>
      <t>16.03.400</t>
    </r>
  </si>
  <si>
    <r>
      <rPr>
        <sz val="10"/>
        <rFont val="Carlito"/>
        <family val="2"/>
      </rPr>
      <t xml:space="preserve">Rufo em cimento reforçado com fio sintético CRFS
</t>
    </r>
    <r>
      <rPr>
        <sz val="10"/>
        <rFont val="Carlito"/>
        <family val="2"/>
      </rPr>
      <t>- perfil ondulado</t>
    </r>
  </si>
  <si>
    <r>
      <rPr>
        <sz val="10"/>
        <rFont val="Carlito"/>
        <family val="2"/>
      </rPr>
      <t>51,74</t>
    </r>
  </si>
  <si>
    <r>
      <rPr>
        <sz val="10"/>
        <rFont val="Carlito"/>
        <family val="2"/>
      </rPr>
      <t>58,17</t>
    </r>
  </si>
  <si>
    <r>
      <rPr>
        <sz val="10"/>
        <rFont val="Carlito"/>
        <family val="2"/>
      </rPr>
      <t>Telhamento em madeira ou fibra vegetal</t>
    </r>
  </si>
  <si>
    <r>
      <rPr>
        <sz val="10"/>
        <rFont val="Carlito"/>
        <family val="2"/>
      </rPr>
      <t>16.10.020</t>
    </r>
  </si>
  <si>
    <r>
      <rPr>
        <sz val="10"/>
        <rFont val="Carlito"/>
        <family val="2"/>
      </rPr>
      <t xml:space="preserve">Telha em fibra vegetal, perfil ondulado, com
</t>
    </r>
    <r>
      <rPr>
        <sz val="10"/>
        <rFont val="Carlito"/>
        <family val="2"/>
      </rPr>
      <t>espessura de 3 mm</t>
    </r>
  </si>
  <si>
    <r>
      <rPr>
        <sz val="10"/>
        <rFont val="Carlito"/>
        <family val="2"/>
      </rPr>
      <t>59,23</t>
    </r>
  </si>
  <si>
    <r>
      <rPr>
        <sz val="10"/>
        <rFont val="Carlito"/>
        <family val="2"/>
      </rPr>
      <t>80,14</t>
    </r>
  </si>
  <si>
    <r>
      <rPr>
        <sz val="10"/>
        <rFont val="Carlito"/>
        <family val="2"/>
      </rPr>
      <t>16.10.100</t>
    </r>
  </si>
  <si>
    <r>
      <rPr>
        <sz val="10"/>
        <rFont val="Carlito"/>
        <family val="2"/>
      </rPr>
      <t xml:space="preserve">Cumeeira em fibra vegetal, lisa, com espessura de
</t>
    </r>
    <r>
      <rPr>
        <sz val="10"/>
        <rFont val="Carlito"/>
        <family val="2"/>
      </rPr>
      <t>3 mm</t>
    </r>
  </si>
  <si>
    <r>
      <rPr>
        <sz val="10"/>
        <rFont val="Carlito"/>
        <family val="2"/>
      </rPr>
      <t>100,98</t>
    </r>
  </si>
  <si>
    <r>
      <rPr>
        <sz val="10"/>
        <rFont val="Carlito"/>
        <family val="2"/>
      </rPr>
      <t>7,07</t>
    </r>
  </si>
  <si>
    <r>
      <rPr>
        <sz val="10"/>
        <rFont val="Carlito"/>
        <family val="2"/>
      </rPr>
      <t>108,05</t>
    </r>
  </si>
  <si>
    <r>
      <rPr>
        <sz val="10"/>
        <rFont val="Carlito"/>
        <family val="2"/>
      </rPr>
      <t>Telhamento metalico comum</t>
    </r>
  </si>
  <si>
    <r>
      <rPr>
        <sz val="10"/>
        <rFont val="Carlito"/>
        <family val="2"/>
      </rPr>
      <t>16.12.020</t>
    </r>
  </si>
  <si>
    <r>
      <rPr>
        <sz val="10"/>
        <rFont val="Carlito"/>
        <family val="2"/>
      </rPr>
      <t xml:space="preserve">Telhamento em chapa de aço pré-pintada com epóxi e poliéster, perfil ondulado, com espessura
</t>
    </r>
    <r>
      <rPr>
        <sz val="10"/>
        <rFont val="Carlito"/>
        <family val="2"/>
      </rPr>
      <t>de 0,50 mm</t>
    </r>
  </si>
  <si>
    <r>
      <rPr>
        <sz val="10"/>
        <rFont val="Carlito"/>
        <family val="2"/>
      </rPr>
      <t>113,49</t>
    </r>
  </si>
  <si>
    <r>
      <rPr>
        <sz val="10"/>
        <rFont val="Carlito"/>
        <family val="2"/>
      </rPr>
      <t>126,36</t>
    </r>
  </si>
  <si>
    <r>
      <rPr>
        <sz val="10"/>
        <rFont val="Carlito"/>
        <family val="2"/>
      </rPr>
      <t>16.12.040</t>
    </r>
  </si>
  <si>
    <r>
      <rPr>
        <sz val="10"/>
        <rFont val="Carlito"/>
        <family val="2"/>
      </rPr>
      <t xml:space="preserve">Telhamento em chapa de aço pré-pintada com epóxi e poliéster, perfil ondulado calandrado,
</t>
    </r>
    <r>
      <rPr>
        <sz val="10"/>
        <rFont val="Carlito"/>
        <family val="2"/>
      </rPr>
      <t>com espessura de 0,80 mm</t>
    </r>
  </si>
  <si>
    <r>
      <rPr>
        <sz val="10"/>
        <rFont val="Carlito"/>
        <family val="2"/>
      </rPr>
      <t>216,18</t>
    </r>
  </si>
  <si>
    <r>
      <rPr>
        <sz val="10"/>
        <rFont val="Carlito"/>
        <family val="2"/>
      </rPr>
      <t>229,05</t>
    </r>
  </si>
  <si>
    <r>
      <rPr>
        <sz val="10"/>
        <rFont val="Carlito"/>
        <family val="2"/>
      </rPr>
      <t>16.12.050</t>
    </r>
  </si>
  <si>
    <r>
      <rPr>
        <sz val="10"/>
        <rFont val="Carlito"/>
        <family val="2"/>
      </rPr>
      <t>Telhamento em chapa de aço pré-pintada com epóxi e poliéster, perfil trapezoidal, com espessura de 0,80 mm e altura de 100 mm</t>
    </r>
  </si>
  <si>
    <r>
      <rPr>
        <sz val="10"/>
        <rFont val="Carlito"/>
        <family val="2"/>
      </rPr>
      <t>146,76</t>
    </r>
  </si>
  <si>
    <r>
      <rPr>
        <sz val="10"/>
        <rFont val="Carlito"/>
        <family val="2"/>
      </rPr>
      <t>159,63</t>
    </r>
  </si>
  <si>
    <r>
      <rPr>
        <sz val="10"/>
        <rFont val="Carlito"/>
        <family val="2"/>
      </rPr>
      <t>16.12.060</t>
    </r>
  </si>
  <si>
    <r>
      <rPr>
        <sz val="10"/>
        <rFont val="Carlito"/>
        <family val="2"/>
      </rPr>
      <t>Telhamento em chapa de aço pré-pintada com epóxi e poliéster, perfil trapezoidal, com espessura de 0,50 mm e altura de 40 mm</t>
    </r>
  </si>
  <si>
    <r>
      <rPr>
        <sz val="10"/>
        <rFont val="Carlito"/>
        <family val="2"/>
      </rPr>
      <t>114,88</t>
    </r>
  </si>
  <si>
    <r>
      <rPr>
        <sz val="10"/>
        <rFont val="Carlito"/>
        <family val="2"/>
      </rPr>
      <t>127,75</t>
    </r>
  </si>
  <si>
    <r>
      <rPr>
        <sz val="10"/>
        <rFont val="Carlito"/>
        <family val="2"/>
      </rPr>
      <t>16.12.200</t>
    </r>
  </si>
  <si>
    <r>
      <rPr>
        <sz val="10"/>
        <rFont val="Carlito"/>
        <family val="2"/>
      </rPr>
      <t xml:space="preserve">Cumeeira em chapa de aço pré-pintada com epóxi e poliéster, perfil trapezoidal, com
</t>
    </r>
    <r>
      <rPr>
        <sz val="10"/>
        <rFont val="Carlito"/>
        <family val="2"/>
      </rPr>
      <t>espessura de 0,50 mm</t>
    </r>
  </si>
  <si>
    <r>
      <rPr>
        <sz val="10"/>
        <rFont val="Carlito"/>
        <family val="2"/>
      </rPr>
      <t>110,43</t>
    </r>
  </si>
  <si>
    <r>
      <rPr>
        <sz val="10"/>
        <rFont val="Carlito"/>
        <family val="2"/>
      </rPr>
      <t>116,86</t>
    </r>
  </si>
  <si>
    <r>
      <rPr>
        <sz val="10"/>
        <rFont val="Carlito"/>
        <family val="2"/>
      </rPr>
      <t>16.12.220</t>
    </r>
  </si>
  <si>
    <r>
      <rPr>
        <sz val="10"/>
        <rFont val="Carlito"/>
        <family val="2"/>
      </rPr>
      <t xml:space="preserve">Cumeeira em chapa de aço pré-pintada com epóxi e poliéster, perfil ondulado, com espessura
</t>
    </r>
    <r>
      <rPr>
        <sz val="10"/>
        <rFont val="Carlito"/>
        <family val="2"/>
      </rPr>
      <t>de 0,50 mm</t>
    </r>
  </si>
  <si>
    <r>
      <rPr>
        <sz val="10"/>
        <rFont val="Carlito"/>
        <family val="2"/>
      </rPr>
      <t>101,97</t>
    </r>
  </si>
  <si>
    <r>
      <rPr>
        <sz val="10"/>
        <rFont val="Carlito"/>
        <family val="2"/>
      </rPr>
      <t>108,40</t>
    </r>
  </si>
  <si>
    <r>
      <rPr>
        <sz val="10"/>
        <rFont val="Carlito"/>
        <family val="2"/>
      </rPr>
      <t>Telhamento metalico especial</t>
    </r>
  </si>
  <si>
    <r>
      <rPr>
        <sz val="10"/>
        <rFont val="Carlito"/>
        <family val="2"/>
      </rPr>
      <t>16.13.060</t>
    </r>
  </si>
  <si>
    <r>
      <rPr>
        <sz val="10"/>
        <rFont val="Carlito"/>
        <family val="2"/>
      </rPr>
      <t xml:space="preserve">Telhamento em chapa de aço pré-pintada com epóxi e poliéster, tipo sanduíche, espessura de
</t>
    </r>
    <r>
      <rPr>
        <sz val="10"/>
        <rFont val="Carlito"/>
        <family val="2"/>
      </rPr>
      <t>0,50 mm, com lã de rocha</t>
    </r>
  </si>
  <si>
    <r>
      <rPr>
        <sz val="10"/>
        <rFont val="Carlito"/>
        <family val="2"/>
      </rPr>
      <t>252,03</t>
    </r>
  </si>
  <si>
    <r>
      <rPr>
        <sz val="10"/>
        <rFont val="Carlito"/>
        <family val="2"/>
      </rPr>
      <t>32,36</t>
    </r>
  </si>
  <si>
    <r>
      <rPr>
        <sz val="10"/>
        <rFont val="Carlito"/>
        <family val="2"/>
      </rPr>
      <t>284,39</t>
    </r>
  </si>
  <si>
    <r>
      <rPr>
        <sz val="10"/>
        <rFont val="Carlito"/>
        <family val="2"/>
      </rPr>
      <t>16.13.070</t>
    </r>
  </si>
  <si>
    <r>
      <rPr>
        <sz val="10"/>
        <rFont val="Carlito"/>
        <family val="2"/>
      </rPr>
      <t xml:space="preserve">Telhamento em chapa de aço pré-pintada com epóxi e poliéster, tipo sanduíche, espessura de
</t>
    </r>
    <r>
      <rPr>
        <sz val="10"/>
        <rFont val="Carlito"/>
        <family val="2"/>
      </rPr>
      <t>0,50 mm, com poliuretano</t>
    </r>
  </si>
  <si>
    <r>
      <rPr>
        <sz val="10"/>
        <rFont val="Carlito"/>
        <family val="2"/>
      </rPr>
      <t>299,66</t>
    </r>
  </si>
  <si>
    <r>
      <rPr>
        <sz val="10"/>
        <rFont val="Carlito"/>
        <family val="2"/>
      </rPr>
      <t>313,66</t>
    </r>
  </si>
  <si>
    <r>
      <rPr>
        <sz val="10"/>
        <rFont val="Carlito"/>
        <family val="2"/>
      </rPr>
      <t>16.13.130</t>
    </r>
  </si>
  <si>
    <r>
      <rPr>
        <sz val="10"/>
        <rFont val="Carlito"/>
        <family val="2"/>
      </rPr>
      <t xml:space="preserve">Telhamento em chapa de aço com pintura poliéster, tipo sanduíche, espessura de 0,50 mm,
</t>
    </r>
    <r>
      <rPr>
        <sz val="10"/>
        <rFont val="Carlito"/>
        <family val="2"/>
      </rPr>
      <t>com poliestireno expandido</t>
    </r>
  </si>
  <si>
    <r>
      <rPr>
        <sz val="10"/>
        <rFont val="Carlito"/>
        <family val="2"/>
      </rPr>
      <t>207,27</t>
    </r>
  </si>
  <si>
    <r>
      <rPr>
        <sz val="10"/>
        <rFont val="Carlito"/>
        <family val="2"/>
      </rPr>
      <t>221,27</t>
    </r>
  </si>
  <si>
    <r>
      <rPr>
        <sz val="10"/>
        <rFont val="Carlito"/>
        <family val="2"/>
      </rPr>
      <t>16.13.140</t>
    </r>
  </si>
  <si>
    <r>
      <rPr>
        <sz val="10"/>
        <rFont val="Carlito"/>
        <family val="2"/>
      </rPr>
      <t xml:space="preserve">Telhamento em chapa de aço galvanizado autoportante, perfil trapezoidal, com espessura
</t>
    </r>
    <r>
      <rPr>
        <sz val="10"/>
        <rFont val="Carlito"/>
        <family val="2"/>
      </rPr>
      <t>de 0,80 mm e altura de 120 mm</t>
    </r>
  </si>
  <si>
    <r>
      <rPr>
        <sz val="10"/>
        <rFont val="Carlito"/>
        <family val="2"/>
      </rPr>
      <t>145,60</t>
    </r>
  </si>
  <si>
    <r>
      <rPr>
        <sz val="10"/>
        <rFont val="Carlito"/>
        <family val="2"/>
      </rPr>
      <t>158,47</t>
    </r>
  </si>
  <si>
    <r>
      <rPr>
        <sz val="10"/>
        <rFont val="Carlito"/>
        <family val="2"/>
      </rPr>
      <t>Telhamento em material sintetico</t>
    </r>
  </si>
  <si>
    <r>
      <rPr>
        <sz val="10"/>
        <rFont val="Carlito"/>
        <family val="2"/>
      </rPr>
      <t>16.16.040</t>
    </r>
  </si>
  <si>
    <r>
      <rPr>
        <sz val="10"/>
        <rFont val="Carlito"/>
        <family val="2"/>
      </rPr>
      <t>Telha ondulada translúcida em polipropileno</t>
    </r>
  </si>
  <si>
    <r>
      <rPr>
        <sz val="10"/>
        <rFont val="Carlito"/>
        <family val="2"/>
      </rPr>
      <t>60,95</t>
    </r>
  </si>
  <si>
    <r>
      <rPr>
        <sz val="10"/>
        <rFont val="Carlito"/>
        <family val="2"/>
      </rPr>
      <t>73,82</t>
    </r>
  </si>
  <si>
    <r>
      <rPr>
        <sz val="10"/>
        <rFont val="Carlito"/>
        <family val="2"/>
      </rPr>
      <t>16.16.160</t>
    </r>
  </si>
  <si>
    <r>
      <rPr>
        <sz val="10"/>
        <rFont val="Carlito"/>
        <family val="2"/>
      </rPr>
      <t xml:space="preserve">Telha em poliéster reforçado com fibras de vidro,
</t>
    </r>
    <r>
      <rPr>
        <sz val="10"/>
        <rFont val="Carlito"/>
        <family val="2"/>
      </rPr>
      <t>perfil trapezoidal 49</t>
    </r>
  </si>
  <si>
    <r>
      <rPr>
        <sz val="10"/>
        <rFont val="Carlito"/>
        <family val="2"/>
      </rPr>
      <t>92,99</t>
    </r>
  </si>
  <si>
    <r>
      <rPr>
        <sz val="10"/>
        <rFont val="Carlito"/>
        <family val="2"/>
      </rPr>
      <t>105,86</t>
    </r>
  </si>
  <si>
    <r>
      <rPr>
        <sz val="10"/>
        <rFont val="Carlito"/>
        <family val="2"/>
      </rPr>
      <t>16.16.400</t>
    </r>
  </si>
  <si>
    <r>
      <rPr>
        <sz val="10"/>
        <rFont val="Carlito"/>
        <family val="2"/>
      </rPr>
      <t xml:space="preserve">Cumeeira para telha de poliéster, tipo perfil
</t>
    </r>
    <r>
      <rPr>
        <sz val="10"/>
        <rFont val="Carlito"/>
        <family val="2"/>
      </rPr>
      <t>trapezoidal 49</t>
    </r>
  </si>
  <si>
    <r>
      <rPr>
        <sz val="10"/>
        <rFont val="Carlito"/>
        <family val="2"/>
      </rPr>
      <t>149,80</t>
    </r>
  </si>
  <si>
    <r>
      <rPr>
        <sz val="10"/>
        <rFont val="Carlito"/>
        <family val="2"/>
      </rPr>
      <t>156,23</t>
    </r>
  </si>
  <si>
    <r>
      <rPr>
        <sz val="10"/>
        <rFont val="Carlito"/>
        <family val="2"/>
      </rPr>
      <t>Telhamento em vidro</t>
    </r>
  </si>
  <si>
    <r>
      <rPr>
        <sz val="10"/>
        <rFont val="Carlito"/>
        <family val="2"/>
      </rPr>
      <t>16.20.020</t>
    </r>
  </si>
  <si>
    <r>
      <rPr>
        <sz val="10"/>
        <rFont val="Carlito"/>
        <family val="2"/>
      </rPr>
      <t>Telhas de vidro para iluminação tipo francesa</t>
    </r>
  </si>
  <si>
    <r>
      <rPr>
        <sz val="10"/>
        <rFont val="Carlito"/>
        <family val="2"/>
      </rPr>
      <t>61,27</t>
    </r>
  </si>
  <si>
    <r>
      <rPr>
        <sz val="10"/>
        <rFont val="Carlito"/>
        <family val="2"/>
      </rPr>
      <t>64,48</t>
    </r>
  </si>
  <si>
    <r>
      <rPr>
        <sz val="10"/>
        <rFont val="Carlito"/>
        <family val="2"/>
      </rPr>
      <t>16.20.040</t>
    </r>
  </si>
  <si>
    <r>
      <rPr>
        <sz val="10"/>
        <rFont val="Carlito"/>
        <family val="2"/>
      </rPr>
      <t xml:space="preserve">Telhas de vidro para iluminação tipo
</t>
    </r>
    <r>
      <rPr>
        <sz val="10"/>
        <rFont val="Carlito"/>
        <family val="2"/>
      </rPr>
      <t>colonial/paulistinha</t>
    </r>
  </si>
  <si>
    <r>
      <rPr>
        <sz val="10"/>
        <rFont val="Carlito"/>
        <family val="2"/>
      </rPr>
      <t>Domos</t>
    </r>
  </si>
  <si>
    <r>
      <rPr>
        <sz val="10"/>
        <rFont val="Carlito"/>
        <family val="2"/>
      </rPr>
      <t>16.30.020</t>
    </r>
  </si>
  <si>
    <r>
      <rPr>
        <sz val="10"/>
        <rFont val="Carlito"/>
        <family val="2"/>
      </rPr>
      <t>Domo de acrílico fixado em perfis de alumínio</t>
    </r>
  </si>
  <si>
    <r>
      <rPr>
        <sz val="10"/>
        <rFont val="Carlito"/>
        <family val="2"/>
      </rPr>
      <t>662,93</t>
    </r>
  </si>
  <si>
    <r>
      <rPr>
        <sz val="10"/>
        <rFont val="Carlito"/>
        <family val="2"/>
      </rPr>
      <t>Painel, chapas e fechamento</t>
    </r>
  </si>
  <si>
    <r>
      <rPr>
        <sz val="10"/>
        <rFont val="Carlito"/>
        <family val="2"/>
      </rPr>
      <t>16.32.070</t>
    </r>
  </si>
  <si>
    <r>
      <rPr>
        <sz val="10"/>
        <rFont val="Carlito"/>
        <family val="2"/>
      </rPr>
      <t xml:space="preserve">Cobertura curva em chapa de policarbonato
</t>
    </r>
    <r>
      <rPr>
        <sz val="10"/>
        <rFont val="Carlito"/>
        <family val="2"/>
      </rPr>
      <t>alveolar bronze de 6 mm</t>
    </r>
  </si>
  <si>
    <r>
      <rPr>
        <sz val="10"/>
        <rFont val="Carlito"/>
        <family val="2"/>
      </rPr>
      <t>135,56</t>
    </r>
  </si>
  <si>
    <r>
      <rPr>
        <sz val="10"/>
        <rFont val="Carlito"/>
        <family val="2"/>
      </rPr>
      <t>66,99</t>
    </r>
  </si>
  <si>
    <r>
      <rPr>
        <sz val="10"/>
        <rFont val="Carlito"/>
        <family val="2"/>
      </rPr>
      <t>202,55</t>
    </r>
  </si>
  <si>
    <r>
      <rPr>
        <sz val="10"/>
        <rFont val="Carlito"/>
        <family val="2"/>
      </rPr>
      <t>16.32.120</t>
    </r>
  </si>
  <si>
    <r>
      <rPr>
        <sz val="10"/>
        <rFont val="Carlito"/>
        <family val="2"/>
      </rPr>
      <t xml:space="preserve">Cobertura plana em chapa de policarbonato
</t>
    </r>
    <r>
      <rPr>
        <sz val="10"/>
        <rFont val="Carlito"/>
        <family val="2"/>
      </rPr>
      <t>alveolar de 10 mm</t>
    </r>
  </si>
  <si>
    <r>
      <rPr>
        <sz val="10"/>
        <rFont val="Carlito"/>
        <family val="2"/>
      </rPr>
      <t>191,43</t>
    </r>
  </si>
  <si>
    <r>
      <rPr>
        <sz val="10"/>
        <rFont val="Carlito"/>
        <family val="2"/>
      </rPr>
      <t>251,72</t>
    </r>
  </si>
  <si>
    <r>
      <rPr>
        <sz val="10"/>
        <rFont val="Carlito"/>
        <family val="2"/>
      </rPr>
      <t>16.32.130</t>
    </r>
  </si>
  <si>
    <r>
      <rPr>
        <sz val="10"/>
        <rFont val="Carlito"/>
        <family val="2"/>
      </rPr>
      <t xml:space="preserve">Cobertura curva em chapa de policarbonato
</t>
    </r>
    <r>
      <rPr>
        <sz val="10"/>
        <rFont val="Carlito"/>
        <family val="2"/>
      </rPr>
      <t>alveolar bronze de 10 mm</t>
    </r>
  </si>
  <si>
    <r>
      <rPr>
        <sz val="10"/>
        <rFont val="Carlito"/>
        <family val="2"/>
      </rPr>
      <t>195,17</t>
    </r>
  </si>
  <si>
    <r>
      <rPr>
        <sz val="10"/>
        <rFont val="Carlito"/>
        <family val="2"/>
      </rPr>
      <t>262,16</t>
    </r>
  </si>
  <si>
    <r>
      <rPr>
        <sz val="10"/>
        <rFont val="Carlito"/>
        <family val="2"/>
      </rPr>
      <t>Calhas e rufos</t>
    </r>
  </si>
  <si>
    <r>
      <rPr>
        <sz val="10"/>
        <rFont val="Carlito"/>
        <family val="2"/>
      </rPr>
      <t>16.33.022</t>
    </r>
  </si>
  <si>
    <r>
      <rPr>
        <sz val="10"/>
        <rFont val="Carlito"/>
        <family val="2"/>
      </rPr>
      <t xml:space="preserve">Calha, rufo, afins em chapa galvanizada nº 24 -
</t>
    </r>
    <r>
      <rPr>
        <sz val="10"/>
        <rFont val="Carlito"/>
        <family val="2"/>
      </rPr>
      <t>corte 0,33 m</t>
    </r>
  </si>
  <si>
    <r>
      <rPr>
        <sz val="10"/>
        <rFont val="Carlito"/>
        <family val="2"/>
      </rPr>
      <t>49,53</t>
    </r>
  </si>
  <si>
    <r>
      <rPr>
        <sz val="10"/>
        <rFont val="Carlito"/>
        <family val="2"/>
      </rPr>
      <t>40,03</t>
    </r>
  </si>
  <si>
    <r>
      <rPr>
        <sz val="10"/>
        <rFont val="Carlito"/>
        <family val="2"/>
      </rPr>
      <t>16.33.052</t>
    </r>
  </si>
  <si>
    <r>
      <rPr>
        <sz val="10"/>
        <rFont val="Carlito"/>
        <family val="2"/>
      </rPr>
      <t xml:space="preserve">Calha, rufo, afins em chapa galvanizada nº 24 -
</t>
    </r>
    <r>
      <rPr>
        <sz val="10"/>
        <rFont val="Carlito"/>
        <family val="2"/>
      </rPr>
      <t>corte 0,50 m</t>
    </r>
  </si>
  <si>
    <r>
      <rPr>
        <sz val="10"/>
        <rFont val="Carlito"/>
        <family val="2"/>
      </rPr>
      <t>76,23</t>
    </r>
  </si>
  <si>
    <r>
      <rPr>
        <sz val="10"/>
        <rFont val="Carlito"/>
        <family val="2"/>
      </rPr>
      <t>47,31</t>
    </r>
  </si>
  <si>
    <r>
      <rPr>
        <sz val="10"/>
        <rFont val="Carlito"/>
        <family val="2"/>
      </rPr>
      <t>123,54</t>
    </r>
  </si>
  <si>
    <r>
      <rPr>
        <sz val="10"/>
        <rFont val="Carlito"/>
        <family val="2"/>
      </rPr>
      <t>16.33.062</t>
    </r>
  </si>
  <si>
    <r>
      <rPr>
        <sz val="10"/>
        <rFont val="Carlito"/>
        <family val="2"/>
      </rPr>
      <t xml:space="preserve">Calha, rufo, afins em chapa galvanizada nº 24 -
</t>
    </r>
    <r>
      <rPr>
        <sz val="10"/>
        <rFont val="Carlito"/>
        <family val="2"/>
      </rPr>
      <t>corte 1,00 m</t>
    </r>
  </si>
  <si>
    <r>
      <rPr>
        <sz val="10"/>
        <rFont val="Carlito"/>
        <family val="2"/>
      </rPr>
      <t>152,50</t>
    </r>
  </si>
  <si>
    <r>
      <rPr>
        <sz val="10"/>
        <rFont val="Carlito"/>
        <family val="2"/>
      </rPr>
      <t>50,95</t>
    </r>
  </si>
  <si>
    <r>
      <rPr>
        <sz val="10"/>
        <rFont val="Carlito"/>
        <family val="2"/>
      </rPr>
      <t>203,45</t>
    </r>
  </si>
  <si>
    <r>
      <rPr>
        <sz val="10"/>
        <rFont val="Carlito"/>
        <family val="2"/>
      </rPr>
      <t>16.33.082</t>
    </r>
  </si>
  <si>
    <r>
      <rPr>
        <sz val="10"/>
        <rFont val="Carlito"/>
        <family val="2"/>
      </rPr>
      <t xml:space="preserve">Calha, rufo, afins em chapa galvanizada nº 26 -
</t>
    </r>
    <r>
      <rPr>
        <sz val="10"/>
        <rFont val="Carlito"/>
        <family val="2"/>
      </rPr>
      <t>corte 0,33 m</t>
    </r>
  </si>
  <si>
    <r>
      <rPr>
        <sz val="10"/>
        <rFont val="Carlito"/>
        <family val="2"/>
      </rPr>
      <t>77,32</t>
    </r>
  </si>
  <si>
    <r>
      <rPr>
        <sz val="10"/>
        <rFont val="Carlito"/>
        <family val="2"/>
      </rPr>
      <t>16.33.102</t>
    </r>
  </si>
  <si>
    <r>
      <rPr>
        <sz val="10"/>
        <rFont val="Carlito"/>
        <family val="2"/>
      </rPr>
      <t xml:space="preserve">Calha, rufo, afins em chapa galvanizada nº 26 -
</t>
    </r>
    <r>
      <rPr>
        <sz val="10"/>
        <rFont val="Carlito"/>
        <family val="2"/>
      </rPr>
      <t>corte 0,50 m</t>
    </r>
  </si>
  <si>
    <r>
      <rPr>
        <sz val="10"/>
        <rFont val="Carlito"/>
        <family val="2"/>
      </rPr>
      <t>57,56</t>
    </r>
  </si>
  <si>
    <r>
      <rPr>
        <sz val="10"/>
        <rFont val="Carlito"/>
        <family val="2"/>
      </rPr>
      <t>104,87</t>
    </r>
  </si>
  <si>
    <r>
      <rPr>
        <sz val="10"/>
        <rFont val="Carlito"/>
        <family val="2"/>
      </rPr>
      <t>16.33.400</t>
    </r>
  </si>
  <si>
    <r>
      <rPr>
        <sz val="10"/>
        <rFont val="Carlito"/>
        <family val="2"/>
      </rPr>
      <t xml:space="preserve">Rufo pré-moldado em concreto, de 14 x 50 x 18,5
</t>
    </r>
    <r>
      <rPr>
        <sz val="10"/>
        <rFont val="Carlito"/>
        <family val="2"/>
      </rPr>
      <t>cm</t>
    </r>
  </si>
  <si>
    <r>
      <rPr>
        <sz val="10"/>
        <rFont val="Carlito"/>
        <family val="2"/>
      </rPr>
      <t>12,18</t>
    </r>
  </si>
  <si>
    <r>
      <rPr>
        <sz val="10"/>
        <rFont val="Carlito"/>
        <family val="2"/>
      </rPr>
      <t>13,20</t>
    </r>
  </si>
  <si>
    <r>
      <rPr>
        <sz val="10"/>
        <rFont val="Carlito"/>
        <family val="2"/>
      </rPr>
      <t>16.33.410</t>
    </r>
  </si>
  <si>
    <r>
      <rPr>
        <sz val="10"/>
        <rFont val="Carlito"/>
        <family val="2"/>
      </rPr>
      <t xml:space="preserve">Rufo pré-moldado em concreto, de 20 x 50 x 26
</t>
    </r>
    <r>
      <rPr>
        <sz val="10"/>
        <rFont val="Carlito"/>
        <family val="2"/>
      </rPr>
      <t>cm</t>
    </r>
  </si>
  <si>
    <r>
      <rPr>
        <sz val="10"/>
        <rFont val="Carlito"/>
        <family val="2"/>
      </rPr>
      <t>16,66</t>
    </r>
  </si>
  <si>
    <r>
      <rPr>
        <sz val="10"/>
        <rFont val="Carlito"/>
        <family val="2"/>
      </rPr>
      <t>16.33.412</t>
    </r>
  </si>
  <si>
    <r>
      <rPr>
        <sz val="10"/>
        <rFont val="Carlito"/>
        <family val="2"/>
      </rPr>
      <t>Rufo pré-moldado em concreto, largura 24 cm</t>
    </r>
  </si>
  <si>
    <r>
      <rPr>
        <sz val="10"/>
        <rFont val="Carlito"/>
        <family val="2"/>
      </rPr>
      <t>13,54</t>
    </r>
  </si>
  <si>
    <r>
      <rPr>
        <sz val="10"/>
        <rFont val="Carlito"/>
        <family val="2"/>
      </rPr>
      <t>15,57</t>
    </r>
  </si>
  <si>
    <r>
      <rPr>
        <sz val="10"/>
        <rFont val="Carlito"/>
        <family val="2"/>
      </rPr>
      <t xml:space="preserve">Reparos, conservacoes e complementos - GRUPO
</t>
    </r>
    <r>
      <rPr>
        <sz val="10"/>
        <rFont val="Carlito"/>
        <family val="2"/>
      </rPr>
      <t>16</t>
    </r>
  </si>
  <si>
    <r>
      <rPr>
        <sz val="10"/>
        <rFont val="Carlito"/>
        <family val="2"/>
      </rPr>
      <t>16.40.040</t>
    </r>
  </si>
  <si>
    <r>
      <rPr>
        <sz val="10"/>
        <rFont val="Carlito"/>
        <family val="2"/>
      </rPr>
      <t>Recolocação de cumeeiras e espigões de barro</t>
    </r>
  </si>
  <si>
    <r>
      <rPr>
        <sz val="10"/>
        <rFont val="Carlito"/>
        <family val="2"/>
      </rPr>
      <t>14,62</t>
    </r>
  </si>
  <si>
    <r>
      <rPr>
        <sz val="10"/>
        <rFont val="Carlito"/>
        <family val="2"/>
      </rPr>
      <t>16.40.060</t>
    </r>
  </si>
  <si>
    <r>
      <rPr>
        <sz val="10"/>
        <rFont val="Carlito"/>
        <family val="2"/>
      </rPr>
      <t xml:space="preserve">Recolocação de telha de barro tipo
</t>
    </r>
    <r>
      <rPr>
        <sz val="10"/>
        <rFont val="Carlito"/>
        <family val="2"/>
      </rPr>
      <t>colonial/paulistinha</t>
    </r>
  </si>
  <si>
    <r>
      <rPr>
        <sz val="10"/>
        <rFont val="Carlito"/>
        <family val="2"/>
      </rPr>
      <t>16.40.080</t>
    </r>
  </si>
  <si>
    <r>
      <rPr>
        <sz val="10"/>
        <rFont val="Carlito"/>
        <family val="2"/>
      </rPr>
      <t>Recolocação de telha de barro tipo plan</t>
    </r>
  </si>
  <si>
    <r>
      <rPr>
        <sz val="10"/>
        <rFont val="Carlito"/>
        <family val="2"/>
      </rPr>
      <t>16.40.090</t>
    </r>
  </si>
  <si>
    <r>
      <rPr>
        <sz val="10"/>
        <rFont val="Carlito"/>
        <family val="2"/>
      </rPr>
      <t xml:space="preserve">Recolocação de domo de acrílico, inclusive perfis
</t>
    </r>
    <r>
      <rPr>
        <sz val="10"/>
        <rFont val="Carlito"/>
        <family val="2"/>
      </rPr>
      <t>metálicos de fixação</t>
    </r>
  </si>
  <si>
    <r>
      <rPr>
        <sz val="10"/>
        <rFont val="Carlito"/>
        <family val="2"/>
      </rPr>
      <t>16.40.120</t>
    </r>
  </si>
  <si>
    <r>
      <rPr>
        <sz val="10"/>
        <rFont val="Carlito"/>
        <family val="2"/>
      </rPr>
      <t>Recolocação de telhas de barro tipo francesa</t>
    </r>
  </si>
  <si>
    <r>
      <rPr>
        <sz val="10"/>
        <rFont val="Carlito"/>
        <family val="2"/>
      </rPr>
      <t>16.40.140</t>
    </r>
  </si>
  <si>
    <r>
      <rPr>
        <sz val="10"/>
        <rFont val="Carlito"/>
        <family val="2"/>
      </rPr>
      <t xml:space="preserve">Recolocação de telha em fibrocimento ou CRFS,
</t>
    </r>
    <r>
      <rPr>
        <sz val="10"/>
        <rFont val="Carlito"/>
        <family val="2"/>
      </rPr>
      <t>perfil ondulado</t>
    </r>
  </si>
  <si>
    <r>
      <rPr>
        <sz val="10"/>
        <rFont val="Carlito"/>
        <family val="2"/>
      </rPr>
      <t>15,61</t>
    </r>
  </si>
  <si>
    <r>
      <rPr>
        <sz val="10"/>
        <rFont val="Carlito"/>
        <family val="2"/>
      </rPr>
      <t>16.40.150</t>
    </r>
  </si>
  <si>
    <r>
      <rPr>
        <sz val="10"/>
        <rFont val="Carlito"/>
        <family val="2"/>
      </rPr>
      <t xml:space="preserve">Recolocação de telha em fibrocimento ou CRFS,
</t>
    </r>
    <r>
      <rPr>
        <sz val="10"/>
        <rFont val="Carlito"/>
        <family val="2"/>
      </rPr>
      <t>perfil modulado ou trapezoidal</t>
    </r>
  </si>
  <si>
    <r>
      <rPr>
        <sz val="10"/>
        <rFont val="Carlito"/>
        <family val="2"/>
      </rPr>
      <t>8,22</t>
    </r>
  </si>
  <si>
    <r>
      <rPr>
        <sz val="10"/>
        <rFont val="Carlito"/>
        <family val="2"/>
      </rPr>
      <t>21,09</t>
    </r>
  </si>
  <si>
    <r>
      <rPr>
        <sz val="10"/>
        <rFont val="Carlito"/>
        <family val="2"/>
      </rPr>
      <t xml:space="preserve">REVESTIMENTO EM MASSA OU FUNDIDO NO
</t>
    </r>
    <r>
      <rPr>
        <sz val="10"/>
        <rFont val="Carlito"/>
        <family val="2"/>
      </rPr>
      <t>LOCAL</t>
    </r>
  </si>
  <si>
    <r>
      <rPr>
        <sz val="10"/>
        <rFont val="Carlito"/>
        <family val="2"/>
      </rPr>
      <t>Regularizacao de base</t>
    </r>
  </si>
  <si>
    <r>
      <rPr>
        <sz val="10"/>
        <rFont val="Carlito"/>
        <family val="2"/>
      </rPr>
      <t>17.01.010</t>
    </r>
  </si>
  <si>
    <r>
      <rPr>
        <sz val="10"/>
        <rFont val="Carlito"/>
        <family val="2"/>
      </rPr>
      <t>Argamassa de proteção com argila expandida</t>
    </r>
  </si>
  <si>
    <r>
      <rPr>
        <sz val="10"/>
        <rFont val="Carlito"/>
        <family val="2"/>
      </rPr>
      <t>621,80</t>
    </r>
  </si>
  <si>
    <r>
      <rPr>
        <sz val="10"/>
        <rFont val="Carlito"/>
        <family val="2"/>
      </rPr>
      <t>229,26</t>
    </r>
  </si>
  <si>
    <r>
      <rPr>
        <sz val="10"/>
        <rFont val="Carlito"/>
        <family val="2"/>
      </rPr>
      <t>851,06</t>
    </r>
  </si>
  <si>
    <r>
      <rPr>
        <sz val="10"/>
        <rFont val="Carlito"/>
        <family val="2"/>
      </rPr>
      <t>17.01.020</t>
    </r>
  </si>
  <si>
    <r>
      <rPr>
        <sz val="10"/>
        <rFont val="Carlito"/>
        <family val="2"/>
      </rPr>
      <t>Argamassa de regularização e/ou proteção</t>
    </r>
  </si>
  <si>
    <r>
      <rPr>
        <sz val="10"/>
        <rFont val="Carlito"/>
        <family val="2"/>
      </rPr>
      <t>368,05</t>
    </r>
  </si>
  <si>
    <r>
      <rPr>
        <sz val="10"/>
        <rFont val="Carlito"/>
        <family val="2"/>
      </rPr>
      <t>597,31</t>
    </r>
  </si>
  <si>
    <r>
      <rPr>
        <sz val="10"/>
        <rFont val="Carlito"/>
        <family val="2"/>
      </rPr>
      <t>Lastro de concreto impermeabilizado</t>
    </r>
  </si>
  <si>
    <r>
      <rPr>
        <sz val="10"/>
        <rFont val="Carlito"/>
        <family val="2"/>
      </rPr>
      <t>292,98</t>
    </r>
  </si>
  <si>
    <r>
      <rPr>
        <sz val="10"/>
        <rFont val="Carlito"/>
        <family val="2"/>
      </rPr>
      <t>522,24</t>
    </r>
  </si>
  <si>
    <r>
      <rPr>
        <sz val="10"/>
        <rFont val="Carlito"/>
        <family val="2"/>
      </rPr>
      <t>17.01.050</t>
    </r>
  </si>
  <si>
    <r>
      <rPr>
        <sz val="10"/>
        <rFont val="Carlito"/>
        <family val="2"/>
      </rPr>
      <t>Regularização de piso com nata de cimento</t>
    </r>
  </si>
  <si>
    <r>
      <rPr>
        <sz val="10"/>
        <rFont val="Carlito"/>
        <family val="2"/>
      </rPr>
      <t>2,95</t>
    </r>
  </si>
  <si>
    <r>
      <rPr>
        <sz val="10"/>
        <rFont val="Carlito"/>
        <family val="2"/>
      </rPr>
      <t>17,84</t>
    </r>
  </si>
  <si>
    <r>
      <rPr>
        <sz val="10"/>
        <rFont val="Carlito"/>
        <family val="2"/>
      </rPr>
      <t>20,79</t>
    </r>
  </si>
  <si>
    <r>
      <rPr>
        <sz val="10"/>
        <rFont val="Carlito"/>
        <family val="2"/>
      </rPr>
      <t>17.01.060</t>
    </r>
  </si>
  <si>
    <r>
      <rPr>
        <sz val="10"/>
        <rFont val="Carlito"/>
        <family val="2"/>
      </rPr>
      <t xml:space="preserve">Regularização de piso com nata de cimento e
</t>
    </r>
    <r>
      <rPr>
        <sz val="10"/>
        <rFont val="Carlito"/>
        <family val="2"/>
      </rPr>
      <t>bianco</t>
    </r>
  </si>
  <si>
    <r>
      <rPr>
        <sz val="10"/>
        <rFont val="Carlito"/>
        <family val="2"/>
      </rPr>
      <t>6,12</t>
    </r>
  </si>
  <si>
    <r>
      <rPr>
        <sz val="10"/>
        <rFont val="Carlito"/>
        <family val="2"/>
      </rPr>
      <t>17,53</t>
    </r>
  </si>
  <si>
    <r>
      <rPr>
        <sz val="10"/>
        <rFont val="Carlito"/>
        <family val="2"/>
      </rPr>
      <t>23,65</t>
    </r>
  </si>
  <si>
    <r>
      <rPr>
        <sz val="10"/>
        <rFont val="Carlito"/>
        <family val="2"/>
      </rPr>
      <t>17.01.120</t>
    </r>
  </si>
  <si>
    <r>
      <rPr>
        <sz val="10"/>
        <rFont val="Carlito"/>
        <family val="2"/>
      </rPr>
      <t xml:space="preserve">Argamassa de cimento e areia traço 1:3, com
</t>
    </r>
    <r>
      <rPr>
        <sz val="10"/>
        <rFont val="Carlito"/>
        <family val="2"/>
      </rPr>
      <t>adesivo acrílico</t>
    </r>
  </si>
  <si>
    <r>
      <rPr>
        <sz val="10"/>
        <rFont val="Carlito"/>
        <family val="2"/>
      </rPr>
      <t>799,12</t>
    </r>
  </si>
  <si>
    <r>
      <rPr>
        <sz val="10"/>
        <rFont val="Carlito"/>
        <family val="2"/>
      </rPr>
      <t>1.028,38</t>
    </r>
  </si>
  <si>
    <r>
      <rPr>
        <sz val="10"/>
        <rFont val="Carlito"/>
        <family val="2"/>
      </rPr>
      <t>Revestimento em argamassa</t>
    </r>
  </si>
  <si>
    <r>
      <rPr>
        <sz val="10"/>
        <rFont val="Carlito"/>
        <family val="2"/>
      </rPr>
      <t>17.02.020</t>
    </r>
  </si>
  <si>
    <r>
      <rPr>
        <sz val="10"/>
        <rFont val="Carlito"/>
        <family val="2"/>
      </rPr>
      <t>Chapisco</t>
    </r>
  </si>
  <si>
    <r>
      <rPr>
        <sz val="10"/>
        <rFont val="Carlito"/>
        <family val="2"/>
      </rPr>
      <t>1,84</t>
    </r>
  </si>
  <si>
    <r>
      <rPr>
        <sz val="10"/>
        <rFont val="Carlito"/>
        <family val="2"/>
      </rPr>
      <t>3,39</t>
    </r>
  </si>
  <si>
    <r>
      <rPr>
        <sz val="10"/>
        <rFont val="Carlito"/>
        <family val="2"/>
      </rPr>
      <t>5,23</t>
    </r>
  </si>
  <si>
    <r>
      <rPr>
        <sz val="10"/>
        <rFont val="Carlito"/>
        <family val="2"/>
      </rPr>
      <t>17.02.030</t>
    </r>
  </si>
  <si>
    <r>
      <rPr>
        <sz val="10"/>
        <rFont val="Carlito"/>
        <family val="2"/>
      </rPr>
      <t>Chapisco 1:4 com areia grossa</t>
    </r>
  </si>
  <si>
    <r>
      <rPr>
        <sz val="10"/>
        <rFont val="Carlito"/>
        <family val="2"/>
      </rPr>
      <t>1,14</t>
    </r>
  </si>
  <si>
    <r>
      <rPr>
        <sz val="10"/>
        <rFont val="Carlito"/>
        <family val="2"/>
      </rPr>
      <t>4,53</t>
    </r>
  </si>
  <si>
    <r>
      <rPr>
        <sz val="10"/>
        <rFont val="Carlito"/>
        <family val="2"/>
      </rPr>
      <t>17.02.040</t>
    </r>
  </si>
  <si>
    <r>
      <rPr>
        <sz val="10"/>
        <rFont val="Carlito"/>
        <family val="2"/>
      </rPr>
      <t>Chapisco com bianco</t>
    </r>
  </si>
  <si>
    <r>
      <rPr>
        <sz val="10"/>
        <rFont val="Carlito"/>
        <family val="2"/>
      </rPr>
      <t>8,34</t>
    </r>
  </si>
  <si>
    <r>
      <rPr>
        <sz val="10"/>
        <rFont val="Carlito"/>
        <family val="2"/>
      </rPr>
      <t>17.02.060</t>
    </r>
  </si>
  <si>
    <r>
      <rPr>
        <sz val="10"/>
        <rFont val="Carlito"/>
        <family val="2"/>
      </rPr>
      <t>Chapisco fino peneirado</t>
    </r>
  </si>
  <si>
    <r>
      <rPr>
        <sz val="10"/>
        <rFont val="Carlito"/>
        <family val="2"/>
      </rPr>
      <t>1,88</t>
    </r>
  </si>
  <si>
    <r>
      <rPr>
        <sz val="10"/>
        <rFont val="Carlito"/>
        <family val="2"/>
      </rPr>
      <t>6,83</t>
    </r>
  </si>
  <si>
    <r>
      <rPr>
        <sz val="10"/>
        <rFont val="Carlito"/>
        <family val="2"/>
      </rPr>
      <t>17.02.080</t>
    </r>
  </si>
  <si>
    <r>
      <rPr>
        <sz val="10"/>
        <rFont val="Carlito"/>
        <family val="2"/>
      </rPr>
      <t>Chapisco rústico com pedra britada nº 1</t>
    </r>
  </si>
  <si>
    <r>
      <rPr>
        <sz val="10"/>
        <rFont val="Carlito"/>
        <family val="2"/>
      </rPr>
      <t>3,07</t>
    </r>
  </si>
  <si>
    <r>
      <rPr>
        <sz val="10"/>
        <rFont val="Carlito"/>
        <family val="2"/>
      </rPr>
      <t>5,26</t>
    </r>
  </si>
  <si>
    <r>
      <rPr>
        <sz val="10"/>
        <rFont val="Carlito"/>
        <family val="2"/>
      </rPr>
      <t>8,33</t>
    </r>
  </si>
  <si>
    <r>
      <rPr>
        <sz val="10"/>
        <rFont val="Carlito"/>
        <family val="2"/>
      </rPr>
      <t>17.02.120</t>
    </r>
  </si>
  <si>
    <r>
      <rPr>
        <sz val="10"/>
        <rFont val="Carlito"/>
        <family val="2"/>
      </rPr>
      <t>Emboço comum</t>
    </r>
  </si>
  <si>
    <r>
      <rPr>
        <sz val="10"/>
        <rFont val="Carlito"/>
        <family val="2"/>
      </rPr>
      <t>6,88</t>
    </r>
  </si>
  <si>
    <r>
      <rPr>
        <sz val="10"/>
        <rFont val="Carlito"/>
        <family val="2"/>
      </rPr>
      <t>9,34</t>
    </r>
  </si>
  <si>
    <r>
      <rPr>
        <sz val="10"/>
        <rFont val="Carlito"/>
        <family val="2"/>
      </rPr>
      <t>16,22</t>
    </r>
  </si>
  <si>
    <r>
      <rPr>
        <sz val="10"/>
        <rFont val="Carlito"/>
        <family val="2"/>
      </rPr>
      <t>17.02.140</t>
    </r>
  </si>
  <si>
    <r>
      <rPr>
        <sz val="10"/>
        <rFont val="Carlito"/>
        <family val="2"/>
      </rPr>
      <t>Emboço desempenado com espuma de poliéster</t>
    </r>
  </si>
  <si>
    <r>
      <rPr>
        <sz val="10"/>
        <rFont val="Carlito"/>
        <family val="2"/>
      </rPr>
      <t>19,75</t>
    </r>
  </si>
  <si>
    <r>
      <rPr>
        <sz val="10"/>
        <rFont val="Carlito"/>
        <family val="2"/>
      </rPr>
      <t>17.02.160</t>
    </r>
  </si>
  <si>
    <r>
      <rPr>
        <sz val="10"/>
        <rFont val="Carlito"/>
        <family val="2"/>
      </rPr>
      <t xml:space="preserve">Emboço desempenado com argamassa
</t>
    </r>
    <r>
      <rPr>
        <sz val="10"/>
        <rFont val="Carlito"/>
        <family val="2"/>
      </rPr>
      <t>industrializada</t>
    </r>
  </si>
  <si>
    <r>
      <rPr>
        <sz val="10"/>
        <rFont val="Carlito"/>
        <family val="2"/>
      </rPr>
      <t>28,48</t>
    </r>
  </si>
  <si>
    <r>
      <rPr>
        <sz val="10"/>
        <rFont val="Carlito"/>
        <family val="2"/>
      </rPr>
      <t>8,04</t>
    </r>
  </si>
  <si>
    <r>
      <rPr>
        <sz val="10"/>
        <rFont val="Carlito"/>
        <family val="2"/>
      </rPr>
      <t>36,52</t>
    </r>
  </si>
  <si>
    <r>
      <rPr>
        <sz val="10"/>
        <rFont val="Carlito"/>
        <family val="2"/>
      </rPr>
      <t>17.02.220</t>
    </r>
  </si>
  <si>
    <r>
      <rPr>
        <sz val="10"/>
        <rFont val="Carlito"/>
        <family val="2"/>
      </rPr>
      <t>Reboco</t>
    </r>
  </si>
  <si>
    <r>
      <rPr>
        <sz val="10"/>
        <rFont val="Carlito"/>
        <family val="2"/>
      </rPr>
      <t>1,42</t>
    </r>
  </si>
  <si>
    <r>
      <rPr>
        <sz val="10"/>
        <rFont val="Carlito"/>
        <family val="2"/>
      </rPr>
      <t>9,46</t>
    </r>
  </si>
  <si>
    <r>
      <rPr>
        <sz val="10"/>
        <rFont val="Carlito"/>
        <family val="2"/>
      </rPr>
      <t>17.02.260</t>
    </r>
  </si>
  <si>
    <r>
      <rPr>
        <sz val="10"/>
        <rFont val="Carlito"/>
        <family val="2"/>
      </rPr>
      <t>Barra lisa com acabamento em nata de cimento</t>
    </r>
  </si>
  <si>
    <r>
      <rPr>
        <sz val="10"/>
        <rFont val="Carlito"/>
        <family val="2"/>
      </rPr>
      <t>7,56</t>
    </r>
  </si>
  <si>
    <r>
      <rPr>
        <sz val="10"/>
        <rFont val="Carlito"/>
        <family val="2"/>
      </rPr>
      <t>28,47</t>
    </r>
  </si>
  <si>
    <r>
      <rPr>
        <sz val="10"/>
        <rFont val="Carlito"/>
        <family val="2"/>
      </rPr>
      <t>Revestimento em cimentado</t>
    </r>
  </si>
  <si>
    <r>
      <rPr>
        <sz val="10"/>
        <rFont val="Carlito"/>
        <family val="2"/>
      </rPr>
      <t>17.03.020</t>
    </r>
  </si>
  <si>
    <r>
      <rPr>
        <sz val="10"/>
        <rFont val="Carlito"/>
        <family val="2"/>
      </rPr>
      <t>Cimentado desempenado</t>
    </r>
  </si>
  <si>
    <r>
      <rPr>
        <sz val="10"/>
        <rFont val="Carlito"/>
        <family val="2"/>
      </rPr>
      <t>7,36</t>
    </r>
  </si>
  <si>
    <r>
      <rPr>
        <sz val="10"/>
        <rFont val="Carlito"/>
        <family val="2"/>
      </rPr>
      <t>25,05</t>
    </r>
  </si>
  <si>
    <r>
      <rPr>
        <sz val="10"/>
        <rFont val="Carlito"/>
        <family val="2"/>
      </rPr>
      <t>17.03.040</t>
    </r>
  </si>
  <si>
    <r>
      <rPr>
        <sz val="10"/>
        <rFont val="Carlito"/>
        <family val="2"/>
      </rPr>
      <t>Cimentado desempenado e alisado (queimado)</t>
    </r>
  </si>
  <si>
    <r>
      <rPr>
        <sz val="10"/>
        <rFont val="Carlito"/>
        <family val="2"/>
      </rPr>
      <t>7,91</t>
    </r>
  </si>
  <si>
    <r>
      <rPr>
        <sz val="10"/>
        <rFont val="Carlito"/>
        <family val="2"/>
      </rPr>
      <t>28,82</t>
    </r>
  </si>
  <si>
    <r>
      <rPr>
        <sz val="10"/>
        <rFont val="Carlito"/>
        <family val="2"/>
      </rPr>
      <t>17.03.060</t>
    </r>
  </si>
  <si>
    <r>
      <rPr>
        <sz val="10"/>
        <rFont val="Carlito"/>
        <family val="2"/>
      </rPr>
      <t xml:space="preserve">Cimentado desempenado e alisado com corante
</t>
    </r>
    <r>
      <rPr>
        <sz val="10"/>
        <rFont val="Carlito"/>
        <family val="2"/>
      </rPr>
      <t>(queimado)</t>
    </r>
  </si>
  <si>
    <r>
      <rPr>
        <sz val="10"/>
        <rFont val="Carlito"/>
        <family val="2"/>
      </rPr>
      <t>43,17</t>
    </r>
  </si>
  <si>
    <r>
      <rPr>
        <sz val="10"/>
        <rFont val="Carlito"/>
        <family val="2"/>
      </rPr>
      <t>17.03.080</t>
    </r>
  </si>
  <si>
    <r>
      <rPr>
        <sz val="10"/>
        <rFont val="Carlito"/>
        <family val="2"/>
      </rPr>
      <t>Cimentado semi-áspero</t>
    </r>
  </si>
  <si>
    <r>
      <rPr>
        <sz val="10"/>
        <rFont val="Carlito"/>
        <family val="2"/>
      </rPr>
      <t>20,23</t>
    </r>
  </si>
  <si>
    <r>
      <rPr>
        <sz val="10"/>
        <rFont val="Carlito"/>
        <family val="2"/>
      </rPr>
      <t>17.03.100</t>
    </r>
  </si>
  <si>
    <r>
      <rPr>
        <sz val="10"/>
        <rFont val="Carlito"/>
        <family val="2"/>
      </rPr>
      <t>Cimentado áspero com caneluras</t>
    </r>
  </si>
  <si>
    <r>
      <rPr>
        <sz val="10"/>
        <rFont val="Carlito"/>
        <family val="2"/>
      </rPr>
      <t>29,87</t>
    </r>
  </si>
  <si>
    <r>
      <rPr>
        <sz val="10"/>
        <rFont val="Carlito"/>
        <family val="2"/>
      </rPr>
      <t>17.03.200</t>
    </r>
  </si>
  <si>
    <r>
      <rPr>
        <sz val="10"/>
        <rFont val="Carlito"/>
        <family val="2"/>
      </rPr>
      <t>Degrau em cimentado</t>
    </r>
  </si>
  <si>
    <r>
      <rPr>
        <sz val="10"/>
        <rFont val="Carlito"/>
        <family val="2"/>
      </rPr>
      <t>36,42</t>
    </r>
  </si>
  <si>
    <r>
      <rPr>
        <sz val="10"/>
        <rFont val="Carlito"/>
        <family val="2"/>
      </rPr>
      <t>41,72</t>
    </r>
  </si>
  <si>
    <r>
      <rPr>
        <sz val="10"/>
        <rFont val="Carlito"/>
        <family val="2"/>
      </rPr>
      <t>17.03.300</t>
    </r>
  </si>
  <si>
    <r>
      <rPr>
        <sz val="10"/>
        <rFont val="Carlito"/>
        <family val="2"/>
      </rPr>
      <t xml:space="preserve">Rodapé em cimentado desempenado e alisado
</t>
    </r>
    <r>
      <rPr>
        <sz val="10"/>
        <rFont val="Carlito"/>
        <family val="2"/>
      </rPr>
      <t>com altura 5 cm</t>
    </r>
  </si>
  <si>
    <r>
      <rPr>
        <sz val="10"/>
        <rFont val="Carlito"/>
        <family val="2"/>
      </rPr>
      <t>1,12</t>
    </r>
  </si>
  <si>
    <r>
      <rPr>
        <sz val="10"/>
        <rFont val="Carlito"/>
        <family val="2"/>
      </rPr>
      <t>16,95</t>
    </r>
  </si>
  <si>
    <r>
      <rPr>
        <sz val="10"/>
        <rFont val="Carlito"/>
        <family val="2"/>
      </rPr>
      <t>18,07</t>
    </r>
  </si>
  <si>
    <r>
      <rPr>
        <sz val="10"/>
        <rFont val="Carlito"/>
        <family val="2"/>
      </rPr>
      <t>17.03.310</t>
    </r>
  </si>
  <si>
    <r>
      <rPr>
        <sz val="10"/>
        <rFont val="Carlito"/>
        <family val="2"/>
      </rPr>
      <t xml:space="preserve">Rodapé em cimentado desempenado e alisado
</t>
    </r>
    <r>
      <rPr>
        <sz val="10"/>
        <rFont val="Carlito"/>
        <family val="2"/>
      </rPr>
      <t>com altura 7 cm</t>
    </r>
  </si>
  <si>
    <r>
      <rPr>
        <sz val="10"/>
        <rFont val="Carlito"/>
        <family val="2"/>
      </rPr>
      <t>1,26</t>
    </r>
  </si>
  <si>
    <r>
      <rPr>
        <sz val="10"/>
        <rFont val="Carlito"/>
        <family val="2"/>
      </rPr>
      <t>18,21</t>
    </r>
  </si>
  <si>
    <r>
      <rPr>
        <sz val="10"/>
        <rFont val="Carlito"/>
        <family val="2"/>
      </rPr>
      <t>17.03.320</t>
    </r>
  </si>
  <si>
    <r>
      <rPr>
        <sz val="10"/>
        <rFont val="Carlito"/>
        <family val="2"/>
      </rPr>
      <t xml:space="preserve">Rodapé em cimentado desempenado e alisado
</t>
    </r>
    <r>
      <rPr>
        <sz val="10"/>
        <rFont val="Carlito"/>
        <family val="2"/>
      </rPr>
      <t>com altura 10 cm</t>
    </r>
  </si>
  <si>
    <r>
      <rPr>
        <sz val="10"/>
        <rFont val="Carlito"/>
        <family val="2"/>
      </rPr>
      <t>18,40</t>
    </r>
  </si>
  <si>
    <r>
      <rPr>
        <sz val="10"/>
        <rFont val="Carlito"/>
        <family val="2"/>
      </rPr>
      <t>17.03.330</t>
    </r>
  </si>
  <si>
    <r>
      <rPr>
        <sz val="10"/>
        <rFont val="Carlito"/>
        <family val="2"/>
      </rPr>
      <t xml:space="preserve">Rodapé em cimentado desempenado e alisado
</t>
    </r>
    <r>
      <rPr>
        <sz val="10"/>
        <rFont val="Carlito"/>
        <family val="2"/>
      </rPr>
      <t>com altura 15 cm</t>
    </r>
  </si>
  <si>
    <r>
      <rPr>
        <sz val="10"/>
        <rFont val="Carlito"/>
        <family val="2"/>
      </rPr>
      <t>1,81</t>
    </r>
  </si>
  <si>
    <r>
      <rPr>
        <sz val="10"/>
        <rFont val="Carlito"/>
        <family val="2"/>
      </rPr>
      <t>18,76</t>
    </r>
  </si>
  <si>
    <r>
      <rPr>
        <sz val="10"/>
        <rFont val="Carlito"/>
        <family val="2"/>
      </rPr>
      <t>Revestimento em gesso</t>
    </r>
  </si>
  <si>
    <r>
      <rPr>
        <sz val="10"/>
        <rFont val="Carlito"/>
        <family val="2"/>
      </rPr>
      <t>17.04.020</t>
    </r>
  </si>
  <si>
    <r>
      <rPr>
        <sz val="10"/>
        <rFont val="Carlito"/>
        <family val="2"/>
      </rPr>
      <t xml:space="preserve">Revestimento em gesso liso desempenado sobre
</t>
    </r>
    <r>
      <rPr>
        <sz val="10"/>
        <rFont val="Carlito"/>
        <family val="2"/>
      </rPr>
      <t>emboço</t>
    </r>
  </si>
  <si>
    <r>
      <rPr>
        <sz val="10"/>
        <rFont val="Carlito"/>
        <family val="2"/>
      </rPr>
      <t>10,69</t>
    </r>
  </si>
  <si>
    <r>
      <rPr>
        <sz val="10"/>
        <rFont val="Carlito"/>
        <family val="2"/>
      </rPr>
      <t>14,54</t>
    </r>
  </si>
  <si>
    <r>
      <rPr>
        <sz val="10"/>
        <rFont val="Carlito"/>
        <family val="2"/>
      </rPr>
      <t>17.04.040</t>
    </r>
  </si>
  <si>
    <r>
      <rPr>
        <sz val="10"/>
        <rFont val="Carlito"/>
        <family val="2"/>
      </rPr>
      <t xml:space="preserve">Revestimento em gesso liso desempenado sobre
</t>
    </r>
    <r>
      <rPr>
        <sz val="10"/>
        <rFont val="Carlito"/>
        <family val="2"/>
      </rPr>
      <t>bloco</t>
    </r>
  </si>
  <si>
    <r>
      <rPr>
        <sz val="10"/>
        <rFont val="Carlito"/>
        <family val="2"/>
      </rPr>
      <t>5,39</t>
    </r>
  </si>
  <si>
    <r>
      <rPr>
        <sz val="10"/>
        <rFont val="Carlito"/>
        <family val="2"/>
      </rPr>
      <t>Revestimento em concreto</t>
    </r>
  </si>
  <si>
    <r>
      <rPr>
        <sz val="10"/>
        <rFont val="Carlito"/>
        <family val="2"/>
      </rPr>
      <t>17.05.020</t>
    </r>
  </si>
  <si>
    <r>
      <rPr>
        <sz val="10"/>
        <rFont val="Carlito"/>
        <family val="2"/>
      </rPr>
      <t xml:space="preserve">Piso com requadro em concreto simples sem
</t>
    </r>
    <r>
      <rPr>
        <sz val="10"/>
        <rFont val="Carlito"/>
        <family val="2"/>
      </rPr>
      <t>controle de fck</t>
    </r>
  </si>
  <si>
    <r>
      <rPr>
        <sz val="10"/>
        <rFont val="Carlito"/>
        <family val="2"/>
      </rPr>
      <t>328,88</t>
    </r>
  </si>
  <si>
    <r>
      <rPr>
        <sz val="10"/>
        <rFont val="Carlito"/>
        <family val="2"/>
      </rPr>
      <t>308,64</t>
    </r>
  </si>
  <si>
    <r>
      <rPr>
        <sz val="10"/>
        <rFont val="Carlito"/>
        <family val="2"/>
      </rPr>
      <t>637,52</t>
    </r>
  </si>
  <si>
    <r>
      <rPr>
        <sz val="10"/>
        <rFont val="Carlito"/>
        <family val="2"/>
      </rPr>
      <t>17.05.070</t>
    </r>
  </si>
  <si>
    <r>
      <rPr>
        <sz val="10"/>
        <rFont val="Carlito"/>
        <family val="2"/>
      </rPr>
      <t xml:space="preserve">Piso com requadro em concreto simples com
</t>
    </r>
    <r>
      <rPr>
        <sz val="10"/>
        <rFont val="Carlito"/>
        <family val="2"/>
      </rPr>
      <t>controle de fck= 20 MPa</t>
    </r>
  </si>
  <si>
    <r>
      <rPr>
        <sz val="10"/>
        <rFont val="Carlito"/>
        <family val="2"/>
      </rPr>
      <t>376,18</t>
    </r>
  </si>
  <si>
    <r>
      <rPr>
        <sz val="10"/>
        <rFont val="Carlito"/>
        <family val="2"/>
      </rPr>
      <t>684,82</t>
    </r>
  </si>
  <si>
    <r>
      <rPr>
        <sz val="10"/>
        <rFont val="Carlito"/>
        <family val="2"/>
      </rPr>
      <t>17.05.100</t>
    </r>
  </si>
  <si>
    <r>
      <rPr>
        <sz val="10"/>
        <rFont val="Carlito"/>
        <family val="2"/>
      </rPr>
      <t xml:space="preserve">Piso com requadro em concreto simples com
</t>
    </r>
    <r>
      <rPr>
        <sz val="10"/>
        <rFont val="Carlito"/>
        <family val="2"/>
      </rPr>
      <t>controle de fck= 25 MPa</t>
    </r>
  </si>
  <si>
    <r>
      <rPr>
        <sz val="10"/>
        <rFont val="Carlito"/>
        <family val="2"/>
      </rPr>
      <t>402,77</t>
    </r>
  </si>
  <si>
    <r>
      <rPr>
        <sz val="10"/>
        <rFont val="Carlito"/>
        <family val="2"/>
      </rPr>
      <t>711,41</t>
    </r>
  </si>
  <si>
    <r>
      <rPr>
        <sz val="10"/>
        <rFont val="Carlito"/>
        <family val="2"/>
      </rPr>
      <t>17.05.320</t>
    </r>
  </si>
  <si>
    <r>
      <rPr>
        <sz val="10"/>
        <rFont val="Carlito"/>
        <family val="2"/>
      </rPr>
      <t>Soleira em concreto simples</t>
    </r>
  </si>
  <si>
    <r>
      <rPr>
        <sz val="10"/>
        <rFont val="Carlito"/>
        <family val="2"/>
      </rPr>
      <t>23,10</t>
    </r>
  </si>
  <si>
    <r>
      <rPr>
        <sz val="10"/>
        <rFont val="Carlito"/>
        <family val="2"/>
      </rPr>
      <t>35,88</t>
    </r>
  </si>
  <si>
    <r>
      <rPr>
        <sz val="10"/>
        <rFont val="Carlito"/>
        <family val="2"/>
      </rPr>
      <t>58,98</t>
    </r>
  </si>
  <si>
    <r>
      <rPr>
        <sz val="10"/>
        <rFont val="Carlito"/>
        <family val="2"/>
      </rPr>
      <t>17.05.420</t>
    </r>
  </si>
  <si>
    <r>
      <rPr>
        <sz val="10"/>
        <rFont val="Carlito"/>
        <family val="2"/>
      </rPr>
      <t>Peitoril em concreto simples</t>
    </r>
  </si>
  <si>
    <r>
      <rPr>
        <sz val="10"/>
        <rFont val="Carlito"/>
        <family val="2"/>
      </rPr>
      <t>9,88</t>
    </r>
  </si>
  <si>
    <r>
      <rPr>
        <sz val="10"/>
        <rFont val="Carlito"/>
        <family val="2"/>
      </rPr>
      <t>48,81</t>
    </r>
  </si>
  <si>
    <r>
      <rPr>
        <sz val="10"/>
        <rFont val="Carlito"/>
        <family val="2"/>
      </rPr>
      <t>58,69</t>
    </r>
  </si>
  <si>
    <r>
      <rPr>
        <sz val="10"/>
        <rFont val="Carlito"/>
        <family val="2"/>
      </rPr>
      <t>Revestimento em granilite fundido no local</t>
    </r>
  </si>
  <si>
    <r>
      <rPr>
        <sz val="10"/>
        <rFont val="Carlito"/>
        <family val="2"/>
      </rPr>
      <t>17.10.020</t>
    </r>
  </si>
  <si>
    <r>
      <rPr>
        <sz val="10"/>
        <rFont val="Carlito"/>
        <family val="2"/>
      </rPr>
      <t>Piso em granilite moldado no local</t>
    </r>
  </si>
  <si>
    <r>
      <rPr>
        <sz val="10"/>
        <rFont val="Carlito"/>
        <family val="2"/>
      </rPr>
      <t>70,52</t>
    </r>
  </si>
  <si>
    <r>
      <rPr>
        <sz val="10"/>
        <rFont val="Carlito"/>
        <family val="2"/>
      </rPr>
      <t>76,33</t>
    </r>
  </si>
  <si>
    <r>
      <rPr>
        <sz val="10"/>
        <rFont val="Carlito"/>
        <family val="2"/>
      </rPr>
      <t>17.10.100</t>
    </r>
  </si>
  <si>
    <r>
      <rPr>
        <sz val="10"/>
        <rFont val="Carlito"/>
        <family val="2"/>
      </rPr>
      <t>Soleira em granilite moldado no local</t>
    </r>
  </si>
  <si>
    <r>
      <rPr>
        <sz val="10"/>
        <rFont val="Carlito"/>
        <family val="2"/>
      </rPr>
      <t>39,78</t>
    </r>
  </si>
  <si>
    <r>
      <rPr>
        <sz val="10"/>
        <rFont val="Carlito"/>
        <family val="2"/>
      </rPr>
      <t>41,23</t>
    </r>
  </si>
  <si>
    <r>
      <rPr>
        <sz val="10"/>
        <rFont val="Carlito"/>
        <family val="2"/>
      </rPr>
      <t>17.10.120</t>
    </r>
  </si>
  <si>
    <r>
      <rPr>
        <sz val="10"/>
        <rFont val="Carlito"/>
        <family val="2"/>
      </rPr>
      <t>Degrau em granilite moldado no local</t>
    </r>
  </si>
  <si>
    <r>
      <rPr>
        <sz val="10"/>
        <rFont val="Carlito"/>
        <family val="2"/>
      </rPr>
      <t>62,57</t>
    </r>
  </si>
  <si>
    <r>
      <rPr>
        <sz val="10"/>
        <rFont val="Carlito"/>
        <family val="2"/>
      </rPr>
      <t>1,74</t>
    </r>
  </si>
  <si>
    <r>
      <rPr>
        <sz val="10"/>
        <rFont val="Carlito"/>
        <family val="2"/>
      </rPr>
      <t>64,31</t>
    </r>
  </si>
  <si>
    <r>
      <rPr>
        <sz val="10"/>
        <rFont val="Carlito"/>
        <family val="2"/>
      </rPr>
      <t>17.10.200</t>
    </r>
  </si>
  <si>
    <r>
      <rPr>
        <sz val="10"/>
        <rFont val="Carlito"/>
        <family val="2"/>
      </rPr>
      <t xml:space="preserve">Rodapé qualquer em granilite moldado no local
</t>
    </r>
    <r>
      <rPr>
        <sz val="10"/>
        <rFont val="Carlito"/>
        <family val="2"/>
      </rPr>
      <t>até 10 cm</t>
    </r>
  </si>
  <si>
    <r>
      <rPr>
        <sz val="10"/>
        <rFont val="Carlito"/>
        <family val="2"/>
      </rPr>
      <t>34,18</t>
    </r>
  </si>
  <si>
    <r>
      <rPr>
        <sz val="10"/>
        <rFont val="Carlito"/>
        <family val="2"/>
      </rPr>
      <t>37,08</t>
    </r>
  </si>
  <si>
    <r>
      <rPr>
        <sz val="10"/>
        <rFont val="Carlito"/>
        <family val="2"/>
      </rPr>
      <t>17.10.410</t>
    </r>
  </si>
  <si>
    <r>
      <rPr>
        <sz val="10"/>
        <rFont val="Carlito"/>
        <family val="2"/>
      </rPr>
      <t xml:space="preserve">Rodapé em placas pré-moldadas de granilite,
</t>
    </r>
    <r>
      <rPr>
        <sz val="10"/>
        <rFont val="Carlito"/>
        <family val="2"/>
      </rPr>
      <t>acabamento encerado, até 10 cm</t>
    </r>
  </si>
  <si>
    <r>
      <rPr>
        <sz val="10"/>
        <rFont val="Carlito"/>
        <family val="2"/>
      </rPr>
      <t>74,66</t>
    </r>
  </si>
  <si>
    <r>
      <rPr>
        <sz val="10"/>
        <rFont val="Carlito"/>
        <family val="2"/>
      </rPr>
      <t>75,01</t>
    </r>
  </si>
  <si>
    <r>
      <rPr>
        <sz val="10"/>
        <rFont val="Carlito"/>
        <family val="2"/>
      </rPr>
      <t>17.10.430</t>
    </r>
  </si>
  <si>
    <r>
      <rPr>
        <sz val="10"/>
        <rFont val="Carlito"/>
        <family val="2"/>
      </rPr>
      <t>Piso em placas de granilite, acabamento encerado</t>
    </r>
  </si>
  <si>
    <r>
      <rPr>
        <sz val="10"/>
        <rFont val="Carlito"/>
        <family val="2"/>
      </rPr>
      <t>158,12</t>
    </r>
  </si>
  <si>
    <r>
      <rPr>
        <sz val="10"/>
        <rFont val="Carlito"/>
        <family val="2"/>
      </rPr>
      <t>161,60</t>
    </r>
  </si>
  <si>
    <r>
      <rPr>
        <sz val="10"/>
        <rFont val="Carlito"/>
        <family val="2"/>
      </rPr>
      <t>Revestimento industrial fundido no local</t>
    </r>
  </si>
  <si>
    <r>
      <rPr>
        <sz val="10"/>
        <rFont val="Carlito"/>
        <family val="2"/>
      </rPr>
      <t>17.12.060</t>
    </r>
  </si>
  <si>
    <r>
      <rPr>
        <sz val="10"/>
        <rFont val="Carlito"/>
        <family val="2"/>
      </rPr>
      <t>Piso em alta resistência moldado no local 12 mm</t>
    </r>
  </si>
  <si>
    <r>
      <rPr>
        <sz val="10"/>
        <rFont val="Carlito"/>
        <family val="2"/>
      </rPr>
      <t>82,04</t>
    </r>
  </si>
  <si>
    <r>
      <rPr>
        <sz val="10"/>
        <rFont val="Carlito"/>
        <family val="2"/>
      </rPr>
      <t>17.12.100</t>
    </r>
  </si>
  <si>
    <r>
      <rPr>
        <sz val="10"/>
        <rFont val="Carlito"/>
        <family val="2"/>
      </rPr>
      <t>Soleira em alta resistência moldada no local</t>
    </r>
  </si>
  <si>
    <r>
      <rPr>
        <sz val="10"/>
        <rFont val="Carlito"/>
        <family val="2"/>
      </rPr>
      <t>34,94</t>
    </r>
  </si>
  <si>
    <r>
      <rPr>
        <sz val="10"/>
        <rFont val="Carlito"/>
        <family val="2"/>
      </rPr>
      <t>17.12.120</t>
    </r>
  </si>
  <si>
    <r>
      <rPr>
        <sz val="10"/>
        <rFont val="Carlito"/>
        <family val="2"/>
      </rPr>
      <t>Degrau em alta resistência 8 mm</t>
    </r>
  </si>
  <si>
    <r>
      <rPr>
        <sz val="10"/>
        <rFont val="Carlito"/>
        <family val="2"/>
      </rPr>
      <t>59,09</t>
    </r>
  </si>
  <si>
    <r>
      <rPr>
        <sz val="10"/>
        <rFont val="Carlito"/>
        <family val="2"/>
      </rPr>
      <t>60,83</t>
    </r>
  </si>
  <si>
    <r>
      <rPr>
        <sz val="10"/>
        <rFont val="Carlito"/>
        <family val="2"/>
      </rPr>
      <t>17.12.140</t>
    </r>
  </si>
  <si>
    <r>
      <rPr>
        <sz val="10"/>
        <rFont val="Carlito"/>
        <family val="2"/>
      </rPr>
      <t>Degrau em alta resistência 12 mm</t>
    </r>
  </si>
  <si>
    <r>
      <rPr>
        <sz val="10"/>
        <rFont val="Carlito"/>
        <family val="2"/>
      </rPr>
      <t>70,45</t>
    </r>
  </si>
  <si>
    <r>
      <rPr>
        <sz val="10"/>
        <rFont val="Carlito"/>
        <family val="2"/>
      </rPr>
      <t>72,19</t>
    </r>
  </si>
  <si>
    <r>
      <rPr>
        <sz val="10"/>
        <rFont val="Carlito"/>
        <family val="2"/>
      </rPr>
      <t>17.12.240</t>
    </r>
  </si>
  <si>
    <r>
      <rPr>
        <sz val="10"/>
        <rFont val="Carlito"/>
        <family val="2"/>
      </rPr>
      <t xml:space="preserve">Rodapé qualquer em alta resistência moldado no
</t>
    </r>
    <r>
      <rPr>
        <sz val="10"/>
        <rFont val="Carlito"/>
        <family val="2"/>
      </rPr>
      <t>local até 10 cm</t>
    </r>
  </si>
  <si>
    <r>
      <rPr>
        <sz val="10"/>
        <rFont val="Carlito"/>
        <family val="2"/>
      </rPr>
      <t>37,26</t>
    </r>
  </si>
  <si>
    <r>
      <rPr>
        <sz val="10"/>
        <rFont val="Carlito"/>
        <family val="2"/>
      </rPr>
      <t>40,16</t>
    </r>
  </si>
  <si>
    <r>
      <rPr>
        <sz val="10"/>
        <rFont val="Carlito"/>
        <family val="2"/>
      </rPr>
      <t>Revestimento especial fundido no local</t>
    </r>
  </si>
  <si>
    <r>
      <rPr>
        <sz val="10"/>
        <rFont val="Carlito"/>
        <family val="2"/>
      </rPr>
      <t>17.20.020</t>
    </r>
  </si>
  <si>
    <r>
      <rPr>
        <sz val="10"/>
        <rFont val="Carlito"/>
        <family val="2"/>
      </rPr>
      <t>Massa raspada</t>
    </r>
  </si>
  <si>
    <r>
      <rPr>
        <sz val="10"/>
        <rFont val="Carlito"/>
        <family val="2"/>
      </rPr>
      <t>48,58</t>
    </r>
  </si>
  <si>
    <r>
      <rPr>
        <sz val="10"/>
        <rFont val="Carlito"/>
        <family val="2"/>
      </rPr>
      <t>40,77</t>
    </r>
  </si>
  <si>
    <r>
      <rPr>
        <sz val="10"/>
        <rFont val="Carlito"/>
        <family val="2"/>
      </rPr>
      <t>89,35</t>
    </r>
  </si>
  <si>
    <r>
      <rPr>
        <sz val="10"/>
        <rFont val="Carlito"/>
        <family val="2"/>
      </rPr>
      <t>17.20.040</t>
    </r>
  </si>
  <si>
    <r>
      <rPr>
        <sz val="10"/>
        <rFont val="Carlito"/>
        <family val="2"/>
      </rPr>
      <t xml:space="preserve">Revestimento em granito lavado tipo Fulget uso
</t>
    </r>
    <r>
      <rPr>
        <sz val="10"/>
        <rFont val="Carlito"/>
        <family val="2"/>
      </rPr>
      <t>externo, em faixas até 40 cm</t>
    </r>
  </si>
  <si>
    <r>
      <rPr>
        <sz val="10"/>
        <rFont val="Carlito"/>
        <family val="2"/>
      </rPr>
      <t>62,20</t>
    </r>
  </si>
  <si>
    <r>
      <rPr>
        <sz val="10"/>
        <rFont val="Carlito"/>
        <family val="2"/>
      </rPr>
      <t>76,72</t>
    </r>
  </si>
  <si>
    <r>
      <rPr>
        <sz val="10"/>
        <rFont val="Carlito"/>
        <family val="2"/>
      </rPr>
      <t>17.20.050</t>
    </r>
  </si>
  <si>
    <r>
      <rPr>
        <sz val="10"/>
        <rFont val="Carlito"/>
        <family val="2"/>
      </rPr>
      <t xml:space="preserve">Friso para junta de dilatação em revestimento de
</t>
    </r>
    <r>
      <rPr>
        <sz val="10"/>
        <rFont val="Carlito"/>
        <family val="2"/>
      </rPr>
      <t>granito lavado tipo Fulget</t>
    </r>
  </si>
  <si>
    <r>
      <rPr>
        <sz val="10"/>
        <rFont val="Carlito"/>
        <family val="2"/>
      </rPr>
      <t>9,48</t>
    </r>
  </si>
  <si>
    <r>
      <rPr>
        <sz val="10"/>
        <rFont val="Carlito"/>
        <family val="2"/>
      </rPr>
      <t>17.20.060</t>
    </r>
  </si>
  <si>
    <r>
      <rPr>
        <sz val="10"/>
        <rFont val="Carlito"/>
        <family val="2"/>
      </rPr>
      <t xml:space="preserve">Revestimento em granito lavado tipo Fulget uso
</t>
    </r>
    <r>
      <rPr>
        <sz val="10"/>
        <rFont val="Carlito"/>
        <family val="2"/>
      </rPr>
      <t>externo</t>
    </r>
  </si>
  <si>
    <r>
      <rPr>
        <sz val="10"/>
        <rFont val="Carlito"/>
        <family val="2"/>
      </rPr>
      <t>113,89</t>
    </r>
  </si>
  <si>
    <r>
      <rPr>
        <sz val="10"/>
        <rFont val="Carlito"/>
        <family val="2"/>
      </rPr>
      <t>128,41</t>
    </r>
  </si>
  <si>
    <r>
      <rPr>
        <sz val="10"/>
        <rFont val="Carlito"/>
        <family val="2"/>
      </rPr>
      <t>17.20.140</t>
    </r>
  </si>
  <si>
    <r>
      <rPr>
        <sz val="10"/>
        <rFont val="Carlito"/>
        <family val="2"/>
      </rPr>
      <t xml:space="preserve">Revestimento texturizado acrílico com
</t>
    </r>
    <r>
      <rPr>
        <sz val="10"/>
        <rFont val="Carlito"/>
        <family val="2"/>
      </rPr>
      <t>microagregados minerais</t>
    </r>
  </si>
  <si>
    <r>
      <rPr>
        <sz val="10"/>
        <rFont val="Carlito"/>
        <family val="2"/>
      </rPr>
      <t>15,98</t>
    </r>
  </si>
  <si>
    <r>
      <rPr>
        <sz val="10"/>
        <rFont val="Carlito"/>
        <family val="2"/>
      </rPr>
      <t>24,45</t>
    </r>
  </si>
  <si>
    <r>
      <rPr>
        <sz val="10"/>
        <rFont val="Carlito"/>
        <family val="2"/>
      </rPr>
      <t xml:space="preserve">Reparos e conservacoes em massa e concreto -
</t>
    </r>
    <r>
      <rPr>
        <sz val="10"/>
        <rFont val="Carlito"/>
        <family val="2"/>
      </rPr>
      <t>GRUPO 17</t>
    </r>
  </si>
  <si>
    <r>
      <rPr>
        <sz val="10"/>
        <rFont val="Carlito"/>
        <family val="2"/>
      </rPr>
      <t>17.40.010</t>
    </r>
  </si>
  <si>
    <r>
      <rPr>
        <sz val="10"/>
        <rFont val="Carlito"/>
        <family val="2"/>
      </rPr>
      <t xml:space="preserve">Reparos em piso de granilite - estucamento e
</t>
    </r>
    <r>
      <rPr>
        <sz val="10"/>
        <rFont val="Carlito"/>
        <family val="2"/>
      </rPr>
      <t>polimento</t>
    </r>
  </si>
  <si>
    <r>
      <rPr>
        <sz val="10"/>
        <rFont val="Carlito"/>
        <family val="2"/>
      </rPr>
      <t>34,99</t>
    </r>
  </si>
  <si>
    <r>
      <rPr>
        <sz val="10"/>
        <rFont val="Carlito"/>
        <family val="2"/>
      </rPr>
      <t>17.40.020</t>
    </r>
  </si>
  <si>
    <r>
      <rPr>
        <sz val="10"/>
        <rFont val="Carlito"/>
        <family val="2"/>
      </rPr>
      <t>Reparos em pisos de alta resistência fundidos no local - estucamento e polimento</t>
    </r>
  </si>
  <si>
    <r>
      <rPr>
        <sz val="10"/>
        <rFont val="Carlito"/>
        <family val="2"/>
      </rPr>
      <t>17.40.030</t>
    </r>
  </si>
  <si>
    <r>
      <rPr>
        <sz val="10"/>
        <rFont val="Carlito"/>
        <family val="2"/>
      </rPr>
      <t xml:space="preserve">Reparos em degrau e espelho de granilite -
</t>
    </r>
    <r>
      <rPr>
        <sz val="10"/>
        <rFont val="Carlito"/>
        <family val="2"/>
      </rPr>
      <t>estucamento e polimento</t>
    </r>
  </si>
  <si>
    <r>
      <rPr>
        <sz val="10"/>
        <rFont val="Carlito"/>
        <family val="2"/>
      </rPr>
      <t>30,39</t>
    </r>
  </si>
  <si>
    <r>
      <rPr>
        <sz val="10"/>
        <rFont val="Carlito"/>
        <family val="2"/>
      </rPr>
      <t>17.40.070</t>
    </r>
  </si>
  <si>
    <r>
      <rPr>
        <sz val="10"/>
        <rFont val="Carlito"/>
        <family val="2"/>
      </rPr>
      <t xml:space="preserve">Reparos em rodapé de granilite - estucamento e
</t>
    </r>
    <r>
      <rPr>
        <sz val="10"/>
        <rFont val="Carlito"/>
        <family val="2"/>
      </rPr>
      <t>polimento</t>
    </r>
  </si>
  <si>
    <r>
      <rPr>
        <sz val="10"/>
        <rFont val="Carlito"/>
        <family val="2"/>
      </rPr>
      <t>24,68</t>
    </r>
  </si>
  <si>
    <r>
      <rPr>
        <sz val="10"/>
        <rFont val="Carlito"/>
        <family val="2"/>
      </rPr>
      <t>17.40.110</t>
    </r>
  </si>
  <si>
    <r>
      <rPr>
        <sz val="10"/>
        <rFont val="Carlito"/>
        <family val="2"/>
      </rPr>
      <t xml:space="preserve">Faixa antiderrapante definitiva para degraus,
</t>
    </r>
    <r>
      <rPr>
        <sz val="10"/>
        <rFont val="Carlito"/>
        <family val="2"/>
      </rPr>
      <t>soleiras, patamares ou pisos</t>
    </r>
  </si>
  <si>
    <r>
      <rPr>
        <sz val="10"/>
        <rFont val="Carlito"/>
        <family val="2"/>
      </rPr>
      <t>17.40.150</t>
    </r>
  </si>
  <si>
    <r>
      <rPr>
        <sz val="10"/>
        <rFont val="Carlito"/>
        <family val="2"/>
      </rPr>
      <t>Resina acrílica para piso de granilite</t>
    </r>
  </si>
  <si>
    <r>
      <rPr>
        <sz val="10"/>
        <rFont val="Carlito"/>
        <family val="2"/>
      </rPr>
      <t>7,54</t>
    </r>
  </si>
  <si>
    <r>
      <rPr>
        <sz val="10"/>
        <rFont val="Carlito"/>
        <family val="2"/>
      </rPr>
      <t>16,38</t>
    </r>
  </si>
  <si>
    <r>
      <rPr>
        <sz val="10"/>
        <rFont val="Carlito"/>
        <family val="2"/>
      </rPr>
      <t>23,92</t>
    </r>
  </si>
  <si>
    <r>
      <rPr>
        <sz val="10"/>
        <rFont val="Carlito"/>
        <family val="2"/>
      </rPr>
      <t>17.40.160</t>
    </r>
  </si>
  <si>
    <r>
      <rPr>
        <sz val="10"/>
        <rFont val="Carlito"/>
        <family val="2"/>
      </rPr>
      <t>Resina epóxi para piso de granilite</t>
    </r>
  </si>
  <si>
    <r>
      <rPr>
        <sz val="10"/>
        <rFont val="Carlito"/>
        <family val="2"/>
      </rPr>
      <t>13,97</t>
    </r>
  </si>
  <si>
    <r>
      <rPr>
        <sz val="10"/>
        <rFont val="Carlito"/>
        <family val="2"/>
      </rPr>
      <t>30,35</t>
    </r>
  </si>
  <si>
    <r>
      <rPr>
        <sz val="10"/>
        <rFont val="Carlito"/>
        <family val="2"/>
      </rPr>
      <t>17.40.180</t>
    </r>
  </si>
  <si>
    <r>
      <rPr>
        <sz val="10"/>
        <rFont val="Carlito"/>
        <family val="2"/>
      </rPr>
      <t>Resina acrílica para degrau de granilite</t>
    </r>
  </si>
  <si>
    <r>
      <rPr>
        <sz val="10"/>
        <rFont val="Carlito"/>
        <family val="2"/>
      </rPr>
      <t>4,02</t>
    </r>
  </si>
  <si>
    <r>
      <rPr>
        <sz val="10"/>
        <rFont val="Carlito"/>
        <family val="2"/>
      </rPr>
      <t>8,55</t>
    </r>
  </si>
  <si>
    <r>
      <rPr>
        <sz val="10"/>
        <rFont val="Carlito"/>
        <family val="2"/>
      </rPr>
      <t>12,57</t>
    </r>
  </si>
  <si>
    <r>
      <rPr>
        <sz val="10"/>
        <rFont val="Carlito"/>
        <family val="2"/>
      </rPr>
      <t>17.40.190</t>
    </r>
  </si>
  <si>
    <r>
      <rPr>
        <sz val="10"/>
        <rFont val="Carlito"/>
        <family val="2"/>
      </rPr>
      <t>Resina epóxi para degrau de granilite</t>
    </r>
  </si>
  <si>
    <r>
      <rPr>
        <sz val="10"/>
        <rFont val="Carlito"/>
        <family val="2"/>
      </rPr>
      <t>7,45</t>
    </r>
  </si>
  <si>
    <r>
      <rPr>
        <sz val="10"/>
        <rFont val="Carlito"/>
        <family val="2"/>
      </rPr>
      <t>16,00</t>
    </r>
  </si>
  <si>
    <r>
      <rPr>
        <sz val="10"/>
        <rFont val="Carlito"/>
        <family val="2"/>
      </rPr>
      <t>REVESTIMENTO CERAMICO</t>
    </r>
  </si>
  <si>
    <r>
      <rPr>
        <sz val="10"/>
        <rFont val="Carlito"/>
        <family val="2"/>
      </rPr>
      <t>Plaqueta laminada para revestimento</t>
    </r>
  </si>
  <si>
    <r>
      <rPr>
        <sz val="10"/>
        <rFont val="Carlito"/>
        <family val="2"/>
      </rPr>
      <t>18.05.020</t>
    </r>
  </si>
  <si>
    <r>
      <rPr>
        <sz val="10"/>
        <rFont val="Carlito"/>
        <family val="2"/>
      </rPr>
      <t xml:space="preserve">Revestimento em plaqueta laminada, para área
</t>
    </r>
    <r>
      <rPr>
        <sz val="10"/>
        <rFont val="Carlito"/>
        <family val="2"/>
      </rPr>
      <t>interna e externa, sem rejunte</t>
    </r>
  </si>
  <si>
    <r>
      <rPr>
        <sz val="10"/>
        <rFont val="Carlito"/>
        <family val="2"/>
      </rPr>
      <t>52,43</t>
    </r>
  </si>
  <si>
    <r>
      <rPr>
        <sz val="10"/>
        <rFont val="Carlito"/>
        <family val="2"/>
      </rPr>
      <t>9,25</t>
    </r>
  </si>
  <si>
    <r>
      <rPr>
        <sz val="10"/>
        <rFont val="Carlito"/>
        <family val="2"/>
      </rPr>
      <t>61,68</t>
    </r>
  </si>
  <si>
    <r>
      <rPr>
        <sz val="10"/>
        <rFont val="Carlito"/>
        <family val="2"/>
      </rPr>
      <t>Placa ceramica esmaltada prensada</t>
    </r>
  </si>
  <si>
    <r>
      <rPr>
        <sz val="10"/>
        <rFont val="Carlito"/>
        <family val="2"/>
      </rPr>
      <t>18.06.102</t>
    </r>
  </si>
  <si>
    <r>
      <rPr>
        <sz val="10"/>
        <rFont val="Carlito"/>
        <family val="2"/>
      </rPr>
      <t>Placa cerâmica esmaltada PEI-5 para área interna, grupo de absorção BIIb, resistência química B, assentado com argamassa colante industrializada</t>
    </r>
  </si>
  <si>
    <r>
      <rPr>
        <sz val="10"/>
        <rFont val="Carlito"/>
        <family val="2"/>
      </rPr>
      <t>26,75</t>
    </r>
  </si>
  <si>
    <r>
      <rPr>
        <sz val="10"/>
        <rFont val="Carlito"/>
        <family val="2"/>
      </rPr>
      <t>10,95</t>
    </r>
  </si>
  <si>
    <r>
      <rPr>
        <sz val="10"/>
        <rFont val="Carlito"/>
        <family val="2"/>
      </rPr>
      <t>37,70</t>
    </r>
  </si>
  <si>
    <r>
      <rPr>
        <sz val="10"/>
        <rFont val="Carlito"/>
        <family val="2"/>
      </rPr>
      <t>18.06.103</t>
    </r>
  </si>
  <si>
    <r>
      <rPr>
        <sz val="10"/>
        <rFont val="Carlito"/>
        <family val="2"/>
      </rPr>
      <t xml:space="preserve">Rodapé em placa cerâmica esmaltada PEI-5 para área interna, grupo de absorção BIIb, resistência química B, assentado com argamassa colante
</t>
    </r>
    <r>
      <rPr>
        <sz val="10"/>
        <rFont val="Carlito"/>
        <family val="2"/>
      </rPr>
      <t>industrializada</t>
    </r>
  </si>
  <si>
    <r>
      <rPr>
        <sz val="10"/>
        <rFont val="Carlito"/>
        <family val="2"/>
      </rPr>
      <t>4,43</t>
    </r>
  </si>
  <si>
    <r>
      <rPr>
        <sz val="10"/>
        <rFont val="Carlito"/>
        <family val="2"/>
      </rPr>
      <t>0,88</t>
    </r>
  </si>
  <si>
    <r>
      <rPr>
        <sz val="10"/>
        <rFont val="Carlito"/>
        <family val="2"/>
      </rPr>
      <t>5,31</t>
    </r>
  </si>
  <si>
    <r>
      <rPr>
        <sz val="10"/>
        <rFont val="Carlito"/>
        <family val="2"/>
      </rPr>
      <t>18.06.142</t>
    </r>
  </si>
  <si>
    <r>
      <rPr>
        <sz val="10"/>
        <rFont val="Carlito"/>
        <family val="2"/>
      </rPr>
      <t>Placa cerâmica esmaltada antiderrapante PEI-5 para área interna com saída para o exterior, grupo de absorção BIIa, resistência química A, assentado com argamassa colante industrializada</t>
    </r>
  </si>
  <si>
    <r>
      <rPr>
        <sz val="10"/>
        <rFont val="Carlito"/>
        <family val="2"/>
      </rPr>
      <t>120,64</t>
    </r>
  </si>
  <si>
    <r>
      <rPr>
        <sz val="10"/>
        <rFont val="Carlito"/>
        <family val="2"/>
      </rPr>
      <t>131,59</t>
    </r>
  </si>
  <si>
    <r>
      <rPr>
        <sz val="10"/>
        <rFont val="Carlito"/>
        <family val="2"/>
      </rPr>
      <t>18.06.143</t>
    </r>
  </si>
  <si>
    <r>
      <rPr>
        <sz val="10"/>
        <rFont val="Carlito"/>
        <family val="2"/>
      </rPr>
      <t xml:space="preserve">Rodapé em placa cerâmica esmaltada antiderrapante PEI-5 para área interna com saída para o exterior, grupo de absorção BIIa, resistência química A, assentado com argamassa
</t>
    </r>
    <r>
      <rPr>
        <sz val="10"/>
        <rFont val="Carlito"/>
        <family val="2"/>
      </rPr>
      <t>colante industrializada</t>
    </r>
  </si>
  <si>
    <r>
      <rPr>
        <sz val="10"/>
        <rFont val="Carlito"/>
        <family val="2"/>
      </rPr>
      <t>20,32</t>
    </r>
  </si>
  <si>
    <r>
      <rPr>
        <sz val="10"/>
        <rFont val="Carlito"/>
        <family val="2"/>
      </rPr>
      <t>21,20</t>
    </r>
  </si>
  <si>
    <r>
      <rPr>
        <sz val="10"/>
        <rFont val="Carlito"/>
        <family val="2"/>
      </rPr>
      <t>18.06.182</t>
    </r>
  </si>
  <si>
    <r>
      <rPr>
        <sz val="10"/>
        <rFont val="Carlito"/>
        <family val="2"/>
      </rPr>
      <t>Placa cerâmica esmaltada rústica PEI-5 para área interna com saída para o exterior, grupo de absorção BIIb, resistência química B, assentado com argamassa colante industrializada</t>
    </r>
  </si>
  <si>
    <r>
      <rPr>
        <sz val="10"/>
        <rFont val="Carlito"/>
        <family val="2"/>
      </rPr>
      <t>28,93</t>
    </r>
  </si>
  <si>
    <r>
      <rPr>
        <sz val="10"/>
        <rFont val="Carlito"/>
        <family val="2"/>
      </rPr>
      <t>39,88</t>
    </r>
  </si>
  <si>
    <r>
      <rPr>
        <sz val="10"/>
        <rFont val="Carlito"/>
        <family val="2"/>
      </rPr>
      <t>18.06.183</t>
    </r>
  </si>
  <si>
    <r>
      <rPr>
        <sz val="10"/>
        <rFont val="Carlito"/>
        <family val="2"/>
      </rPr>
      <t>Rodapé em placa cerâmica esmaltada rústica PEI- 5 para área interna com saída para o exterior, grupo de absorção BIIb, resistência química B, assentado com argamassa colante industrializada</t>
    </r>
  </si>
  <si>
    <r>
      <rPr>
        <sz val="10"/>
        <rFont val="Carlito"/>
        <family val="2"/>
      </rPr>
      <t>4,64</t>
    </r>
  </si>
  <si>
    <r>
      <rPr>
        <sz val="10"/>
        <rFont val="Carlito"/>
        <family val="2"/>
      </rPr>
      <t>5,52</t>
    </r>
  </si>
  <si>
    <r>
      <rPr>
        <sz val="10"/>
        <rFont val="Carlito"/>
        <family val="2"/>
      </rPr>
      <t>18.06.350</t>
    </r>
  </si>
  <si>
    <r>
      <rPr>
        <sz val="10"/>
        <rFont val="Carlito"/>
        <family val="2"/>
      </rPr>
      <t xml:space="preserve">Assentamento de pisos e revestimentos
</t>
    </r>
    <r>
      <rPr>
        <sz val="10"/>
        <rFont val="Carlito"/>
        <family val="2"/>
      </rPr>
      <t>cerâmicos com argamassa mista</t>
    </r>
  </si>
  <si>
    <r>
      <rPr>
        <sz val="10"/>
        <rFont val="Carlito"/>
        <family val="2"/>
      </rPr>
      <t>46,06</t>
    </r>
  </si>
  <si>
    <r>
      <rPr>
        <sz val="10"/>
        <rFont val="Carlito"/>
        <family val="2"/>
      </rPr>
      <t>55,10</t>
    </r>
  </si>
  <si>
    <r>
      <rPr>
        <sz val="10"/>
        <rFont val="Carlito"/>
        <family val="2"/>
      </rPr>
      <t>18.06.400</t>
    </r>
  </si>
  <si>
    <r>
      <rPr>
        <sz val="10"/>
        <rFont val="Carlito"/>
        <family val="2"/>
      </rPr>
      <t xml:space="preserve">Rejuntamento em placas cerâmicas com cimento
</t>
    </r>
    <r>
      <rPr>
        <sz val="10"/>
        <rFont val="Carlito"/>
        <family val="2"/>
      </rPr>
      <t>branco, juntas acima de 3 até 5 mm</t>
    </r>
  </si>
  <si>
    <r>
      <rPr>
        <sz val="10"/>
        <rFont val="Carlito"/>
        <family val="2"/>
      </rPr>
      <t>0,81</t>
    </r>
  </si>
  <si>
    <r>
      <rPr>
        <sz val="10"/>
        <rFont val="Carlito"/>
        <family val="2"/>
      </rPr>
      <t>7,31</t>
    </r>
  </si>
  <si>
    <r>
      <rPr>
        <sz val="10"/>
        <rFont val="Carlito"/>
        <family val="2"/>
      </rPr>
      <t>8,12</t>
    </r>
  </si>
  <si>
    <r>
      <rPr>
        <sz val="10"/>
        <rFont val="Carlito"/>
        <family val="2"/>
      </rPr>
      <t>18.06.410</t>
    </r>
  </si>
  <si>
    <r>
      <rPr>
        <sz val="10"/>
        <rFont val="Carlito"/>
        <family val="2"/>
      </rPr>
      <t xml:space="preserve">Rejuntamento em placas cerâmicas com
</t>
    </r>
    <r>
      <rPr>
        <sz val="10"/>
        <rFont val="Carlito"/>
        <family val="2"/>
      </rPr>
      <t>argamassa industrializada para rejunte, juntas acima de 3 até 5 mm</t>
    </r>
  </si>
  <si>
    <r>
      <rPr>
        <sz val="10"/>
        <rFont val="Carlito"/>
        <family val="2"/>
      </rPr>
      <t>9,07</t>
    </r>
  </si>
  <si>
    <r>
      <rPr>
        <sz val="10"/>
        <rFont val="Carlito"/>
        <family val="2"/>
      </rPr>
      <t>18.06.420</t>
    </r>
  </si>
  <si>
    <r>
      <rPr>
        <sz val="10"/>
        <rFont val="Carlito"/>
        <family val="2"/>
      </rPr>
      <t>Rejuntamento em placas cerâmicas com cimento branco, juntas acima de 5 até 10 mm</t>
    </r>
  </si>
  <si>
    <r>
      <rPr>
        <sz val="10"/>
        <rFont val="Carlito"/>
        <family val="2"/>
      </rPr>
      <t>1,63</t>
    </r>
  </si>
  <si>
    <r>
      <rPr>
        <sz val="10"/>
        <rFont val="Carlito"/>
        <family val="2"/>
      </rPr>
      <t>8,94</t>
    </r>
  </si>
  <si>
    <r>
      <rPr>
        <sz val="10"/>
        <rFont val="Carlito"/>
        <family val="2"/>
      </rPr>
      <t>18.06.430</t>
    </r>
  </si>
  <si>
    <r>
      <rPr>
        <sz val="10"/>
        <rFont val="Carlito"/>
        <family val="2"/>
      </rPr>
      <t xml:space="preserve">Rejuntamento em placas cerâmicas com argamassa industrializada para rejunte, juntas
</t>
    </r>
    <r>
      <rPr>
        <sz val="10"/>
        <rFont val="Carlito"/>
        <family val="2"/>
      </rPr>
      <t>acima de 5 até 10 mm</t>
    </r>
  </si>
  <si>
    <r>
      <rPr>
        <sz val="10"/>
        <rFont val="Carlito"/>
        <family val="2"/>
      </rPr>
      <t>4,40</t>
    </r>
  </si>
  <si>
    <r>
      <rPr>
        <sz val="10"/>
        <rFont val="Carlito"/>
        <family val="2"/>
      </rPr>
      <t>11,71</t>
    </r>
  </si>
  <si>
    <r>
      <rPr>
        <sz val="10"/>
        <rFont val="Carlito"/>
        <family val="2"/>
      </rPr>
      <t>18.06.500</t>
    </r>
  </si>
  <si>
    <r>
      <rPr>
        <sz val="10"/>
        <rFont val="Carlito"/>
        <family val="2"/>
      </rPr>
      <t xml:space="preserve">Rejuntamento de rodapé em placas cerâmicas
</t>
    </r>
    <r>
      <rPr>
        <sz val="10"/>
        <rFont val="Carlito"/>
        <family val="2"/>
      </rPr>
      <t>com cimento branco, altura até 10 cm, juntas acima de 3 até 5 mm</t>
    </r>
  </si>
  <si>
    <r>
      <rPr>
        <sz val="10"/>
        <rFont val="Carlito"/>
        <family val="2"/>
      </rPr>
      <t>0,90</t>
    </r>
  </si>
  <si>
    <r>
      <rPr>
        <sz val="10"/>
        <rFont val="Carlito"/>
        <family val="2"/>
      </rPr>
      <t>18.06.510</t>
    </r>
  </si>
  <si>
    <r>
      <rPr>
        <sz val="10"/>
        <rFont val="Carlito"/>
        <family val="2"/>
      </rPr>
      <t>Rejuntamento de rodapé em placas cerâmicas com argamassa industrializada para rejunte, altura até 10 cm, juntas acima de 3 até 5 mm</t>
    </r>
  </si>
  <si>
    <r>
      <rPr>
        <sz val="10"/>
        <rFont val="Carlito"/>
        <family val="2"/>
      </rPr>
      <t>1,00</t>
    </r>
  </si>
  <si>
    <r>
      <rPr>
        <sz val="10"/>
        <rFont val="Carlito"/>
        <family val="2"/>
      </rPr>
      <t>18.06.520</t>
    </r>
  </si>
  <si>
    <r>
      <rPr>
        <sz val="10"/>
        <rFont val="Carlito"/>
        <family val="2"/>
      </rPr>
      <t xml:space="preserve">Rejuntamento de rodapé em placas cerâmicas
</t>
    </r>
    <r>
      <rPr>
        <sz val="10"/>
        <rFont val="Carlito"/>
        <family val="2"/>
      </rPr>
      <t>com cimento branco, altura até 10 cm, juntas acima de 5 até 10 mm</t>
    </r>
  </si>
  <si>
    <r>
      <rPr>
        <sz val="10"/>
        <rFont val="Carlito"/>
        <family val="2"/>
      </rPr>
      <t>0,98</t>
    </r>
  </si>
  <si>
    <r>
      <rPr>
        <sz val="10"/>
        <rFont val="Carlito"/>
        <family val="2"/>
      </rPr>
      <t>18.06.530</t>
    </r>
  </si>
  <si>
    <r>
      <rPr>
        <sz val="10"/>
        <rFont val="Carlito"/>
        <family val="2"/>
      </rPr>
      <t>Rejuntamento de rodapé em placas cerâmicas com argamassa industrializada para rejunte, altura até 10 cm, juntas acima de 5 até 10 mm</t>
    </r>
  </si>
  <si>
    <r>
      <rPr>
        <sz val="10"/>
        <rFont val="Carlito"/>
        <family val="2"/>
      </rPr>
      <t>Placa ceramica nao esmaltada extrudada</t>
    </r>
  </si>
  <si>
    <r>
      <rPr>
        <sz val="10"/>
        <rFont val="Carlito"/>
        <family val="2"/>
      </rPr>
      <t>18.07.020</t>
    </r>
  </si>
  <si>
    <r>
      <rPr>
        <sz val="10"/>
        <rFont val="Carlito"/>
        <family val="2"/>
      </rPr>
      <t>Placa cerâmica não esmaltada extrudada de alta resistência química e mecânica, espessura de 9 mm, uso industrial, assentado com argamassa química bicomponente</t>
    </r>
  </si>
  <si>
    <r>
      <rPr>
        <sz val="10"/>
        <rFont val="Carlito"/>
        <family val="2"/>
      </rPr>
      <t>103,92</t>
    </r>
  </si>
  <si>
    <r>
      <rPr>
        <sz val="10"/>
        <rFont val="Carlito"/>
        <family val="2"/>
      </rPr>
      <t>114,87</t>
    </r>
  </si>
  <si>
    <r>
      <rPr>
        <sz val="10"/>
        <rFont val="Carlito"/>
        <family val="2"/>
      </rPr>
      <t>18.07.021</t>
    </r>
  </si>
  <si>
    <r>
      <rPr>
        <sz val="10"/>
        <rFont val="Carlito"/>
        <family val="2"/>
      </rPr>
      <t xml:space="preserve">Placa cerâmica não esmaltada extrudada de alta resistência química e mecânica, espessura de 9 mm, uso industrial, assentado com argamassa
</t>
    </r>
    <r>
      <rPr>
        <sz val="10"/>
        <rFont val="Carlito"/>
        <family val="2"/>
      </rPr>
      <t>colante industrial</t>
    </r>
  </si>
  <si>
    <r>
      <rPr>
        <sz val="10"/>
        <rFont val="Carlito"/>
        <family val="2"/>
      </rPr>
      <t>134,14</t>
    </r>
  </si>
  <si>
    <r>
      <rPr>
        <sz val="10"/>
        <rFont val="Carlito"/>
        <family val="2"/>
      </rPr>
      <t>145,09</t>
    </r>
  </si>
  <si>
    <r>
      <rPr>
        <sz val="10"/>
        <rFont val="Carlito"/>
        <family val="2"/>
      </rPr>
      <t>18.07.040</t>
    </r>
  </si>
  <si>
    <r>
      <rPr>
        <sz val="10"/>
        <rFont val="Carlito"/>
        <family val="2"/>
      </rPr>
      <t>Placa cerâmica não esmaltada extrudada de alta resistência química e mecânica, espessura de 14 mm, uso industrial, assentado com argamassa química bicomponente</t>
    </r>
  </si>
  <si>
    <r>
      <rPr>
        <sz val="10"/>
        <rFont val="Carlito"/>
        <family val="2"/>
      </rPr>
      <t>175,52</t>
    </r>
  </si>
  <si>
    <r>
      <rPr>
        <sz val="10"/>
        <rFont val="Carlito"/>
        <family val="2"/>
      </rPr>
      <t>186,47</t>
    </r>
  </si>
  <si>
    <r>
      <rPr>
        <sz val="10"/>
        <rFont val="Carlito"/>
        <family val="2"/>
      </rPr>
      <t>18.07.080</t>
    </r>
  </si>
  <si>
    <r>
      <rPr>
        <sz val="10"/>
        <rFont val="Carlito"/>
        <family val="2"/>
      </rPr>
      <t>Rodapé em placa cerâmica não esmaltada extrudada de alta resistência química e mecânica, altura de 10 cm, uso industrial, assentado com argamassa química bicomponente</t>
    </r>
  </si>
  <si>
    <r>
      <rPr>
        <sz val="10"/>
        <rFont val="Carlito"/>
        <family val="2"/>
      </rPr>
      <t>38,06</t>
    </r>
  </si>
  <si>
    <r>
      <rPr>
        <sz val="10"/>
        <rFont val="Carlito"/>
        <family val="2"/>
      </rPr>
      <t>18.07.160</t>
    </r>
  </si>
  <si>
    <r>
      <rPr>
        <sz val="10"/>
        <rFont val="Carlito"/>
        <family val="2"/>
      </rPr>
      <t>Placa cerâmica não esmaltada extrudada para área com altas temperaturas, de alta resistência química e mecânica, espessura mínima de 13 mm, uso industrial e cozinhas profissionais, assentado com argamassa industrializada</t>
    </r>
  </si>
  <si>
    <r>
      <rPr>
        <sz val="10"/>
        <rFont val="Carlito"/>
        <family val="2"/>
      </rPr>
      <t>228,98</t>
    </r>
  </si>
  <si>
    <r>
      <rPr>
        <sz val="10"/>
        <rFont val="Carlito"/>
        <family val="2"/>
      </rPr>
      <t>239,93</t>
    </r>
  </si>
  <si>
    <r>
      <rPr>
        <sz val="10"/>
        <rFont val="Carlito"/>
        <family val="2"/>
      </rPr>
      <t>18.07.170</t>
    </r>
  </si>
  <si>
    <r>
      <rPr>
        <sz val="10"/>
        <rFont val="Carlito"/>
        <family val="2"/>
      </rPr>
      <t>Rodapé em placa cerâmica não esmaltada extrudada para área com altas temperaturas, de alta resistência química e mecânica, altura de 10cm, uso industrial e cozinhas profissionais, assentado com argamassa industrializada</t>
    </r>
  </si>
  <si>
    <r>
      <rPr>
        <sz val="10"/>
        <rFont val="Carlito"/>
        <family val="2"/>
      </rPr>
      <t>43,64</t>
    </r>
  </si>
  <si>
    <r>
      <rPr>
        <sz val="10"/>
        <rFont val="Carlito"/>
        <family val="2"/>
      </rPr>
      <t>44,74</t>
    </r>
  </si>
  <si>
    <r>
      <rPr>
        <sz val="10"/>
        <rFont val="Carlito"/>
        <family val="2"/>
      </rPr>
      <t>18.07.200</t>
    </r>
  </si>
  <si>
    <r>
      <rPr>
        <sz val="10"/>
        <rFont val="Carlito"/>
        <family val="2"/>
      </rPr>
      <t xml:space="preserve">Rejuntamento em placa cerâmica extrudada antiácida de 9 mm, com argamassa industrializada bicomponente à base de resina
</t>
    </r>
    <r>
      <rPr>
        <sz val="10"/>
        <rFont val="Carlito"/>
        <family val="2"/>
      </rPr>
      <t>furânica, juntas acima de 3 até 6 mm</t>
    </r>
  </si>
  <si>
    <r>
      <rPr>
        <sz val="10"/>
        <rFont val="Carlito"/>
        <family val="2"/>
      </rPr>
      <t>40,12</t>
    </r>
  </si>
  <si>
    <r>
      <rPr>
        <sz val="10"/>
        <rFont val="Carlito"/>
        <family val="2"/>
      </rPr>
      <t>18.07.210</t>
    </r>
  </si>
  <si>
    <r>
      <rPr>
        <sz val="10"/>
        <rFont val="Carlito"/>
        <family val="2"/>
      </rPr>
      <t xml:space="preserve">Rejuntamento de placa cerâmica extrudada de 9 mm, com argamassa sintética industrializada tricomponente à base de resina epóxi, juntas
</t>
    </r>
    <r>
      <rPr>
        <sz val="10"/>
        <rFont val="Carlito"/>
        <family val="2"/>
      </rPr>
      <t>acima de 3 até 6 mm</t>
    </r>
  </si>
  <si>
    <r>
      <rPr>
        <sz val="10"/>
        <rFont val="Carlito"/>
        <family val="2"/>
      </rPr>
      <t>26,20</t>
    </r>
  </si>
  <si>
    <r>
      <rPr>
        <sz val="10"/>
        <rFont val="Carlito"/>
        <family val="2"/>
      </rPr>
      <t>33,51</t>
    </r>
  </si>
  <si>
    <r>
      <rPr>
        <sz val="10"/>
        <rFont val="Carlito"/>
        <family val="2"/>
      </rPr>
      <t>18.07.220</t>
    </r>
  </si>
  <si>
    <r>
      <rPr>
        <sz val="10"/>
        <rFont val="Carlito"/>
        <family val="2"/>
      </rPr>
      <t>Rejuntamento em placa cerâmica extrudada antiácida, espessura de 14 mm, com argamassa industrializada bicomponente, à base de resina furânica, juntas acima de 3 até 6 mm</t>
    </r>
  </si>
  <si>
    <r>
      <rPr>
        <sz val="10"/>
        <rFont val="Carlito"/>
        <family val="2"/>
      </rPr>
      <t>54,68</t>
    </r>
  </si>
  <si>
    <r>
      <rPr>
        <sz val="10"/>
        <rFont val="Carlito"/>
        <family val="2"/>
      </rPr>
      <t>61,99</t>
    </r>
  </si>
  <si>
    <r>
      <rPr>
        <sz val="10"/>
        <rFont val="Carlito"/>
        <family val="2"/>
      </rPr>
      <t>18.07.230</t>
    </r>
  </si>
  <si>
    <r>
      <rPr>
        <sz val="10"/>
        <rFont val="Carlito"/>
        <family val="2"/>
      </rPr>
      <t xml:space="preserve">Rejuntamento em placa cerâmica extrudada antiácida de 14 mm, com argamassa sintética industrializada tricomponente, à base de resina
</t>
    </r>
    <r>
      <rPr>
        <sz val="10"/>
        <rFont val="Carlito"/>
        <family val="2"/>
      </rPr>
      <t>epóxi, juntas de 3 até 6 mm</t>
    </r>
  </si>
  <si>
    <r>
      <rPr>
        <sz val="10"/>
        <rFont val="Carlito"/>
        <family val="2"/>
      </rPr>
      <t>43,66</t>
    </r>
  </si>
  <si>
    <r>
      <rPr>
        <sz val="10"/>
        <rFont val="Carlito"/>
        <family val="2"/>
      </rPr>
      <t>50,97</t>
    </r>
  </si>
  <si>
    <r>
      <rPr>
        <sz val="10"/>
        <rFont val="Carlito"/>
        <family val="2"/>
      </rPr>
      <t>18.07.250</t>
    </r>
  </si>
  <si>
    <r>
      <rPr>
        <sz val="10"/>
        <rFont val="Carlito"/>
        <family val="2"/>
      </rPr>
      <t xml:space="preserve">Rejuntamento em placa cerâmica extrudada antiácida, com argamassa industrializada anticorrosiva bicomponente à base de bauxita, para área de altas temperaturas, juntas acima de
</t>
    </r>
    <r>
      <rPr>
        <sz val="10"/>
        <rFont val="Carlito"/>
        <family val="2"/>
      </rPr>
      <t>3 até 6mm</t>
    </r>
  </si>
  <si>
    <r>
      <rPr>
        <sz val="10"/>
        <rFont val="Carlito"/>
        <family val="2"/>
      </rPr>
      <t>31,58</t>
    </r>
  </si>
  <si>
    <r>
      <rPr>
        <sz val="10"/>
        <rFont val="Carlito"/>
        <family val="2"/>
      </rPr>
      <t>38,89</t>
    </r>
  </si>
  <si>
    <r>
      <rPr>
        <sz val="10"/>
        <rFont val="Carlito"/>
        <family val="2"/>
      </rPr>
      <t>18.07.300</t>
    </r>
  </si>
  <si>
    <r>
      <rPr>
        <sz val="10"/>
        <rFont val="Carlito"/>
        <family val="2"/>
      </rPr>
      <t>Rejuntamento de rodapé em placa cerâmica extrudada antiácida de 9 mm, com argamassa industrializada bicomponente à base de resina furânica, juntas acima de 3 até 6 mm</t>
    </r>
  </si>
  <si>
    <r>
      <rPr>
        <sz val="10"/>
        <rFont val="Carlito"/>
        <family val="2"/>
      </rPr>
      <t>3,28</t>
    </r>
  </si>
  <si>
    <r>
      <rPr>
        <sz val="10"/>
        <rFont val="Carlito"/>
        <family val="2"/>
      </rPr>
      <t>4,01</t>
    </r>
  </si>
  <si>
    <r>
      <rPr>
        <sz val="10"/>
        <rFont val="Carlito"/>
        <family val="2"/>
      </rPr>
      <t>18.07.310</t>
    </r>
  </si>
  <si>
    <r>
      <rPr>
        <sz val="10"/>
        <rFont val="Carlito"/>
        <family val="2"/>
      </rPr>
      <t>Rejuntamento de rodapé em placa cerâmica extrudada antiácida de 9 mm, com argamassa sintética  industrializada tricomponente à base de resina epóxi, juntas acima de 3 até 6 mm</t>
    </r>
  </si>
  <si>
    <r>
      <rPr>
        <sz val="10"/>
        <rFont val="Carlito"/>
        <family val="2"/>
      </rPr>
      <t>2,62</t>
    </r>
  </si>
  <si>
    <r>
      <rPr>
        <sz val="10"/>
        <rFont val="Carlito"/>
        <family val="2"/>
      </rPr>
      <t>3,35</t>
    </r>
  </si>
  <si>
    <r>
      <rPr>
        <sz val="10"/>
        <rFont val="Carlito"/>
        <family val="2"/>
      </rPr>
      <t>Revestimento em porcelanato</t>
    </r>
  </si>
  <si>
    <r>
      <rPr>
        <sz val="10"/>
        <rFont val="Carlito"/>
        <family val="2"/>
      </rPr>
      <t>18.08.032</t>
    </r>
  </si>
  <si>
    <r>
      <rPr>
        <sz val="10"/>
        <rFont val="Carlito"/>
        <family val="2"/>
      </rPr>
      <t xml:space="preserve">Revestimento em porcelanato esmaltado antiderrapante para área externa e ambiente com alto tráfego, grupo de absorção BIa, assentado com argamassa colante industrializada,
</t>
    </r>
    <r>
      <rPr>
        <sz val="10"/>
        <rFont val="Carlito"/>
        <family val="2"/>
      </rPr>
      <t>rejuntado</t>
    </r>
  </si>
  <si>
    <r>
      <rPr>
        <sz val="10"/>
        <rFont val="Carlito"/>
        <family val="2"/>
      </rPr>
      <t>82,03</t>
    </r>
  </si>
  <si>
    <r>
      <rPr>
        <sz val="10"/>
        <rFont val="Carlito"/>
        <family val="2"/>
      </rPr>
      <t>110,98</t>
    </r>
  </si>
  <si>
    <r>
      <rPr>
        <sz val="10"/>
        <rFont val="Carlito"/>
        <family val="2"/>
      </rPr>
      <t>18.08.042</t>
    </r>
  </si>
  <si>
    <r>
      <rPr>
        <sz val="10"/>
        <rFont val="Carlito"/>
        <family val="2"/>
      </rPr>
      <t xml:space="preserve">Rodapé em porcelanato esmaltado antiderrapante para área externa e ambiente com alto tráfego, grupo de absorção BIa, assentado com argamassa colante industrializada,
</t>
    </r>
    <r>
      <rPr>
        <sz val="10"/>
        <rFont val="Carlito"/>
        <family val="2"/>
      </rPr>
      <t>rejuntado</t>
    </r>
  </si>
  <si>
    <r>
      <rPr>
        <sz val="10"/>
        <rFont val="Carlito"/>
        <family val="2"/>
      </rPr>
      <t>14,59</t>
    </r>
  </si>
  <si>
    <r>
      <rPr>
        <sz val="10"/>
        <rFont val="Carlito"/>
        <family val="2"/>
      </rPr>
      <t>22,63</t>
    </r>
  </si>
  <si>
    <r>
      <rPr>
        <sz val="10"/>
        <rFont val="Carlito"/>
        <family val="2"/>
      </rPr>
      <t>18.08.062</t>
    </r>
  </si>
  <si>
    <r>
      <rPr>
        <sz val="10"/>
        <rFont val="Carlito"/>
        <family val="2"/>
      </rPr>
      <t>Revestimento em porcelanato esmaltado polido para área interna e ambiente com tráfego médio, grupo de absorção BIa, assentado com argamassa colante industrializada, rejuntado</t>
    </r>
  </si>
  <si>
    <r>
      <rPr>
        <sz val="10"/>
        <rFont val="Carlito"/>
        <family val="2"/>
      </rPr>
      <t>139,12</t>
    </r>
  </si>
  <si>
    <r>
      <rPr>
        <sz val="10"/>
        <rFont val="Carlito"/>
        <family val="2"/>
      </rPr>
      <t>168,07</t>
    </r>
  </si>
  <si>
    <r>
      <rPr>
        <sz val="10"/>
        <rFont val="Carlito"/>
        <family val="2"/>
      </rPr>
      <t>18.08.072</t>
    </r>
  </si>
  <si>
    <r>
      <rPr>
        <sz val="10"/>
        <rFont val="Carlito"/>
        <family val="2"/>
      </rPr>
      <t>Rodapé em porcelanato esmaltado polido para área interna e ambiente com tráfego médio, grupo de absorção BIa, assentado com argamassa colante industrializada, rejuntado</t>
    </r>
  </si>
  <si>
    <r>
      <rPr>
        <sz val="10"/>
        <rFont val="Carlito"/>
        <family val="2"/>
      </rPr>
      <t>24,53</t>
    </r>
  </si>
  <si>
    <r>
      <rPr>
        <sz val="10"/>
        <rFont val="Carlito"/>
        <family val="2"/>
      </rPr>
      <t>32,57</t>
    </r>
  </si>
  <si>
    <r>
      <rPr>
        <sz val="10"/>
        <rFont val="Carlito"/>
        <family val="2"/>
      </rPr>
      <t>18.08.090</t>
    </r>
  </si>
  <si>
    <r>
      <rPr>
        <sz val="10"/>
        <rFont val="Carlito"/>
        <family val="2"/>
      </rPr>
      <t>Revestimento em porcelanato esmaltado acetinado para área interna e ambiente com acesso ao exterior, grupo de absorção BIa, resistência química B, assentado com argamassa colante industrializada, rejuntado</t>
    </r>
  </si>
  <si>
    <r>
      <rPr>
        <sz val="10"/>
        <rFont val="Carlito"/>
        <family val="2"/>
      </rPr>
      <t>73,10</t>
    </r>
  </si>
  <si>
    <r>
      <rPr>
        <sz val="10"/>
        <rFont val="Carlito"/>
        <family val="2"/>
      </rPr>
      <t>102,05</t>
    </r>
  </si>
  <si>
    <r>
      <rPr>
        <sz val="10"/>
        <rFont val="Carlito"/>
        <family val="2"/>
      </rPr>
      <t>18.08.100</t>
    </r>
  </si>
  <si>
    <r>
      <rPr>
        <sz val="10"/>
        <rFont val="Carlito"/>
        <family val="2"/>
      </rPr>
      <t>Rodapé em porcelanato esmaltado acetinado para área interna e ambiente com acesso ao exterior, grupo de absorção BIa, resistência química B, assentado com argamassa colante industrializada, rejuntado</t>
    </r>
  </si>
  <si>
    <r>
      <rPr>
        <sz val="10"/>
        <rFont val="Carlito"/>
        <family val="2"/>
      </rPr>
      <t>21,08</t>
    </r>
  </si>
  <si>
    <r>
      <rPr>
        <sz val="10"/>
        <rFont val="Carlito"/>
        <family val="2"/>
      </rPr>
      <t>18.08.110</t>
    </r>
  </si>
  <si>
    <r>
      <rPr>
        <sz val="10"/>
        <rFont val="Carlito"/>
        <family val="2"/>
      </rPr>
      <t xml:space="preserve">Revestimento em porcelanato técnico antiderrapante para área externa, grupo de absorção BIa, assentado com argamassa colante
</t>
    </r>
    <r>
      <rPr>
        <sz val="10"/>
        <rFont val="Carlito"/>
        <family val="2"/>
      </rPr>
      <t>industrializada, rejuntado</t>
    </r>
  </si>
  <si>
    <r>
      <rPr>
        <sz val="10"/>
        <rFont val="Carlito"/>
        <family val="2"/>
      </rPr>
      <t>153,36</t>
    </r>
  </si>
  <si>
    <r>
      <rPr>
        <sz val="10"/>
        <rFont val="Carlito"/>
        <family val="2"/>
      </rPr>
      <t>182,31</t>
    </r>
  </si>
  <si>
    <r>
      <rPr>
        <sz val="10"/>
        <rFont val="Carlito"/>
        <family val="2"/>
      </rPr>
      <t>18.08.120</t>
    </r>
  </si>
  <si>
    <r>
      <rPr>
        <sz val="10"/>
        <rFont val="Carlito"/>
        <family val="2"/>
      </rPr>
      <t xml:space="preserve">Rodapé em porcelanato técnico antiderrapante para área interna, grupo de absorção BIa, assentado com argamassa colante industrializada,
</t>
    </r>
    <r>
      <rPr>
        <sz val="10"/>
        <rFont val="Carlito"/>
        <family val="2"/>
      </rPr>
      <t>rejuntado</t>
    </r>
  </si>
  <si>
    <r>
      <rPr>
        <sz val="10"/>
        <rFont val="Carlito"/>
        <family val="2"/>
      </rPr>
      <t>27,17</t>
    </r>
  </si>
  <si>
    <r>
      <rPr>
        <sz val="10"/>
        <rFont val="Carlito"/>
        <family val="2"/>
      </rPr>
      <t>35,21</t>
    </r>
  </si>
  <si>
    <r>
      <rPr>
        <sz val="10"/>
        <rFont val="Carlito"/>
        <family val="2"/>
      </rPr>
      <t>18.08.152</t>
    </r>
  </si>
  <si>
    <r>
      <rPr>
        <sz val="10"/>
        <rFont val="Carlito"/>
        <family val="2"/>
      </rPr>
      <t>Revestimento em porcelanato técnico natural para área interna e ambiente com acesso ao exterior, grupo de absorção BIa, assentado com argamassa colante industrializada, rejuntado</t>
    </r>
  </si>
  <si>
    <r>
      <rPr>
        <sz val="10"/>
        <rFont val="Carlito"/>
        <family val="2"/>
      </rPr>
      <t>109,80</t>
    </r>
  </si>
  <si>
    <r>
      <rPr>
        <sz val="10"/>
        <rFont val="Carlito"/>
        <family val="2"/>
      </rPr>
      <t>138,75</t>
    </r>
  </si>
  <si>
    <r>
      <rPr>
        <sz val="10"/>
        <rFont val="Carlito"/>
        <family val="2"/>
      </rPr>
      <t>18.08.162</t>
    </r>
  </si>
  <si>
    <r>
      <rPr>
        <sz val="10"/>
        <rFont val="Carlito"/>
        <family val="2"/>
      </rPr>
      <t>Rodapé em porcelanato técnico natural, para área interna e ambiente com acesso ao exterior, grupo de absorção BIa, assentado com argamassa colante industrializada, rejuntado</t>
    </r>
  </si>
  <si>
    <r>
      <rPr>
        <sz val="10"/>
        <rFont val="Carlito"/>
        <family val="2"/>
      </rPr>
      <t>19,59</t>
    </r>
  </si>
  <si>
    <r>
      <rPr>
        <sz val="10"/>
        <rFont val="Carlito"/>
        <family val="2"/>
      </rPr>
      <t>27,63</t>
    </r>
  </si>
  <si>
    <r>
      <rPr>
        <sz val="10"/>
        <rFont val="Carlito"/>
        <family val="2"/>
      </rPr>
      <t>18.08.170</t>
    </r>
  </si>
  <si>
    <r>
      <rPr>
        <sz val="10"/>
        <rFont val="Carlito"/>
        <family val="2"/>
      </rPr>
      <t>Revestimento em porcelanato técnico polido para área interna e ambiente de médio tráfego, grupo de absorção BIa, coeficiente de atrito I, assentado com argamassa colante industrializada, rejuntado</t>
    </r>
  </si>
  <si>
    <r>
      <rPr>
        <sz val="10"/>
        <rFont val="Carlito"/>
        <family val="2"/>
      </rPr>
      <t>144,04</t>
    </r>
  </si>
  <si>
    <r>
      <rPr>
        <sz val="10"/>
        <rFont val="Carlito"/>
        <family val="2"/>
      </rPr>
      <t>172,99</t>
    </r>
  </si>
  <si>
    <r>
      <rPr>
        <sz val="10"/>
        <rFont val="Carlito"/>
        <family val="2"/>
      </rPr>
      <t>18.08.180</t>
    </r>
  </si>
  <si>
    <r>
      <rPr>
        <sz val="10"/>
        <rFont val="Carlito"/>
        <family val="2"/>
      </rPr>
      <t>Rodapé em porcelanato técnico polido para área interna e ambiente de médio tráfego, grupo de absorção BIa, assentado com argamassa colante industrializada, rejuntado</t>
    </r>
  </si>
  <si>
    <r>
      <rPr>
        <sz val="10"/>
        <rFont val="Carlito"/>
        <family val="2"/>
      </rPr>
      <t>25,55</t>
    </r>
  </si>
  <si>
    <r>
      <rPr>
        <sz val="10"/>
        <rFont val="Carlito"/>
        <family val="2"/>
      </rPr>
      <t>33,59</t>
    </r>
  </si>
  <si>
    <r>
      <rPr>
        <sz val="10"/>
        <rFont val="Carlito"/>
        <family val="2"/>
      </rPr>
      <t>Revestimento em placa ceramica esmaltada</t>
    </r>
  </si>
  <si>
    <r>
      <rPr>
        <sz val="10"/>
        <rFont val="Carlito"/>
        <family val="2"/>
      </rPr>
      <t>18.11.012</t>
    </r>
  </si>
  <si>
    <r>
      <rPr>
        <sz val="10"/>
        <rFont val="Carlito"/>
        <family val="2"/>
      </rPr>
      <t xml:space="preserve">Revestimento em placa cerâmica esmaltada de
</t>
    </r>
    <r>
      <rPr>
        <sz val="10"/>
        <rFont val="Carlito"/>
        <family val="2"/>
      </rPr>
      <t>7,5x7,5 cm, assentado e rejuntado com argamassa industrializada</t>
    </r>
  </si>
  <si>
    <r>
      <rPr>
        <sz val="10"/>
        <rFont val="Carlito"/>
        <family val="2"/>
      </rPr>
      <t>81,68</t>
    </r>
  </si>
  <si>
    <r>
      <rPr>
        <sz val="10"/>
        <rFont val="Carlito"/>
        <family val="2"/>
      </rPr>
      <t>16,39</t>
    </r>
  </si>
  <si>
    <r>
      <rPr>
        <sz val="10"/>
        <rFont val="Carlito"/>
        <family val="2"/>
      </rPr>
      <t>98,07</t>
    </r>
  </si>
  <si>
    <r>
      <rPr>
        <sz val="10"/>
        <rFont val="Carlito"/>
        <family val="2"/>
      </rPr>
      <t>18.11.022</t>
    </r>
  </si>
  <si>
    <r>
      <rPr>
        <sz val="10"/>
        <rFont val="Carlito"/>
        <family val="2"/>
      </rPr>
      <t xml:space="preserve">Revestimento em placa cerâmica esmaltada de 10x10 cm, assentado e rejuntado com argamassa
</t>
    </r>
    <r>
      <rPr>
        <sz val="10"/>
        <rFont val="Carlito"/>
        <family val="2"/>
      </rPr>
      <t>industrializada</t>
    </r>
  </si>
  <si>
    <r>
      <rPr>
        <sz val="10"/>
        <rFont val="Carlito"/>
        <family val="2"/>
      </rPr>
      <t>65,12</t>
    </r>
  </si>
  <si>
    <r>
      <rPr>
        <sz val="10"/>
        <rFont val="Carlito"/>
        <family val="2"/>
      </rPr>
      <t>81,51</t>
    </r>
  </si>
  <si>
    <r>
      <rPr>
        <sz val="10"/>
        <rFont val="Carlito"/>
        <family val="2"/>
      </rPr>
      <t>18.11.032</t>
    </r>
  </si>
  <si>
    <r>
      <rPr>
        <sz val="10"/>
        <rFont val="Carlito"/>
        <family val="2"/>
      </rPr>
      <t xml:space="preserve">Revestimento em placa cerâmica esmaltada de 15x15 cm, tipo monocolor, assentado e rejuntado
</t>
    </r>
    <r>
      <rPr>
        <sz val="10"/>
        <rFont val="Carlito"/>
        <family val="2"/>
      </rPr>
      <t>com argamassa industrializada</t>
    </r>
  </si>
  <si>
    <r>
      <rPr>
        <sz val="10"/>
        <rFont val="Carlito"/>
        <family val="2"/>
      </rPr>
      <t>75,10</t>
    </r>
  </si>
  <si>
    <r>
      <rPr>
        <sz val="10"/>
        <rFont val="Carlito"/>
        <family val="2"/>
      </rPr>
      <t>91,49</t>
    </r>
  </si>
  <si>
    <r>
      <rPr>
        <sz val="10"/>
        <rFont val="Carlito"/>
        <family val="2"/>
      </rPr>
      <t>18.11.042</t>
    </r>
  </si>
  <si>
    <r>
      <rPr>
        <sz val="10"/>
        <rFont val="Carlito"/>
        <family val="2"/>
      </rPr>
      <t xml:space="preserve">Revestimento em placa cerâmica esmaltada de 20x20 cm, tipo monocolor, assentado e rejuntado
</t>
    </r>
    <r>
      <rPr>
        <sz val="10"/>
        <rFont val="Carlito"/>
        <family val="2"/>
      </rPr>
      <t>com argamassa industrializada</t>
    </r>
  </si>
  <si>
    <r>
      <rPr>
        <sz val="10"/>
        <rFont val="Carlito"/>
        <family val="2"/>
      </rPr>
      <t>65,60</t>
    </r>
  </si>
  <si>
    <r>
      <rPr>
        <sz val="10"/>
        <rFont val="Carlito"/>
        <family val="2"/>
      </rPr>
      <t>81,99</t>
    </r>
  </si>
  <si>
    <r>
      <rPr>
        <sz val="10"/>
        <rFont val="Carlito"/>
        <family val="2"/>
      </rPr>
      <t>18.11.052</t>
    </r>
  </si>
  <si>
    <r>
      <rPr>
        <sz val="10"/>
        <rFont val="Carlito"/>
        <family val="2"/>
      </rPr>
      <t>Revestimento em placa cerâmica esmaltada, tipo monoporosa, retangular, assentado e rejuntado com argamassa industrializada</t>
    </r>
  </si>
  <si>
    <r>
      <rPr>
        <sz val="10"/>
        <rFont val="Carlito"/>
        <family val="2"/>
      </rPr>
      <t>111,29</t>
    </r>
  </si>
  <si>
    <r>
      <rPr>
        <sz val="10"/>
        <rFont val="Carlito"/>
        <family val="2"/>
      </rPr>
      <t>127,68</t>
    </r>
  </si>
  <si>
    <r>
      <rPr>
        <sz val="10"/>
        <rFont val="Carlito"/>
        <family val="2"/>
      </rPr>
      <t>Revestimento em pastilha e mosaico</t>
    </r>
  </si>
  <si>
    <r>
      <rPr>
        <sz val="10"/>
        <rFont val="Carlito"/>
        <family val="2"/>
      </rPr>
      <t>18.12.020</t>
    </r>
  </si>
  <si>
    <r>
      <rPr>
        <sz val="10"/>
        <rFont val="Carlito"/>
        <family val="2"/>
      </rPr>
      <t>Revestimento em pastilha de porcelana natural ou esmaltada de 5 x 5 cm, assentado e rejuntado com argamassa colante industrializada</t>
    </r>
  </si>
  <si>
    <r>
      <rPr>
        <sz val="10"/>
        <rFont val="Carlito"/>
        <family val="2"/>
      </rPr>
      <t>145,57</t>
    </r>
  </si>
  <si>
    <r>
      <rPr>
        <sz val="10"/>
        <rFont val="Carlito"/>
        <family val="2"/>
      </rPr>
      <t>20,74</t>
    </r>
  </si>
  <si>
    <r>
      <rPr>
        <sz val="10"/>
        <rFont val="Carlito"/>
        <family val="2"/>
      </rPr>
      <t>166,31</t>
    </r>
  </si>
  <si>
    <r>
      <rPr>
        <sz val="10"/>
        <rFont val="Carlito"/>
        <family val="2"/>
      </rPr>
      <t>18.12.120</t>
    </r>
  </si>
  <si>
    <r>
      <rPr>
        <sz val="10"/>
        <rFont val="Carlito"/>
        <family val="2"/>
      </rPr>
      <t>Revestimento em pastilha de porcelana natural ou esmaltada de 2,5 x 2,5 cm, assentado e rejuntado com argamassa colante industrializada</t>
    </r>
  </si>
  <si>
    <r>
      <rPr>
        <sz val="10"/>
        <rFont val="Carlito"/>
        <family val="2"/>
      </rPr>
      <t>218,44</t>
    </r>
  </si>
  <si>
    <r>
      <rPr>
        <sz val="10"/>
        <rFont val="Carlito"/>
        <family val="2"/>
      </rPr>
      <t>239,18</t>
    </r>
  </si>
  <si>
    <r>
      <rPr>
        <sz val="10"/>
        <rFont val="Carlito"/>
        <family val="2"/>
      </rPr>
      <t>18.12.140</t>
    </r>
  </si>
  <si>
    <r>
      <rPr>
        <sz val="10"/>
        <rFont val="Carlito"/>
        <family val="2"/>
      </rPr>
      <t>Revestimento em pastilha de porcelana natural ou esmaltada de 2,5 x 5 cm, assentado e rejuntado com argamassa colante industrializada</t>
    </r>
  </si>
  <si>
    <r>
      <rPr>
        <sz val="10"/>
        <rFont val="Carlito"/>
        <family val="2"/>
      </rPr>
      <t>257,87</t>
    </r>
  </si>
  <si>
    <r>
      <rPr>
        <sz val="10"/>
        <rFont val="Carlito"/>
        <family val="2"/>
      </rPr>
      <t>278,61</t>
    </r>
  </si>
  <si>
    <r>
      <rPr>
        <sz val="10"/>
        <rFont val="Carlito"/>
        <family val="2"/>
      </rPr>
      <t>Revestimento ceramico nao esmaltado extrudado</t>
    </r>
  </si>
  <si>
    <r>
      <rPr>
        <sz val="10"/>
        <rFont val="Carlito"/>
        <family val="2"/>
      </rPr>
      <t>18.13.010</t>
    </r>
  </si>
  <si>
    <r>
      <rPr>
        <sz val="10"/>
        <rFont val="Carlito"/>
        <family val="2"/>
      </rPr>
      <t>Revestimento em placa cerâmica não esmaltada extrudada, de alta resistência química e mecânica, espessura de 9 mm, assentado com argamassa colante industrializada</t>
    </r>
  </si>
  <si>
    <r>
      <rPr>
        <sz val="10"/>
        <rFont val="Carlito"/>
        <family val="2"/>
      </rPr>
      <t>97,76</t>
    </r>
  </si>
  <si>
    <r>
      <rPr>
        <sz val="10"/>
        <rFont val="Carlito"/>
        <family val="2"/>
      </rPr>
      <t>13,27</t>
    </r>
  </si>
  <si>
    <r>
      <rPr>
        <sz val="10"/>
        <rFont val="Carlito"/>
        <family val="2"/>
      </rPr>
      <t>111,03</t>
    </r>
  </si>
  <si>
    <r>
      <rPr>
        <sz val="10"/>
        <rFont val="Carlito"/>
        <family val="2"/>
      </rPr>
      <t>18.13.020</t>
    </r>
  </si>
  <si>
    <r>
      <rPr>
        <sz val="10"/>
        <rFont val="Carlito"/>
        <family val="2"/>
      </rPr>
      <t xml:space="preserve">Revestimento em placa cerâmica extrudada de alta resistência química e mecânica, espessura entre 9 e 10 mm, assentado com argamassa
</t>
    </r>
    <r>
      <rPr>
        <sz val="10"/>
        <rFont val="Carlito"/>
        <family val="2"/>
      </rPr>
      <t>industrializada de alta aderência</t>
    </r>
  </si>
  <si>
    <r>
      <rPr>
        <sz val="10"/>
        <rFont val="Carlito"/>
        <family val="2"/>
      </rPr>
      <t>103,49</t>
    </r>
  </si>
  <si>
    <r>
      <rPr>
        <sz val="10"/>
        <rFont val="Carlito"/>
        <family val="2"/>
      </rPr>
      <t>116,76</t>
    </r>
  </si>
  <si>
    <r>
      <rPr>
        <sz val="10"/>
        <rFont val="Carlito"/>
        <family val="2"/>
      </rPr>
      <t>18.13.202</t>
    </r>
  </si>
  <si>
    <r>
      <rPr>
        <sz val="10"/>
        <rFont val="Carlito"/>
        <family val="2"/>
      </rPr>
      <t xml:space="preserve">Rejuntamento em placa cerâmica extrudada, espessura entre 9 e 10 mm, com argamassa industrial anticorrosiva à base de resina epóxi,
</t>
    </r>
    <r>
      <rPr>
        <sz val="10"/>
        <rFont val="Carlito"/>
        <family val="2"/>
      </rPr>
      <t>juntas de 6 a 10 mm</t>
    </r>
  </si>
  <si>
    <r>
      <rPr>
        <sz val="10"/>
        <rFont val="Carlito"/>
        <family val="2"/>
      </rPr>
      <t>38,20</t>
    </r>
  </si>
  <si>
    <r>
      <rPr>
        <sz val="10"/>
        <rFont val="Carlito"/>
        <family val="2"/>
      </rPr>
      <t>45,51</t>
    </r>
  </si>
  <si>
    <r>
      <rPr>
        <sz val="10"/>
        <rFont val="Carlito"/>
        <family val="2"/>
      </rPr>
      <t>REVESTIMENTO EM PEDRA</t>
    </r>
  </si>
  <si>
    <r>
      <rPr>
        <sz val="10"/>
        <rFont val="Carlito"/>
        <family val="2"/>
      </rPr>
      <t>Granito</t>
    </r>
  </si>
  <si>
    <r>
      <rPr>
        <sz val="10"/>
        <rFont val="Carlito"/>
        <family val="2"/>
      </rPr>
      <t>19.01.022</t>
    </r>
  </si>
  <si>
    <r>
      <rPr>
        <sz val="10"/>
        <rFont val="Carlito"/>
        <family val="2"/>
      </rPr>
      <t xml:space="preserve">Revestimento em granito, espessura de 2 cm,
</t>
    </r>
    <r>
      <rPr>
        <sz val="10"/>
        <rFont val="Carlito"/>
        <family val="2"/>
      </rPr>
      <t>acabamento polido</t>
    </r>
  </si>
  <si>
    <r>
      <rPr>
        <sz val="10"/>
        <rFont val="Carlito"/>
        <family val="2"/>
      </rPr>
      <t>303,33</t>
    </r>
  </si>
  <si>
    <r>
      <rPr>
        <sz val="10"/>
        <rFont val="Carlito"/>
        <family val="2"/>
      </rPr>
      <t>34,60</t>
    </r>
  </si>
  <si>
    <r>
      <rPr>
        <sz val="10"/>
        <rFont val="Carlito"/>
        <family val="2"/>
      </rPr>
      <t>337,93</t>
    </r>
  </si>
  <si>
    <r>
      <rPr>
        <sz val="10"/>
        <rFont val="Carlito"/>
        <family val="2"/>
      </rPr>
      <t>19.01.062</t>
    </r>
  </si>
  <si>
    <r>
      <rPr>
        <sz val="10"/>
        <rFont val="Carlito"/>
        <family val="2"/>
      </rPr>
      <t>Peitoril e/ou soleira em granito, espessura de 2 cm e largura até 20 cm, acabamento polido</t>
    </r>
  </si>
  <si>
    <r>
      <rPr>
        <sz val="10"/>
        <rFont val="Carlito"/>
        <family val="2"/>
      </rPr>
      <t>117,02</t>
    </r>
  </si>
  <si>
    <r>
      <rPr>
        <sz val="10"/>
        <rFont val="Carlito"/>
        <family val="2"/>
      </rPr>
      <t>15,92</t>
    </r>
  </si>
  <si>
    <r>
      <rPr>
        <sz val="10"/>
        <rFont val="Carlito"/>
        <family val="2"/>
      </rPr>
      <t>132,94</t>
    </r>
  </si>
  <si>
    <r>
      <rPr>
        <sz val="10"/>
        <rFont val="Carlito"/>
        <family val="2"/>
      </rPr>
      <t>19.01.064</t>
    </r>
  </si>
  <si>
    <r>
      <rPr>
        <sz val="10"/>
        <rFont val="Carlito"/>
        <family val="2"/>
      </rPr>
      <t xml:space="preserve">Peitoril e/ou soleira em granito, espessura de 2
</t>
    </r>
    <r>
      <rPr>
        <sz val="10"/>
        <rFont val="Carlito"/>
        <family val="2"/>
      </rPr>
      <t>cm e largura de 21 cm até 30 cm, acabamento polido</t>
    </r>
  </si>
  <si>
    <r>
      <rPr>
        <sz val="10"/>
        <rFont val="Carlito"/>
        <family val="2"/>
      </rPr>
      <t>139,33</t>
    </r>
  </si>
  <si>
    <r>
      <rPr>
        <sz val="10"/>
        <rFont val="Carlito"/>
        <family val="2"/>
      </rPr>
      <t>19,91</t>
    </r>
  </si>
  <si>
    <r>
      <rPr>
        <sz val="10"/>
        <rFont val="Carlito"/>
        <family val="2"/>
      </rPr>
      <t>159,24</t>
    </r>
  </si>
  <si>
    <r>
      <rPr>
        <sz val="10"/>
        <rFont val="Carlito"/>
        <family val="2"/>
      </rPr>
      <t>19.01.122</t>
    </r>
  </si>
  <si>
    <r>
      <rPr>
        <sz val="10"/>
        <rFont val="Carlito"/>
        <family val="2"/>
      </rPr>
      <t xml:space="preserve">Degrau e espelho de granito, espessura de 2 cm,
</t>
    </r>
    <r>
      <rPr>
        <sz val="10"/>
        <rFont val="Carlito"/>
        <family val="2"/>
      </rPr>
      <t>acabamento polido</t>
    </r>
  </si>
  <si>
    <r>
      <rPr>
        <sz val="10"/>
        <rFont val="Carlito"/>
        <family val="2"/>
      </rPr>
      <t>293,11</t>
    </r>
  </si>
  <si>
    <r>
      <rPr>
        <sz val="10"/>
        <rFont val="Carlito"/>
        <family val="2"/>
      </rPr>
      <t>39,82</t>
    </r>
  </si>
  <si>
    <r>
      <rPr>
        <sz val="10"/>
        <rFont val="Carlito"/>
        <family val="2"/>
      </rPr>
      <t>332,93</t>
    </r>
  </si>
  <si>
    <r>
      <rPr>
        <sz val="10"/>
        <rFont val="Carlito"/>
        <family val="2"/>
      </rPr>
      <t>19.01.322</t>
    </r>
  </si>
  <si>
    <r>
      <rPr>
        <sz val="10"/>
        <rFont val="Carlito"/>
        <family val="2"/>
      </rPr>
      <t xml:space="preserve">Rodapé em granito, espessura de 2 cm e altura de
</t>
    </r>
    <r>
      <rPr>
        <sz val="10"/>
        <rFont val="Carlito"/>
        <family val="2"/>
      </rPr>
      <t>7 cm, acabamento polido</t>
    </r>
  </si>
  <si>
    <r>
      <rPr>
        <sz val="10"/>
        <rFont val="Carlito"/>
        <family val="2"/>
      </rPr>
      <t>62,75</t>
    </r>
  </si>
  <si>
    <r>
      <rPr>
        <sz val="10"/>
        <rFont val="Carlito"/>
        <family val="2"/>
      </rPr>
      <t>71,47</t>
    </r>
  </si>
  <si>
    <r>
      <rPr>
        <sz val="10"/>
        <rFont val="Carlito"/>
        <family val="2"/>
      </rPr>
      <t>19.01.324</t>
    </r>
  </si>
  <si>
    <r>
      <rPr>
        <sz val="10"/>
        <rFont val="Carlito"/>
        <family val="2"/>
      </rPr>
      <t>Rodapé em granito, espessura de 2 cm e altura de 7,1 cm até 10 cm, acabamento polido</t>
    </r>
  </si>
  <si>
    <r>
      <rPr>
        <sz val="10"/>
        <rFont val="Carlito"/>
        <family val="2"/>
      </rPr>
      <t>61,54</t>
    </r>
  </si>
  <si>
    <r>
      <rPr>
        <sz val="10"/>
        <rFont val="Carlito"/>
        <family val="2"/>
      </rPr>
      <t>70,26</t>
    </r>
  </si>
  <si>
    <r>
      <rPr>
        <sz val="10"/>
        <rFont val="Carlito"/>
        <family val="2"/>
      </rPr>
      <t>19.01.412</t>
    </r>
  </si>
  <si>
    <r>
      <rPr>
        <sz val="10"/>
        <rFont val="Carlito"/>
        <family val="2"/>
      </rPr>
      <t xml:space="preserve">Revestimento em granito, espessura de 2 cm,
</t>
    </r>
    <r>
      <rPr>
        <sz val="10"/>
        <rFont val="Carlito"/>
        <family val="2"/>
      </rPr>
      <t>acabamento jateado</t>
    </r>
  </si>
  <si>
    <r>
      <rPr>
        <sz val="10"/>
        <rFont val="Carlito"/>
        <family val="2"/>
      </rPr>
      <t>167,22</t>
    </r>
  </si>
  <si>
    <r>
      <rPr>
        <sz val="10"/>
        <rFont val="Carlito"/>
        <family val="2"/>
      </rPr>
      <t>201,82</t>
    </r>
  </si>
  <si>
    <r>
      <rPr>
        <sz val="10"/>
        <rFont val="Carlito"/>
        <family val="2"/>
      </rPr>
      <t>19.01.422</t>
    </r>
  </si>
  <si>
    <r>
      <rPr>
        <sz val="10"/>
        <rFont val="Carlito"/>
        <family val="2"/>
      </rPr>
      <t xml:space="preserve">Rodapé em granito, espessura de 2 cm e altura de
</t>
    </r>
    <r>
      <rPr>
        <sz val="10"/>
        <rFont val="Carlito"/>
        <family val="2"/>
      </rPr>
      <t>7 cm, acabamento jateado</t>
    </r>
  </si>
  <si>
    <r>
      <rPr>
        <sz val="10"/>
        <rFont val="Carlito"/>
        <family val="2"/>
      </rPr>
      <t>41,93</t>
    </r>
  </si>
  <si>
    <r>
      <rPr>
        <sz val="10"/>
        <rFont val="Carlito"/>
        <family val="2"/>
      </rPr>
      <t>50,65</t>
    </r>
  </si>
  <si>
    <r>
      <rPr>
        <sz val="10"/>
        <rFont val="Carlito"/>
        <family val="2"/>
      </rPr>
      <t>19.01.432</t>
    </r>
  </si>
  <si>
    <r>
      <rPr>
        <sz val="10"/>
        <rFont val="Carlito"/>
        <family val="2"/>
      </rPr>
      <t xml:space="preserve">Degrau e espelho em granito, espessura de 2 cm,
</t>
    </r>
    <r>
      <rPr>
        <sz val="10"/>
        <rFont val="Carlito"/>
        <family val="2"/>
      </rPr>
      <t>acabamento jateado</t>
    </r>
  </si>
  <si>
    <r>
      <rPr>
        <sz val="10"/>
        <rFont val="Carlito"/>
        <family val="2"/>
      </rPr>
      <t>133,49</t>
    </r>
  </si>
  <si>
    <r>
      <rPr>
        <sz val="10"/>
        <rFont val="Carlito"/>
        <family val="2"/>
      </rPr>
      <t>173,31</t>
    </r>
  </si>
  <si>
    <r>
      <rPr>
        <sz val="10"/>
        <rFont val="Carlito"/>
        <family val="2"/>
      </rPr>
      <t>19.01.442</t>
    </r>
  </si>
  <si>
    <r>
      <rPr>
        <sz val="10"/>
        <rFont val="Carlito"/>
        <family val="2"/>
      </rPr>
      <t>Peitoril e/ou soleira em granito, espessura de 2 cm e largura de 20 a 30cm, acabamento jateado</t>
    </r>
  </si>
  <si>
    <r>
      <rPr>
        <sz val="10"/>
        <rFont val="Carlito"/>
        <family val="2"/>
      </rPr>
      <t>150,24</t>
    </r>
  </si>
  <si>
    <r>
      <rPr>
        <sz val="10"/>
        <rFont val="Carlito"/>
        <family val="2"/>
      </rPr>
      <t>166,16</t>
    </r>
  </si>
  <si>
    <r>
      <rPr>
        <sz val="10"/>
        <rFont val="Carlito"/>
        <family val="2"/>
      </rPr>
      <t>Marmore</t>
    </r>
  </si>
  <si>
    <r>
      <rPr>
        <sz val="10"/>
        <rFont val="Carlito"/>
        <family val="2"/>
      </rPr>
      <t>19.02.020</t>
    </r>
  </si>
  <si>
    <r>
      <rPr>
        <sz val="10"/>
        <rFont val="Carlito"/>
        <family val="2"/>
      </rPr>
      <t xml:space="preserve">Revestimento em mármore branco, espessura de
</t>
    </r>
    <r>
      <rPr>
        <sz val="10"/>
        <rFont val="Carlito"/>
        <family val="2"/>
      </rPr>
      <t>2 cm, assente com massa</t>
    </r>
  </si>
  <si>
    <r>
      <rPr>
        <sz val="10"/>
        <rFont val="Carlito"/>
        <family val="2"/>
      </rPr>
      <t>496,71</t>
    </r>
  </si>
  <si>
    <r>
      <rPr>
        <sz val="10"/>
        <rFont val="Carlito"/>
        <family val="2"/>
      </rPr>
      <t>505,42</t>
    </r>
  </si>
  <si>
    <r>
      <rPr>
        <sz val="10"/>
        <rFont val="Carlito"/>
        <family val="2"/>
      </rPr>
      <t>19.02.040</t>
    </r>
  </si>
  <si>
    <r>
      <rPr>
        <sz val="10"/>
        <rFont val="Carlito"/>
        <family val="2"/>
      </rPr>
      <t>Revestimento em mármore travertino nacional, espessura de 2 cm, assente com massa</t>
    </r>
  </si>
  <si>
    <r>
      <rPr>
        <sz val="10"/>
        <rFont val="Carlito"/>
        <family val="2"/>
      </rPr>
      <t>577,72</t>
    </r>
  </si>
  <si>
    <r>
      <rPr>
        <sz val="10"/>
        <rFont val="Carlito"/>
        <family val="2"/>
      </rPr>
      <t>586,43</t>
    </r>
  </si>
  <si>
    <r>
      <rPr>
        <sz val="10"/>
        <rFont val="Carlito"/>
        <family val="2"/>
      </rPr>
      <t>19.02.060</t>
    </r>
  </si>
  <si>
    <r>
      <rPr>
        <sz val="10"/>
        <rFont val="Carlito"/>
        <family val="2"/>
      </rPr>
      <t xml:space="preserve">Revestimento em mármore branco, espessura de
</t>
    </r>
    <r>
      <rPr>
        <sz val="10"/>
        <rFont val="Carlito"/>
        <family val="2"/>
      </rPr>
      <t>3 cm, assente com massa</t>
    </r>
  </si>
  <si>
    <r>
      <rPr>
        <sz val="10"/>
        <rFont val="Carlito"/>
        <family val="2"/>
      </rPr>
      <t>677,80</t>
    </r>
  </si>
  <si>
    <r>
      <rPr>
        <sz val="10"/>
        <rFont val="Carlito"/>
        <family val="2"/>
      </rPr>
      <t>10,16</t>
    </r>
  </si>
  <si>
    <r>
      <rPr>
        <sz val="10"/>
        <rFont val="Carlito"/>
        <family val="2"/>
      </rPr>
      <t>687,96</t>
    </r>
  </si>
  <si>
    <r>
      <rPr>
        <sz val="10"/>
        <rFont val="Carlito"/>
        <family val="2"/>
      </rPr>
      <t>19.02.080</t>
    </r>
  </si>
  <si>
    <r>
      <rPr>
        <sz val="10"/>
        <rFont val="Carlito"/>
        <family val="2"/>
      </rPr>
      <t>Revestimento em mármore travertino nacional, espessura de 3 cm, assente com massa</t>
    </r>
  </si>
  <si>
    <r>
      <rPr>
        <sz val="10"/>
        <rFont val="Carlito"/>
        <family val="2"/>
      </rPr>
      <t>743,39</t>
    </r>
  </si>
  <si>
    <r>
      <rPr>
        <sz val="10"/>
        <rFont val="Carlito"/>
        <family val="2"/>
      </rPr>
      <t>753,55</t>
    </r>
  </si>
  <si>
    <r>
      <rPr>
        <sz val="10"/>
        <rFont val="Carlito"/>
        <family val="2"/>
      </rPr>
      <t>19.02.220</t>
    </r>
  </si>
  <si>
    <r>
      <rPr>
        <sz val="10"/>
        <rFont val="Carlito"/>
        <family val="2"/>
      </rPr>
      <t xml:space="preserve">Degrau e espelho em mármore branco, espessura
</t>
    </r>
    <r>
      <rPr>
        <sz val="10"/>
        <rFont val="Carlito"/>
        <family val="2"/>
      </rPr>
      <t>de 2 cm</t>
    </r>
  </si>
  <si>
    <r>
      <rPr>
        <sz val="10"/>
        <rFont val="Carlito"/>
        <family val="2"/>
      </rPr>
      <t>289,47</t>
    </r>
  </si>
  <si>
    <r>
      <rPr>
        <sz val="10"/>
        <rFont val="Carlito"/>
        <family val="2"/>
      </rPr>
      <t>5,08</t>
    </r>
  </si>
  <si>
    <r>
      <rPr>
        <sz val="10"/>
        <rFont val="Carlito"/>
        <family val="2"/>
      </rPr>
      <t>294,55</t>
    </r>
  </si>
  <si>
    <r>
      <rPr>
        <sz val="10"/>
        <rFont val="Carlito"/>
        <family val="2"/>
      </rPr>
      <t>19.02.240</t>
    </r>
  </si>
  <si>
    <r>
      <rPr>
        <sz val="10"/>
        <rFont val="Carlito"/>
        <family val="2"/>
      </rPr>
      <t xml:space="preserve">Degrau e espelho em mármore travertino
</t>
    </r>
    <r>
      <rPr>
        <sz val="10"/>
        <rFont val="Carlito"/>
        <family val="2"/>
      </rPr>
      <t>nacional, espessura de 2 cm</t>
    </r>
  </si>
  <si>
    <r>
      <rPr>
        <sz val="10"/>
        <rFont val="Carlito"/>
        <family val="2"/>
      </rPr>
      <t>301,69</t>
    </r>
  </si>
  <si>
    <r>
      <rPr>
        <sz val="10"/>
        <rFont val="Carlito"/>
        <family val="2"/>
      </rPr>
      <t>306,77</t>
    </r>
  </si>
  <si>
    <r>
      <rPr>
        <sz val="10"/>
        <rFont val="Carlito"/>
        <family val="2"/>
      </rPr>
      <t>19.02.250</t>
    </r>
  </si>
  <si>
    <r>
      <rPr>
        <sz val="10"/>
        <rFont val="Carlito"/>
        <family val="2"/>
      </rPr>
      <t xml:space="preserve">Rodapé em mármore branco, espessura de 2 cm e
</t>
    </r>
    <r>
      <rPr>
        <sz val="10"/>
        <rFont val="Carlito"/>
        <family val="2"/>
      </rPr>
      <t>altura de 7 cm</t>
    </r>
  </si>
  <si>
    <r>
      <rPr>
        <sz val="10"/>
        <rFont val="Carlito"/>
        <family val="2"/>
      </rPr>
      <t>43,72</t>
    </r>
  </si>
  <si>
    <r>
      <rPr>
        <sz val="10"/>
        <rFont val="Carlito"/>
        <family val="2"/>
      </rPr>
      <t>45,17</t>
    </r>
  </si>
  <si>
    <r>
      <rPr>
        <sz val="10"/>
        <rFont val="Carlito"/>
        <family val="2"/>
      </rPr>
      <t>Pedra</t>
    </r>
  </si>
  <si>
    <r>
      <rPr>
        <sz val="10"/>
        <rFont val="Carlito"/>
        <family val="2"/>
      </rPr>
      <t>19.03.020</t>
    </r>
  </si>
  <si>
    <r>
      <rPr>
        <sz val="10"/>
        <rFont val="Carlito"/>
        <family val="2"/>
      </rPr>
      <t>Revestimento em pedra tipo arenito comum</t>
    </r>
  </si>
  <si>
    <r>
      <rPr>
        <sz val="10"/>
        <rFont val="Carlito"/>
        <family val="2"/>
      </rPr>
      <t>199,80</t>
    </r>
  </si>
  <si>
    <r>
      <rPr>
        <sz val="10"/>
        <rFont val="Carlito"/>
        <family val="2"/>
      </rPr>
      <t>223,03</t>
    </r>
  </si>
  <si>
    <r>
      <rPr>
        <sz val="10"/>
        <rFont val="Carlito"/>
        <family val="2"/>
      </rPr>
      <t>19.03.060</t>
    </r>
  </si>
  <si>
    <r>
      <rPr>
        <sz val="10"/>
        <rFont val="Carlito"/>
        <family val="2"/>
      </rPr>
      <t>Revestimento em pedra mineira comum</t>
    </r>
  </si>
  <si>
    <r>
      <rPr>
        <sz val="10"/>
        <rFont val="Carlito"/>
        <family val="2"/>
      </rPr>
      <t>288,64</t>
    </r>
  </si>
  <si>
    <r>
      <rPr>
        <sz val="10"/>
        <rFont val="Carlito"/>
        <family val="2"/>
      </rPr>
      <t>311,87</t>
    </r>
  </si>
  <si>
    <r>
      <rPr>
        <sz val="10"/>
        <rFont val="Carlito"/>
        <family val="2"/>
      </rPr>
      <t>19.03.090</t>
    </r>
  </si>
  <si>
    <r>
      <rPr>
        <sz val="10"/>
        <rFont val="Carlito"/>
        <family val="2"/>
      </rPr>
      <t>Revestimento em pedra Miracema</t>
    </r>
  </si>
  <si>
    <r>
      <rPr>
        <sz val="10"/>
        <rFont val="Carlito"/>
        <family val="2"/>
      </rPr>
      <t>76,45</t>
    </r>
  </si>
  <si>
    <r>
      <rPr>
        <sz val="10"/>
        <rFont val="Carlito"/>
        <family val="2"/>
      </rPr>
      <t>19.03.100</t>
    </r>
  </si>
  <si>
    <r>
      <rPr>
        <sz val="10"/>
        <rFont val="Carlito"/>
        <family val="2"/>
      </rPr>
      <t>Rodapé em pedra Miracema, altura de 5,75 cm</t>
    </r>
  </si>
  <si>
    <r>
      <rPr>
        <sz val="10"/>
        <rFont val="Carlito"/>
        <family val="2"/>
      </rPr>
      <t>2,58</t>
    </r>
  </si>
  <si>
    <r>
      <rPr>
        <sz val="10"/>
        <rFont val="Carlito"/>
        <family val="2"/>
      </rPr>
      <t>19,61</t>
    </r>
  </si>
  <si>
    <r>
      <rPr>
        <sz val="10"/>
        <rFont val="Carlito"/>
        <family val="2"/>
      </rPr>
      <t>22,19</t>
    </r>
  </si>
  <si>
    <r>
      <rPr>
        <sz val="10"/>
        <rFont val="Carlito"/>
        <family val="2"/>
      </rPr>
      <t>19.03.110</t>
    </r>
  </si>
  <si>
    <r>
      <rPr>
        <sz val="10"/>
        <rFont val="Carlito"/>
        <family val="2"/>
      </rPr>
      <t>Rodapé em pedra Miracema, altura de 11,5 cm</t>
    </r>
  </si>
  <si>
    <r>
      <rPr>
        <sz val="10"/>
        <rFont val="Carlito"/>
        <family val="2"/>
      </rPr>
      <t>29,26</t>
    </r>
  </si>
  <si>
    <r>
      <rPr>
        <sz val="10"/>
        <rFont val="Carlito"/>
        <family val="2"/>
      </rPr>
      <t>34,49</t>
    </r>
  </si>
  <si>
    <r>
      <rPr>
        <sz val="10"/>
        <rFont val="Carlito"/>
        <family val="2"/>
      </rPr>
      <t>19.03.220</t>
    </r>
  </si>
  <si>
    <r>
      <rPr>
        <sz val="10"/>
        <rFont val="Carlito"/>
        <family val="2"/>
      </rPr>
      <t xml:space="preserve">Rodapé em pedra mineira simples, altura de 10
</t>
    </r>
    <r>
      <rPr>
        <sz val="10"/>
        <rFont val="Carlito"/>
        <family val="2"/>
      </rPr>
      <t>cm</t>
    </r>
  </si>
  <si>
    <r>
      <rPr>
        <sz val="10"/>
        <rFont val="Carlito"/>
        <family val="2"/>
      </rPr>
      <t>78,67</t>
    </r>
  </si>
  <si>
    <r>
      <rPr>
        <sz val="10"/>
        <rFont val="Carlito"/>
        <family val="2"/>
      </rPr>
      <t>80,12</t>
    </r>
  </si>
  <si>
    <r>
      <rPr>
        <sz val="10"/>
        <rFont val="Carlito"/>
        <family val="2"/>
      </rPr>
      <t>19.03.260</t>
    </r>
  </si>
  <si>
    <r>
      <rPr>
        <sz val="10"/>
        <rFont val="Carlito"/>
        <family val="2"/>
      </rPr>
      <t>Revestimento em pedra ardósia selecionada</t>
    </r>
  </si>
  <si>
    <r>
      <rPr>
        <sz val="10"/>
        <rFont val="Carlito"/>
        <family val="2"/>
      </rPr>
      <t>83,07</t>
    </r>
  </si>
  <si>
    <r>
      <rPr>
        <sz val="10"/>
        <rFont val="Carlito"/>
        <family val="2"/>
      </rPr>
      <t>18,68</t>
    </r>
  </si>
  <si>
    <r>
      <rPr>
        <sz val="10"/>
        <rFont val="Carlito"/>
        <family val="2"/>
      </rPr>
      <t>101,75</t>
    </r>
  </si>
  <si>
    <r>
      <rPr>
        <sz val="10"/>
        <rFont val="Carlito"/>
        <family val="2"/>
      </rPr>
      <t>19.03.270</t>
    </r>
  </si>
  <si>
    <r>
      <rPr>
        <sz val="10"/>
        <rFont val="Carlito"/>
        <family val="2"/>
      </rPr>
      <t>Rodapé em pedra ardósia, altura de 7 cm</t>
    </r>
  </si>
  <si>
    <r>
      <rPr>
        <sz val="10"/>
        <rFont val="Carlito"/>
        <family val="2"/>
      </rPr>
      <t>4,98</t>
    </r>
  </si>
  <si>
    <r>
      <rPr>
        <sz val="10"/>
        <rFont val="Carlito"/>
        <family val="2"/>
      </rPr>
      <t>20,38</t>
    </r>
  </si>
  <si>
    <r>
      <rPr>
        <sz val="10"/>
        <rFont val="Carlito"/>
        <family val="2"/>
      </rPr>
      <t>19.03.290</t>
    </r>
  </si>
  <si>
    <r>
      <rPr>
        <sz val="10"/>
        <rFont val="Carlito"/>
        <family val="2"/>
      </rPr>
      <t xml:space="preserve">Peitoril e/ou soleira em ardósia, espessura de 2
</t>
    </r>
    <r>
      <rPr>
        <sz val="10"/>
        <rFont val="Carlito"/>
        <family val="2"/>
      </rPr>
      <t>cm e largura até 20 cm</t>
    </r>
  </si>
  <si>
    <r>
      <rPr>
        <sz val="10"/>
        <rFont val="Carlito"/>
        <family val="2"/>
      </rPr>
      <t>82,36</t>
    </r>
  </si>
  <si>
    <r>
      <rPr>
        <sz val="10"/>
        <rFont val="Carlito"/>
        <family val="2"/>
      </rPr>
      <t>85,26</t>
    </r>
  </si>
  <si>
    <r>
      <rPr>
        <sz val="10"/>
        <rFont val="Carlito"/>
        <family val="2"/>
      </rPr>
      <t xml:space="preserve">Reparos, conservacoes e complementos - GRUPO
</t>
    </r>
    <r>
      <rPr>
        <sz val="10"/>
        <rFont val="Carlito"/>
        <family val="2"/>
      </rPr>
      <t>19</t>
    </r>
  </si>
  <si>
    <r>
      <rPr>
        <sz val="10"/>
        <rFont val="Carlito"/>
        <family val="2"/>
      </rPr>
      <t>19.20.020</t>
    </r>
  </si>
  <si>
    <r>
      <rPr>
        <sz val="10"/>
        <rFont val="Carlito"/>
        <family val="2"/>
      </rPr>
      <t xml:space="preserve">Recolocação de mármore, pedras e granitos,
</t>
    </r>
    <r>
      <rPr>
        <sz val="10"/>
        <rFont val="Carlito"/>
        <family val="2"/>
      </rPr>
      <t>assentes com massa</t>
    </r>
  </si>
  <si>
    <r>
      <rPr>
        <sz val="10"/>
        <rFont val="Carlito"/>
        <family val="2"/>
      </rPr>
      <t>8,67</t>
    </r>
  </si>
  <si>
    <r>
      <rPr>
        <sz val="10"/>
        <rFont val="Carlito"/>
        <family val="2"/>
      </rPr>
      <t>37,34</t>
    </r>
  </si>
  <si>
    <r>
      <rPr>
        <sz val="10"/>
        <rFont val="Carlito"/>
        <family val="2"/>
      </rPr>
      <t>46,01</t>
    </r>
  </si>
  <si>
    <r>
      <rPr>
        <sz val="10"/>
        <rFont val="Carlito"/>
        <family val="2"/>
      </rPr>
      <t>REVESTIMENTO EM MADEIRA</t>
    </r>
  </si>
  <si>
    <r>
      <rPr>
        <sz val="10"/>
        <rFont val="Carlito"/>
        <family val="2"/>
      </rPr>
      <t>Lambris de madeira</t>
    </r>
  </si>
  <si>
    <r>
      <rPr>
        <sz val="10"/>
        <rFont val="Carlito"/>
        <family val="2"/>
      </rPr>
      <t>20.01.040</t>
    </r>
  </si>
  <si>
    <r>
      <rPr>
        <sz val="10"/>
        <rFont val="Carlito"/>
        <family val="2"/>
      </rPr>
      <t xml:space="preserve">Lambril em madeira macho/fêmea tarugado,
</t>
    </r>
    <r>
      <rPr>
        <sz val="10"/>
        <rFont val="Carlito"/>
        <family val="2"/>
      </rPr>
      <t>exceto pinus</t>
    </r>
  </si>
  <si>
    <r>
      <rPr>
        <sz val="10"/>
        <rFont val="Carlito"/>
        <family val="2"/>
      </rPr>
      <t>51,66</t>
    </r>
  </si>
  <si>
    <r>
      <rPr>
        <sz val="10"/>
        <rFont val="Carlito"/>
        <family val="2"/>
      </rPr>
      <t>49,69</t>
    </r>
  </si>
  <si>
    <r>
      <rPr>
        <sz val="10"/>
        <rFont val="Carlito"/>
        <family val="2"/>
      </rPr>
      <t>101,35</t>
    </r>
  </si>
  <si>
    <r>
      <rPr>
        <sz val="10"/>
        <rFont val="Carlito"/>
        <family val="2"/>
      </rPr>
      <t>Soalho de madeira</t>
    </r>
  </si>
  <si>
    <r>
      <rPr>
        <sz val="10"/>
        <rFont val="Carlito"/>
        <family val="2"/>
      </rPr>
      <t>20.03.010</t>
    </r>
  </si>
  <si>
    <r>
      <rPr>
        <sz val="10"/>
        <rFont val="Carlito"/>
        <family val="2"/>
      </rPr>
      <t>Soalho em tábua de madeira aparelhada</t>
    </r>
  </si>
  <si>
    <r>
      <rPr>
        <sz val="10"/>
        <rFont val="Carlito"/>
        <family val="2"/>
      </rPr>
      <t>401,45</t>
    </r>
  </si>
  <si>
    <r>
      <rPr>
        <sz val="10"/>
        <rFont val="Carlito"/>
        <family val="2"/>
      </rPr>
      <t>Tacos</t>
    </r>
  </si>
  <si>
    <r>
      <rPr>
        <sz val="10"/>
        <rFont val="Carlito"/>
        <family val="2"/>
      </rPr>
      <t>20.04.020</t>
    </r>
  </si>
  <si>
    <r>
      <rPr>
        <sz val="10"/>
        <rFont val="Carlito"/>
        <family val="2"/>
      </rPr>
      <t>Piso em tacos de Ipê colado</t>
    </r>
  </si>
  <si>
    <r>
      <rPr>
        <sz val="10"/>
        <rFont val="Carlito"/>
        <family val="2"/>
      </rPr>
      <t>176,35</t>
    </r>
  </si>
  <si>
    <r>
      <rPr>
        <sz val="10"/>
        <rFont val="Carlito"/>
        <family val="2"/>
      </rPr>
      <t>16,33</t>
    </r>
  </si>
  <si>
    <r>
      <rPr>
        <sz val="10"/>
        <rFont val="Carlito"/>
        <family val="2"/>
      </rPr>
      <t>192,68</t>
    </r>
  </si>
  <si>
    <r>
      <rPr>
        <sz val="10"/>
        <rFont val="Carlito"/>
        <family val="2"/>
      </rPr>
      <t>Rodape de madeira</t>
    </r>
  </si>
  <si>
    <r>
      <rPr>
        <sz val="10"/>
        <rFont val="Carlito"/>
        <family val="2"/>
      </rPr>
      <t>20.10.040</t>
    </r>
  </si>
  <si>
    <r>
      <rPr>
        <sz val="10"/>
        <rFont val="Carlito"/>
        <family val="2"/>
      </rPr>
      <t>Rodapé de madeira de 7 x 1,5 cm</t>
    </r>
  </si>
  <si>
    <r>
      <rPr>
        <sz val="10"/>
        <rFont val="Carlito"/>
        <family val="2"/>
      </rPr>
      <t>15,97</t>
    </r>
  </si>
  <si>
    <r>
      <rPr>
        <sz val="10"/>
        <rFont val="Carlito"/>
        <family val="2"/>
      </rPr>
      <t>10,84</t>
    </r>
  </si>
  <si>
    <r>
      <rPr>
        <sz val="10"/>
        <rFont val="Carlito"/>
        <family val="2"/>
      </rPr>
      <t>26,81</t>
    </r>
  </si>
  <si>
    <r>
      <rPr>
        <sz val="10"/>
        <rFont val="Carlito"/>
        <family val="2"/>
      </rPr>
      <t>20.10.120</t>
    </r>
  </si>
  <si>
    <r>
      <rPr>
        <sz val="10"/>
        <rFont val="Carlito"/>
        <family val="2"/>
      </rPr>
      <t>Cordão de madeira</t>
    </r>
  </si>
  <si>
    <r>
      <rPr>
        <sz val="10"/>
        <rFont val="Carlito"/>
        <family val="2"/>
      </rPr>
      <t>4,87</t>
    </r>
  </si>
  <si>
    <r>
      <rPr>
        <sz val="10"/>
        <rFont val="Carlito"/>
        <family val="2"/>
      </rPr>
      <t>2,65</t>
    </r>
  </si>
  <si>
    <r>
      <rPr>
        <sz val="10"/>
        <rFont val="Carlito"/>
        <family val="2"/>
      </rPr>
      <t>7,52</t>
    </r>
  </si>
  <si>
    <r>
      <rPr>
        <sz val="10"/>
        <rFont val="Carlito"/>
        <family val="2"/>
      </rPr>
      <t xml:space="preserve">Reparos, conservacoes e complementos - GRUPO
</t>
    </r>
    <r>
      <rPr>
        <sz val="10"/>
        <rFont val="Carlito"/>
        <family val="2"/>
      </rPr>
      <t>20</t>
    </r>
  </si>
  <si>
    <r>
      <rPr>
        <sz val="10"/>
        <rFont val="Carlito"/>
        <family val="2"/>
      </rPr>
      <t>20.20.020</t>
    </r>
  </si>
  <si>
    <r>
      <rPr>
        <sz val="10"/>
        <rFont val="Carlito"/>
        <family val="2"/>
      </rPr>
      <t>Recolocação de soalho em madeira</t>
    </r>
  </si>
  <si>
    <r>
      <rPr>
        <sz val="10"/>
        <rFont val="Carlito"/>
        <family val="2"/>
      </rPr>
      <t>6,94</t>
    </r>
  </si>
  <si>
    <r>
      <rPr>
        <sz val="10"/>
        <rFont val="Carlito"/>
        <family val="2"/>
      </rPr>
      <t>20.20.040</t>
    </r>
  </si>
  <si>
    <r>
      <rPr>
        <sz val="10"/>
        <rFont val="Carlito"/>
        <family val="2"/>
      </rPr>
      <t>Recolocação de tacos soltos com cola</t>
    </r>
  </si>
  <si>
    <r>
      <rPr>
        <sz val="10"/>
        <rFont val="Carlito"/>
        <family val="2"/>
      </rPr>
      <t>18,48</t>
    </r>
  </si>
  <si>
    <r>
      <rPr>
        <sz val="10"/>
        <rFont val="Carlito"/>
        <family val="2"/>
      </rPr>
      <t>34,81</t>
    </r>
  </si>
  <si>
    <r>
      <rPr>
        <sz val="10"/>
        <rFont val="Carlito"/>
        <family val="2"/>
      </rPr>
      <t>20.20.100</t>
    </r>
  </si>
  <si>
    <r>
      <rPr>
        <sz val="10"/>
        <rFont val="Carlito"/>
        <family val="2"/>
      </rPr>
      <t>Recolocação de rodapé e cordão de madeira</t>
    </r>
  </si>
  <si>
    <r>
      <rPr>
        <sz val="10"/>
        <rFont val="Carlito"/>
        <family val="2"/>
      </rPr>
      <t>8,19</t>
    </r>
  </si>
  <si>
    <r>
      <rPr>
        <sz val="10"/>
        <rFont val="Carlito"/>
        <family val="2"/>
      </rPr>
      <t>8,70</t>
    </r>
  </si>
  <si>
    <r>
      <rPr>
        <sz val="10"/>
        <rFont val="Carlito"/>
        <family val="2"/>
      </rPr>
      <t>20.20.202</t>
    </r>
  </si>
  <si>
    <r>
      <rPr>
        <sz val="10"/>
        <rFont val="Carlito"/>
        <family val="2"/>
      </rPr>
      <t>Raspagem com calafetação e aplicação de verniz</t>
    </r>
  </si>
  <si>
    <r>
      <rPr>
        <sz val="10"/>
        <rFont val="Carlito"/>
        <family val="2"/>
      </rPr>
      <t>20.20.220</t>
    </r>
  </si>
  <si>
    <r>
      <rPr>
        <sz val="10"/>
        <rFont val="Carlito"/>
        <family val="2"/>
      </rPr>
      <t>Raspagem com calafetação e aplicação de cera</t>
    </r>
  </si>
  <si>
    <r>
      <rPr>
        <sz val="10"/>
        <rFont val="Carlito"/>
        <family val="2"/>
      </rPr>
      <t>50,70</t>
    </r>
  </si>
  <si>
    <r>
      <rPr>
        <sz val="10"/>
        <rFont val="Carlito"/>
        <family val="2"/>
      </rPr>
      <t>REVESTIMENTO SINTETICO E METALICO</t>
    </r>
  </si>
  <si>
    <r>
      <rPr>
        <sz val="10"/>
        <rFont val="Carlito"/>
        <family val="2"/>
      </rPr>
      <t>Revestimento em borracha</t>
    </r>
  </si>
  <si>
    <r>
      <rPr>
        <sz val="10"/>
        <rFont val="Carlito"/>
        <family val="2"/>
      </rPr>
      <t>21.01.100</t>
    </r>
  </si>
  <si>
    <r>
      <rPr>
        <sz val="10"/>
        <rFont val="Carlito"/>
        <family val="2"/>
      </rPr>
      <t xml:space="preserve">Revestimento em borracha sintética preta,
</t>
    </r>
    <r>
      <rPr>
        <sz val="10"/>
        <rFont val="Carlito"/>
        <family val="2"/>
      </rPr>
      <t>espessura de 4 mm - colado</t>
    </r>
  </si>
  <si>
    <r>
      <rPr>
        <sz val="10"/>
        <rFont val="Carlito"/>
        <family val="2"/>
      </rPr>
      <t>66,30</t>
    </r>
  </si>
  <si>
    <r>
      <rPr>
        <sz val="10"/>
        <rFont val="Carlito"/>
        <family val="2"/>
      </rPr>
      <t>7,40</t>
    </r>
  </si>
  <si>
    <r>
      <rPr>
        <sz val="10"/>
        <rFont val="Carlito"/>
        <family val="2"/>
      </rPr>
      <t>73,70</t>
    </r>
  </si>
  <si>
    <r>
      <rPr>
        <sz val="10"/>
        <rFont val="Carlito"/>
        <family val="2"/>
      </rPr>
      <t>21.01.160</t>
    </r>
  </si>
  <si>
    <r>
      <rPr>
        <sz val="10"/>
        <rFont val="Carlito"/>
        <family val="2"/>
      </rPr>
      <t xml:space="preserve">Revestimento em grama sintética, com espessura
</t>
    </r>
    <r>
      <rPr>
        <sz val="10"/>
        <rFont val="Carlito"/>
        <family val="2"/>
      </rPr>
      <t>de 20 a 32 mm</t>
    </r>
  </si>
  <si>
    <r>
      <rPr>
        <sz val="10"/>
        <rFont val="Carlito"/>
        <family val="2"/>
      </rPr>
      <t>Revestimento vinilico</t>
    </r>
  </si>
  <si>
    <r>
      <rPr>
        <sz val="10"/>
        <rFont val="Carlito"/>
        <family val="2"/>
      </rPr>
      <t>21.02.050</t>
    </r>
  </si>
  <si>
    <r>
      <rPr>
        <sz val="10"/>
        <rFont val="Carlito"/>
        <family val="2"/>
      </rPr>
      <t>Revestimento vinílico, espessura de 2 mm, para tráfego médio, com impermeabilizante acrílico</t>
    </r>
  </si>
  <si>
    <r>
      <rPr>
        <sz val="10"/>
        <rFont val="Carlito"/>
        <family val="2"/>
      </rPr>
      <t>106,81</t>
    </r>
  </si>
  <si>
    <r>
      <rPr>
        <sz val="10"/>
        <rFont val="Carlito"/>
        <family val="2"/>
      </rPr>
      <t>16,42</t>
    </r>
  </si>
  <si>
    <r>
      <rPr>
        <sz val="10"/>
        <rFont val="Carlito"/>
        <family val="2"/>
      </rPr>
      <t>123,23</t>
    </r>
  </si>
  <si>
    <r>
      <rPr>
        <sz val="10"/>
        <rFont val="Carlito"/>
        <family val="2"/>
      </rPr>
      <t>21.02.060</t>
    </r>
  </si>
  <si>
    <r>
      <rPr>
        <sz val="10"/>
        <rFont val="Carlito"/>
        <family val="2"/>
      </rPr>
      <t>Revestimento vinílico, espessura de 3,2 mm, para tráfego intenso, com impermeabilizante acrílico</t>
    </r>
  </si>
  <si>
    <r>
      <rPr>
        <sz val="10"/>
        <rFont val="Carlito"/>
        <family val="2"/>
      </rPr>
      <t>166,37</t>
    </r>
  </si>
  <si>
    <r>
      <rPr>
        <sz val="10"/>
        <rFont val="Carlito"/>
        <family val="2"/>
      </rPr>
      <t>182,79</t>
    </r>
  </si>
  <si>
    <r>
      <rPr>
        <sz val="10"/>
        <rFont val="Carlito"/>
        <family val="2"/>
      </rPr>
      <t>21.02.071</t>
    </r>
  </si>
  <si>
    <r>
      <rPr>
        <sz val="10"/>
        <rFont val="Carlito"/>
        <family val="2"/>
      </rPr>
      <t>Revestimento vinílico em manta, espessura total de 2mm, resistente a lavagem com hipoclorito</t>
    </r>
  </si>
  <si>
    <r>
      <rPr>
        <sz val="10"/>
        <rFont val="Carlito"/>
        <family val="2"/>
      </rPr>
      <t>210,47</t>
    </r>
  </si>
  <si>
    <r>
      <rPr>
        <sz val="10"/>
        <rFont val="Carlito"/>
        <family val="2"/>
      </rPr>
      <t>21.02.271</t>
    </r>
  </si>
  <si>
    <r>
      <rPr>
        <sz val="10"/>
        <rFont val="Carlito"/>
        <family val="2"/>
      </rPr>
      <t xml:space="preserve">Revestimento vinílico em manta heterogênea, espessura de 2 mm, com impermeabilizante
</t>
    </r>
    <r>
      <rPr>
        <sz val="10"/>
        <rFont val="Carlito"/>
        <family val="2"/>
      </rPr>
      <t>acrílico</t>
    </r>
  </si>
  <si>
    <r>
      <rPr>
        <sz val="10"/>
        <rFont val="Carlito"/>
        <family val="2"/>
      </rPr>
      <t>138,50</t>
    </r>
  </si>
  <si>
    <r>
      <rPr>
        <sz val="10"/>
        <rFont val="Carlito"/>
        <family val="2"/>
      </rPr>
      <t>154,92</t>
    </r>
  </si>
  <si>
    <r>
      <rPr>
        <sz val="10"/>
        <rFont val="Carlito"/>
        <family val="2"/>
      </rPr>
      <t>21.02.281</t>
    </r>
  </si>
  <si>
    <r>
      <rPr>
        <sz val="10"/>
        <rFont val="Carlito"/>
        <family val="2"/>
      </rPr>
      <t xml:space="preserve">Revestimento vinílico flexível em manta
</t>
    </r>
    <r>
      <rPr>
        <sz val="10"/>
        <rFont val="Carlito"/>
        <family val="2"/>
      </rPr>
      <t>homogênea, espessura de 2 mm, com impermeabilizante acrílico</t>
    </r>
  </si>
  <si>
    <r>
      <rPr>
        <sz val="10"/>
        <rFont val="Carlito"/>
        <family val="2"/>
      </rPr>
      <t>269,58</t>
    </r>
  </si>
  <si>
    <r>
      <rPr>
        <sz val="10"/>
        <rFont val="Carlito"/>
        <family val="2"/>
      </rPr>
      <t>286,00</t>
    </r>
  </si>
  <si>
    <r>
      <rPr>
        <sz val="10"/>
        <rFont val="Carlito"/>
        <family val="2"/>
      </rPr>
      <t>21.02.291</t>
    </r>
  </si>
  <si>
    <r>
      <rPr>
        <sz val="10"/>
        <rFont val="Carlito"/>
        <family val="2"/>
      </rPr>
      <t xml:space="preserve">Revestimento vinílico heterogêneo flexível em réguas, espessura de 3 mm, com
</t>
    </r>
    <r>
      <rPr>
        <sz val="10"/>
        <rFont val="Carlito"/>
        <family val="2"/>
      </rPr>
      <t>impermeabilizante acrílico</t>
    </r>
  </si>
  <si>
    <r>
      <rPr>
        <sz val="10"/>
        <rFont val="Carlito"/>
        <family val="2"/>
      </rPr>
      <t>172,66</t>
    </r>
  </si>
  <si>
    <r>
      <rPr>
        <sz val="10"/>
        <rFont val="Carlito"/>
        <family val="2"/>
      </rPr>
      <t>189,08</t>
    </r>
  </si>
  <si>
    <r>
      <rPr>
        <sz val="10"/>
        <rFont val="Carlito"/>
        <family val="2"/>
      </rPr>
      <t>21.02.310</t>
    </r>
  </si>
  <si>
    <r>
      <rPr>
        <sz val="10"/>
        <rFont val="Carlito"/>
        <family val="2"/>
      </rPr>
      <t xml:space="preserve">Revestimento vinílico autoportante acústico, espessura de 4,5 mm, com impermeabilizante
</t>
    </r>
    <r>
      <rPr>
        <sz val="10"/>
        <rFont val="Carlito"/>
        <family val="2"/>
      </rPr>
      <t>acrílico</t>
    </r>
  </si>
  <si>
    <r>
      <rPr>
        <sz val="10"/>
        <rFont val="Carlito"/>
        <family val="2"/>
      </rPr>
      <t>426,26</t>
    </r>
  </si>
  <si>
    <r>
      <rPr>
        <sz val="10"/>
        <rFont val="Carlito"/>
        <family val="2"/>
      </rPr>
      <t>442,68</t>
    </r>
  </si>
  <si>
    <r>
      <rPr>
        <sz val="10"/>
        <rFont val="Carlito"/>
        <family val="2"/>
      </rPr>
      <t>21.02.311</t>
    </r>
  </si>
  <si>
    <r>
      <rPr>
        <sz val="10"/>
        <rFont val="Carlito"/>
        <family val="2"/>
      </rPr>
      <t>Revestimento vinílico autoportante, espessura de 4 mm, com impermeabilizante acrílico</t>
    </r>
  </si>
  <si>
    <r>
      <rPr>
        <sz val="10"/>
        <rFont val="Carlito"/>
        <family val="2"/>
      </rPr>
      <t>305,17</t>
    </r>
  </si>
  <si>
    <r>
      <rPr>
        <sz val="10"/>
        <rFont val="Carlito"/>
        <family val="2"/>
      </rPr>
      <t>321,59</t>
    </r>
  </si>
  <si>
    <r>
      <rPr>
        <sz val="10"/>
        <rFont val="Carlito"/>
        <family val="2"/>
      </rPr>
      <t>21.02.320</t>
    </r>
  </si>
  <si>
    <r>
      <rPr>
        <sz val="10"/>
        <rFont val="Carlito"/>
        <family val="2"/>
      </rPr>
      <t xml:space="preserve">Revestimento vinílico antiestático acústico, espessura de 5 mm, com impermeabilizante
</t>
    </r>
    <r>
      <rPr>
        <sz val="10"/>
        <rFont val="Carlito"/>
        <family val="2"/>
      </rPr>
      <t>acrílico</t>
    </r>
  </si>
  <si>
    <r>
      <rPr>
        <sz val="10"/>
        <rFont val="Carlito"/>
        <family val="2"/>
      </rPr>
      <t>273,08</t>
    </r>
  </si>
  <si>
    <r>
      <rPr>
        <sz val="10"/>
        <rFont val="Carlito"/>
        <family val="2"/>
      </rPr>
      <t>33,33</t>
    </r>
  </si>
  <si>
    <r>
      <rPr>
        <sz val="10"/>
        <rFont val="Carlito"/>
        <family val="2"/>
      </rPr>
      <t>306,41</t>
    </r>
  </si>
  <si>
    <r>
      <rPr>
        <sz val="10"/>
        <rFont val="Carlito"/>
        <family val="2"/>
      </rPr>
      <t>Revestimento metalico</t>
    </r>
  </si>
  <si>
    <r>
      <rPr>
        <sz val="10"/>
        <rFont val="Carlito"/>
        <family val="2"/>
      </rPr>
      <t>21.03.010</t>
    </r>
  </si>
  <si>
    <r>
      <rPr>
        <sz val="10"/>
        <rFont val="Carlito"/>
        <family val="2"/>
      </rPr>
      <t xml:space="preserve">Revestimento em aço inoxidável AISI 304, liga 18,8, chapa 20, espessura de 1 mm, acabamento
</t>
    </r>
    <r>
      <rPr>
        <sz val="10"/>
        <rFont val="Carlito"/>
        <family val="2"/>
      </rPr>
      <t>escovado com grana especial</t>
    </r>
  </si>
  <si>
    <r>
      <rPr>
        <sz val="10"/>
        <rFont val="Carlito"/>
        <family val="2"/>
      </rPr>
      <t>1.043,70</t>
    </r>
  </si>
  <si>
    <r>
      <rPr>
        <sz val="10"/>
        <rFont val="Carlito"/>
        <family val="2"/>
      </rPr>
      <t>21.03.090</t>
    </r>
  </si>
  <si>
    <r>
      <rPr>
        <sz val="10"/>
        <rFont val="Carlito"/>
        <family val="2"/>
      </rPr>
      <t xml:space="preserve">Piso elevado tipo telescópico em chapa de aço,
</t>
    </r>
    <r>
      <rPr>
        <sz val="10"/>
        <rFont val="Carlito"/>
        <family val="2"/>
      </rPr>
      <t>sem revestimento</t>
    </r>
  </si>
  <si>
    <r>
      <rPr>
        <sz val="10"/>
        <rFont val="Carlito"/>
        <family val="2"/>
      </rPr>
      <t>246,45</t>
    </r>
  </si>
  <si>
    <r>
      <rPr>
        <sz val="10"/>
        <rFont val="Carlito"/>
        <family val="2"/>
      </rPr>
      <t>21.03.151</t>
    </r>
  </si>
  <si>
    <r>
      <rPr>
        <sz val="10"/>
        <rFont val="Carlito"/>
        <family val="2"/>
      </rPr>
      <t xml:space="preserve">Revestimento em placas de alumínio composto "ACM", espessura de 4 mm e acabamento em
</t>
    </r>
    <r>
      <rPr>
        <sz val="10"/>
        <rFont val="Carlito"/>
        <family val="2"/>
      </rPr>
      <t>PVDF</t>
    </r>
  </si>
  <si>
    <r>
      <rPr>
        <sz val="10"/>
        <rFont val="Carlito"/>
        <family val="2"/>
      </rPr>
      <t>642,27</t>
    </r>
  </si>
  <si>
    <r>
      <rPr>
        <sz val="10"/>
        <rFont val="Carlito"/>
        <family val="2"/>
      </rPr>
      <t>21.03.152</t>
    </r>
  </si>
  <si>
    <r>
      <rPr>
        <sz val="10"/>
        <rFont val="Carlito"/>
        <family val="2"/>
      </rPr>
      <t xml:space="preserve">Revestimento em placas de alumínio composto "ACM", espessura de 4 mm e acabamento em
</t>
    </r>
    <r>
      <rPr>
        <sz val="10"/>
        <rFont val="Carlito"/>
        <family val="2"/>
      </rPr>
      <t>PVDF, na cor verde</t>
    </r>
  </si>
  <si>
    <r>
      <rPr>
        <sz val="10"/>
        <rFont val="Carlito"/>
        <family val="2"/>
      </rPr>
      <t>430,93</t>
    </r>
  </si>
  <si>
    <r>
      <rPr>
        <sz val="10"/>
        <rFont val="Carlito"/>
        <family val="2"/>
      </rPr>
      <t>Forracao e carpete</t>
    </r>
  </si>
  <si>
    <r>
      <rPr>
        <sz val="10"/>
        <rFont val="Carlito"/>
        <family val="2"/>
      </rPr>
      <t>21.04.100</t>
    </r>
  </si>
  <si>
    <r>
      <rPr>
        <sz val="10"/>
        <rFont val="Carlito"/>
        <family val="2"/>
      </rPr>
      <t xml:space="preserve">Revestimento com carpete para tráfego moderado, uso comercial, tipo bouclê de 5,4 até
</t>
    </r>
    <r>
      <rPr>
        <sz val="10"/>
        <rFont val="Carlito"/>
        <family val="2"/>
      </rPr>
      <t>8 mm</t>
    </r>
  </si>
  <si>
    <r>
      <rPr>
        <sz val="10"/>
        <rFont val="Carlito"/>
        <family val="2"/>
      </rPr>
      <t>111,23</t>
    </r>
  </si>
  <si>
    <r>
      <rPr>
        <sz val="10"/>
        <rFont val="Carlito"/>
        <family val="2"/>
      </rPr>
      <t>21.04.110</t>
    </r>
  </si>
  <si>
    <r>
      <rPr>
        <sz val="10"/>
        <rFont val="Carlito"/>
        <family val="2"/>
      </rPr>
      <t>Revestimento com carpete para tráfego intenso, uso comercial, tipo bouclê de 6 mm</t>
    </r>
  </si>
  <si>
    <r>
      <rPr>
        <sz val="10"/>
        <rFont val="Carlito"/>
        <family val="2"/>
      </rPr>
      <t>136,35</t>
    </r>
  </si>
  <si>
    <r>
      <rPr>
        <sz val="10"/>
        <rFont val="Carlito"/>
        <family val="2"/>
      </rPr>
      <t xml:space="preserve">Revestimento em cimento reforcado com fio
</t>
    </r>
    <r>
      <rPr>
        <sz val="10"/>
        <rFont val="Carlito"/>
        <family val="2"/>
      </rPr>
      <t>sintetico (CRFS)</t>
    </r>
  </si>
  <si>
    <r>
      <rPr>
        <sz val="10"/>
        <rFont val="Carlito"/>
        <family val="2"/>
      </rPr>
      <t>21.05.010</t>
    </r>
  </si>
  <si>
    <r>
      <rPr>
        <sz val="10"/>
        <rFont val="Carlito"/>
        <family val="2"/>
      </rPr>
      <t xml:space="preserve">Piso em painel com miolo de madeira contraplacado por lâminas de madeira e externamente por chapas em CRFS, espessura de
</t>
    </r>
    <r>
      <rPr>
        <sz val="10"/>
        <rFont val="Carlito"/>
        <family val="2"/>
      </rPr>
      <t>40 mm</t>
    </r>
  </si>
  <si>
    <r>
      <rPr>
        <sz val="10"/>
        <rFont val="Carlito"/>
        <family val="2"/>
      </rPr>
      <t>128,97</t>
    </r>
  </si>
  <si>
    <r>
      <rPr>
        <sz val="10"/>
        <rFont val="Carlito"/>
        <family val="2"/>
      </rPr>
      <t>70,02</t>
    </r>
  </si>
  <si>
    <r>
      <rPr>
        <sz val="10"/>
        <rFont val="Carlito"/>
        <family val="2"/>
      </rPr>
      <t>198,99</t>
    </r>
  </si>
  <si>
    <r>
      <rPr>
        <sz val="10"/>
        <rFont val="Carlito"/>
        <family val="2"/>
      </rPr>
      <t>21.05.100</t>
    </r>
  </si>
  <si>
    <r>
      <rPr>
        <sz val="10"/>
        <rFont val="Carlito"/>
        <family val="2"/>
      </rPr>
      <t xml:space="preserve">Piso elevado de concreto em placas de 600 x 600
</t>
    </r>
    <r>
      <rPr>
        <sz val="10"/>
        <rFont val="Carlito"/>
        <family val="2"/>
      </rPr>
      <t>mm, antiderrapante, sem acabamento</t>
    </r>
  </si>
  <si>
    <r>
      <rPr>
        <sz val="10"/>
        <rFont val="Carlito"/>
        <family val="2"/>
      </rPr>
      <t>335,32</t>
    </r>
  </si>
  <si>
    <r>
      <rPr>
        <sz val="10"/>
        <rFont val="Carlito"/>
        <family val="2"/>
      </rPr>
      <t>Revestimento sintetico</t>
    </r>
  </si>
  <si>
    <r>
      <rPr>
        <sz val="10"/>
        <rFont val="Carlito"/>
        <family val="2"/>
      </rPr>
      <t>21.07.010</t>
    </r>
  </si>
  <si>
    <r>
      <rPr>
        <sz val="10"/>
        <rFont val="Carlito"/>
        <family val="2"/>
      </rPr>
      <t xml:space="preserve">Revestimento em laminado melamínico
</t>
    </r>
    <r>
      <rPr>
        <sz val="10"/>
        <rFont val="Carlito"/>
        <family val="2"/>
      </rPr>
      <t>dissipativo</t>
    </r>
  </si>
  <si>
    <r>
      <rPr>
        <sz val="10"/>
        <rFont val="Carlito"/>
        <family val="2"/>
      </rPr>
      <t>257,21</t>
    </r>
  </si>
  <si>
    <r>
      <rPr>
        <sz val="10"/>
        <rFont val="Carlito"/>
        <family val="2"/>
      </rPr>
      <t>Rodape sintetico</t>
    </r>
  </si>
  <si>
    <r>
      <rPr>
        <sz val="10"/>
        <rFont val="Carlito"/>
        <family val="2"/>
      </rPr>
      <t>21.10.050</t>
    </r>
  </si>
  <si>
    <r>
      <rPr>
        <sz val="10"/>
        <rFont val="Carlito"/>
        <family val="2"/>
      </rPr>
      <t>Rodapé de poliestireno, espessura de 7 cm</t>
    </r>
  </si>
  <si>
    <r>
      <rPr>
        <sz val="10"/>
        <rFont val="Carlito"/>
        <family val="2"/>
      </rPr>
      <t>31,47</t>
    </r>
  </si>
  <si>
    <r>
      <rPr>
        <sz val="10"/>
        <rFont val="Carlito"/>
        <family val="2"/>
      </rPr>
      <t>5,66</t>
    </r>
  </si>
  <si>
    <r>
      <rPr>
        <sz val="10"/>
        <rFont val="Carlito"/>
        <family val="2"/>
      </rPr>
      <t>37,13</t>
    </r>
  </si>
  <si>
    <r>
      <rPr>
        <sz val="10"/>
        <rFont val="Carlito"/>
        <family val="2"/>
      </rPr>
      <t>21.10.051</t>
    </r>
  </si>
  <si>
    <r>
      <rPr>
        <sz val="10"/>
        <rFont val="Carlito"/>
        <family val="2"/>
      </rPr>
      <t>Rodapé de poliestireno, espessura de 8 cm</t>
    </r>
  </si>
  <si>
    <r>
      <rPr>
        <sz val="10"/>
        <rFont val="Carlito"/>
        <family val="2"/>
      </rPr>
      <t>39,90</t>
    </r>
  </si>
  <si>
    <r>
      <rPr>
        <sz val="10"/>
        <rFont val="Carlito"/>
        <family val="2"/>
      </rPr>
      <t>45,56</t>
    </r>
  </si>
  <si>
    <r>
      <rPr>
        <sz val="10"/>
        <rFont val="Carlito"/>
        <family val="2"/>
      </rPr>
      <t>21.10.061</t>
    </r>
  </si>
  <si>
    <r>
      <rPr>
        <sz val="10"/>
        <rFont val="Carlito"/>
        <family val="2"/>
      </rPr>
      <t>Rodapé para piso vinílico em PVC, espessura de 2 mm e altura de 5 cm, curvo/plano, com impermeabilizante acrílico</t>
    </r>
  </si>
  <si>
    <r>
      <rPr>
        <sz val="10"/>
        <rFont val="Carlito"/>
        <family val="2"/>
      </rPr>
      <t>20,20</t>
    </r>
  </si>
  <si>
    <r>
      <rPr>
        <sz val="10"/>
        <rFont val="Carlito"/>
        <family val="2"/>
      </rPr>
      <t>21.10.071</t>
    </r>
  </si>
  <si>
    <r>
      <rPr>
        <sz val="10"/>
        <rFont val="Carlito"/>
        <family val="2"/>
      </rPr>
      <t>Rodapé flexível para piso vinílico em PVC, espessura de 2 mm e altura de 7,5 cm, curvo/plano, com impermeabilizante acrílico</t>
    </r>
  </si>
  <si>
    <r>
      <rPr>
        <sz val="10"/>
        <rFont val="Carlito"/>
        <family val="2"/>
      </rPr>
      <t>24,81</t>
    </r>
  </si>
  <si>
    <r>
      <rPr>
        <sz val="10"/>
        <rFont val="Carlito"/>
        <family val="2"/>
      </rPr>
      <t>32,21</t>
    </r>
  </si>
  <si>
    <r>
      <rPr>
        <sz val="10"/>
        <rFont val="Carlito"/>
        <family val="2"/>
      </rPr>
      <t>21.10.081</t>
    </r>
  </si>
  <si>
    <r>
      <rPr>
        <sz val="10"/>
        <rFont val="Carlito"/>
        <family val="2"/>
      </rPr>
      <t xml:space="preserve">Rodapé hospitalar flexível em PVC para piso
</t>
    </r>
    <r>
      <rPr>
        <sz val="10"/>
        <rFont val="Carlito"/>
        <family val="2"/>
      </rPr>
      <t>vinílico, espessura de 2 mm e altura de 7,5 cm, com impermeabilizante acrílico</t>
    </r>
  </si>
  <si>
    <r>
      <rPr>
        <sz val="10"/>
        <rFont val="Carlito"/>
        <family val="2"/>
      </rPr>
      <t>42,79</t>
    </r>
  </si>
  <si>
    <r>
      <rPr>
        <sz val="10"/>
        <rFont val="Carlito"/>
        <family val="2"/>
      </rPr>
      <t>21.10.210</t>
    </r>
  </si>
  <si>
    <r>
      <rPr>
        <sz val="10"/>
        <rFont val="Carlito"/>
        <family val="2"/>
      </rPr>
      <t xml:space="preserve">Rodapé em borracha sintética preta, altura até 7
</t>
    </r>
    <r>
      <rPr>
        <sz val="10"/>
        <rFont val="Carlito"/>
        <family val="2"/>
      </rPr>
      <t>cm - colado</t>
    </r>
  </si>
  <si>
    <r>
      <rPr>
        <sz val="10"/>
        <rFont val="Carlito"/>
        <family val="2"/>
      </rPr>
      <t>11,97</t>
    </r>
  </si>
  <si>
    <r>
      <rPr>
        <sz val="10"/>
        <rFont val="Carlito"/>
        <family val="2"/>
      </rPr>
      <t>2,25</t>
    </r>
  </si>
  <si>
    <r>
      <rPr>
        <sz val="10"/>
        <rFont val="Carlito"/>
        <family val="2"/>
      </rPr>
      <t>14,22</t>
    </r>
  </si>
  <si>
    <r>
      <rPr>
        <sz val="10"/>
        <rFont val="Carlito"/>
        <family val="2"/>
      </rPr>
      <t>21.10.220</t>
    </r>
  </si>
  <si>
    <r>
      <rPr>
        <sz val="10"/>
        <rFont val="Carlito"/>
        <family val="2"/>
      </rPr>
      <t>Rodapé de cordão de poliamida</t>
    </r>
  </si>
  <si>
    <r>
      <rPr>
        <sz val="10"/>
        <rFont val="Carlito"/>
        <family val="2"/>
      </rPr>
      <t>6,90</t>
    </r>
  </si>
  <si>
    <r>
      <rPr>
        <sz val="10"/>
        <rFont val="Carlito"/>
        <family val="2"/>
      </rPr>
      <t>21.10.250</t>
    </r>
  </si>
  <si>
    <r>
      <rPr>
        <sz val="10"/>
        <rFont val="Carlito"/>
        <family val="2"/>
      </rPr>
      <t>Rodapé em laminado melamínico dissipativo, espessura de 2 mm e altura de 10 cm</t>
    </r>
  </si>
  <si>
    <r>
      <rPr>
        <sz val="10"/>
        <rFont val="Carlito"/>
        <family val="2"/>
      </rPr>
      <t>26,95</t>
    </r>
  </si>
  <si>
    <r>
      <rPr>
        <sz val="10"/>
        <rFont val="Carlito"/>
        <family val="2"/>
      </rPr>
      <t>Degrau sintetico</t>
    </r>
  </si>
  <si>
    <r>
      <rPr>
        <sz val="10"/>
        <rFont val="Carlito"/>
        <family val="2"/>
      </rPr>
      <t>21.11.050</t>
    </r>
  </si>
  <si>
    <r>
      <rPr>
        <sz val="10"/>
        <rFont val="Carlito"/>
        <family val="2"/>
      </rPr>
      <t xml:space="preserve">Degrau (piso e espelho) em borracha sintética
</t>
    </r>
    <r>
      <rPr>
        <sz val="10"/>
        <rFont val="Carlito"/>
        <family val="2"/>
      </rPr>
      <t>preta com testeira - colado</t>
    </r>
  </si>
  <si>
    <r>
      <rPr>
        <sz val="10"/>
        <rFont val="Carlito"/>
        <family val="2"/>
      </rPr>
      <t>85,30</t>
    </r>
  </si>
  <si>
    <r>
      <rPr>
        <sz val="10"/>
        <rFont val="Carlito"/>
        <family val="2"/>
      </rPr>
      <t>6,11</t>
    </r>
  </si>
  <si>
    <r>
      <rPr>
        <sz val="10"/>
        <rFont val="Carlito"/>
        <family val="2"/>
      </rPr>
      <t>91,41</t>
    </r>
  </si>
  <si>
    <r>
      <rPr>
        <sz val="10"/>
        <rFont val="Carlito"/>
        <family val="2"/>
      </rPr>
      <t>21.11.131</t>
    </r>
  </si>
  <si>
    <r>
      <rPr>
        <sz val="10"/>
        <rFont val="Carlito"/>
        <family val="2"/>
      </rPr>
      <t xml:space="preserve">Testeira flexível para arremate de degrau vinílico em PVC, espessura de 2 mm, com
</t>
    </r>
    <r>
      <rPr>
        <sz val="10"/>
        <rFont val="Carlito"/>
        <family val="2"/>
      </rPr>
      <t>impermeabilizante acrílico</t>
    </r>
  </si>
  <si>
    <r>
      <rPr>
        <sz val="10"/>
        <rFont val="Carlito"/>
        <family val="2"/>
      </rPr>
      <t>33,63</t>
    </r>
  </si>
  <si>
    <r>
      <rPr>
        <sz val="10"/>
        <rFont val="Carlito"/>
        <family val="2"/>
      </rPr>
      <t>39,29</t>
    </r>
  </si>
  <si>
    <r>
      <rPr>
        <sz val="10"/>
        <rFont val="Carlito"/>
        <family val="2"/>
      </rPr>
      <t xml:space="preserve">Reparos, conservacoes e complementos - GRUPO
</t>
    </r>
    <r>
      <rPr>
        <sz val="10"/>
        <rFont val="Carlito"/>
        <family val="2"/>
      </rPr>
      <t>21</t>
    </r>
  </si>
  <si>
    <r>
      <rPr>
        <sz val="10"/>
        <rFont val="Carlito"/>
        <family val="2"/>
      </rPr>
      <t>21.20.020</t>
    </r>
  </si>
  <si>
    <r>
      <rPr>
        <sz val="10"/>
        <rFont val="Carlito"/>
        <family val="2"/>
      </rPr>
      <t>Recolocação de piso sintético com cola</t>
    </r>
  </si>
  <si>
    <r>
      <rPr>
        <sz val="10"/>
        <rFont val="Carlito"/>
        <family val="2"/>
      </rPr>
      <t>13,14</t>
    </r>
  </si>
  <si>
    <r>
      <rPr>
        <sz val="10"/>
        <rFont val="Carlito"/>
        <family val="2"/>
      </rPr>
      <t>21.20.040</t>
    </r>
  </si>
  <si>
    <r>
      <rPr>
        <sz val="10"/>
        <rFont val="Carlito"/>
        <family val="2"/>
      </rPr>
      <t>Recolocação de piso sintético argamassado</t>
    </r>
  </si>
  <si>
    <r>
      <rPr>
        <sz val="10"/>
        <rFont val="Carlito"/>
        <family val="2"/>
      </rPr>
      <t>3,43</t>
    </r>
  </si>
  <si>
    <r>
      <rPr>
        <sz val="10"/>
        <rFont val="Carlito"/>
        <family val="2"/>
      </rPr>
      <t>25,94</t>
    </r>
  </si>
  <si>
    <r>
      <rPr>
        <sz val="10"/>
        <rFont val="Carlito"/>
        <family val="2"/>
      </rPr>
      <t>21.20.050</t>
    </r>
  </si>
  <si>
    <r>
      <rPr>
        <sz val="10"/>
        <rFont val="Carlito"/>
        <family val="2"/>
      </rPr>
      <t>Recolocação de piso elevado telescópico metálico, inclusive estrutura de sustentação</t>
    </r>
  </si>
  <si>
    <r>
      <rPr>
        <sz val="10"/>
        <rFont val="Carlito"/>
        <family val="2"/>
      </rPr>
      <t>50,51</t>
    </r>
  </si>
  <si>
    <r>
      <rPr>
        <sz val="10"/>
        <rFont val="Carlito"/>
        <family val="2"/>
      </rPr>
      <t>21.20.060</t>
    </r>
  </si>
  <si>
    <r>
      <rPr>
        <sz val="10"/>
        <rFont val="Carlito"/>
        <family val="2"/>
      </rPr>
      <t xml:space="preserve">Furação de piso elevado telescópico em chapa de
</t>
    </r>
    <r>
      <rPr>
        <sz val="10"/>
        <rFont val="Carlito"/>
        <family val="2"/>
      </rPr>
      <t>aço</t>
    </r>
  </si>
  <si>
    <r>
      <rPr>
        <sz val="10"/>
        <rFont val="Carlito"/>
        <family val="2"/>
      </rPr>
      <t>58,87</t>
    </r>
  </si>
  <si>
    <r>
      <rPr>
        <sz val="10"/>
        <rFont val="Carlito"/>
        <family val="2"/>
      </rPr>
      <t>21.20.100</t>
    </r>
  </si>
  <si>
    <r>
      <rPr>
        <sz val="10"/>
        <rFont val="Carlito"/>
        <family val="2"/>
      </rPr>
      <t>Recolocação de rodapé e cordões sintéticos</t>
    </r>
  </si>
  <si>
    <r>
      <rPr>
        <sz val="10"/>
        <rFont val="Carlito"/>
        <family val="2"/>
      </rPr>
      <t>21.20.300</t>
    </r>
  </si>
  <si>
    <r>
      <rPr>
        <sz val="10"/>
        <rFont val="Carlito"/>
        <family val="2"/>
      </rPr>
      <t>Fita adesiva antiderrapante com largura de 5 cm</t>
    </r>
  </si>
  <si>
    <r>
      <rPr>
        <sz val="10"/>
        <rFont val="Carlito"/>
        <family val="2"/>
      </rPr>
      <t>11,88</t>
    </r>
  </si>
  <si>
    <r>
      <rPr>
        <sz val="10"/>
        <rFont val="Carlito"/>
        <family val="2"/>
      </rPr>
      <t>20,70</t>
    </r>
  </si>
  <si>
    <r>
      <rPr>
        <sz val="10"/>
        <rFont val="Carlito"/>
        <family val="2"/>
      </rPr>
      <t>21.20.302</t>
    </r>
  </si>
  <si>
    <r>
      <rPr>
        <sz val="10"/>
        <rFont val="Carlito"/>
        <family val="2"/>
      </rPr>
      <t xml:space="preserve">Fita adesiva antiderrapante fosforescente, alto
</t>
    </r>
    <r>
      <rPr>
        <sz val="10"/>
        <rFont val="Carlito"/>
        <family val="2"/>
      </rPr>
      <t>tráfego, largura de 5 cm</t>
    </r>
  </si>
  <si>
    <r>
      <rPr>
        <sz val="10"/>
        <rFont val="Carlito"/>
        <family val="2"/>
      </rPr>
      <t>20,72</t>
    </r>
  </si>
  <si>
    <r>
      <rPr>
        <sz val="10"/>
        <rFont val="Carlito"/>
        <family val="2"/>
      </rPr>
      <t>21.20.410</t>
    </r>
  </si>
  <si>
    <r>
      <rPr>
        <sz val="10"/>
        <rFont val="Carlito"/>
        <family val="2"/>
      </rPr>
      <t>Cantoneira de sobrepor em PVC de 4 x 4 cm</t>
    </r>
  </si>
  <si>
    <r>
      <rPr>
        <sz val="10"/>
        <rFont val="Carlito"/>
        <family val="2"/>
      </rPr>
      <t>44,56</t>
    </r>
  </si>
  <si>
    <r>
      <rPr>
        <sz val="10"/>
        <rFont val="Carlito"/>
        <family val="2"/>
      </rPr>
      <t>46,81</t>
    </r>
  </si>
  <si>
    <r>
      <rPr>
        <sz val="10"/>
        <rFont val="Carlito"/>
        <family val="2"/>
      </rPr>
      <t>21.20.460</t>
    </r>
  </si>
  <si>
    <r>
      <rPr>
        <sz val="10"/>
        <rFont val="Carlito"/>
        <family val="2"/>
      </rPr>
      <t>Canto externo de acabamento em PVC</t>
    </r>
  </si>
  <si>
    <r>
      <rPr>
        <sz val="10"/>
        <rFont val="Carlito"/>
        <family val="2"/>
      </rPr>
      <t>11,51</t>
    </r>
  </si>
  <si>
    <r>
      <rPr>
        <sz val="10"/>
        <rFont val="Carlito"/>
        <family val="2"/>
      </rPr>
      <t>12,64</t>
    </r>
  </si>
  <si>
    <r>
      <rPr>
        <sz val="10"/>
        <rFont val="Carlito"/>
        <family val="2"/>
      </rPr>
      <t>21.20.500</t>
    </r>
  </si>
  <si>
    <r>
      <rPr>
        <sz val="10"/>
        <rFont val="Carlito"/>
        <family val="2"/>
      </rPr>
      <t xml:space="preserve">Cantoneira em alumínio antiderrapante de 50 x
</t>
    </r>
    <r>
      <rPr>
        <sz val="10"/>
        <rFont val="Carlito"/>
        <family val="2"/>
      </rPr>
      <t>30 mm</t>
    </r>
  </si>
  <si>
    <r>
      <rPr>
        <sz val="10"/>
        <rFont val="Carlito"/>
        <family val="2"/>
      </rPr>
      <t>30,08</t>
    </r>
  </si>
  <si>
    <r>
      <rPr>
        <sz val="10"/>
        <rFont val="Carlito"/>
        <family val="2"/>
      </rPr>
      <t>34,91</t>
    </r>
  </si>
  <si>
    <r>
      <rPr>
        <sz val="10"/>
        <rFont val="Carlito"/>
        <family val="2"/>
      </rPr>
      <t>FORRO, BRISE E FACHADA</t>
    </r>
  </si>
  <si>
    <r>
      <rPr>
        <sz val="10"/>
        <rFont val="Carlito"/>
        <family val="2"/>
      </rPr>
      <t>Forro de madeira</t>
    </r>
  </si>
  <si>
    <r>
      <rPr>
        <sz val="10"/>
        <rFont val="Carlito"/>
        <family val="2"/>
      </rPr>
      <t>22.01.010</t>
    </r>
  </si>
  <si>
    <r>
      <rPr>
        <sz val="10"/>
        <rFont val="Carlito"/>
        <family val="2"/>
      </rPr>
      <t xml:space="preserve">Forro em tábuas aparelhadas macho e fêmea de
</t>
    </r>
    <r>
      <rPr>
        <sz val="10"/>
        <rFont val="Carlito"/>
        <family val="2"/>
      </rPr>
      <t>pinus</t>
    </r>
  </si>
  <si>
    <r>
      <rPr>
        <sz val="10"/>
        <rFont val="Carlito"/>
        <family val="2"/>
      </rPr>
      <t>24,40</t>
    </r>
  </si>
  <si>
    <r>
      <rPr>
        <sz val="10"/>
        <rFont val="Carlito"/>
        <family val="2"/>
      </rPr>
      <t>43,69</t>
    </r>
  </si>
  <si>
    <r>
      <rPr>
        <sz val="10"/>
        <rFont val="Carlito"/>
        <family val="2"/>
      </rPr>
      <t>22.01.020</t>
    </r>
  </si>
  <si>
    <r>
      <rPr>
        <sz val="10"/>
        <rFont val="Carlito"/>
        <family val="2"/>
      </rPr>
      <t xml:space="preserve">Forro em tábuas aparelhadas macho e fêmea de
</t>
    </r>
    <r>
      <rPr>
        <sz val="10"/>
        <rFont val="Carlito"/>
        <family val="2"/>
      </rPr>
      <t>pinus tarugado</t>
    </r>
  </si>
  <si>
    <r>
      <rPr>
        <sz val="10"/>
        <rFont val="Carlito"/>
        <family val="2"/>
      </rPr>
      <t>50,50</t>
    </r>
  </si>
  <si>
    <r>
      <rPr>
        <sz val="10"/>
        <rFont val="Carlito"/>
        <family val="2"/>
      </rPr>
      <t>89,09</t>
    </r>
  </si>
  <si>
    <r>
      <rPr>
        <sz val="10"/>
        <rFont val="Carlito"/>
        <family val="2"/>
      </rPr>
      <t>22.01.080</t>
    </r>
  </si>
  <si>
    <r>
      <rPr>
        <sz val="10"/>
        <rFont val="Carlito"/>
        <family val="2"/>
      </rPr>
      <t xml:space="preserve">Forro xadrez em ripas de angelim-vermelho /
</t>
    </r>
    <r>
      <rPr>
        <sz val="10"/>
        <rFont val="Carlito"/>
        <family val="2"/>
      </rPr>
      <t>bacuri / maçaranduba tarugado</t>
    </r>
  </si>
  <si>
    <r>
      <rPr>
        <sz val="10"/>
        <rFont val="Carlito"/>
        <family val="2"/>
      </rPr>
      <t>76,04</t>
    </r>
  </si>
  <si>
    <r>
      <rPr>
        <sz val="10"/>
        <rFont val="Carlito"/>
        <family val="2"/>
      </rPr>
      <t>117,85</t>
    </r>
  </si>
  <si>
    <r>
      <rPr>
        <sz val="10"/>
        <rFont val="Carlito"/>
        <family val="2"/>
      </rPr>
      <t>22.01.210</t>
    </r>
  </si>
  <si>
    <r>
      <rPr>
        <sz val="10"/>
        <rFont val="Carlito"/>
        <family val="2"/>
      </rPr>
      <t>Testeira em tábua aparelhada, largura até 20 cm</t>
    </r>
  </si>
  <si>
    <r>
      <rPr>
        <sz val="10"/>
        <rFont val="Carlito"/>
        <family val="2"/>
      </rPr>
      <t>12,20</t>
    </r>
  </si>
  <si>
    <r>
      <rPr>
        <sz val="10"/>
        <rFont val="Carlito"/>
        <family val="2"/>
      </rPr>
      <t>25,07</t>
    </r>
  </si>
  <si>
    <r>
      <rPr>
        <sz val="10"/>
        <rFont val="Carlito"/>
        <family val="2"/>
      </rPr>
      <t>22.01.220</t>
    </r>
  </si>
  <si>
    <r>
      <rPr>
        <sz val="10"/>
        <rFont val="Carlito"/>
        <family val="2"/>
      </rPr>
      <t>Beiral em tábua de angelim-vermelho / bacuri / maçaranduba macho e fêmea com tarugamento</t>
    </r>
  </si>
  <si>
    <r>
      <rPr>
        <sz val="10"/>
        <rFont val="Carlito"/>
        <family val="2"/>
      </rPr>
      <t>104,91</t>
    </r>
  </si>
  <si>
    <r>
      <rPr>
        <sz val="10"/>
        <rFont val="Carlito"/>
        <family val="2"/>
      </rPr>
      <t>143,50</t>
    </r>
  </si>
  <si>
    <r>
      <rPr>
        <sz val="10"/>
        <rFont val="Carlito"/>
        <family val="2"/>
      </rPr>
      <t>22.01.240</t>
    </r>
  </si>
  <si>
    <r>
      <rPr>
        <sz val="10"/>
        <rFont val="Carlito"/>
        <family val="2"/>
      </rPr>
      <t xml:space="preserve">Beiral em tábua de angelim-vermelho / bacuri /
</t>
    </r>
    <r>
      <rPr>
        <sz val="10"/>
        <rFont val="Carlito"/>
        <family val="2"/>
      </rPr>
      <t>maçaranduba macho e fêmea</t>
    </r>
  </si>
  <si>
    <r>
      <rPr>
        <sz val="10"/>
        <rFont val="Carlito"/>
        <family val="2"/>
      </rPr>
      <t>80,80</t>
    </r>
  </si>
  <si>
    <r>
      <rPr>
        <sz val="10"/>
        <rFont val="Carlito"/>
        <family val="2"/>
      </rPr>
      <t>Forro de gesso</t>
    </r>
  </si>
  <si>
    <r>
      <rPr>
        <sz val="10"/>
        <rFont val="Carlito"/>
        <family val="2"/>
      </rPr>
      <t>22.02.010</t>
    </r>
  </si>
  <si>
    <r>
      <rPr>
        <sz val="10"/>
        <rFont val="Carlito"/>
        <family val="2"/>
      </rPr>
      <t>Forro em placa de gesso liso fixo</t>
    </r>
  </si>
  <si>
    <r>
      <rPr>
        <sz val="10"/>
        <rFont val="Carlito"/>
        <family val="2"/>
      </rPr>
      <t>63,18</t>
    </r>
  </si>
  <si>
    <r>
      <rPr>
        <sz val="10"/>
        <rFont val="Carlito"/>
        <family val="2"/>
      </rPr>
      <t xml:space="preserve">Forro em painéis de gesso acartonado, espessura
</t>
    </r>
    <r>
      <rPr>
        <sz val="10"/>
        <rFont val="Carlito"/>
        <family val="2"/>
      </rPr>
      <t>de 12,5 mm, fixo</t>
    </r>
  </si>
  <si>
    <r>
      <rPr>
        <sz val="10"/>
        <rFont val="Carlito"/>
        <family val="2"/>
      </rPr>
      <t>74,60</t>
    </r>
  </si>
  <si>
    <r>
      <rPr>
        <sz val="10"/>
        <rFont val="Carlito"/>
        <family val="2"/>
      </rPr>
      <t>22.02.100</t>
    </r>
  </si>
  <si>
    <r>
      <rPr>
        <sz val="10"/>
        <rFont val="Carlito"/>
        <family val="2"/>
      </rPr>
      <t>Forro em painéis de gesso acartonado, acabamento liso com película em PVC - 625mm x 1250mm, espessura de 9,5mm, removível</t>
    </r>
  </si>
  <si>
    <r>
      <rPr>
        <sz val="10"/>
        <rFont val="Carlito"/>
        <family val="2"/>
      </rPr>
      <t>87,49</t>
    </r>
  </si>
  <si>
    <r>
      <rPr>
        <sz val="10"/>
        <rFont val="Carlito"/>
        <family val="2"/>
      </rPr>
      <t>22.02.190</t>
    </r>
  </si>
  <si>
    <r>
      <rPr>
        <sz val="10"/>
        <rFont val="Carlito"/>
        <family val="2"/>
      </rPr>
      <t xml:space="preserve">Forro de gesso removível com película rígida de
</t>
    </r>
    <r>
      <rPr>
        <sz val="10"/>
        <rFont val="Carlito"/>
        <family val="2"/>
      </rPr>
      <t>PVC de 625mm x 625mm</t>
    </r>
  </si>
  <si>
    <r>
      <rPr>
        <sz val="10"/>
        <rFont val="Carlito"/>
        <family val="2"/>
      </rPr>
      <t>84,99</t>
    </r>
  </si>
  <si>
    <r>
      <rPr>
        <sz val="10"/>
        <rFont val="Carlito"/>
        <family val="2"/>
      </rPr>
      <t>Forro sintetico</t>
    </r>
  </si>
  <si>
    <r>
      <rPr>
        <sz val="10"/>
        <rFont val="Carlito"/>
        <family val="2"/>
      </rPr>
      <t>22.03.020</t>
    </r>
  </si>
  <si>
    <r>
      <rPr>
        <sz val="10"/>
        <rFont val="Carlito"/>
        <family val="2"/>
      </rPr>
      <t xml:space="preserve">Forro em lã de vidro revestido em PVC, espessura
</t>
    </r>
    <r>
      <rPr>
        <sz val="10"/>
        <rFont val="Carlito"/>
        <family val="2"/>
      </rPr>
      <t>de 20 mm</t>
    </r>
  </si>
  <si>
    <r>
      <rPr>
        <sz val="10"/>
        <rFont val="Carlito"/>
        <family val="2"/>
      </rPr>
      <t>84,27</t>
    </r>
  </si>
  <si>
    <r>
      <rPr>
        <sz val="10"/>
        <rFont val="Carlito"/>
        <family val="2"/>
      </rPr>
      <t xml:space="preserve">Forro em fibra mineral acústico, revestido em
</t>
    </r>
    <r>
      <rPr>
        <sz val="10"/>
        <rFont val="Carlito"/>
        <family val="2"/>
      </rPr>
      <t>látex</t>
    </r>
  </si>
  <si>
    <r>
      <rPr>
        <sz val="10"/>
        <rFont val="Carlito"/>
        <family val="2"/>
      </rPr>
      <t>96,54</t>
    </r>
  </si>
  <si>
    <r>
      <rPr>
        <sz val="10"/>
        <rFont val="Carlito"/>
        <family val="2"/>
      </rPr>
      <t>22.03.040</t>
    </r>
  </si>
  <si>
    <r>
      <rPr>
        <sz val="10"/>
        <rFont val="Carlito"/>
        <family val="2"/>
      </rPr>
      <t xml:space="preserve">Forro modular removível em PVC de 618mm x
</t>
    </r>
    <r>
      <rPr>
        <sz val="10"/>
        <rFont val="Carlito"/>
        <family val="2"/>
      </rPr>
      <t>1243mm</t>
    </r>
  </si>
  <si>
    <r>
      <rPr>
        <sz val="10"/>
        <rFont val="Carlito"/>
        <family val="2"/>
      </rPr>
      <t>84,75</t>
    </r>
  </si>
  <si>
    <r>
      <rPr>
        <sz val="10"/>
        <rFont val="Carlito"/>
        <family val="2"/>
      </rPr>
      <t>22.03.050</t>
    </r>
  </si>
  <si>
    <r>
      <rPr>
        <sz val="10"/>
        <rFont val="Carlito"/>
        <family val="2"/>
      </rPr>
      <t>Forro em fibra mineral revestido em látex</t>
    </r>
  </si>
  <si>
    <r>
      <rPr>
        <sz val="10"/>
        <rFont val="Carlito"/>
        <family val="2"/>
      </rPr>
      <t>77,31</t>
    </r>
  </si>
  <si>
    <r>
      <rPr>
        <sz val="10"/>
        <rFont val="Carlito"/>
        <family val="2"/>
      </rPr>
      <t>22.03.070</t>
    </r>
  </si>
  <si>
    <r>
      <rPr>
        <sz val="10"/>
        <rFont val="Carlito"/>
        <family val="2"/>
      </rPr>
      <t>Forro em lâmina de PVC</t>
    </r>
  </si>
  <si>
    <r>
      <rPr>
        <sz val="10"/>
        <rFont val="Carlito"/>
        <family val="2"/>
      </rPr>
      <t>62,69</t>
    </r>
  </si>
  <si>
    <r>
      <rPr>
        <sz val="10"/>
        <rFont val="Carlito"/>
        <family val="2"/>
      </rPr>
      <t>22.03.122</t>
    </r>
  </si>
  <si>
    <r>
      <rPr>
        <sz val="10"/>
        <rFont val="Carlito"/>
        <family val="2"/>
      </rPr>
      <t xml:space="preserve">Forro em fibra mineral com placas acústicas
</t>
    </r>
    <r>
      <rPr>
        <sz val="10"/>
        <rFont val="Carlito"/>
        <family val="2"/>
      </rPr>
      <t>removíveis de 625mm x 1250mm</t>
    </r>
  </si>
  <si>
    <r>
      <rPr>
        <sz val="10"/>
        <rFont val="Carlito"/>
        <family val="2"/>
      </rPr>
      <t>172,86</t>
    </r>
  </si>
  <si>
    <r>
      <rPr>
        <sz val="10"/>
        <rFont val="Carlito"/>
        <family val="2"/>
      </rPr>
      <t>22.03.140</t>
    </r>
  </si>
  <si>
    <r>
      <rPr>
        <sz val="10"/>
        <rFont val="Carlito"/>
        <family val="2"/>
      </rPr>
      <t xml:space="preserve">Forro em fibra mineral com placas acústicas
</t>
    </r>
    <r>
      <rPr>
        <sz val="10"/>
        <rFont val="Carlito"/>
        <family val="2"/>
      </rPr>
      <t>removíveis de 625mm x 625mm</t>
    </r>
  </si>
  <si>
    <r>
      <rPr>
        <sz val="10"/>
        <rFont val="Carlito"/>
        <family val="2"/>
      </rPr>
      <t>139,90</t>
    </r>
  </si>
  <si>
    <r>
      <rPr>
        <sz val="10"/>
        <rFont val="Carlito"/>
        <family val="2"/>
      </rPr>
      <t>Forro metalico</t>
    </r>
  </si>
  <si>
    <r>
      <rPr>
        <sz val="10"/>
        <rFont val="Carlito"/>
        <family val="2"/>
      </rPr>
      <t>22.04.020</t>
    </r>
  </si>
  <si>
    <r>
      <rPr>
        <sz val="10"/>
        <rFont val="Carlito"/>
        <family val="2"/>
      </rPr>
      <t xml:space="preserve">Forro metálico removível, em painéis de 625mm x
</t>
    </r>
    <r>
      <rPr>
        <sz val="10"/>
        <rFont val="Carlito"/>
        <family val="2"/>
      </rPr>
      <t>625mm, tipo colmeia</t>
    </r>
  </si>
  <si>
    <r>
      <rPr>
        <sz val="10"/>
        <rFont val="Carlito"/>
        <family val="2"/>
      </rPr>
      <t>716,22</t>
    </r>
  </si>
  <si>
    <r>
      <rPr>
        <sz val="10"/>
        <rFont val="Carlito"/>
        <family val="2"/>
      </rPr>
      <t>Brise-soleil</t>
    </r>
  </si>
  <si>
    <r>
      <rPr>
        <sz val="10"/>
        <rFont val="Carlito"/>
        <family val="2"/>
      </rPr>
      <t>22.06.130</t>
    </r>
  </si>
  <si>
    <r>
      <rPr>
        <sz val="10"/>
        <rFont val="Carlito"/>
        <family val="2"/>
      </rPr>
      <t xml:space="preserve">Brise em placa cimentícia, montado em perfil e
</t>
    </r>
    <r>
      <rPr>
        <sz val="10"/>
        <rFont val="Carlito"/>
        <family val="2"/>
      </rPr>
      <t>chapa metálica</t>
    </r>
  </si>
  <si>
    <r>
      <rPr>
        <sz val="10"/>
        <rFont val="Carlito"/>
        <family val="2"/>
      </rPr>
      <t>258,68</t>
    </r>
  </si>
  <si>
    <r>
      <rPr>
        <sz val="10"/>
        <rFont val="Carlito"/>
        <family val="2"/>
      </rPr>
      <t>353,34</t>
    </r>
  </si>
  <si>
    <r>
      <rPr>
        <sz val="10"/>
        <rFont val="Carlito"/>
        <family val="2"/>
      </rPr>
      <t>22.06.240</t>
    </r>
  </si>
  <si>
    <r>
      <rPr>
        <sz val="10"/>
        <rFont val="Carlito"/>
        <family val="2"/>
      </rPr>
      <t>Brise metálico fixo em chapa lisa aluzinc pré- pintada, formato ogiva, lâmina frontal de 200 mm</t>
    </r>
  </si>
  <si>
    <r>
      <rPr>
        <sz val="10"/>
        <rFont val="Carlito"/>
        <family val="2"/>
      </rPr>
      <t>600,68</t>
    </r>
  </si>
  <si>
    <r>
      <rPr>
        <sz val="10"/>
        <rFont val="Carlito"/>
        <family val="2"/>
      </rPr>
      <t>22.06.250</t>
    </r>
  </si>
  <si>
    <r>
      <rPr>
        <sz val="10"/>
        <rFont val="Carlito"/>
        <family val="2"/>
      </rPr>
      <t xml:space="preserve">Brise metálico curvo e móvel termoacústico em
</t>
    </r>
    <r>
      <rPr>
        <sz val="10"/>
        <rFont val="Carlito"/>
        <family val="2"/>
      </rPr>
      <t>chapa lisa aluzinc pré-pintada</t>
    </r>
  </si>
  <si>
    <r>
      <rPr>
        <sz val="10"/>
        <rFont val="Carlito"/>
        <family val="2"/>
      </rPr>
      <t>1.008,21</t>
    </r>
  </si>
  <si>
    <r>
      <rPr>
        <sz val="10"/>
        <rFont val="Carlito"/>
        <family val="2"/>
      </rPr>
      <t>22.06.300</t>
    </r>
  </si>
  <si>
    <r>
      <rPr>
        <sz val="10"/>
        <rFont val="Carlito"/>
        <family val="2"/>
      </rPr>
      <t xml:space="preserve">Brise metálico curvo e móvel em chapa
</t>
    </r>
    <r>
      <rPr>
        <sz val="10"/>
        <rFont val="Carlito"/>
        <family val="2"/>
      </rPr>
      <t>microperfurada de alumínio pré-pintada</t>
    </r>
  </si>
  <si>
    <r>
      <rPr>
        <sz val="10"/>
        <rFont val="Carlito"/>
        <family val="2"/>
      </rPr>
      <t>495,65</t>
    </r>
  </si>
  <si>
    <r>
      <rPr>
        <sz val="10"/>
        <rFont val="Carlito"/>
        <family val="2"/>
      </rPr>
      <t>22.06.340</t>
    </r>
  </si>
  <si>
    <r>
      <rPr>
        <sz val="10"/>
        <rFont val="Carlito"/>
        <family val="2"/>
      </rPr>
      <t>Brise metálico fixo em chapa lisa alumínio pré- pintada, formato ogiva, lâmina frontal de 200 mm</t>
    </r>
  </si>
  <si>
    <r>
      <rPr>
        <sz val="10"/>
        <rFont val="Carlito"/>
        <family val="2"/>
      </rPr>
      <t>643,40</t>
    </r>
  </si>
  <si>
    <r>
      <rPr>
        <sz val="10"/>
        <rFont val="Carlito"/>
        <family val="2"/>
      </rPr>
      <t>22.06.350</t>
    </r>
  </si>
  <si>
    <r>
      <rPr>
        <sz val="10"/>
        <rFont val="Carlito"/>
        <family val="2"/>
      </rPr>
      <t xml:space="preserve">Brise metálico curvo e móvel termoacústico em
</t>
    </r>
    <r>
      <rPr>
        <sz val="10"/>
        <rFont val="Carlito"/>
        <family val="2"/>
      </rPr>
      <t>chapa lisa de alumínio pré-pintada</t>
    </r>
  </si>
  <si>
    <r>
      <rPr>
        <sz val="10"/>
        <rFont val="Carlito"/>
        <family val="2"/>
      </rPr>
      <t>630,35</t>
    </r>
  </si>
  <si>
    <r>
      <rPr>
        <sz val="10"/>
        <rFont val="Carlito"/>
        <family val="2"/>
      </rPr>
      <t xml:space="preserve">Reparos, conservacoes e complementos - GRUPO
</t>
    </r>
    <r>
      <rPr>
        <sz val="10"/>
        <rFont val="Carlito"/>
        <family val="2"/>
      </rPr>
      <t>22</t>
    </r>
  </si>
  <si>
    <r>
      <rPr>
        <sz val="10"/>
        <rFont val="Carlito"/>
        <family val="2"/>
      </rPr>
      <t>22.20.011</t>
    </r>
  </si>
  <si>
    <r>
      <rPr>
        <sz val="10"/>
        <rFont val="Carlito"/>
        <family val="2"/>
      </rPr>
      <t xml:space="preserve">Placa em lã de vidro revestida em PVC, auto
</t>
    </r>
    <r>
      <rPr>
        <sz val="10"/>
        <rFont val="Carlito"/>
        <family val="2"/>
      </rPr>
      <t>extinguível</t>
    </r>
  </si>
  <si>
    <r>
      <rPr>
        <sz val="10"/>
        <rFont val="Carlito"/>
        <family val="2"/>
      </rPr>
      <t>51,57</t>
    </r>
  </si>
  <si>
    <r>
      <rPr>
        <sz val="10"/>
        <rFont val="Carlito"/>
        <family val="2"/>
      </rPr>
      <t>22.20.020</t>
    </r>
  </si>
  <si>
    <r>
      <rPr>
        <sz val="10"/>
        <rFont val="Carlito"/>
        <family val="2"/>
      </rPr>
      <t>Recolocação de forros fixados</t>
    </r>
  </si>
  <si>
    <r>
      <rPr>
        <sz val="10"/>
        <rFont val="Carlito"/>
        <family val="2"/>
      </rPr>
      <t>1,03</t>
    </r>
  </si>
  <si>
    <r>
      <rPr>
        <sz val="10"/>
        <rFont val="Carlito"/>
        <family val="2"/>
      </rPr>
      <t>22.20.040</t>
    </r>
  </si>
  <si>
    <r>
      <rPr>
        <sz val="10"/>
        <rFont val="Carlito"/>
        <family val="2"/>
      </rPr>
      <t>Recolocação de forros apoiados ou encaixados</t>
    </r>
  </si>
  <si>
    <r>
      <rPr>
        <sz val="10"/>
        <rFont val="Carlito"/>
        <family val="2"/>
      </rPr>
      <t>22.20.050</t>
    </r>
  </si>
  <si>
    <r>
      <rPr>
        <sz val="10"/>
        <rFont val="Carlito"/>
        <family val="2"/>
      </rPr>
      <t>Moldura de gesso simples, largura até 6,0 cm</t>
    </r>
  </si>
  <si>
    <r>
      <rPr>
        <sz val="10"/>
        <rFont val="Carlito"/>
        <family val="2"/>
      </rPr>
      <t>13,68</t>
    </r>
  </si>
  <si>
    <r>
      <rPr>
        <sz val="10"/>
        <rFont val="Carlito"/>
        <family val="2"/>
      </rPr>
      <t>22.20.090</t>
    </r>
  </si>
  <si>
    <r>
      <rPr>
        <sz val="10"/>
        <rFont val="Carlito"/>
        <family val="2"/>
      </rPr>
      <t xml:space="preserve">Abertura para vão de luminária em forro de PVC
</t>
    </r>
    <r>
      <rPr>
        <sz val="10"/>
        <rFont val="Carlito"/>
        <family val="2"/>
      </rPr>
      <t>modular</t>
    </r>
  </si>
  <si>
    <r>
      <rPr>
        <sz val="10"/>
        <rFont val="Carlito"/>
        <family val="2"/>
      </rPr>
      <t>15,19</t>
    </r>
  </si>
  <si>
    <r>
      <rPr>
        <sz val="10"/>
        <rFont val="Carlito"/>
        <family val="2"/>
      </rPr>
      <t xml:space="preserve">ESQUADRIA, MARCENARIA E ELEMENTO EM
</t>
    </r>
    <r>
      <rPr>
        <sz val="10"/>
        <rFont val="Carlito"/>
        <family val="2"/>
      </rPr>
      <t>MADEIRA</t>
    </r>
  </si>
  <si>
    <r>
      <rPr>
        <sz val="10"/>
        <rFont val="Carlito"/>
        <family val="2"/>
      </rPr>
      <t>Janela e veneziana em madeira</t>
    </r>
  </si>
  <si>
    <r>
      <rPr>
        <sz val="10"/>
        <rFont val="Carlito"/>
        <family val="2"/>
      </rPr>
      <t>23.01.050</t>
    </r>
  </si>
  <si>
    <r>
      <rPr>
        <sz val="10"/>
        <rFont val="Carlito"/>
        <family val="2"/>
      </rPr>
      <t>Caixilho em madeira maxim-ar</t>
    </r>
  </si>
  <si>
    <r>
      <rPr>
        <sz val="10"/>
        <rFont val="Carlito"/>
        <family val="2"/>
      </rPr>
      <t>664,43</t>
    </r>
  </si>
  <si>
    <r>
      <rPr>
        <sz val="10"/>
        <rFont val="Carlito"/>
        <family val="2"/>
      </rPr>
      <t>42,12</t>
    </r>
  </si>
  <si>
    <r>
      <rPr>
        <sz val="10"/>
        <rFont val="Carlito"/>
        <family val="2"/>
      </rPr>
      <t>706,55</t>
    </r>
  </si>
  <si>
    <r>
      <rPr>
        <sz val="10"/>
        <rFont val="Carlito"/>
        <family val="2"/>
      </rPr>
      <t>23.01.060</t>
    </r>
  </si>
  <si>
    <r>
      <rPr>
        <sz val="10"/>
        <rFont val="Carlito"/>
        <family val="2"/>
      </rPr>
      <t>Caixilho em madeira tipo veneziana de correr</t>
    </r>
  </si>
  <si>
    <r>
      <rPr>
        <sz val="10"/>
        <rFont val="Carlito"/>
        <family val="2"/>
      </rPr>
      <t>607,12</t>
    </r>
  </si>
  <si>
    <r>
      <rPr>
        <sz val="10"/>
        <rFont val="Carlito"/>
        <family val="2"/>
      </rPr>
      <t>649,24</t>
    </r>
  </si>
  <si>
    <r>
      <rPr>
        <sz val="10"/>
        <rFont val="Carlito"/>
        <family val="2"/>
      </rPr>
      <t>Porta macho / femea montada com batente</t>
    </r>
  </si>
  <si>
    <r>
      <rPr>
        <sz val="10"/>
        <rFont val="Carlito"/>
        <family val="2"/>
      </rPr>
      <t>23.02.010</t>
    </r>
  </si>
  <si>
    <r>
      <rPr>
        <sz val="10"/>
        <rFont val="Carlito"/>
        <family val="2"/>
      </rPr>
      <t xml:space="preserve">Acréscimo de bandeira - porta macho e fêmea
</t>
    </r>
    <r>
      <rPr>
        <sz val="10"/>
        <rFont val="Carlito"/>
        <family val="2"/>
      </rPr>
      <t>com batente de madeira</t>
    </r>
  </si>
  <si>
    <r>
      <rPr>
        <sz val="10"/>
        <rFont val="Carlito"/>
        <family val="2"/>
      </rPr>
      <t>522,82</t>
    </r>
  </si>
  <si>
    <r>
      <rPr>
        <sz val="10"/>
        <rFont val="Carlito"/>
        <family val="2"/>
      </rPr>
      <t>44,37</t>
    </r>
  </si>
  <si>
    <r>
      <rPr>
        <sz val="10"/>
        <rFont val="Carlito"/>
        <family val="2"/>
      </rPr>
      <t>567,19</t>
    </r>
  </si>
  <si>
    <r>
      <rPr>
        <sz val="10"/>
        <rFont val="Carlito"/>
        <family val="2"/>
      </rPr>
      <t>23.02.030</t>
    </r>
  </si>
  <si>
    <r>
      <rPr>
        <sz val="10"/>
        <rFont val="Carlito"/>
        <family val="2"/>
      </rPr>
      <t xml:space="preserve">Porta macho e fêmea com batente de madeira -
</t>
    </r>
    <r>
      <rPr>
        <sz val="10"/>
        <rFont val="Carlito"/>
        <family val="2"/>
      </rPr>
      <t>70 x 210 cm</t>
    </r>
  </si>
  <si>
    <r>
      <rPr>
        <sz val="10"/>
        <rFont val="Carlito"/>
        <family val="2"/>
      </rPr>
      <t>873,18</t>
    </r>
  </si>
  <si>
    <r>
      <rPr>
        <sz val="10"/>
        <rFont val="Carlito"/>
        <family val="2"/>
      </rPr>
      <t>963,23</t>
    </r>
  </si>
  <si>
    <r>
      <rPr>
        <sz val="10"/>
        <rFont val="Carlito"/>
        <family val="2"/>
      </rPr>
      <t>23.02.040</t>
    </r>
  </si>
  <si>
    <r>
      <rPr>
        <sz val="10"/>
        <rFont val="Carlito"/>
        <family val="2"/>
      </rPr>
      <t xml:space="preserve">Porta macho e fêmea com batente de madeira -
</t>
    </r>
    <r>
      <rPr>
        <sz val="10"/>
        <rFont val="Carlito"/>
        <family val="2"/>
      </rPr>
      <t>80 x 210 cm</t>
    </r>
  </si>
  <si>
    <r>
      <rPr>
        <sz val="10"/>
        <rFont val="Carlito"/>
        <family val="2"/>
      </rPr>
      <t>869,55</t>
    </r>
  </si>
  <si>
    <r>
      <rPr>
        <sz val="10"/>
        <rFont val="Carlito"/>
        <family val="2"/>
      </rPr>
      <t>959,60</t>
    </r>
  </si>
  <si>
    <r>
      <rPr>
        <sz val="10"/>
        <rFont val="Carlito"/>
        <family val="2"/>
      </rPr>
      <t>23.02.050</t>
    </r>
  </si>
  <si>
    <r>
      <rPr>
        <sz val="10"/>
        <rFont val="Carlito"/>
        <family val="2"/>
      </rPr>
      <t xml:space="preserve">Porta macho e fêmea com batente de madeira -
</t>
    </r>
    <r>
      <rPr>
        <sz val="10"/>
        <rFont val="Carlito"/>
        <family val="2"/>
      </rPr>
      <t>90 x 210 cm</t>
    </r>
  </si>
  <si>
    <r>
      <rPr>
        <sz val="10"/>
        <rFont val="Carlito"/>
        <family val="2"/>
      </rPr>
      <t>993,33</t>
    </r>
  </si>
  <si>
    <r>
      <rPr>
        <sz val="10"/>
        <rFont val="Carlito"/>
        <family val="2"/>
      </rPr>
      <t>1.083,38</t>
    </r>
  </si>
  <si>
    <r>
      <rPr>
        <sz val="10"/>
        <rFont val="Carlito"/>
        <family val="2"/>
      </rPr>
      <t>23.02.060</t>
    </r>
  </si>
  <si>
    <r>
      <rPr>
        <sz val="10"/>
        <rFont val="Carlito"/>
        <family val="2"/>
      </rPr>
      <t xml:space="preserve">Porta macho e fêmea com batente de madeira -
</t>
    </r>
    <r>
      <rPr>
        <sz val="10"/>
        <rFont val="Carlito"/>
        <family val="2"/>
      </rPr>
      <t>120 x 210 cm</t>
    </r>
  </si>
  <si>
    <r>
      <rPr>
        <sz val="10"/>
        <rFont val="Carlito"/>
        <family val="2"/>
      </rPr>
      <t>1.744,71</t>
    </r>
  </si>
  <si>
    <r>
      <rPr>
        <sz val="10"/>
        <rFont val="Carlito"/>
        <family val="2"/>
      </rPr>
      <t>112,56</t>
    </r>
  </si>
  <si>
    <r>
      <rPr>
        <sz val="10"/>
        <rFont val="Carlito"/>
        <family val="2"/>
      </rPr>
      <t>1.857,27</t>
    </r>
  </si>
  <si>
    <r>
      <rPr>
        <sz val="10"/>
        <rFont val="Carlito"/>
        <family val="2"/>
      </rPr>
      <t>Porta lisa laminada montada com batente</t>
    </r>
  </si>
  <si>
    <r>
      <rPr>
        <sz val="10"/>
        <rFont val="Carlito"/>
        <family val="2"/>
      </rPr>
      <t>23.04.070</t>
    </r>
  </si>
  <si>
    <r>
      <rPr>
        <sz val="10"/>
        <rFont val="Carlito"/>
        <family val="2"/>
      </rPr>
      <t xml:space="preserve">Porta em laminado fenólico melamínico com
</t>
    </r>
    <r>
      <rPr>
        <sz val="10"/>
        <rFont val="Carlito"/>
        <family val="2"/>
      </rPr>
      <t>batente em alumínio - 80 x 180 cm</t>
    </r>
  </si>
  <si>
    <r>
      <rPr>
        <sz val="10"/>
        <rFont val="Carlito"/>
        <family val="2"/>
      </rPr>
      <t>931,48</t>
    </r>
  </si>
  <si>
    <r>
      <rPr>
        <sz val="10"/>
        <rFont val="Carlito"/>
        <family val="2"/>
      </rPr>
      <t>976,51</t>
    </r>
  </si>
  <si>
    <r>
      <rPr>
        <sz val="10"/>
        <rFont val="Carlito"/>
        <family val="2"/>
      </rPr>
      <t>23.04.080</t>
    </r>
  </si>
  <si>
    <r>
      <rPr>
        <sz val="10"/>
        <rFont val="Carlito"/>
        <family val="2"/>
      </rPr>
      <t xml:space="preserve">Porta em laminado fenólico melamínico com
</t>
    </r>
    <r>
      <rPr>
        <sz val="10"/>
        <rFont val="Carlito"/>
        <family val="2"/>
      </rPr>
      <t>batente em alumínio - 60 x 160 cm</t>
    </r>
  </si>
  <si>
    <r>
      <rPr>
        <sz val="10"/>
        <rFont val="Carlito"/>
        <family val="2"/>
      </rPr>
      <t>790,85</t>
    </r>
  </si>
  <si>
    <r>
      <rPr>
        <sz val="10"/>
        <rFont val="Carlito"/>
        <family val="2"/>
      </rPr>
      <t>835,88</t>
    </r>
  </si>
  <si>
    <r>
      <rPr>
        <sz val="10"/>
        <rFont val="Carlito"/>
        <family val="2"/>
      </rPr>
      <t>23.04.090</t>
    </r>
  </si>
  <si>
    <r>
      <rPr>
        <sz val="10"/>
        <rFont val="Carlito"/>
        <family val="2"/>
      </rPr>
      <t xml:space="preserve">Porta em laminado fenólico melamínico com acabamento liso, batente de madeira sem
</t>
    </r>
    <r>
      <rPr>
        <sz val="10"/>
        <rFont val="Carlito"/>
        <family val="2"/>
      </rPr>
      <t>revestimento - 70 x 210 cm</t>
    </r>
  </si>
  <si>
    <r>
      <rPr>
        <sz val="10"/>
        <rFont val="Carlito"/>
        <family val="2"/>
      </rPr>
      <t>875,13</t>
    </r>
  </si>
  <si>
    <r>
      <rPr>
        <sz val="10"/>
        <rFont val="Carlito"/>
        <family val="2"/>
      </rPr>
      <t>965,18</t>
    </r>
  </si>
  <si>
    <r>
      <rPr>
        <sz val="10"/>
        <rFont val="Carlito"/>
        <family val="2"/>
      </rPr>
      <t>23.04.100</t>
    </r>
  </si>
  <si>
    <r>
      <rPr>
        <sz val="10"/>
        <rFont val="Carlito"/>
        <family val="2"/>
      </rPr>
      <t xml:space="preserve">Porta em laminado fenólico melamínico com acabamento liso, batente de madeira sem
</t>
    </r>
    <r>
      <rPr>
        <sz val="10"/>
        <rFont val="Carlito"/>
        <family val="2"/>
      </rPr>
      <t>revestimento - 80 x 210 cm</t>
    </r>
  </si>
  <si>
    <r>
      <rPr>
        <sz val="10"/>
        <rFont val="Carlito"/>
        <family val="2"/>
      </rPr>
      <t>958,10</t>
    </r>
  </si>
  <si>
    <r>
      <rPr>
        <sz val="10"/>
        <rFont val="Carlito"/>
        <family val="2"/>
      </rPr>
      <t>1.048,15</t>
    </r>
  </si>
  <si>
    <r>
      <rPr>
        <sz val="10"/>
        <rFont val="Carlito"/>
        <family val="2"/>
      </rPr>
      <t>23.04.110</t>
    </r>
  </si>
  <si>
    <r>
      <rPr>
        <sz val="10"/>
        <rFont val="Carlito"/>
        <family val="2"/>
      </rPr>
      <t xml:space="preserve">Porta em laminado fenólico melamínico com
</t>
    </r>
    <r>
      <rPr>
        <sz val="10"/>
        <rFont val="Carlito"/>
        <family val="2"/>
      </rPr>
      <t>acabamento liso, batente de madeira sem revestimento - 90 x 210 cm</t>
    </r>
  </si>
  <si>
    <r>
      <rPr>
        <sz val="10"/>
        <rFont val="Carlito"/>
        <family val="2"/>
      </rPr>
      <t>991,97</t>
    </r>
  </si>
  <si>
    <r>
      <rPr>
        <sz val="10"/>
        <rFont val="Carlito"/>
        <family val="2"/>
      </rPr>
      <t>1.082,02</t>
    </r>
  </si>
  <si>
    <r>
      <rPr>
        <sz val="10"/>
        <rFont val="Carlito"/>
        <family val="2"/>
      </rPr>
      <t>23.04.120</t>
    </r>
  </si>
  <si>
    <r>
      <rPr>
        <sz val="10"/>
        <rFont val="Carlito"/>
        <family val="2"/>
      </rPr>
      <t xml:space="preserve">Porta em laminado fenólico melamínico com acabamento liso, batente de madeira sem
</t>
    </r>
    <r>
      <rPr>
        <sz val="10"/>
        <rFont val="Carlito"/>
        <family val="2"/>
      </rPr>
      <t>revestimento - 120 x 210 cm</t>
    </r>
  </si>
  <si>
    <r>
      <rPr>
        <sz val="10"/>
        <rFont val="Carlito"/>
        <family val="2"/>
      </rPr>
      <t>1.659,05</t>
    </r>
  </si>
  <si>
    <r>
      <rPr>
        <sz val="10"/>
        <rFont val="Carlito"/>
        <family val="2"/>
      </rPr>
      <t>1.771,61</t>
    </r>
  </si>
  <si>
    <r>
      <rPr>
        <sz val="10"/>
        <rFont val="Carlito"/>
        <family val="2"/>
      </rPr>
      <t>23.04.130</t>
    </r>
  </si>
  <si>
    <r>
      <rPr>
        <sz val="10"/>
        <rFont val="Carlito"/>
        <family val="2"/>
      </rPr>
      <t xml:space="preserve">Porta em laminado fenólico melamínico com acabamento liso, batente de madeira sem
</t>
    </r>
    <r>
      <rPr>
        <sz val="10"/>
        <rFont val="Carlito"/>
        <family val="2"/>
      </rPr>
      <t>revestimento - 140 x 210 cm</t>
    </r>
  </si>
  <si>
    <r>
      <rPr>
        <sz val="10"/>
        <rFont val="Carlito"/>
        <family val="2"/>
      </rPr>
      <t>1.658,94</t>
    </r>
  </si>
  <si>
    <r>
      <rPr>
        <sz val="10"/>
        <rFont val="Carlito"/>
        <family val="2"/>
      </rPr>
      <t>1.771,50</t>
    </r>
  </si>
  <si>
    <r>
      <rPr>
        <sz val="10"/>
        <rFont val="Carlito"/>
        <family val="2"/>
      </rPr>
      <t>23.04.140</t>
    </r>
  </si>
  <si>
    <r>
      <rPr>
        <sz val="10"/>
        <rFont val="Carlito"/>
        <family val="2"/>
      </rPr>
      <t xml:space="preserve">Porta em laminado fenólico melamínico com
</t>
    </r>
    <r>
      <rPr>
        <sz val="10"/>
        <rFont val="Carlito"/>
        <family val="2"/>
      </rPr>
      <t>acabamento liso, batente de madeira sem revestimento - 220 x 210 cm</t>
    </r>
  </si>
  <si>
    <r>
      <rPr>
        <sz val="10"/>
        <rFont val="Carlito"/>
        <family val="2"/>
      </rPr>
      <t>3.068,43</t>
    </r>
  </si>
  <si>
    <r>
      <rPr>
        <sz val="10"/>
        <rFont val="Carlito"/>
        <family val="2"/>
      </rPr>
      <t>128,64</t>
    </r>
  </si>
  <si>
    <r>
      <rPr>
        <sz val="10"/>
        <rFont val="Carlito"/>
        <family val="2"/>
      </rPr>
      <t>3.197,07</t>
    </r>
  </si>
  <si>
    <r>
      <rPr>
        <sz val="10"/>
        <rFont val="Carlito"/>
        <family val="2"/>
      </rPr>
      <t>23.04.570</t>
    </r>
  </si>
  <si>
    <r>
      <rPr>
        <sz val="10"/>
        <rFont val="Carlito"/>
        <family val="2"/>
      </rPr>
      <t xml:space="preserve">Porta em laminado melamínico estrutural com acabamento texturizado, batente em alumínio
</t>
    </r>
    <r>
      <rPr>
        <sz val="10"/>
        <rFont val="Carlito"/>
        <family val="2"/>
      </rPr>
      <t>com ferragens - 60 x 180 cm</t>
    </r>
  </si>
  <si>
    <r>
      <rPr>
        <sz val="10"/>
        <rFont val="Carlito"/>
        <family val="2"/>
      </rPr>
      <t>824,36</t>
    </r>
  </si>
  <si>
    <r>
      <rPr>
        <sz val="10"/>
        <rFont val="Carlito"/>
        <family val="2"/>
      </rPr>
      <t>835,61</t>
    </r>
  </si>
  <si>
    <r>
      <rPr>
        <sz val="10"/>
        <rFont val="Carlito"/>
        <family val="2"/>
      </rPr>
      <t>23.04.580</t>
    </r>
  </si>
  <si>
    <r>
      <rPr>
        <sz val="10"/>
        <rFont val="Carlito"/>
        <family val="2"/>
      </rPr>
      <t>Porta em laminado fenólico melamínico com acabamento liso, batente metálico - 60 x 160 cm</t>
    </r>
  </si>
  <si>
    <r>
      <rPr>
        <sz val="10"/>
        <rFont val="Carlito"/>
        <family val="2"/>
      </rPr>
      <t>1.236,41</t>
    </r>
  </si>
  <si>
    <r>
      <rPr>
        <sz val="10"/>
        <rFont val="Carlito"/>
        <family val="2"/>
      </rPr>
      <t>86,84</t>
    </r>
  </si>
  <si>
    <r>
      <rPr>
        <sz val="10"/>
        <rFont val="Carlito"/>
        <family val="2"/>
      </rPr>
      <t>1.323,25</t>
    </r>
  </si>
  <si>
    <r>
      <rPr>
        <sz val="10"/>
        <rFont val="Carlito"/>
        <family val="2"/>
      </rPr>
      <t>23.04.590</t>
    </r>
  </si>
  <si>
    <r>
      <rPr>
        <sz val="10"/>
        <rFont val="Carlito"/>
        <family val="2"/>
      </rPr>
      <t>Porta em laminado fenólico melamínico com acabamento liso, batente metálico - 70 x 210 cm</t>
    </r>
  </si>
  <si>
    <r>
      <rPr>
        <sz val="10"/>
        <rFont val="Carlito"/>
        <family val="2"/>
      </rPr>
      <t>1.279,51</t>
    </r>
  </si>
  <si>
    <r>
      <rPr>
        <sz val="10"/>
        <rFont val="Carlito"/>
        <family val="2"/>
      </rPr>
      <t>83,62</t>
    </r>
  </si>
  <si>
    <r>
      <rPr>
        <sz val="10"/>
        <rFont val="Carlito"/>
        <family val="2"/>
      </rPr>
      <t>1.363,13</t>
    </r>
  </si>
  <si>
    <r>
      <rPr>
        <sz val="10"/>
        <rFont val="Carlito"/>
        <family val="2"/>
      </rPr>
      <t>23.04.600</t>
    </r>
  </si>
  <si>
    <r>
      <rPr>
        <sz val="10"/>
        <rFont val="Carlito"/>
        <family val="2"/>
      </rPr>
      <t>Porta em laminado fenólico melamínico com acabamento liso, batente metálico - 80 x 210 cm</t>
    </r>
  </si>
  <si>
    <r>
      <rPr>
        <sz val="10"/>
        <rFont val="Carlito"/>
        <family val="2"/>
      </rPr>
      <t>1.385,70</t>
    </r>
  </si>
  <si>
    <r>
      <rPr>
        <sz val="10"/>
        <rFont val="Carlito"/>
        <family val="2"/>
      </rPr>
      <t>1.469,32</t>
    </r>
  </si>
  <si>
    <r>
      <rPr>
        <sz val="10"/>
        <rFont val="Carlito"/>
        <family val="2"/>
      </rPr>
      <t>23.04.610</t>
    </r>
  </si>
  <si>
    <r>
      <rPr>
        <sz val="10"/>
        <rFont val="Carlito"/>
        <family val="2"/>
      </rPr>
      <t>Porta em laminado fenólico melamínico com acabamento liso, batente metálico - 90 x 210 cm</t>
    </r>
  </si>
  <si>
    <r>
      <rPr>
        <sz val="10"/>
        <rFont val="Carlito"/>
        <family val="2"/>
      </rPr>
      <t>1.419,57</t>
    </r>
  </si>
  <si>
    <r>
      <rPr>
        <sz val="10"/>
        <rFont val="Carlito"/>
        <family val="2"/>
      </rPr>
      <t>1.503,19</t>
    </r>
  </si>
  <si>
    <r>
      <rPr>
        <sz val="10"/>
        <rFont val="Carlito"/>
        <family val="2"/>
      </rPr>
      <t>23.04.620</t>
    </r>
  </si>
  <si>
    <r>
      <rPr>
        <sz val="10"/>
        <rFont val="Carlito"/>
        <family val="2"/>
      </rPr>
      <t>Porta em laminado fenólico melamínico com acabamento liso, batente metálico - 120 x 210 cm</t>
    </r>
  </si>
  <si>
    <r>
      <rPr>
        <sz val="10"/>
        <rFont val="Carlito"/>
        <family val="2"/>
      </rPr>
      <t>1.971,19</t>
    </r>
  </si>
  <si>
    <r>
      <rPr>
        <sz val="10"/>
        <rFont val="Carlito"/>
        <family val="2"/>
      </rPr>
      <t>109,34</t>
    </r>
  </si>
  <si>
    <r>
      <rPr>
        <sz val="10"/>
        <rFont val="Carlito"/>
        <family val="2"/>
      </rPr>
      <t>2.080,53</t>
    </r>
  </si>
  <si>
    <r>
      <rPr>
        <sz val="10"/>
        <rFont val="Carlito"/>
        <family val="2"/>
      </rPr>
      <t>Marcenaria em geral</t>
    </r>
  </si>
  <si>
    <r>
      <rPr>
        <sz val="10"/>
        <rFont val="Carlito"/>
        <family val="2"/>
      </rPr>
      <t>23.08.010</t>
    </r>
  </si>
  <si>
    <r>
      <rPr>
        <sz val="10"/>
        <rFont val="Carlito"/>
        <family val="2"/>
      </rPr>
      <t>Estrado em madeira</t>
    </r>
  </si>
  <si>
    <r>
      <rPr>
        <sz val="10"/>
        <rFont val="Carlito"/>
        <family val="2"/>
      </rPr>
      <t>83,98</t>
    </r>
  </si>
  <si>
    <r>
      <rPr>
        <sz val="10"/>
        <rFont val="Carlito"/>
        <family val="2"/>
      </rPr>
      <t>116,14</t>
    </r>
  </si>
  <si>
    <r>
      <rPr>
        <sz val="10"/>
        <rFont val="Carlito"/>
        <family val="2"/>
      </rPr>
      <t>23.08.020</t>
    </r>
  </si>
  <si>
    <r>
      <rPr>
        <sz val="10"/>
        <rFont val="Carlito"/>
        <family val="2"/>
      </rPr>
      <t xml:space="preserve">Faixa/batedor de proteção em madeira
</t>
    </r>
    <r>
      <rPr>
        <sz val="10"/>
        <rFont val="Carlito"/>
        <family val="2"/>
      </rPr>
      <t>aparelhada natural de 10 x 2,5 cm</t>
    </r>
  </si>
  <si>
    <r>
      <rPr>
        <sz val="10"/>
        <rFont val="Carlito"/>
        <family val="2"/>
      </rPr>
      <t>7,06</t>
    </r>
  </si>
  <si>
    <r>
      <rPr>
        <sz val="10"/>
        <rFont val="Carlito"/>
        <family val="2"/>
      </rPr>
      <t>13,49</t>
    </r>
  </si>
  <si>
    <r>
      <rPr>
        <sz val="10"/>
        <rFont val="Carlito"/>
        <family val="2"/>
      </rPr>
      <t>23.08.030</t>
    </r>
  </si>
  <si>
    <r>
      <rPr>
        <sz val="10"/>
        <rFont val="Carlito"/>
        <family val="2"/>
      </rPr>
      <t xml:space="preserve">Faixa/batedor de proteção em madeira de 20 x 5 cm, com acabamento em laminado fenólico
</t>
    </r>
    <r>
      <rPr>
        <sz val="10"/>
        <rFont val="Carlito"/>
        <family val="2"/>
      </rPr>
      <t>melamínico</t>
    </r>
  </si>
  <si>
    <r>
      <rPr>
        <sz val="10"/>
        <rFont val="Carlito"/>
        <family val="2"/>
      </rPr>
      <t>70,22</t>
    </r>
  </si>
  <si>
    <r>
      <rPr>
        <sz val="10"/>
        <rFont val="Carlito"/>
        <family val="2"/>
      </rPr>
      <t>64,32</t>
    </r>
  </si>
  <si>
    <r>
      <rPr>
        <sz val="10"/>
        <rFont val="Carlito"/>
        <family val="2"/>
      </rPr>
      <t>134,54</t>
    </r>
  </si>
  <si>
    <r>
      <rPr>
        <sz val="10"/>
        <rFont val="Carlito"/>
        <family val="2"/>
      </rPr>
      <t>23.08.040</t>
    </r>
  </si>
  <si>
    <r>
      <rPr>
        <sz val="10"/>
        <rFont val="Carlito"/>
        <family val="2"/>
      </rPr>
      <t xml:space="preserve">Armário/gabinete embutido em MDF sob medida, revestido em laminado melamínico, com portas e
</t>
    </r>
    <r>
      <rPr>
        <sz val="10"/>
        <rFont val="Carlito"/>
        <family val="2"/>
      </rPr>
      <t>prateleiras</t>
    </r>
  </si>
  <si>
    <r>
      <rPr>
        <sz val="10"/>
        <rFont val="Carlito"/>
        <family val="2"/>
      </rPr>
      <t>1.763,06</t>
    </r>
  </si>
  <si>
    <r>
      <rPr>
        <sz val="10"/>
        <rFont val="Carlito"/>
        <family val="2"/>
      </rPr>
      <t>23.08.060</t>
    </r>
  </si>
  <si>
    <r>
      <rPr>
        <sz val="10"/>
        <rFont val="Carlito"/>
        <family val="2"/>
      </rPr>
      <t>Tampo sob medida em compensado, revestido na face superior em laminado fenólico melamínico</t>
    </r>
  </si>
  <si>
    <r>
      <rPr>
        <sz val="10"/>
        <rFont val="Carlito"/>
        <family val="2"/>
      </rPr>
      <t>718,30</t>
    </r>
  </si>
  <si>
    <r>
      <rPr>
        <sz val="10"/>
        <rFont val="Carlito"/>
        <family val="2"/>
      </rPr>
      <t>23.08.080</t>
    </r>
  </si>
  <si>
    <r>
      <rPr>
        <sz val="10"/>
        <rFont val="Carlito"/>
        <family val="2"/>
      </rPr>
      <t>Prateleira sob medida em compensado, revestida nas duas faces em laminado fenólico melamínico</t>
    </r>
  </si>
  <si>
    <r>
      <rPr>
        <sz val="10"/>
        <rFont val="Carlito"/>
        <family val="2"/>
      </rPr>
      <t>515,24</t>
    </r>
  </si>
  <si>
    <r>
      <rPr>
        <sz val="10"/>
        <rFont val="Carlito"/>
        <family val="2"/>
      </rPr>
      <t>528,11</t>
    </r>
  </si>
  <si>
    <r>
      <rPr>
        <sz val="10"/>
        <rFont val="Carlito"/>
        <family val="2"/>
      </rPr>
      <t>23.08.100</t>
    </r>
  </si>
  <si>
    <r>
      <rPr>
        <sz val="10"/>
        <rFont val="Carlito"/>
        <family val="2"/>
      </rPr>
      <t xml:space="preserve">Armário tipo prateleira com subdivisão em compensado, revestido totalmente em laminado
</t>
    </r>
    <r>
      <rPr>
        <sz val="10"/>
        <rFont val="Carlito"/>
        <family val="2"/>
      </rPr>
      <t>fenólico melamínico</t>
    </r>
  </si>
  <si>
    <r>
      <rPr>
        <sz val="10"/>
        <rFont val="Carlito"/>
        <family val="2"/>
      </rPr>
      <t>1.334,50</t>
    </r>
  </si>
  <si>
    <r>
      <rPr>
        <sz val="10"/>
        <rFont val="Carlito"/>
        <family val="2"/>
      </rPr>
      <t>23.08.110</t>
    </r>
  </si>
  <si>
    <r>
      <rPr>
        <sz val="10"/>
        <rFont val="Carlito"/>
        <family val="2"/>
      </rPr>
      <t xml:space="preserve">Painel em compensado naval, espessura de 25
</t>
    </r>
    <r>
      <rPr>
        <sz val="10"/>
        <rFont val="Carlito"/>
        <family val="2"/>
      </rPr>
      <t>mm</t>
    </r>
  </si>
  <si>
    <r>
      <rPr>
        <sz val="10"/>
        <rFont val="Carlito"/>
        <family val="2"/>
      </rPr>
      <t>144,31</t>
    </r>
  </si>
  <si>
    <r>
      <rPr>
        <sz val="10"/>
        <rFont val="Carlito"/>
        <family val="2"/>
      </rPr>
      <t>23.08.160</t>
    </r>
  </si>
  <si>
    <r>
      <rPr>
        <sz val="10"/>
        <rFont val="Carlito"/>
        <family val="2"/>
      </rPr>
      <t xml:space="preserve">Porta lisa com balcão, batente de madeira,
</t>
    </r>
    <r>
      <rPr>
        <sz val="10"/>
        <rFont val="Carlito"/>
        <family val="2"/>
      </rPr>
      <t>completa - 80 x 210 cm</t>
    </r>
  </si>
  <si>
    <r>
      <rPr>
        <sz val="10"/>
        <rFont val="Carlito"/>
        <family val="2"/>
      </rPr>
      <t>710,81</t>
    </r>
  </si>
  <si>
    <r>
      <rPr>
        <sz val="10"/>
        <rFont val="Carlito"/>
        <family val="2"/>
      </rPr>
      <t>138,29</t>
    </r>
  </si>
  <si>
    <r>
      <rPr>
        <sz val="10"/>
        <rFont val="Carlito"/>
        <family val="2"/>
      </rPr>
      <t>849,10</t>
    </r>
  </si>
  <si>
    <r>
      <rPr>
        <sz val="10"/>
        <rFont val="Carlito"/>
        <family val="2"/>
      </rPr>
      <t>23.08.170</t>
    </r>
  </si>
  <si>
    <r>
      <rPr>
        <sz val="10"/>
        <rFont val="Carlito"/>
        <family val="2"/>
      </rPr>
      <t xml:space="preserve">Lousa em laminado melamínico, branco - linha
</t>
    </r>
    <r>
      <rPr>
        <sz val="10"/>
        <rFont val="Carlito"/>
        <family val="2"/>
      </rPr>
      <t>comercial</t>
    </r>
  </si>
  <si>
    <r>
      <rPr>
        <sz val="10"/>
        <rFont val="Carlito"/>
        <family val="2"/>
      </rPr>
      <t>171,28</t>
    </r>
  </si>
  <si>
    <r>
      <rPr>
        <sz val="10"/>
        <rFont val="Carlito"/>
        <family val="2"/>
      </rPr>
      <t>6,31</t>
    </r>
  </si>
  <si>
    <r>
      <rPr>
        <sz val="10"/>
        <rFont val="Carlito"/>
        <family val="2"/>
      </rPr>
      <t>177,59</t>
    </r>
  </si>
  <si>
    <r>
      <rPr>
        <sz val="10"/>
        <rFont val="Carlito"/>
        <family val="2"/>
      </rPr>
      <t>23.08.210</t>
    </r>
  </si>
  <si>
    <r>
      <rPr>
        <sz val="10"/>
        <rFont val="Carlito"/>
        <family val="2"/>
      </rPr>
      <t xml:space="preserve">Armário sob medida em compensado de madeira totalmente revestido em folheado de madeira,
</t>
    </r>
    <r>
      <rPr>
        <sz val="10"/>
        <rFont val="Carlito"/>
        <family val="2"/>
      </rPr>
      <t>completo</t>
    </r>
  </si>
  <si>
    <r>
      <rPr>
        <sz val="10"/>
        <rFont val="Carlito"/>
        <family val="2"/>
      </rPr>
      <t>1.593,47</t>
    </r>
  </si>
  <si>
    <r>
      <rPr>
        <sz val="10"/>
        <rFont val="Carlito"/>
        <family val="2"/>
      </rPr>
      <t>23.08.220</t>
    </r>
  </si>
  <si>
    <r>
      <rPr>
        <sz val="10"/>
        <rFont val="Carlito"/>
        <family val="2"/>
      </rPr>
      <t xml:space="preserve">Armário sob medida em compensado de madeira
</t>
    </r>
    <r>
      <rPr>
        <sz val="10"/>
        <rFont val="Carlito"/>
        <family val="2"/>
      </rPr>
      <t>totalmente revestido em laminado melamínico texturizado, completo</t>
    </r>
  </si>
  <si>
    <r>
      <rPr>
        <sz val="10"/>
        <rFont val="Carlito"/>
        <family val="2"/>
      </rPr>
      <t>1.553,63</t>
    </r>
  </si>
  <si>
    <r>
      <rPr>
        <sz val="10"/>
        <rFont val="Carlito"/>
        <family val="2"/>
      </rPr>
      <t>23.08.320</t>
    </r>
  </si>
  <si>
    <r>
      <rPr>
        <sz val="10"/>
        <rFont val="Carlito"/>
        <family val="2"/>
      </rPr>
      <t>Porta acústica de madeira</t>
    </r>
  </si>
  <si>
    <r>
      <rPr>
        <sz val="10"/>
        <rFont val="Carlito"/>
        <family val="2"/>
      </rPr>
      <t>327,96</t>
    </r>
  </si>
  <si>
    <r>
      <rPr>
        <sz val="10"/>
        <rFont val="Carlito"/>
        <family val="2"/>
      </rPr>
      <t>393,08</t>
    </r>
  </si>
  <si>
    <r>
      <rPr>
        <sz val="10"/>
        <rFont val="Carlito"/>
        <family val="2"/>
      </rPr>
      <t>23.08.380</t>
    </r>
  </si>
  <si>
    <r>
      <rPr>
        <sz val="10"/>
        <rFont val="Carlito"/>
        <family val="2"/>
      </rPr>
      <t xml:space="preserve">Faixa/batedor de proteção em madeira de 290 x 15 mm, com acabamento em laminado fenólico
</t>
    </r>
    <r>
      <rPr>
        <sz val="10"/>
        <rFont val="Carlito"/>
        <family val="2"/>
      </rPr>
      <t>melamínico</t>
    </r>
  </si>
  <si>
    <r>
      <rPr>
        <sz val="10"/>
        <rFont val="Carlito"/>
        <family val="2"/>
      </rPr>
      <t>100,32</t>
    </r>
  </si>
  <si>
    <r>
      <rPr>
        <sz val="10"/>
        <rFont val="Carlito"/>
        <family val="2"/>
      </rPr>
      <t>106,75</t>
    </r>
  </si>
  <si>
    <r>
      <rPr>
        <sz val="10"/>
        <rFont val="Carlito"/>
        <family val="2"/>
      </rPr>
      <t>Porta lisa comum montada com batente</t>
    </r>
  </si>
  <si>
    <r>
      <rPr>
        <sz val="10"/>
        <rFont val="Carlito"/>
        <family val="2"/>
      </rPr>
      <t>23.09.010</t>
    </r>
  </si>
  <si>
    <r>
      <rPr>
        <sz val="10"/>
        <rFont val="Carlito"/>
        <family val="2"/>
      </rPr>
      <t xml:space="preserve">Acréscimo de bandeira - porta lisa comum com
</t>
    </r>
    <r>
      <rPr>
        <sz val="10"/>
        <rFont val="Carlito"/>
        <family val="2"/>
      </rPr>
      <t>batente de madeira</t>
    </r>
  </si>
  <si>
    <r>
      <rPr>
        <sz val="10"/>
        <rFont val="Carlito"/>
        <family val="2"/>
      </rPr>
      <t>177,96</t>
    </r>
  </si>
  <si>
    <r>
      <rPr>
        <sz val="10"/>
        <rFont val="Carlito"/>
        <family val="2"/>
      </rPr>
      <t>222,33</t>
    </r>
  </si>
  <si>
    <r>
      <rPr>
        <sz val="10"/>
        <rFont val="Carlito"/>
        <family val="2"/>
      </rPr>
      <t>23.09.020</t>
    </r>
  </si>
  <si>
    <r>
      <rPr>
        <sz val="10"/>
        <rFont val="Carlito"/>
        <family val="2"/>
      </rPr>
      <t>Porta lisa com batente madeira - 60 x 210 cm</t>
    </r>
  </si>
  <si>
    <r>
      <rPr>
        <sz val="10"/>
        <rFont val="Carlito"/>
        <family val="2"/>
      </rPr>
      <t>347,48</t>
    </r>
  </si>
  <si>
    <r>
      <rPr>
        <sz val="10"/>
        <rFont val="Carlito"/>
        <family val="2"/>
      </rPr>
      <t>437,53</t>
    </r>
  </si>
  <si>
    <r>
      <rPr>
        <sz val="10"/>
        <rFont val="Carlito"/>
        <family val="2"/>
      </rPr>
      <t>23.09.030</t>
    </r>
  </si>
  <si>
    <r>
      <rPr>
        <sz val="10"/>
        <rFont val="Carlito"/>
        <family val="2"/>
      </rPr>
      <t>Porta lisa com batente madeira - 70 x 210 cm</t>
    </r>
  </si>
  <si>
    <r>
      <rPr>
        <sz val="10"/>
        <rFont val="Carlito"/>
        <family val="2"/>
      </rPr>
      <t>347,96</t>
    </r>
  </si>
  <si>
    <r>
      <rPr>
        <sz val="10"/>
        <rFont val="Carlito"/>
        <family val="2"/>
      </rPr>
      <t>438,01</t>
    </r>
  </si>
  <si>
    <r>
      <rPr>
        <sz val="10"/>
        <rFont val="Carlito"/>
        <family val="2"/>
      </rPr>
      <t>23.09.040</t>
    </r>
  </si>
  <si>
    <r>
      <rPr>
        <sz val="10"/>
        <rFont val="Carlito"/>
        <family val="2"/>
      </rPr>
      <t>Porta lisa com batente madeira - 80 x 210 cm</t>
    </r>
  </si>
  <si>
    <r>
      <rPr>
        <sz val="10"/>
        <rFont val="Carlito"/>
        <family val="2"/>
      </rPr>
      <t>354,72</t>
    </r>
  </si>
  <si>
    <r>
      <rPr>
        <sz val="10"/>
        <rFont val="Carlito"/>
        <family val="2"/>
      </rPr>
      <t>444,77</t>
    </r>
  </si>
  <si>
    <r>
      <rPr>
        <sz val="10"/>
        <rFont val="Carlito"/>
        <family val="2"/>
      </rPr>
      <t>23.09.050</t>
    </r>
  </si>
  <si>
    <r>
      <rPr>
        <sz val="10"/>
        <rFont val="Carlito"/>
        <family val="2"/>
      </rPr>
      <t>Porta lisa com batente madeira - 90 x 210 cm</t>
    </r>
  </si>
  <si>
    <r>
      <rPr>
        <sz val="10"/>
        <rFont val="Carlito"/>
        <family val="2"/>
      </rPr>
      <t>370,67</t>
    </r>
  </si>
  <si>
    <r>
      <rPr>
        <sz val="10"/>
        <rFont val="Carlito"/>
        <family val="2"/>
      </rPr>
      <t>460,72</t>
    </r>
  </si>
  <si>
    <r>
      <rPr>
        <sz val="10"/>
        <rFont val="Carlito"/>
        <family val="2"/>
      </rPr>
      <t>23.09.052</t>
    </r>
  </si>
  <si>
    <r>
      <rPr>
        <sz val="10"/>
        <rFont val="Carlito"/>
        <family val="2"/>
      </rPr>
      <t>Porta lisa com batente madeira - 110 x 210 cm</t>
    </r>
  </si>
  <si>
    <r>
      <rPr>
        <sz val="10"/>
        <rFont val="Carlito"/>
        <family val="2"/>
      </rPr>
      <t>477,00</t>
    </r>
  </si>
  <si>
    <r>
      <rPr>
        <sz val="10"/>
        <rFont val="Carlito"/>
        <family val="2"/>
      </rPr>
      <t>567,05</t>
    </r>
  </si>
  <si>
    <r>
      <rPr>
        <sz val="10"/>
        <rFont val="Carlito"/>
        <family val="2"/>
      </rPr>
      <t>23.09.060</t>
    </r>
  </si>
  <si>
    <r>
      <rPr>
        <sz val="10"/>
        <rFont val="Carlito"/>
        <family val="2"/>
      </rPr>
      <t>Porta lisa com batente madeira - 120 x 210 cm</t>
    </r>
  </si>
  <si>
    <r>
      <rPr>
        <sz val="10"/>
        <rFont val="Carlito"/>
        <family val="2"/>
      </rPr>
      <t>667,07</t>
    </r>
  </si>
  <si>
    <r>
      <rPr>
        <sz val="10"/>
        <rFont val="Carlito"/>
        <family val="2"/>
      </rPr>
      <t>779,63</t>
    </r>
  </si>
  <si>
    <r>
      <rPr>
        <sz val="10"/>
        <rFont val="Carlito"/>
        <family val="2"/>
      </rPr>
      <t>23.09.100</t>
    </r>
  </si>
  <si>
    <r>
      <rPr>
        <sz val="10"/>
        <rFont val="Carlito"/>
        <family val="2"/>
      </rPr>
      <t>Porta lisa com batente madeira - 160 x 210 cm</t>
    </r>
  </si>
  <si>
    <r>
      <rPr>
        <sz val="10"/>
        <rFont val="Carlito"/>
        <family val="2"/>
      </rPr>
      <t>633,40</t>
    </r>
  </si>
  <si>
    <r>
      <rPr>
        <sz val="10"/>
        <rFont val="Carlito"/>
        <family val="2"/>
      </rPr>
      <t>130,25</t>
    </r>
  </si>
  <si>
    <r>
      <rPr>
        <sz val="10"/>
        <rFont val="Carlito"/>
        <family val="2"/>
      </rPr>
      <t>763,65</t>
    </r>
  </si>
  <si>
    <r>
      <rPr>
        <sz val="10"/>
        <rFont val="Carlito"/>
        <family val="2"/>
      </rPr>
      <t>23.09.420</t>
    </r>
  </si>
  <si>
    <r>
      <rPr>
        <sz val="10"/>
        <rFont val="Carlito"/>
        <family val="2"/>
      </rPr>
      <t xml:space="preserve">Porta lisa com batente em alumínio, largura 60
</t>
    </r>
    <r>
      <rPr>
        <sz val="10"/>
        <rFont val="Carlito"/>
        <family val="2"/>
      </rPr>
      <t>cm, altura de 105 a 200 cm</t>
    </r>
  </si>
  <si>
    <r>
      <rPr>
        <sz val="10"/>
        <rFont val="Carlito"/>
        <family val="2"/>
      </rPr>
      <t>256,30</t>
    </r>
  </si>
  <si>
    <r>
      <rPr>
        <sz val="10"/>
        <rFont val="Carlito"/>
        <family val="2"/>
      </rPr>
      <t>301,33</t>
    </r>
  </si>
  <si>
    <r>
      <rPr>
        <sz val="10"/>
        <rFont val="Carlito"/>
        <family val="2"/>
      </rPr>
      <t>23.09.430</t>
    </r>
  </si>
  <si>
    <r>
      <rPr>
        <sz val="10"/>
        <rFont val="Carlito"/>
        <family val="2"/>
      </rPr>
      <t xml:space="preserve">Porta lisa com batente em alumínio, largura 80
</t>
    </r>
    <r>
      <rPr>
        <sz val="10"/>
        <rFont val="Carlito"/>
        <family val="2"/>
      </rPr>
      <t>cm, altura de 105 a 200 cm</t>
    </r>
  </si>
  <si>
    <r>
      <rPr>
        <sz val="10"/>
        <rFont val="Carlito"/>
        <family val="2"/>
      </rPr>
      <t>263,54</t>
    </r>
  </si>
  <si>
    <r>
      <rPr>
        <sz val="10"/>
        <rFont val="Carlito"/>
        <family val="2"/>
      </rPr>
      <t>308,57</t>
    </r>
  </si>
  <si>
    <r>
      <rPr>
        <sz val="10"/>
        <rFont val="Carlito"/>
        <family val="2"/>
      </rPr>
      <t>23.09.440</t>
    </r>
  </si>
  <si>
    <r>
      <rPr>
        <sz val="10"/>
        <rFont val="Carlito"/>
        <family val="2"/>
      </rPr>
      <t xml:space="preserve">Porta lisa com batente em alumínio, largura 90
</t>
    </r>
    <r>
      <rPr>
        <sz val="10"/>
        <rFont val="Carlito"/>
        <family val="2"/>
      </rPr>
      <t>cm, altura de 105 a 200 cm</t>
    </r>
  </si>
  <si>
    <r>
      <rPr>
        <sz val="10"/>
        <rFont val="Carlito"/>
        <family val="2"/>
      </rPr>
      <t>279,49</t>
    </r>
  </si>
  <si>
    <r>
      <rPr>
        <sz val="10"/>
        <rFont val="Carlito"/>
        <family val="2"/>
      </rPr>
      <t>324,52</t>
    </r>
  </si>
  <si>
    <r>
      <rPr>
        <sz val="10"/>
        <rFont val="Carlito"/>
        <family val="2"/>
      </rPr>
      <t>23.09.520</t>
    </r>
  </si>
  <si>
    <r>
      <rPr>
        <sz val="10"/>
        <rFont val="Carlito"/>
        <family val="2"/>
      </rPr>
      <t>Porta lisa com batente metálico - 60 x 160 cm</t>
    </r>
  </si>
  <si>
    <r>
      <rPr>
        <sz val="10"/>
        <rFont val="Carlito"/>
        <family val="2"/>
      </rPr>
      <t>542,51</t>
    </r>
  </si>
  <si>
    <r>
      <rPr>
        <sz val="10"/>
        <rFont val="Carlito"/>
        <family val="2"/>
      </rPr>
      <t>587,54</t>
    </r>
  </si>
  <si>
    <r>
      <rPr>
        <sz val="10"/>
        <rFont val="Carlito"/>
        <family val="2"/>
      </rPr>
      <t>23.09.530</t>
    </r>
  </si>
  <si>
    <r>
      <rPr>
        <sz val="10"/>
        <rFont val="Carlito"/>
        <family val="2"/>
      </rPr>
      <t>Porta lisa com batente metálico - 80 x 160 cm</t>
    </r>
  </si>
  <si>
    <r>
      <rPr>
        <sz val="10"/>
        <rFont val="Carlito"/>
        <family val="2"/>
      </rPr>
      <t>549,75</t>
    </r>
  </si>
  <si>
    <r>
      <rPr>
        <sz val="10"/>
        <rFont val="Carlito"/>
        <family val="2"/>
      </rPr>
      <t>594,78</t>
    </r>
  </si>
  <si>
    <r>
      <rPr>
        <sz val="10"/>
        <rFont val="Carlito"/>
        <family val="2"/>
      </rPr>
      <t>23.09.540</t>
    </r>
  </si>
  <si>
    <r>
      <rPr>
        <sz val="10"/>
        <rFont val="Carlito"/>
        <family val="2"/>
      </rPr>
      <t>Porta lisa com batente metálico - 70 x 210 cm</t>
    </r>
  </si>
  <si>
    <r>
      <rPr>
        <sz val="10"/>
        <rFont val="Carlito"/>
        <family val="2"/>
      </rPr>
      <t>752,34</t>
    </r>
  </si>
  <si>
    <r>
      <rPr>
        <sz val="10"/>
        <rFont val="Carlito"/>
        <family val="2"/>
      </rPr>
      <t>835,96</t>
    </r>
  </si>
  <si>
    <r>
      <rPr>
        <sz val="10"/>
        <rFont val="Carlito"/>
        <family val="2"/>
      </rPr>
      <t>23.09.550</t>
    </r>
  </si>
  <si>
    <r>
      <rPr>
        <sz val="10"/>
        <rFont val="Carlito"/>
        <family val="2"/>
      </rPr>
      <t>Porta lisa com batente metálico - 80 x 210 cm</t>
    </r>
  </si>
  <si>
    <r>
      <rPr>
        <sz val="10"/>
        <rFont val="Carlito"/>
        <family val="2"/>
      </rPr>
      <t>770,71</t>
    </r>
  </si>
  <si>
    <r>
      <rPr>
        <sz val="10"/>
        <rFont val="Carlito"/>
        <family val="2"/>
      </rPr>
      <t>854,33</t>
    </r>
  </si>
  <si>
    <r>
      <rPr>
        <sz val="10"/>
        <rFont val="Carlito"/>
        <family val="2"/>
      </rPr>
      <t>23.09.560</t>
    </r>
  </si>
  <si>
    <r>
      <rPr>
        <sz val="10"/>
        <rFont val="Carlito"/>
        <family val="2"/>
      </rPr>
      <t>Porta lisa com batente metálico - 90 x 210 cm</t>
    </r>
  </si>
  <si>
    <r>
      <rPr>
        <sz val="10"/>
        <rFont val="Carlito"/>
        <family val="2"/>
      </rPr>
      <t>798,27</t>
    </r>
  </si>
  <si>
    <r>
      <rPr>
        <sz val="10"/>
        <rFont val="Carlito"/>
        <family val="2"/>
      </rPr>
      <t>881,89</t>
    </r>
  </si>
  <si>
    <r>
      <rPr>
        <sz val="10"/>
        <rFont val="Carlito"/>
        <family val="2"/>
      </rPr>
      <t>23.09.570</t>
    </r>
  </si>
  <si>
    <r>
      <rPr>
        <sz val="10"/>
        <rFont val="Carlito"/>
        <family val="2"/>
      </rPr>
      <t>Porta lisa com batente metálico - 120 x 210 cm</t>
    </r>
  </si>
  <si>
    <r>
      <rPr>
        <sz val="10"/>
        <rFont val="Carlito"/>
        <family val="2"/>
      </rPr>
      <t>979,21</t>
    </r>
  </si>
  <si>
    <r>
      <rPr>
        <sz val="10"/>
        <rFont val="Carlito"/>
        <family val="2"/>
      </rPr>
      <t>1.088,55</t>
    </r>
  </si>
  <si>
    <r>
      <rPr>
        <sz val="10"/>
        <rFont val="Carlito"/>
        <family val="2"/>
      </rPr>
      <t>23.09.590</t>
    </r>
  </si>
  <si>
    <r>
      <rPr>
        <sz val="10"/>
        <rFont val="Carlito"/>
        <family val="2"/>
      </rPr>
      <t>Porta lisa com batente metálico - 160 x 210 cm</t>
    </r>
  </si>
  <si>
    <r>
      <rPr>
        <sz val="10"/>
        <rFont val="Carlito"/>
        <family val="2"/>
      </rPr>
      <t>1.040,12</t>
    </r>
  </si>
  <si>
    <r>
      <rPr>
        <sz val="10"/>
        <rFont val="Carlito"/>
        <family val="2"/>
      </rPr>
      <t>1.149,46</t>
    </r>
  </si>
  <si>
    <r>
      <rPr>
        <sz val="10"/>
        <rFont val="Carlito"/>
        <family val="2"/>
      </rPr>
      <t>23.09.600</t>
    </r>
  </si>
  <si>
    <r>
      <rPr>
        <sz val="10"/>
        <rFont val="Carlito"/>
        <family val="2"/>
      </rPr>
      <t>Porta lisa com batente metálico - 60 x 180 cm</t>
    </r>
  </si>
  <si>
    <r>
      <rPr>
        <sz val="10"/>
        <rFont val="Carlito"/>
        <family val="2"/>
      </rPr>
      <t>635,95</t>
    </r>
  </si>
  <si>
    <r>
      <rPr>
        <sz val="10"/>
        <rFont val="Carlito"/>
        <family val="2"/>
      </rPr>
      <t>680,98</t>
    </r>
  </si>
  <si>
    <r>
      <rPr>
        <sz val="10"/>
        <rFont val="Carlito"/>
        <family val="2"/>
      </rPr>
      <t>23.09.610</t>
    </r>
  </si>
  <si>
    <r>
      <rPr>
        <sz val="10"/>
        <rFont val="Carlito"/>
        <family val="2"/>
      </rPr>
      <t>Porta lisa com batente metálico - 60 x 210 cm</t>
    </r>
  </si>
  <si>
    <r>
      <rPr>
        <sz val="10"/>
        <rFont val="Carlito"/>
        <family val="2"/>
      </rPr>
      <t>740,25</t>
    </r>
  </si>
  <si>
    <r>
      <rPr>
        <sz val="10"/>
        <rFont val="Carlito"/>
        <family val="2"/>
      </rPr>
      <t>785,28</t>
    </r>
  </si>
  <si>
    <r>
      <rPr>
        <sz val="10"/>
        <rFont val="Carlito"/>
        <family val="2"/>
      </rPr>
      <t>23.09.630</t>
    </r>
  </si>
  <si>
    <r>
      <rPr>
        <sz val="10"/>
        <rFont val="Carlito"/>
        <family val="2"/>
      </rPr>
      <t xml:space="preserve">Porta lisa com batente madeira, 2 folhas - 140 x
</t>
    </r>
    <r>
      <rPr>
        <sz val="10"/>
        <rFont val="Carlito"/>
        <family val="2"/>
      </rPr>
      <t>210 cm</t>
    </r>
  </si>
  <si>
    <r>
      <rPr>
        <sz val="10"/>
        <rFont val="Carlito"/>
        <family val="2"/>
      </rPr>
      <t>688,44</t>
    </r>
  </si>
  <si>
    <r>
      <rPr>
        <sz val="10"/>
        <rFont val="Carlito"/>
        <family val="2"/>
      </rPr>
      <t>801,00</t>
    </r>
  </si>
  <si>
    <r>
      <rPr>
        <sz val="10"/>
        <rFont val="Carlito"/>
        <family val="2"/>
      </rPr>
      <t xml:space="preserve">Porta lisa para acabamento em verniz montada
</t>
    </r>
    <r>
      <rPr>
        <sz val="10"/>
        <rFont val="Carlito"/>
        <family val="2"/>
      </rPr>
      <t>com batente</t>
    </r>
  </si>
  <si>
    <r>
      <rPr>
        <sz val="10"/>
        <rFont val="Carlito"/>
        <family val="2"/>
      </rPr>
      <t>23.11.010</t>
    </r>
  </si>
  <si>
    <r>
      <rPr>
        <sz val="10"/>
        <rFont val="Carlito"/>
        <family val="2"/>
      </rPr>
      <t>Acréscimo de bandeira - porta lisa para acabamento em verniz, com batente de madeira</t>
    </r>
  </si>
  <si>
    <r>
      <rPr>
        <sz val="10"/>
        <rFont val="Carlito"/>
        <family val="2"/>
      </rPr>
      <t>186,07</t>
    </r>
  </si>
  <si>
    <r>
      <rPr>
        <sz val="10"/>
        <rFont val="Carlito"/>
        <family val="2"/>
      </rPr>
      <t>230,44</t>
    </r>
  </si>
  <si>
    <r>
      <rPr>
        <sz val="10"/>
        <rFont val="Carlito"/>
        <family val="2"/>
      </rPr>
      <t>23.11.030</t>
    </r>
  </si>
  <si>
    <r>
      <rPr>
        <sz val="10"/>
        <rFont val="Carlito"/>
        <family val="2"/>
      </rPr>
      <t xml:space="preserve">Porta lisa para acabamento em verniz, com
</t>
    </r>
    <r>
      <rPr>
        <sz val="10"/>
        <rFont val="Carlito"/>
        <family val="2"/>
      </rPr>
      <t>batente de madeira - 70 x 210 cm</t>
    </r>
  </si>
  <si>
    <r>
      <rPr>
        <sz val="10"/>
        <rFont val="Carlito"/>
        <family val="2"/>
      </rPr>
      <t>359,27</t>
    </r>
  </si>
  <si>
    <r>
      <rPr>
        <sz val="10"/>
        <rFont val="Carlito"/>
        <family val="2"/>
      </rPr>
      <t>449,32</t>
    </r>
  </si>
  <si>
    <r>
      <rPr>
        <sz val="10"/>
        <rFont val="Carlito"/>
        <family val="2"/>
      </rPr>
      <t>23.11.040</t>
    </r>
  </si>
  <si>
    <r>
      <rPr>
        <sz val="10"/>
        <rFont val="Carlito"/>
        <family val="2"/>
      </rPr>
      <t xml:space="preserve">Porta lisa para acabamento em verniz, com
</t>
    </r>
    <r>
      <rPr>
        <sz val="10"/>
        <rFont val="Carlito"/>
        <family val="2"/>
      </rPr>
      <t>batente de madeira - 80 x 210 cm</t>
    </r>
  </si>
  <si>
    <r>
      <rPr>
        <sz val="10"/>
        <rFont val="Carlito"/>
        <family val="2"/>
      </rPr>
      <t>358,02</t>
    </r>
  </si>
  <si>
    <r>
      <rPr>
        <sz val="10"/>
        <rFont val="Carlito"/>
        <family val="2"/>
      </rPr>
      <t>448,07</t>
    </r>
  </si>
  <si>
    <r>
      <rPr>
        <sz val="10"/>
        <rFont val="Carlito"/>
        <family val="2"/>
      </rPr>
      <t>23.11.050</t>
    </r>
  </si>
  <si>
    <r>
      <rPr>
        <sz val="10"/>
        <rFont val="Carlito"/>
        <family val="2"/>
      </rPr>
      <t xml:space="preserve">Porta lisa para acabamento em verniz, com
</t>
    </r>
    <r>
      <rPr>
        <sz val="10"/>
        <rFont val="Carlito"/>
        <family val="2"/>
      </rPr>
      <t>batente de madeira - 90 x 210 cm</t>
    </r>
  </si>
  <si>
    <r>
      <rPr>
        <sz val="10"/>
        <rFont val="Carlito"/>
        <family val="2"/>
      </rPr>
      <t>384,30</t>
    </r>
  </si>
  <si>
    <r>
      <rPr>
        <sz val="10"/>
        <rFont val="Carlito"/>
        <family val="2"/>
      </rPr>
      <t>474,35</t>
    </r>
  </si>
  <si>
    <r>
      <rPr>
        <sz val="10"/>
        <rFont val="Carlito"/>
        <family val="2"/>
      </rPr>
      <t xml:space="preserve">Porta comum completa - uso coletivo (padrao
</t>
    </r>
    <r>
      <rPr>
        <sz val="10"/>
        <rFont val="Carlito"/>
        <family val="2"/>
      </rPr>
      <t>dimensional medio)</t>
    </r>
  </si>
  <si>
    <r>
      <rPr>
        <sz val="10"/>
        <rFont val="Carlito"/>
        <family val="2"/>
      </rPr>
      <t>23.12.001</t>
    </r>
  </si>
  <si>
    <r>
      <rPr>
        <sz val="10"/>
        <rFont val="Carlito"/>
        <family val="2"/>
      </rPr>
      <t>Porta lisa de madeira, interna "PIM", para acabamento em pintura, padrão dimensional médio, com ferragens, completo - 80 x 210 cm</t>
    </r>
  </si>
  <si>
    <r>
      <rPr>
        <sz val="10"/>
        <rFont val="Carlito"/>
        <family val="2"/>
      </rPr>
      <t>561,69</t>
    </r>
  </si>
  <si>
    <r>
      <rPr>
        <sz val="10"/>
        <rFont val="Carlito"/>
        <family val="2"/>
      </rPr>
      <t xml:space="preserve">Porta comum completa - uso publico (padrao
</t>
    </r>
    <r>
      <rPr>
        <sz val="10"/>
        <rFont val="Carlito"/>
        <family val="2"/>
      </rPr>
      <t>dimensional medio/pesado)</t>
    </r>
  </si>
  <si>
    <r>
      <rPr>
        <sz val="10"/>
        <rFont val="Carlito"/>
        <family val="2"/>
      </rPr>
      <t xml:space="preserve">Porta lisa de madeira, interna "PIM", para acabamento em pintura, padrão dimensional médio/pesado, com ferragens, completo - 80 x
</t>
    </r>
    <r>
      <rPr>
        <sz val="10"/>
        <rFont val="Carlito"/>
        <family val="2"/>
      </rPr>
      <t>210 cm</t>
    </r>
  </si>
  <si>
    <r>
      <rPr>
        <sz val="10"/>
        <rFont val="Carlito"/>
        <family val="2"/>
      </rPr>
      <t>23.13.002</t>
    </r>
  </si>
  <si>
    <r>
      <rPr>
        <sz val="10"/>
        <rFont val="Carlito"/>
        <family val="2"/>
      </rPr>
      <t xml:space="preserve">Porta lisa de madeira, interna "PIM", para acabamento em pintura, padrão dimensional médio/pesado, com ferragens, completo - 90 x
</t>
    </r>
    <r>
      <rPr>
        <sz val="10"/>
        <rFont val="Carlito"/>
        <family val="2"/>
      </rPr>
      <t>210 cm</t>
    </r>
  </si>
  <si>
    <r>
      <rPr>
        <sz val="10"/>
        <rFont val="Carlito"/>
        <family val="2"/>
      </rPr>
      <t>619,31</t>
    </r>
  </si>
  <si>
    <r>
      <rPr>
        <sz val="10"/>
        <rFont val="Carlito"/>
        <family val="2"/>
      </rPr>
      <t>23.13.020</t>
    </r>
  </si>
  <si>
    <r>
      <rPr>
        <sz val="10"/>
        <rFont val="Carlito"/>
        <family val="2"/>
      </rPr>
      <t>Porta lisa de madeira, interna, resistente a umidade "PIM RU", para acabamento em pintura, padrão dimensional médio/pesado, com ferragens, completo - 80 x 210 cm</t>
    </r>
  </si>
  <si>
    <r>
      <rPr>
        <sz val="10"/>
        <rFont val="Carlito"/>
        <family val="2"/>
      </rPr>
      <t>23.13.040</t>
    </r>
  </si>
  <si>
    <r>
      <rPr>
        <sz val="10"/>
        <rFont val="Carlito"/>
        <family val="2"/>
      </rPr>
      <t>Porta lisa de madeira, interna, resistente a umidade "PIM RU", para acabamento revestido ou em pintura, para divisória sanitária, padrão dimensional médio/pesado, com ferragens, completo - 80 x 190 cm</t>
    </r>
  </si>
  <si>
    <r>
      <rPr>
        <sz val="10"/>
        <rFont val="Carlito"/>
        <family val="2"/>
      </rPr>
      <t>23.13.052</t>
    </r>
  </si>
  <si>
    <r>
      <rPr>
        <sz val="10"/>
        <rFont val="Carlito"/>
        <family val="2"/>
      </rPr>
      <t>Porta lisa de madeira, interna, resistente a umidade "PIM RU", para acabamento em pintura, tipo acessível, padrão dimensional médio/pesado, com ferragens, completo - 90 x 210 cm</t>
    </r>
  </si>
  <si>
    <r>
      <rPr>
        <sz val="10"/>
        <rFont val="Carlito"/>
        <family val="2"/>
      </rPr>
      <t>23.13.064</t>
    </r>
  </si>
  <si>
    <r>
      <rPr>
        <sz val="10"/>
        <rFont val="Carlito"/>
        <family val="2"/>
      </rPr>
      <t>Porta lisa de madeira, interna, resistente a umidade "PIM RU", para acabamento em pintura, de correr ou deslizante, tipo acessível, padrão dimensional pesado, com sistema deslizante e ferragens, completo - 100 x 210 cm</t>
    </r>
  </si>
  <si>
    <r>
      <rPr>
        <sz val="10"/>
        <rFont val="Carlito"/>
        <family val="2"/>
      </rPr>
      <t>650,35</t>
    </r>
  </si>
  <si>
    <r>
      <rPr>
        <sz val="10"/>
        <rFont val="Carlito"/>
        <family val="2"/>
      </rPr>
      <t xml:space="preserve">Reparos, conservacoes e complementos - GRUPO
</t>
    </r>
    <r>
      <rPr>
        <sz val="10"/>
        <rFont val="Carlito"/>
        <family val="2"/>
      </rPr>
      <t>23</t>
    </r>
  </si>
  <si>
    <r>
      <rPr>
        <sz val="10"/>
        <rFont val="Carlito"/>
        <family val="2"/>
      </rPr>
      <t>23.20.020</t>
    </r>
  </si>
  <si>
    <r>
      <rPr>
        <sz val="10"/>
        <rFont val="Carlito"/>
        <family val="2"/>
      </rPr>
      <t>Recolocação de batentes de madeira</t>
    </r>
  </si>
  <si>
    <r>
      <rPr>
        <sz val="10"/>
        <rFont val="Carlito"/>
        <family val="2"/>
      </rPr>
      <t>23.20.040</t>
    </r>
  </si>
  <si>
    <r>
      <rPr>
        <sz val="10"/>
        <rFont val="Carlito"/>
        <family val="2"/>
      </rPr>
      <t>Recolocação de folhas de porta ou janela</t>
    </r>
  </si>
  <si>
    <r>
      <rPr>
        <sz val="10"/>
        <rFont val="Carlito"/>
        <family val="2"/>
      </rPr>
      <t>51,45</t>
    </r>
  </si>
  <si>
    <r>
      <rPr>
        <sz val="10"/>
        <rFont val="Carlito"/>
        <family val="2"/>
      </rPr>
      <t>23.20.060</t>
    </r>
  </si>
  <si>
    <r>
      <rPr>
        <sz val="10"/>
        <rFont val="Carlito"/>
        <family val="2"/>
      </rPr>
      <t>Recolocação de guarnição ou molduras</t>
    </r>
  </si>
  <si>
    <r>
      <rPr>
        <sz val="10"/>
        <rFont val="Carlito"/>
        <family val="2"/>
      </rPr>
      <t>23.20.100</t>
    </r>
  </si>
  <si>
    <r>
      <rPr>
        <sz val="10"/>
        <rFont val="Carlito"/>
        <family val="2"/>
      </rPr>
      <t>Batente de madeira para porta</t>
    </r>
  </si>
  <si>
    <r>
      <rPr>
        <sz val="10"/>
        <rFont val="Carlito"/>
        <family val="2"/>
      </rPr>
      <t>39,52</t>
    </r>
  </si>
  <si>
    <r>
      <rPr>
        <sz val="10"/>
        <rFont val="Carlito"/>
        <family val="2"/>
      </rPr>
      <t>23.20.110</t>
    </r>
  </si>
  <si>
    <r>
      <rPr>
        <sz val="10"/>
        <rFont val="Carlito"/>
        <family val="2"/>
      </rPr>
      <t xml:space="preserve">Visor fixo e requadro de madeira para porta, para
</t>
    </r>
    <r>
      <rPr>
        <sz val="10"/>
        <rFont val="Carlito"/>
        <family val="2"/>
      </rPr>
      <t>receber vidro</t>
    </r>
  </si>
  <si>
    <r>
      <rPr>
        <sz val="10"/>
        <rFont val="Carlito"/>
        <family val="2"/>
      </rPr>
      <t>1.024,30</t>
    </r>
  </si>
  <si>
    <r>
      <rPr>
        <sz val="10"/>
        <rFont val="Carlito"/>
        <family val="2"/>
      </rPr>
      <t>1.152,94</t>
    </r>
  </si>
  <si>
    <r>
      <rPr>
        <sz val="10"/>
        <rFont val="Carlito"/>
        <family val="2"/>
      </rPr>
      <t>23.20.120</t>
    </r>
  </si>
  <si>
    <r>
      <rPr>
        <sz val="10"/>
        <rFont val="Carlito"/>
        <family val="2"/>
      </rPr>
      <t>Guarnição de madeira</t>
    </r>
  </si>
  <si>
    <r>
      <rPr>
        <sz val="10"/>
        <rFont val="Carlito"/>
        <family val="2"/>
      </rPr>
      <t>3,56</t>
    </r>
  </si>
  <si>
    <r>
      <rPr>
        <sz val="10"/>
        <rFont val="Carlito"/>
        <family val="2"/>
      </rPr>
      <t>5,17</t>
    </r>
  </si>
  <si>
    <r>
      <rPr>
        <sz val="10"/>
        <rFont val="Carlito"/>
        <family val="2"/>
      </rPr>
      <t>23.20.140</t>
    </r>
  </si>
  <si>
    <r>
      <rPr>
        <sz val="10"/>
        <rFont val="Carlito"/>
        <family val="2"/>
      </rPr>
      <t xml:space="preserve">Acréscimo de visor completo em porta de
</t>
    </r>
    <r>
      <rPr>
        <sz val="10"/>
        <rFont val="Carlito"/>
        <family val="2"/>
      </rPr>
      <t>madeira</t>
    </r>
  </si>
  <si>
    <r>
      <rPr>
        <sz val="10"/>
        <rFont val="Carlito"/>
        <family val="2"/>
      </rPr>
      <t>257,39</t>
    </r>
  </si>
  <si>
    <r>
      <rPr>
        <sz val="10"/>
        <rFont val="Carlito"/>
        <family val="2"/>
      </rPr>
      <t>23.20.160</t>
    </r>
  </si>
  <si>
    <r>
      <rPr>
        <sz val="10"/>
        <rFont val="Carlito"/>
        <family val="2"/>
      </rPr>
      <t>Folha de porta veneziana maciça, sob medida</t>
    </r>
  </si>
  <si>
    <r>
      <rPr>
        <sz val="10"/>
        <rFont val="Carlito"/>
        <family val="2"/>
      </rPr>
      <t>738,13</t>
    </r>
  </si>
  <si>
    <r>
      <rPr>
        <sz val="10"/>
        <rFont val="Carlito"/>
        <family val="2"/>
      </rPr>
      <t>754,21</t>
    </r>
  </si>
  <si>
    <r>
      <rPr>
        <sz val="10"/>
        <rFont val="Carlito"/>
        <family val="2"/>
      </rPr>
      <t>23.20.170</t>
    </r>
  </si>
  <si>
    <r>
      <rPr>
        <sz val="10"/>
        <rFont val="Carlito"/>
        <family val="2"/>
      </rPr>
      <t xml:space="preserve">Folha de porta lisa folheada com madeira, sob
</t>
    </r>
    <r>
      <rPr>
        <sz val="10"/>
        <rFont val="Carlito"/>
        <family val="2"/>
      </rPr>
      <t>medida</t>
    </r>
  </si>
  <si>
    <r>
      <rPr>
        <sz val="10"/>
        <rFont val="Carlito"/>
        <family val="2"/>
      </rPr>
      <t>144,02</t>
    </r>
  </si>
  <si>
    <r>
      <rPr>
        <sz val="10"/>
        <rFont val="Carlito"/>
        <family val="2"/>
      </rPr>
      <t>160,10</t>
    </r>
  </si>
  <si>
    <r>
      <rPr>
        <sz val="10"/>
        <rFont val="Carlito"/>
        <family val="2"/>
      </rPr>
      <t>23.20.180</t>
    </r>
  </si>
  <si>
    <r>
      <rPr>
        <sz val="10"/>
        <rFont val="Carlito"/>
        <family val="2"/>
      </rPr>
      <t xml:space="preserve">Folha de porta em madeira para receber vidro,
</t>
    </r>
    <r>
      <rPr>
        <sz val="10"/>
        <rFont val="Carlito"/>
        <family val="2"/>
      </rPr>
      <t>sob medida</t>
    </r>
  </si>
  <si>
    <r>
      <rPr>
        <sz val="10"/>
        <rFont val="Carlito"/>
        <family val="2"/>
      </rPr>
      <t>423,48</t>
    </r>
  </si>
  <si>
    <r>
      <rPr>
        <sz val="10"/>
        <rFont val="Carlito"/>
        <family val="2"/>
      </rPr>
      <t>439,56</t>
    </r>
  </si>
  <si>
    <r>
      <rPr>
        <sz val="10"/>
        <rFont val="Carlito"/>
        <family val="2"/>
      </rPr>
      <t>23.20.310</t>
    </r>
  </si>
  <si>
    <r>
      <rPr>
        <sz val="10"/>
        <rFont val="Carlito"/>
        <family val="2"/>
      </rPr>
      <t>Folha de porta lisa comum - 60 x 210 cm</t>
    </r>
  </si>
  <si>
    <r>
      <rPr>
        <sz val="10"/>
        <rFont val="Carlito"/>
        <family val="2"/>
      </rPr>
      <t>169,31</t>
    </r>
  </si>
  <si>
    <r>
      <rPr>
        <sz val="10"/>
        <rFont val="Carlito"/>
        <family val="2"/>
      </rPr>
      <t>217,55</t>
    </r>
  </si>
  <si>
    <r>
      <rPr>
        <sz val="10"/>
        <rFont val="Carlito"/>
        <family val="2"/>
      </rPr>
      <t>23.20.320</t>
    </r>
  </si>
  <si>
    <r>
      <rPr>
        <sz val="10"/>
        <rFont val="Carlito"/>
        <family val="2"/>
      </rPr>
      <t>Folha de porta lisa comum - 70 x 210 cm</t>
    </r>
  </si>
  <si>
    <r>
      <rPr>
        <sz val="10"/>
        <rFont val="Carlito"/>
        <family val="2"/>
      </rPr>
      <t>169,79</t>
    </r>
  </si>
  <si>
    <r>
      <rPr>
        <sz val="10"/>
        <rFont val="Carlito"/>
        <family val="2"/>
      </rPr>
      <t>218,03</t>
    </r>
  </si>
  <si>
    <r>
      <rPr>
        <sz val="10"/>
        <rFont val="Carlito"/>
        <family val="2"/>
      </rPr>
      <t>23.20.330</t>
    </r>
  </si>
  <si>
    <r>
      <rPr>
        <sz val="10"/>
        <rFont val="Carlito"/>
        <family val="2"/>
      </rPr>
      <t>Folha de porta lisa comum - 80 x 210 cm</t>
    </r>
  </si>
  <si>
    <r>
      <rPr>
        <sz val="10"/>
        <rFont val="Carlito"/>
        <family val="2"/>
      </rPr>
      <t>176,55</t>
    </r>
  </si>
  <si>
    <r>
      <rPr>
        <sz val="10"/>
        <rFont val="Carlito"/>
        <family val="2"/>
      </rPr>
      <t>224,79</t>
    </r>
  </si>
  <si>
    <r>
      <rPr>
        <sz val="10"/>
        <rFont val="Carlito"/>
        <family val="2"/>
      </rPr>
      <t>23.20.340</t>
    </r>
  </si>
  <si>
    <r>
      <rPr>
        <sz val="10"/>
        <rFont val="Carlito"/>
        <family val="2"/>
      </rPr>
      <t>Folha de porta lisa comum - 90 x 210 cm</t>
    </r>
  </si>
  <si>
    <r>
      <rPr>
        <sz val="10"/>
        <rFont val="Carlito"/>
        <family val="2"/>
      </rPr>
      <t>192,50</t>
    </r>
  </si>
  <si>
    <r>
      <rPr>
        <sz val="10"/>
        <rFont val="Carlito"/>
        <family val="2"/>
      </rPr>
      <t>240,74</t>
    </r>
  </si>
  <si>
    <r>
      <rPr>
        <sz val="10"/>
        <rFont val="Carlito"/>
        <family val="2"/>
      </rPr>
      <t>23.20.450</t>
    </r>
  </si>
  <si>
    <r>
      <rPr>
        <sz val="10"/>
        <rFont val="Carlito"/>
        <family val="2"/>
      </rPr>
      <t>Folha de porta em laminado fenólico melamínico com acabamento liso - 70 x 210 cm</t>
    </r>
  </si>
  <si>
    <r>
      <rPr>
        <sz val="10"/>
        <rFont val="Carlito"/>
        <family val="2"/>
      </rPr>
      <t>696,96</t>
    </r>
  </si>
  <si>
    <r>
      <rPr>
        <sz val="10"/>
        <rFont val="Carlito"/>
        <family val="2"/>
      </rPr>
      <t>745,20</t>
    </r>
  </si>
  <si>
    <r>
      <rPr>
        <sz val="10"/>
        <rFont val="Carlito"/>
        <family val="2"/>
      </rPr>
      <t>23.20.460</t>
    </r>
  </si>
  <si>
    <r>
      <rPr>
        <sz val="10"/>
        <rFont val="Carlito"/>
        <family val="2"/>
      </rPr>
      <t>Folha de porta em laminado fenólico melamínico com acabamento liso - 90 x 210 cm</t>
    </r>
  </si>
  <si>
    <r>
      <rPr>
        <sz val="10"/>
        <rFont val="Carlito"/>
        <family val="2"/>
      </rPr>
      <t>813,80</t>
    </r>
  </si>
  <si>
    <r>
      <rPr>
        <sz val="10"/>
        <rFont val="Carlito"/>
        <family val="2"/>
      </rPr>
      <t>862,04</t>
    </r>
  </si>
  <si>
    <r>
      <rPr>
        <sz val="10"/>
        <rFont val="Carlito"/>
        <family val="2"/>
      </rPr>
      <t>23.20.550</t>
    </r>
  </si>
  <si>
    <r>
      <rPr>
        <sz val="10"/>
        <rFont val="Carlito"/>
        <family val="2"/>
      </rPr>
      <t>Folha de porta em laminado fenólico melamínico com acabamento liso - 80 x 210 cm</t>
    </r>
  </si>
  <si>
    <r>
      <rPr>
        <sz val="10"/>
        <rFont val="Carlito"/>
        <family val="2"/>
      </rPr>
      <t>779,93</t>
    </r>
  </si>
  <si>
    <r>
      <rPr>
        <sz val="10"/>
        <rFont val="Carlito"/>
        <family val="2"/>
      </rPr>
      <t>828,17</t>
    </r>
  </si>
  <si>
    <r>
      <rPr>
        <sz val="10"/>
        <rFont val="Carlito"/>
        <family val="2"/>
      </rPr>
      <t>23.20.600</t>
    </r>
  </si>
  <si>
    <r>
      <rPr>
        <sz val="10"/>
        <rFont val="Carlito"/>
        <family val="2"/>
      </rPr>
      <t xml:space="preserve">Folha de porta em madeira com tela de proteção
</t>
    </r>
    <r>
      <rPr>
        <sz val="10"/>
        <rFont val="Carlito"/>
        <family val="2"/>
      </rPr>
      <t>tipo mosqueteira</t>
    </r>
  </si>
  <si>
    <r>
      <rPr>
        <sz val="10"/>
        <rFont val="Carlito"/>
        <family val="2"/>
      </rPr>
      <t>659,59</t>
    </r>
  </si>
  <si>
    <r>
      <rPr>
        <sz val="10"/>
        <rFont val="Carlito"/>
        <family val="2"/>
      </rPr>
      <t>707,83</t>
    </r>
  </si>
  <si>
    <r>
      <rPr>
        <sz val="10"/>
        <rFont val="Carlito"/>
        <family val="2"/>
      </rPr>
      <t xml:space="preserve">ESQUADRIA, SERRALHERIA E ELEMENTO EM
</t>
    </r>
    <r>
      <rPr>
        <sz val="10"/>
        <rFont val="Carlito"/>
        <family val="2"/>
      </rPr>
      <t>FERRO</t>
    </r>
  </si>
  <si>
    <r>
      <rPr>
        <sz val="10"/>
        <rFont val="Carlito"/>
        <family val="2"/>
      </rPr>
      <t>Caixilho em ferro</t>
    </r>
  </si>
  <si>
    <r>
      <rPr>
        <sz val="10"/>
        <rFont val="Carlito"/>
        <family val="2"/>
      </rPr>
      <t>24.01.010</t>
    </r>
  </si>
  <si>
    <r>
      <rPr>
        <sz val="10"/>
        <rFont val="Carlito"/>
        <family val="2"/>
      </rPr>
      <t>Caixilho em ferro fixo, sob medida</t>
    </r>
  </si>
  <si>
    <r>
      <rPr>
        <sz val="10"/>
        <rFont val="Carlito"/>
        <family val="2"/>
      </rPr>
      <t>810,76</t>
    </r>
  </si>
  <si>
    <r>
      <rPr>
        <sz val="10"/>
        <rFont val="Carlito"/>
        <family val="2"/>
      </rPr>
      <t>20,42</t>
    </r>
  </si>
  <si>
    <r>
      <rPr>
        <sz val="10"/>
        <rFont val="Carlito"/>
        <family val="2"/>
      </rPr>
      <t>831,18</t>
    </r>
  </si>
  <si>
    <r>
      <rPr>
        <sz val="10"/>
        <rFont val="Carlito"/>
        <family val="2"/>
      </rPr>
      <t>24.01.030</t>
    </r>
  </si>
  <si>
    <r>
      <rPr>
        <sz val="10"/>
        <rFont val="Carlito"/>
        <family val="2"/>
      </rPr>
      <t>Caixilho em ferro basculante, sob medida</t>
    </r>
  </si>
  <si>
    <r>
      <rPr>
        <sz val="10"/>
        <rFont val="Carlito"/>
        <family val="2"/>
      </rPr>
      <t>826,50</t>
    </r>
  </si>
  <si>
    <r>
      <rPr>
        <sz val="10"/>
        <rFont val="Carlito"/>
        <family val="2"/>
      </rPr>
      <t>846,92</t>
    </r>
  </si>
  <si>
    <r>
      <rPr>
        <sz val="10"/>
        <rFont val="Carlito"/>
        <family val="2"/>
      </rPr>
      <t>24.01.070</t>
    </r>
  </si>
  <si>
    <r>
      <rPr>
        <sz val="10"/>
        <rFont val="Carlito"/>
        <family val="2"/>
      </rPr>
      <t>Caixilho em ferro de correr, sob medida</t>
    </r>
  </si>
  <si>
    <r>
      <rPr>
        <sz val="10"/>
        <rFont val="Carlito"/>
        <family val="2"/>
      </rPr>
      <t>846,79</t>
    </r>
  </si>
  <si>
    <r>
      <rPr>
        <sz val="10"/>
        <rFont val="Carlito"/>
        <family val="2"/>
      </rPr>
      <t>867,21</t>
    </r>
  </si>
  <si>
    <r>
      <rPr>
        <sz val="10"/>
        <rFont val="Carlito"/>
        <family val="2"/>
      </rPr>
      <t>24.01.090</t>
    </r>
  </si>
  <si>
    <r>
      <rPr>
        <sz val="10"/>
        <rFont val="Carlito"/>
        <family val="2"/>
      </rPr>
      <t xml:space="preserve">Caixilho em ferro com ventilação permanente,
</t>
    </r>
    <r>
      <rPr>
        <sz val="10"/>
        <rFont val="Carlito"/>
        <family val="2"/>
      </rPr>
      <t>sob medida</t>
    </r>
  </si>
  <si>
    <r>
      <rPr>
        <sz val="10"/>
        <rFont val="Carlito"/>
        <family val="2"/>
      </rPr>
      <t>711,95</t>
    </r>
  </si>
  <si>
    <r>
      <rPr>
        <sz val="10"/>
        <rFont val="Carlito"/>
        <family val="2"/>
      </rPr>
      <t>732,37</t>
    </r>
  </si>
  <si>
    <r>
      <rPr>
        <sz val="10"/>
        <rFont val="Carlito"/>
        <family val="2"/>
      </rPr>
      <t>24.01.100</t>
    </r>
  </si>
  <si>
    <r>
      <rPr>
        <sz val="10"/>
        <rFont val="Carlito"/>
        <family val="2"/>
      </rPr>
      <t>Caixilho em ferro tipo veneziana, linha comercial</t>
    </r>
  </si>
  <si>
    <r>
      <rPr>
        <sz val="10"/>
        <rFont val="Carlito"/>
        <family val="2"/>
      </rPr>
      <t>524,72</t>
    </r>
  </si>
  <si>
    <r>
      <rPr>
        <sz val="10"/>
        <rFont val="Carlito"/>
        <family val="2"/>
      </rPr>
      <t>545,14</t>
    </r>
  </si>
  <si>
    <r>
      <rPr>
        <sz val="10"/>
        <rFont val="Carlito"/>
        <family val="2"/>
      </rPr>
      <t>24.01.110</t>
    </r>
  </si>
  <si>
    <r>
      <rPr>
        <sz val="10"/>
        <rFont val="Carlito"/>
        <family val="2"/>
      </rPr>
      <t>Caixilho em ferro tipo veneziana, sob medida</t>
    </r>
  </si>
  <si>
    <r>
      <rPr>
        <sz val="10"/>
        <rFont val="Carlito"/>
        <family val="2"/>
      </rPr>
      <t>750,32</t>
    </r>
  </si>
  <si>
    <r>
      <rPr>
        <sz val="10"/>
        <rFont val="Carlito"/>
        <family val="2"/>
      </rPr>
      <t>770,74</t>
    </r>
  </si>
  <si>
    <r>
      <rPr>
        <sz val="10"/>
        <rFont val="Carlito"/>
        <family val="2"/>
      </rPr>
      <t>24.01.120</t>
    </r>
  </si>
  <si>
    <r>
      <rPr>
        <sz val="10"/>
        <rFont val="Carlito"/>
        <family val="2"/>
      </rPr>
      <t>Caixilho tipo veneziana industrial com montantes em aço galvanizado e aletas em fibra de vidro</t>
    </r>
  </si>
  <si>
    <r>
      <rPr>
        <sz val="10"/>
        <rFont val="Carlito"/>
        <family val="2"/>
      </rPr>
      <t>220,71</t>
    </r>
  </si>
  <si>
    <r>
      <rPr>
        <sz val="10"/>
        <rFont val="Carlito"/>
        <family val="2"/>
      </rPr>
      <t>24.01.180</t>
    </r>
  </si>
  <si>
    <r>
      <rPr>
        <sz val="10"/>
        <rFont val="Carlito"/>
        <family val="2"/>
      </rPr>
      <t>Caixilho removível em tela de aço galvanizado, tipo ondulada com malha de 1", fio 12, com requadro tubular de aço carbono, sob medida</t>
    </r>
  </si>
  <si>
    <r>
      <rPr>
        <sz val="10"/>
        <rFont val="Carlito"/>
        <family val="2"/>
      </rPr>
      <t>438,75</t>
    </r>
  </si>
  <si>
    <r>
      <rPr>
        <sz val="10"/>
        <rFont val="Carlito"/>
        <family val="2"/>
      </rPr>
      <t>19,85</t>
    </r>
  </si>
  <si>
    <r>
      <rPr>
        <sz val="10"/>
        <rFont val="Carlito"/>
        <family val="2"/>
      </rPr>
      <t>458,60</t>
    </r>
  </si>
  <si>
    <r>
      <rPr>
        <sz val="10"/>
        <rFont val="Carlito"/>
        <family val="2"/>
      </rPr>
      <t>24.01.190</t>
    </r>
  </si>
  <si>
    <r>
      <rPr>
        <sz val="10"/>
        <rFont val="Carlito"/>
        <family val="2"/>
      </rPr>
      <t xml:space="preserve">Caixilho fixo em tela de aço galvanizado tipo ondulada com malha de 1/2", fio 12, com requadro em cantoneira de aço carbono, sob
</t>
    </r>
    <r>
      <rPr>
        <sz val="10"/>
        <rFont val="Carlito"/>
        <family val="2"/>
      </rPr>
      <t>medida</t>
    </r>
  </si>
  <si>
    <r>
      <rPr>
        <sz val="10"/>
        <rFont val="Carlito"/>
        <family val="2"/>
      </rPr>
      <t>319,01</t>
    </r>
  </si>
  <si>
    <r>
      <rPr>
        <sz val="10"/>
        <rFont val="Carlito"/>
        <family val="2"/>
      </rPr>
      <t>338,86</t>
    </r>
  </si>
  <si>
    <r>
      <rPr>
        <sz val="10"/>
        <rFont val="Carlito"/>
        <family val="2"/>
      </rPr>
      <t>24.01.200</t>
    </r>
  </si>
  <si>
    <r>
      <rPr>
        <sz val="10"/>
        <rFont val="Carlito"/>
        <family val="2"/>
      </rPr>
      <t xml:space="preserve">Caixilho fixo em aço SAE 1010/1020 para vidro à
</t>
    </r>
    <r>
      <rPr>
        <sz val="10"/>
        <rFont val="Carlito"/>
        <family val="2"/>
      </rPr>
      <t>prova de bala, sob medida</t>
    </r>
  </si>
  <si>
    <r>
      <rPr>
        <sz val="10"/>
        <rFont val="Carlito"/>
        <family val="2"/>
      </rPr>
      <t>1.253,54</t>
    </r>
  </si>
  <si>
    <r>
      <rPr>
        <sz val="10"/>
        <rFont val="Carlito"/>
        <family val="2"/>
      </rPr>
      <t>52,70</t>
    </r>
  </si>
  <si>
    <r>
      <rPr>
        <sz val="10"/>
        <rFont val="Carlito"/>
        <family val="2"/>
      </rPr>
      <t>1.306,24</t>
    </r>
  </si>
  <si>
    <r>
      <rPr>
        <sz val="10"/>
        <rFont val="Carlito"/>
        <family val="2"/>
      </rPr>
      <t>24.01.280</t>
    </r>
  </si>
  <si>
    <r>
      <rPr>
        <sz val="10"/>
        <rFont val="Carlito"/>
        <family val="2"/>
      </rPr>
      <t>Caixilho tipo guichê em chapa de aço</t>
    </r>
  </si>
  <si>
    <r>
      <rPr>
        <sz val="10"/>
        <rFont val="Carlito"/>
        <family val="2"/>
      </rPr>
      <t>625,58</t>
    </r>
  </si>
  <si>
    <r>
      <rPr>
        <sz val="10"/>
        <rFont val="Carlito"/>
        <family val="2"/>
      </rPr>
      <t>67,44</t>
    </r>
  </si>
  <si>
    <r>
      <rPr>
        <sz val="10"/>
        <rFont val="Carlito"/>
        <family val="2"/>
      </rPr>
      <t>693,02</t>
    </r>
  </si>
  <si>
    <r>
      <rPr>
        <sz val="10"/>
        <rFont val="Carlito"/>
        <family val="2"/>
      </rPr>
      <t>Portas, portoes e gradis</t>
    </r>
  </si>
  <si>
    <r>
      <rPr>
        <sz val="10"/>
        <rFont val="Carlito"/>
        <family val="2"/>
      </rPr>
      <t>24.02.010</t>
    </r>
  </si>
  <si>
    <r>
      <rPr>
        <sz val="10"/>
        <rFont val="Carlito"/>
        <family val="2"/>
      </rPr>
      <t xml:space="preserve">Porta em ferro de abrir, para receber vidro, sob
</t>
    </r>
    <r>
      <rPr>
        <sz val="10"/>
        <rFont val="Carlito"/>
        <family val="2"/>
      </rPr>
      <t>medida</t>
    </r>
  </si>
  <si>
    <r>
      <rPr>
        <sz val="10"/>
        <rFont val="Carlito"/>
        <family val="2"/>
      </rPr>
      <t>892,00</t>
    </r>
  </si>
  <si>
    <r>
      <rPr>
        <sz val="10"/>
        <rFont val="Carlito"/>
        <family val="2"/>
      </rPr>
      <t>953,20</t>
    </r>
  </si>
  <si>
    <r>
      <rPr>
        <sz val="10"/>
        <rFont val="Carlito"/>
        <family val="2"/>
      </rPr>
      <t>24.02.040</t>
    </r>
  </si>
  <si>
    <r>
      <rPr>
        <sz val="10"/>
        <rFont val="Carlito"/>
        <family val="2"/>
      </rPr>
      <t>Porta/portão tipo gradil sob medida</t>
    </r>
  </si>
  <si>
    <r>
      <rPr>
        <sz val="10"/>
        <rFont val="Carlito"/>
        <family val="2"/>
      </rPr>
      <t>820,31</t>
    </r>
  </si>
  <si>
    <r>
      <rPr>
        <sz val="10"/>
        <rFont val="Carlito"/>
        <family val="2"/>
      </rPr>
      <t>881,51</t>
    </r>
  </si>
  <si>
    <r>
      <rPr>
        <sz val="10"/>
        <rFont val="Carlito"/>
        <family val="2"/>
      </rPr>
      <t>24.02.050</t>
    </r>
  </si>
  <si>
    <r>
      <rPr>
        <sz val="10"/>
        <rFont val="Carlito"/>
        <family val="2"/>
      </rPr>
      <t xml:space="preserve">Porta corta-fogo classe P.90 de 90 x 210 cm,
</t>
    </r>
    <r>
      <rPr>
        <sz val="10"/>
        <rFont val="Carlito"/>
        <family val="2"/>
      </rPr>
      <t>completa, com maçaneta tipo alavanca</t>
    </r>
  </si>
  <si>
    <r>
      <rPr>
        <sz val="10"/>
        <rFont val="Carlito"/>
        <family val="2"/>
      </rPr>
      <t>1.094,99</t>
    </r>
  </si>
  <si>
    <r>
      <rPr>
        <sz val="10"/>
        <rFont val="Carlito"/>
        <family val="2"/>
      </rPr>
      <t>107,88</t>
    </r>
  </si>
  <si>
    <r>
      <rPr>
        <sz val="10"/>
        <rFont val="Carlito"/>
        <family val="2"/>
      </rPr>
      <t>1.202,87</t>
    </r>
  </si>
  <si>
    <r>
      <rPr>
        <sz val="10"/>
        <rFont val="Carlito"/>
        <family val="2"/>
      </rPr>
      <t>24.02.052</t>
    </r>
  </si>
  <si>
    <r>
      <rPr>
        <sz val="10"/>
        <rFont val="Carlito"/>
        <family val="2"/>
      </rPr>
      <t xml:space="preserve">Porta corta-fogo classe P.90 de 100 x 210 cm,
</t>
    </r>
    <r>
      <rPr>
        <sz val="10"/>
        <rFont val="Carlito"/>
        <family val="2"/>
      </rPr>
      <t>completa, com maçaneta tipo alavanca</t>
    </r>
  </si>
  <si>
    <r>
      <rPr>
        <sz val="10"/>
        <rFont val="Carlito"/>
        <family val="2"/>
      </rPr>
      <t>1.046,37</t>
    </r>
  </si>
  <si>
    <r>
      <rPr>
        <sz val="10"/>
        <rFont val="Carlito"/>
        <family val="2"/>
      </rPr>
      <t>1.154,25</t>
    </r>
  </si>
  <si>
    <r>
      <rPr>
        <sz val="10"/>
        <rFont val="Carlito"/>
        <family val="2"/>
      </rPr>
      <t>24.02.054</t>
    </r>
  </si>
  <si>
    <r>
      <rPr>
        <sz val="10"/>
        <rFont val="Carlito"/>
        <family val="2"/>
      </rPr>
      <t xml:space="preserve">Porta corta-fogo classe P.90, com barra antipânico numa face e maçaneta na outra,
</t>
    </r>
    <r>
      <rPr>
        <sz val="10"/>
        <rFont val="Carlito"/>
        <family val="2"/>
      </rPr>
      <t>completa</t>
    </r>
  </si>
  <si>
    <r>
      <rPr>
        <sz val="10"/>
        <rFont val="Carlito"/>
        <family val="2"/>
      </rPr>
      <t>1.193,97</t>
    </r>
  </si>
  <si>
    <r>
      <rPr>
        <sz val="10"/>
        <rFont val="Carlito"/>
        <family val="2"/>
      </rPr>
      <t>1.301,85</t>
    </r>
  </si>
  <si>
    <r>
      <rPr>
        <sz val="10"/>
        <rFont val="Carlito"/>
        <family val="2"/>
      </rPr>
      <t>24.02.056</t>
    </r>
  </si>
  <si>
    <r>
      <rPr>
        <sz val="10"/>
        <rFont val="Carlito"/>
        <family val="2"/>
      </rPr>
      <t xml:space="preserve">Porta corta-fogo classe P.120 de 80 x 210 cm, com
</t>
    </r>
    <r>
      <rPr>
        <sz val="10"/>
        <rFont val="Carlito"/>
        <family val="2"/>
      </rPr>
      <t>uma folha de abrir, completa</t>
    </r>
  </si>
  <si>
    <r>
      <rPr>
        <sz val="10"/>
        <rFont val="Carlito"/>
        <family val="2"/>
      </rPr>
      <t>1.306,84</t>
    </r>
  </si>
  <si>
    <r>
      <rPr>
        <sz val="10"/>
        <rFont val="Carlito"/>
        <family val="2"/>
      </rPr>
      <t>117,24</t>
    </r>
  </si>
  <si>
    <r>
      <rPr>
        <sz val="10"/>
        <rFont val="Carlito"/>
        <family val="2"/>
      </rPr>
      <t>1.424,08</t>
    </r>
  </si>
  <si>
    <r>
      <rPr>
        <sz val="10"/>
        <rFont val="Carlito"/>
        <family val="2"/>
      </rPr>
      <t>24.02.058</t>
    </r>
  </si>
  <si>
    <r>
      <rPr>
        <sz val="10"/>
        <rFont val="Carlito"/>
        <family val="2"/>
      </rPr>
      <t xml:space="preserve">Porta corta-fogo classe P.120 de 90 x 210 cm, com
</t>
    </r>
    <r>
      <rPr>
        <sz val="10"/>
        <rFont val="Carlito"/>
        <family val="2"/>
      </rPr>
      <t>uma folha de abrir, completa</t>
    </r>
  </si>
  <si>
    <r>
      <rPr>
        <sz val="10"/>
        <rFont val="Carlito"/>
        <family val="2"/>
      </rPr>
      <t>1.078,55</t>
    </r>
  </si>
  <si>
    <r>
      <rPr>
        <sz val="10"/>
        <rFont val="Carlito"/>
        <family val="2"/>
      </rPr>
      <t>1.195,79</t>
    </r>
  </si>
  <si>
    <r>
      <rPr>
        <sz val="10"/>
        <rFont val="Carlito"/>
        <family val="2"/>
      </rPr>
      <t>24.02.060</t>
    </r>
  </si>
  <si>
    <r>
      <rPr>
        <sz val="10"/>
        <rFont val="Carlito"/>
        <family val="2"/>
      </rPr>
      <t>Porta/portão de abrir em chapa, sob medida</t>
    </r>
  </si>
  <si>
    <r>
      <rPr>
        <sz val="10"/>
        <rFont val="Carlito"/>
        <family val="2"/>
      </rPr>
      <t>932,39</t>
    </r>
  </si>
  <si>
    <r>
      <rPr>
        <sz val="10"/>
        <rFont val="Carlito"/>
        <family val="2"/>
      </rPr>
      <t>993,59</t>
    </r>
  </si>
  <si>
    <r>
      <rPr>
        <sz val="10"/>
        <rFont val="Carlito"/>
        <family val="2"/>
      </rPr>
      <t>24.02.070</t>
    </r>
  </si>
  <si>
    <r>
      <rPr>
        <sz val="10"/>
        <rFont val="Carlito"/>
        <family val="2"/>
      </rPr>
      <t xml:space="preserve">Porta de ferro de abrir tipo veneziana, linha
</t>
    </r>
    <r>
      <rPr>
        <sz val="10"/>
        <rFont val="Carlito"/>
        <family val="2"/>
      </rPr>
      <t>comercial</t>
    </r>
  </si>
  <si>
    <r>
      <rPr>
        <sz val="10"/>
        <rFont val="Carlito"/>
        <family val="2"/>
      </rPr>
      <t>331,46</t>
    </r>
  </si>
  <si>
    <r>
      <rPr>
        <sz val="10"/>
        <rFont val="Carlito"/>
        <family val="2"/>
      </rPr>
      <t>392,66</t>
    </r>
  </si>
  <si>
    <r>
      <rPr>
        <sz val="10"/>
        <rFont val="Carlito"/>
        <family val="2"/>
      </rPr>
      <t>24.02.080</t>
    </r>
  </si>
  <si>
    <r>
      <rPr>
        <sz val="10"/>
        <rFont val="Carlito"/>
        <family val="2"/>
      </rPr>
      <t xml:space="preserve">Porta/portão de abrir em veneziana de ferro, sob
</t>
    </r>
    <r>
      <rPr>
        <sz val="10"/>
        <rFont val="Carlito"/>
        <family val="2"/>
      </rPr>
      <t>medida</t>
    </r>
  </si>
  <si>
    <r>
      <rPr>
        <sz val="10"/>
        <rFont val="Carlito"/>
        <family val="2"/>
      </rPr>
      <t>1.417,84</t>
    </r>
  </si>
  <si>
    <r>
      <rPr>
        <sz val="10"/>
        <rFont val="Carlito"/>
        <family val="2"/>
      </rPr>
      <t>1.479,04</t>
    </r>
  </si>
  <si>
    <r>
      <rPr>
        <sz val="10"/>
        <rFont val="Carlito"/>
        <family val="2"/>
      </rPr>
      <t>24.02.100</t>
    </r>
  </si>
  <si>
    <r>
      <rPr>
        <sz val="10"/>
        <rFont val="Carlito"/>
        <family val="2"/>
      </rPr>
      <t xml:space="preserve">Portão tubular em tela de aço galvanizado até
</t>
    </r>
    <r>
      <rPr>
        <sz val="10"/>
        <rFont val="Carlito"/>
        <family val="2"/>
      </rPr>
      <t>2,50 m de altura, completo</t>
    </r>
  </si>
  <si>
    <r>
      <rPr>
        <sz val="10"/>
        <rFont val="Carlito"/>
        <family val="2"/>
      </rPr>
      <t>545,56</t>
    </r>
  </si>
  <si>
    <r>
      <rPr>
        <sz val="10"/>
        <rFont val="Carlito"/>
        <family val="2"/>
      </rPr>
      <t>46,68</t>
    </r>
  </si>
  <si>
    <r>
      <rPr>
        <sz val="10"/>
        <rFont val="Carlito"/>
        <family val="2"/>
      </rPr>
      <t>592,24</t>
    </r>
  </si>
  <si>
    <r>
      <rPr>
        <sz val="10"/>
        <rFont val="Carlito"/>
        <family val="2"/>
      </rPr>
      <t>24.02.270</t>
    </r>
  </si>
  <si>
    <r>
      <rPr>
        <sz val="10"/>
        <rFont val="Carlito"/>
        <family val="2"/>
      </rPr>
      <t>Portão de 2 folhas, tubular em tela de aço galvanizado acima de 2,50 m de altura, completo</t>
    </r>
  </si>
  <si>
    <r>
      <rPr>
        <sz val="10"/>
        <rFont val="Carlito"/>
        <family val="2"/>
      </rPr>
      <t>561,56</t>
    </r>
  </si>
  <si>
    <r>
      <rPr>
        <sz val="10"/>
        <rFont val="Carlito"/>
        <family val="2"/>
      </rPr>
      <t>622,76</t>
    </r>
  </si>
  <si>
    <r>
      <rPr>
        <sz val="10"/>
        <rFont val="Carlito"/>
        <family val="2"/>
      </rPr>
      <t>24.02.280</t>
    </r>
  </si>
  <si>
    <r>
      <rPr>
        <sz val="10"/>
        <rFont val="Carlito"/>
        <family val="2"/>
      </rPr>
      <t xml:space="preserve">Porta/portão de correr em tela ondulada de aço
</t>
    </r>
    <r>
      <rPr>
        <sz val="10"/>
        <rFont val="Carlito"/>
        <family val="2"/>
      </rPr>
      <t>galvanizado, sob medida</t>
    </r>
  </si>
  <si>
    <r>
      <rPr>
        <sz val="10"/>
        <rFont val="Carlito"/>
        <family val="2"/>
      </rPr>
      <t>410,31</t>
    </r>
  </si>
  <si>
    <r>
      <rPr>
        <sz val="10"/>
        <rFont val="Carlito"/>
        <family val="2"/>
      </rPr>
      <t>471,51</t>
    </r>
  </si>
  <si>
    <r>
      <rPr>
        <sz val="10"/>
        <rFont val="Carlito"/>
        <family val="2"/>
      </rPr>
      <t>24.02.290</t>
    </r>
  </si>
  <si>
    <r>
      <rPr>
        <sz val="10"/>
        <rFont val="Carlito"/>
        <family val="2"/>
      </rPr>
      <t xml:space="preserve">Porta/portão de correr em chapa cega dupla, sob
</t>
    </r>
    <r>
      <rPr>
        <sz val="10"/>
        <rFont val="Carlito"/>
        <family val="2"/>
      </rPr>
      <t>medida</t>
    </r>
  </si>
  <si>
    <r>
      <rPr>
        <sz val="10"/>
        <rFont val="Carlito"/>
        <family val="2"/>
      </rPr>
      <t>1.327,25</t>
    </r>
  </si>
  <si>
    <r>
      <rPr>
        <sz val="10"/>
        <rFont val="Carlito"/>
        <family val="2"/>
      </rPr>
      <t>1.388,45</t>
    </r>
  </si>
  <si>
    <r>
      <rPr>
        <sz val="10"/>
        <rFont val="Carlito"/>
        <family val="2"/>
      </rPr>
      <t>24.02.410</t>
    </r>
  </si>
  <si>
    <r>
      <rPr>
        <sz val="10"/>
        <rFont val="Carlito"/>
        <family val="2"/>
      </rPr>
      <t xml:space="preserve">Porta em ferro de correr, para receber vidro, sob
</t>
    </r>
    <r>
      <rPr>
        <sz val="10"/>
        <rFont val="Carlito"/>
        <family val="2"/>
      </rPr>
      <t>medida</t>
    </r>
  </si>
  <si>
    <r>
      <rPr>
        <sz val="10"/>
        <rFont val="Carlito"/>
        <family val="2"/>
      </rPr>
      <t>1.335,18</t>
    </r>
  </si>
  <si>
    <r>
      <rPr>
        <sz val="10"/>
        <rFont val="Carlito"/>
        <family val="2"/>
      </rPr>
      <t>1.396,38</t>
    </r>
  </si>
  <si>
    <r>
      <rPr>
        <sz val="10"/>
        <rFont val="Carlito"/>
        <family val="2"/>
      </rPr>
      <t>24.02.430</t>
    </r>
  </si>
  <si>
    <r>
      <rPr>
        <sz val="10"/>
        <rFont val="Carlito"/>
        <family val="2"/>
      </rPr>
      <t>Porta em ferro de abrir, parte inferior chapeada, parte superior para receber vidro, sob medida</t>
    </r>
  </si>
  <si>
    <r>
      <rPr>
        <sz val="10"/>
        <rFont val="Carlito"/>
        <family val="2"/>
      </rPr>
      <t>1.191,03</t>
    </r>
  </si>
  <si>
    <r>
      <rPr>
        <sz val="10"/>
        <rFont val="Carlito"/>
        <family val="2"/>
      </rPr>
      <t>1.252,23</t>
    </r>
  </si>
  <si>
    <r>
      <rPr>
        <sz val="10"/>
        <rFont val="Carlito"/>
        <family val="2"/>
      </rPr>
      <t>24.02.450</t>
    </r>
  </si>
  <si>
    <r>
      <rPr>
        <sz val="10"/>
        <rFont val="Carlito"/>
        <family val="2"/>
      </rPr>
      <t>Grade de proteção para caixilhos</t>
    </r>
  </si>
  <si>
    <r>
      <rPr>
        <sz val="10"/>
        <rFont val="Carlito"/>
        <family val="2"/>
      </rPr>
      <t>857,97</t>
    </r>
  </si>
  <si>
    <r>
      <rPr>
        <sz val="10"/>
        <rFont val="Carlito"/>
        <family val="2"/>
      </rPr>
      <t>40,67</t>
    </r>
  </si>
  <si>
    <r>
      <rPr>
        <sz val="10"/>
        <rFont val="Carlito"/>
        <family val="2"/>
      </rPr>
      <t>898,64</t>
    </r>
  </si>
  <si>
    <r>
      <rPr>
        <sz val="10"/>
        <rFont val="Carlito"/>
        <family val="2"/>
      </rPr>
      <t>24.02.460</t>
    </r>
  </si>
  <si>
    <r>
      <rPr>
        <sz val="10"/>
        <rFont val="Carlito"/>
        <family val="2"/>
      </rPr>
      <t xml:space="preserve">Porta de abrir em tela ondulada de aço
</t>
    </r>
    <r>
      <rPr>
        <sz val="10"/>
        <rFont val="Carlito"/>
        <family val="2"/>
      </rPr>
      <t>galvanizado, completa</t>
    </r>
  </si>
  <si>
    <r>
      <rPr>
        <sz val="10"/>
        <rFont val="Carlito"/>
        <family val="2"/>
      </rPr>
      <t>612,11</t>
    </r>
  </si>
  <si>
    <r>
      <rPr>
        <sz val="10"/>
        <rFont val="Carlito"/>
        <family val="2"/>
      </rPr>
      <t>49,80</t>
    </r>
  </si>
  <si>
    <r>
      <rPr>
        <sz val="10"/>
        <rFont val="Carlito"/>
        <family val="2"/>
      </rPr>
      <t>661,91</t>
    </r>
  </si>
  <si>
    <r>
      <rPr>
        <sz val="10"/>
        <rFont val="Carlito"/>
        <family val="2"/>
      </rPr>
      <t>24.02.470</t>
    </r>
  </si>
  <si>
    <r>
      <rPr>
        <sz val="10"/>
        <rFont val="Carlito"/>
        <family val="2"/>
      </rPr>
      <t xml:space="preserve">Portinhola de correr em chapa, para ´passa
</t>
    </r>
    <r>
      <rPr>
        <sz val="10"/>
        <rFont val="Carlito"/>
        <family val="2"/>
      </rPr>
      <t>pacote´, completa, sob medida</t>
    </r>
  </si>
  <si>
    <r>
      <rPr>
        <sz val="10"/>
        <rFont val="Carlito"/>
        <family val="2"/>
      </rPr>
      <t>922,90</t>
    </r>
  </si>
  <si>
    <r>
      <rPr>
        <sz val="10"/>
        <rFont val="Carlito"/>
        <family val="2"/>
      </rPr>
      <t>963,57</t>
    </r>
  </si>
  <si>
    <r>
      <rPr>
        <sz val="10"/>
        <rFont val="Carlito"/>
        <family val="2"/>
      </rPr>
      <t>24.02.480</t>
    </r>
  </si>
  <si>
    <r>
      <rPr>
        <sz val="10"/>
        <rFont val="Carlito"/>
        <family val="2"/>
      </rPr>
      <t xml:space="preserve">Portinhola de abrir em chapa, para ´passa
</t>
    </r>
    <r>
      <rPr>
        <sz val="10"/>
        <rFont val="Carlito"/>
        <family val="2"/>
      </rPr>
      <t>pacote´, completa, sob medida</t>
    </r>
  </si>
  <si>
    <r>
      <rPr>
        <sz val="10"/>
        <rFont val="Carlito"/>
        <family val="2"/>
      </rPr>
      <t>975,56</t>
    </r>
  </si>
  <si>
    <r>
      <rPr>
        <sz val="10"/>
        <rFont val="Carlito"/>
        <family val="2"/>
      </rPr>
      <t>1.016,23</t>
    </r>
  </si>
  <si>
    <r>
      <rPr>
        <sz val="10"/>
        <rFont val="Carlito"/>
        <family val="2"/>
      </rPr>
      <t>24.02.490</t>
    </r>
  </si>
  <si>
    <r>
      <rPr>
        <sz val="10"/>
        <rFont val="Carlito"/>
        <family val="2"/>
      </rPr>
      <t xml:space="preserve">Grade em barra chata soldada de 1 1/2´ x 1/4´,
</t>
    </r>
    <r>
      <rPr>
        <sz val="10"/>
        <rFont val="Carlito"/>
        <family val="2"/>
      </rPr>
      <t>sob medida</t>
    </r>
  </si>
  <si>
    <r>
      <rPr>
        <sz val="10"/>
        <rFont val="Carlito"/>
        <family val="2"/>
      </rPr>
      <t>1.284,48</t>
    </r>
  </si>
  <si>
    <r>
      <rPr>
        <sz val="10"/>
        <rFont val="Carlito"/>
        <family val="2"/>
      </rPr>
      <t>1.304,90</t>
    </r>
  </si>
  <si>
    <r>
      <rPr>
        <sz val="10"/>
        <rFont val="Carlito"/>
        <family val="2"/>
      </rPr>
      <t>24.02.590</t>
    </r>
  </si>
  <si>
    <r>
      <rPr>
        <sz val="10"/>
        <rFont val="Carlito"/>
        <family val="2"/>
      </rPr>
      <t>Porta de enrolar manual, cega ou vazada</t>
    </r>
  </si>
  <si>
    <r>
      <rPr>
        <sz val="10"/>
        <rFont val="Carlito"/>
        <family val="2"/>
      </rPr>
      <t>308,06</t>
    </r>
  </si>
  <si>
    <r>
      <rPr>
        <sz val="10"/>
        <rFont val="Carlito"/>
        <family val="2"/>
      </rPr>
      <t>340,22</t>
    </r>
  </si>
  <si>
    <r>
      <rPr>
        <sz val="10"/>
        <rFont val="Carlito"/>
        <family val="2"/>
      </rPr>
      <t>24.02.630</t>
    </r>
  </si>
  <si>
    <r>
      <rPr>
        <sz val="10"/>
        <rFont val="Carlito"/>
        <family val="2"/>
      </rPr>
      <t xml:space="preserve">Portão de 2 folhas tubular diâmetro de 3´, com tela em aço galvanizado de 2´, altura acima de
</t>
    </r>
    <r>
      <rPr>
        <sz val="10"/>
        <rFont val="Carlito"/>
        <family val="2"/>
      </rPr>
      <t>3,00 m, completo</t>
    </r>
  </si>
  <si>
    <r>
      <rPr>
        <sz val="10"/>
        <rFont val="Carlito"/>
        <family val="2"/>
      </rPr>
      <t>511,17</t>
    </r>
  </si>
  <si>
    <r>
      <rPr>
        <sz val="10"/>
        <rFont val="Carlito"/>
        <family val="2"/>
      </rPr>
      <t>572,37</t>
    </r>
  </si>
  <si>
    <r>
      <rPr>
        <sz val="10"/>
        <rFont val="Carlito"/>
        <family val="2"/>
      </rPr>
      <t>24.02.810</t>
    </r>
  </si>
  <si>
    <r>
      <rPr>
        <sz val="10"/>
        <rFont val="Carlito"/>
        <family val="2"/>
      </rPr>
      <t xml:space="preserve">Porta/portão de abrir em chapa cega com
</t>
    </r>
    <r>
      <rPr>
        <sz val="10"/>
        <rFont val="Carlito"/>
        <family val="2"/>
      </rPr>
      <t>isolamento acústico, sob medida</t>
    </r>
  </si>
  <si>
    <r>
      <rPr>
        <sz val="10"/>
        <rFont val="Carlito"/>
        <family val="2"/>
      </rPr>
      <t>1.165,68</t>
    </r>
  </si>
  <si>
    <r>
      <rPr>
        <sz val="10"/>
        <rFont val="Carlito"/>
        <family val="2"/>
      </rPr>
      <t>97,16</t>
    </r>
  </si>
  <si>
    <r>
      <rPr>
        <sz val="10"/>
        <rFont val="Carlito"/>
        <family val="2"/>
      </rPr>
      <t>1.262,84</t>
    </r>
  </si>
  <si>
    <r>
      <rPr>
        <sz val="10"/>
        <rFont val="Carlito"/>
        <family val="2"/>
      </rPr>
      <t>24.02.840</t>
    </r>
  </si>
  <si>
    <r>
      <rPr>
        <sz val="10"/>
        <rFont val="Carlito"/>
        <family val="2"/>
      </rPr>
      <t xml:space="preserve">Portão basculante em chapa metálica,
</t>
    </r>
    <r>
      <rPr>
        <sz val="10"/>
        <rFont val="Carlito"/>
        <family val="2"/>
      </rPr>
      <t>estruturado com perfis metálicos</t>
    </r>
  </si>
  <si>
    <r>
      <rPr>
        <sz val="10"/>
        <rFont val="Carlito"/>
        <family val="2"/>
      </rPr>
      <t>730,91</t>
    </r>
  </si>
  <si>
    <r>
      <rPr>
        <sz val="10"/>
        <rFont val="Carlito"/>
        <family val="2"/>
      </rPr>
      <t>43,60</t>
    </r>
  </si>
  <si>
    <r>
      <rPr>
        <sz val="10"/>
        <rFont val="Carlito"/>
        <family val="2"/>
      </rPr>
      <t>774,51</t>
    </r>
  </si>
  <si>
    <r>
      <rPr>
        <sz val="10"/>
        <rFont val="Carlito"/>
        <family val="2"/>
      </rPr>
      <t>24.02.900</t>
    </r>
  </si>
  <si>
    <r>
      <rPr>
        <sz val="10"/>
        <rFont val="Carlito"/>
        <family val="2"/>
      </rPr>
      <t xml:space="preserve">Porta de abrir em chapa dupla com visor, batente
</t>
    </r>
    <r>
      <rPr>
        <sz val="10"/>
        <rFont val="Carlito"/>
        <family val="2"/>
      </rPr>
      <t>envolvente, completa</t>
    </r>
  </si>
  <si>
    <r>
      <rPr>
        <sz val="10"/>
        <rFont val="Carlito"/>
        <family val="2"/>
      </rPr>
      <t>1.522,02</t>
    </r>
  </si>
  <si>
    <r>
      <rPr>
        <sz val="10"/>
        <rFont val="Carlito"/>
        <family val="2"/>
      </rPr>
      <t>46,47</t>
    </r>
  </si>
  <si>
    <r>
      <rPr>
        <sz val="10"/>
        <rFont val="Carlito"/>
        <family val="2"/>
      </rPr>
      <t>1.568,49</t>
    </r>
  </si>
  <si>
    <r>
      <rPr>
        <sz val="10"/>
        <rFont val="Carlito"/>
        <family val="2"/>
      </rPr>
      <t>24.02.930</t>
    </r>
  </si>
  <si>
    <r>
      <rPr>
        <sz val="10"/>
        <rFont val="Carlito"/>
        <family val="2"/>
      </rPr>
      <t xml:space="preserve">Portão de 2 folhas tubular, com tela em aço
</t>
    </r>
    <r>
      <rPr>
        <sz val="10"/>
        <rFont val="Carlito"/>
        <family val="2"/>
      </rPr>
      <t>galvanizado de 2´ e fio 10, completo</t>
    </r>
  </si>
  <si>
    <r>
      <rPr>
        <sz val="10"/>
        <rFont val="Carlito"/>
        <family val="2"/>
      </rPr>
      <t>509,48</t>
    </r>
  </si>
  <si>
    <r>
      <rPr>
        <sz val="10"/>
        <rFont val="Carlito"/>
        <family val="2"/>
      </rPr>
      <t>570,68</t>
    </r>
  </si>
  <si>
    <r>
      <rPr>
        <sz val="10"/>
        <rFont val="Carlito"/>
        <family val="2"/>
      </rPr>
      <t>Elementos em ferro</t>
    </r>
  </si>
  <si>
    <r>
      <rPr>
        <sz val="10"/>
        <rFont val="Carlito"/>
        <family val="2"/>
      </rPr>
      <t>24.03.040</t>
    </r>
  </si>
  <si>
    <r>
      <rPr>
        <sz val="10"/>
        <rFont val="Carlito"/>
        <family val="2"/>
      </rPr>
      <t xml:space="preserve">Guarda-corpo tubular com tela em aço
</t>
    </r>
    <r>
      <rPr>
        <sz val="10"/>
        <rFont val="Carlito"/>
        <family val="2"/>
      </rPr>
      <t>galvanizado, diâmetro de 1 1/2´</t>
    </r>
  </si>
  <si>
    <r>
      <rPr>
        <sz val="10"/>
        <rFont val="Carlito"/>
        <family val="2"/>
      </rPr>
      <t>658,47</t>
    </r>
  </si>
  <si>
    <r>
      <rPr>
        <sz val="10"/>
        <rFont val="Carlito"/>
        <family val="2"/>
      </rPr>
      <t>690,63</t>
    </r>
  </si>
  <si>
    <r>
      <rPr>
        <sz val="10"/>
        <rFont val="Carlito"/>
        <family val="2"/>
      </rPr>
      <t>24.03.060</t>
    </r>
  </si>
  <si>
    <r>
      <rPr>
        <sz val="10"/>
        <rFont val="Carlito"/>
        <family val="2"/>
      </rPr>
      <t>Escada marinheiro (galvanizada)</t>
    </r>
  </si>
  <si>
    <r>
      <rPr>
        <sz val="10"/>
        <rFont val="Carlito"/>
        <family val="2"/>
      </rPr>
      <t>604,25</t>
    </r>
  </si>
  <si>
    <r>
      <rPr>
        <sz val="10"/>
        <rFont val="Carlito"/>
        <family val="2"/>
      </rPr>
      <t>617,12</t>
    </r>
  </si>
  <si>
    <r>
      <rPr>
        <sz val="10"/>
        <rFont val="Carlito"/>
        <family val="2"/>
      </rPr>
      <t>24.03.080</t>
    </r>
  </si>
  <si>
    <r>
      <rPr>
        <sz val="10"/>
        <rFont val="Carlito"/>
        <family val="2"/>
      </rPr>
      <t xml:space="preserve">Escada marinheiro com guarda corpo (degrau em
</t>
    </r>
    <r>
      <rPr>
        <sz val="10"/>
        <rFont val="Carlito"/>
        <family val="2"/>
      </rPr>
      <t>´T´)</t>
    </r>
  </si>
  <si>
    <r>
      <rPr>
        <sz val="10"/>
        <rFont val="Carlito"/>
        <family val="2"/>
      </rPr>
      <t>1.371,77</t>
    </r>
  </si>
  <si>
    <r>
      <rPr>
        <sz val="10"/>
        <rFont val="Carlito"/>
        <family val="2"/>
      </rPr>
      <t>1.403,93</t>
    </r>
  </si>
  <si>
    <r>
      <rPr>
        <sz val="10"/>
        <rFont val="Carlito"/>
        <family val="2"/>
      </rPr>
      <t>24.03.100</t>
    </r>
  </si>
  <si>
    <r>
      <rPr>
        <sz val="10"/>
        <rFont val="Carlito"/>
        <family val="2"/>
      </rPr>
      <t xml:space="preserve">Alçapão/tampa em chapa de ferro com porta
</t>
    </r>
    <r>
      <rPr>
        <sz val="10"/>
        <rFont val="Carlito"/>
        <family val="2"/>
      </rPr>
      <t>cadeado</t>
    </r>
  </si>
  <si>
    <r>
      <rPr>
        <sz val="10"/>
        <rFont val="Carlito"/>
        <family val="2"/>
      </rPr>
      <t>1.305,86</t>
    </r>
  </si>
  <si>
    <r>
      <rPr>
        <sz val="10"/>
        <rFont val="Carlito"/>
        <family val="2"/>
      </rPr>
      <t>1.370,18</t>
    </r>
  </si>
  <si>
    <r>
      <rPr>
        <sz val="10"/>
        <rFont val="Carlito"/>
        <family val="2"/>
      </rPr>
      <t>24.03.200</t>
    </r>
  </si>
  <si>
    <r>
      <rPr>
        <sz val="10"/>
        <rFont val="Carlito"/>
        <family val="2"/>
      </rPr>
      <t>Tela de proteção tipo mosquiteira em aço galvanizado, com requadro em perfis de ferro</t>
    </r>
  </si>
  <si>
    <r>
      <rPr>
        <sz val="10"/>
        <rFont val="Carlito"/>
        <family val="2"/>
      </rPr>
      <t>499,08</t>
    </r>
  </si>
  <si>
    <r>
      <rPr>
        <sz val="10"/>
        <rFont val="Carlito"/>
        <family val="2"/>
      </rPr>
      <t>10,61</t>
    </r>
  </si>
  <si>
    <r>
      <rPr>
        <sz val="10"/>
        <rFont val="Carlito"/>
        <family val="2"/>
      </rPr>
      <t>509,69</t>
    </r>
  </si>
  <si>
    <r>
      <rPr>
        <sz val="10"/>
        <rFont val="Carlito"/>
        <family val="2"/>
      </rPr>
      <t>24.03.210</t>
    </r>
  </si>
  <si>
    <r>
      <rPr>
        <sz val="10"/>
        <rFont val="Carlito"/>
        <family val="2"/>
      </rPr>
      <t xml:space="preserve">Tela de proteção em malha ondulada de 1´, fio 10
</t>
    </r>
    <r>
      <rPr>
        <sz val="10"/>
        <rFont val="Carlito"/>
        <family val="2"/>
      </rPr>
      <t>(BWG), com requadro</t>
    </r>
  </si>
  <si>
    <r>
      <rPr>
        <sz val="10"/>
        <rFont val="Carlito"/>
        <family val="2"/>
      </rPr>
      <t>581,62</t>
    </r>
  </si>
  <si>
    <r>
      <rPr>
        <sz val="10"/>
        <rFont val="Carlito"/>
        <family val="2"/>
      </rPr>
      <t>613,78</t>
    </r>
  </si>
  <si>
    <r>
      <rPr>
        <sz val="10"/>
        <rFont val="Carlito"/>
        <family val="2"/>
      </rPr>
      <t>24.03.290</t>
    </r>
  </si>
  <si>
    <r>
      <rPr>
        <sz val="10"/>
        <rFont val="Carlito"/>
        <family val="2"/>
      </rPr>
      <t xml:space="preserve">Fechamento em chapa de aço galvanizada nº 14
</t>
    </r>
    <r>
      <rPr>
        <sz val="10"/>
        <rFont val="Carlito"/>
        <family val="2"/>
      </rPr>
      <t>MSG, perfurada com diâmetro de 12,7 mm, requadro em chapa dobrada</t>
    </r>
  </si>
  <si>
    <r>
      <rPr>
        <sz val="10"/>
        <rFont val="Carlito"/>
        <family val="2"/>
      </rPr>
      <t>952,22</t>
    </r>
  </si>
  <si>
    <r>
      <rPr>
        <sz val="10"/>
        <rFont val="Carlito"/>
        <family val="2"/>
      </rPr>
      <t>972,64</t>
    </r>
  </si>
  <si>
    <r>
      <rPr>
        <sz val="10"/>
        <rFont val="Carlito"/>
        <family val="2"/>
      </rPr>
      <t>24.03.300</t>
    </r>
  </si>
  <si>
    <r>
      <rPr>
        <sz val="10"/>
        <rFont val="Carlito"/>
        <family val="2"/>
      </rPr>
      <t xml:space="preserve">Fechamento em chapa expandida losangular de 10 x 20 mm, com requadro em cantoneira de aço
</t>
    </r>
    <r>
      <rPr>
        <sz val="10"/>
        <rFont val="Carlito"/>
        <family val="2"/>
      </rPr>
      <t>carbono</t>
    </r>
  </si>
  <si>
    <r>
      <rPr>
        <sz val="10"/>
        <rFont val="Carlito"/>
        <family val="2"/>
      </rPr>
      <t>452,31</t>
    </r>
  </si>
  <si>
    <r>
      <rPr>
        <sz val="10"/>
        <rFont val="Carlito"/>
        <family val="2"/>
      </rPr>
      <t>492,98</t>
    </r>
  </si>
  <si>
    <r>
      <rPr>
        <sz val="10"/>
        <rFont val="Carlito"/>
        <family val="2"/>
      </rPr>
      <t>24.03.310</t>
    </r>
  </si>
  <si>
    <r>
      <rPr>
        <sz val="10"/>
        <rFont val="Carlito"/>
        <family val="2"/>
      </rPr>
      <t xml:space="preserve">Corrimão tubular em aço galvanizado, diâmetro 1
</t>
    </r>
    <r>
      <rPr>
        <sz val="10"/>
        <rFont val="Carlito"/>
        <family val="2"/>
      </rPr>
      <t>1/2´</t>
    </r>
  </si>
  <si>
    <r>
      <rPr>
        <sz val="10"/>
        <rFont val="Carlito"/>
        <family val="2"/>
      </rPr>
      <t>164,30</t>
    </r>
  </si>
  <si>
    <r>
      <rPr>
        <sz val="10"/>
        <rFont val="Carlito"/>
        <family val="2"/>
      </rPr>
      <t>180,38</t>
    </r>
  </si>
  <si>
    <r>
      <rPr>
        <sz val="10"/>
        <rFont val="Carlito"/>
        <family val="2"/>
      </rPr>
      <t>24.03.320</t>
    </r>
  </si>
  <si>
    <r>
      <rPr>
        <sz val="10"/>
        <rFont val="Carlito"/>
        <family val="2"/>
      </rPr>
      <t xml:space="preserve">Corrimão tubular em aço galvanizado, diâmetro
</t>
    </r>
    <r>
      <rPr>
        <sz val="10"/>
        <rFont val="Carlito"/>
        <family val="2"/>
      </rPr>
      <t>2´</t>
    </r>
  </si>
  <si>
    <r>
      <rPr>
        <sz val="10"/>
        <rFont val="Carlito"/>
        <family val="2"/>
      </rPr>
      <t>184,53</t>
    </r>
  </si>
  <si>
    <r>
      <rPr>
        <sz val="10"/>
        <rFont val="Carlito"/>
        <family val="2"/>
      </rPr>
      <t>200,61</t>
    </r>
  </si>
  <si>
    <r>
      <rPr>
        <sz val="10"/>
        <rFont val="Carlito"/>
        <family val="2"/>
      </rPr>
      <t>24.03.340</t>
    </r>
  </si>
  <si>
    <r>
      <rPr>
        <sz val="10"/>
        <rFont val="Carlito"/>
        <family val="2"/>
      </rPr>
      <t>Tampa em chapa de segurança tipo xadrez, aço galvanizado a fogo antiderrapante de 1/4´</t>
    </r>
  </si>
  <si>
    <r>
      <rPr>
        <sz val="10"/>
        <rFont val="Carlito"/>
        <family val="2"/>
      </rPr>
      <t>1.214,30</t>
    </r>
  </si>
  <si>
    <r>
      <rPr>
        <sz val="10"/>
        <rFont val="Carlito"/>
        <family val="2"/>
      </rPr>
      <t>1.260,98</t>
    </r>
  </si>
  <si>
    <r>
      <rPr>
        <sz val="10"/>
        <rFont val="Carlito"/>
        <family val="2"/>
      </rPr>
      <t>24.03.410</t>
    </r>
  </si>
  <si>
    <r>
      <rPr>
        <sz val="10"/>
        <rFont val="Carlito"/>
        <family val="2"/>
      </rPr>
      <t xml:space="preserve">Fechamento em chapa perfurada, furos quadrados 4 x 4 mm, com requadro em
</t>
    </r>
    <r>
      <rPr>
        <sz val="10"/>
        <rFont val="Carlito"/>
        <family val="2"/>
      </rPr>
      <t>cantoneira de aço carbono</t>
    </r>
  </si>
  <si>
    <r>
      <rPr>
        <sz val="10"/>
        <rFont val="Carlito"/>
        <family val="2"/>
      </rPr>
      <t>934,77</t>
    </r>
  </si>
  <si>
    <r>
      <rPr>
        <sz val="10"/>
        <rFont val="Carlito"/>
        <family val="2"/>
      </rPr>
      <t>955,19</t>
    </r>
  </si>
  <si>
    <r>
      <rPr>
        <sz val="10"/>
        <rFont val="Carlito"/>
        <family val="2"/>
      </rPr>
      <t>24.03.680</t>
    </r>
  </si>
  <si>
    <r>
      <rPr>
        <sz val="10"/>
        <rFont val="Carlito"/>
        <family val="2"/>
      </rPr>
      <t xml:space="preserve">Grade para piso eletrofundida, malha 30 x 100
</t>
    </r>
    <r>
      <rPr>
        <sz val="10"/>
        <rFont val="Carlito"/>
        <family val="2"/>
      </rPr>
      <t>mm, com barra de 40 x 2 mm</t>
    </r>
  </si>
  <si>
    <r>
      <rPr>
        <sz val="10"/>
        <rFont val="Carlito"/>
        <family val="2"/>
      </rPr>
      <t>721,05</t>
    </r>
  </si>
  <si>
    <r>
      <rPr>
        <sz val="10"/>
        <rFont val="Carlito"/>
        <family val="2"/>
      </rPr>
      <t>761,72</t>
    </r>
  </si>
  <si>
    <r>
      <rPr>
        <sz val="10"/>
        <rFont val="Carlito"/>
        <family val="2"/>
      </rPr>
      <t>24.03.690</t>
    </r>
  </si>
  <si>
    <r>
      <rPr>
        <sz val="10"/>
        <rFont val="Carlito"/>
        <family val="2"/>
      </rPr>
      <t xml:space="preserve">Grade para forro eletrofundida, malha 25 x 100
</t>
    </r>
    <r>
      <rPr>
        <sz val="10"/>
        <rFont val="Carlito"/>
        <family val="2"/>
      </rPr>
      <t>mm, com barra de 25 x 2 mm</t>
    </r>
  </si>
  <si>
    <r>
      <rPr>
        <sz val="10"/>
        <rFont val="Carlito"/>
        <family val="2"/>
      </rPr>
      <t>431,43</t>
    </r>
  </si>
  <si>
    <r>
      <rPr>
        <sz val="10"/>
        <rFont val="Carlito"/>
        <family val="2"/>
      </rPr>
      <t>444,30</t>
    </r>
  </si>
  <si>
    <r>
      <rPr>
        <sz val="10"/>
        <rFont val="Carlito"/>
        <family val="2"/>
      </rPr>
      <t>24.03.930</t>
    </r>
  </si>
  <si>
    <r>
      <rPr>
        <sz val="10"/>
        <rFont val="Carlito"/>
        <family val="2"/>
      </rPr>
      <t xml:space="preserve">Porta de enrolar automatizada, em chapa de aço galvanizada microperfurada, com pintura
</t>
    </r>
    <r>
      <rPr>
        <sz val="10"/>
        <rFont val="Carlito"/>
        <family val="2"/>
      </rPr>
      <t>eletrostática, com controle remoto</t>
    </r>
  </si>
  <si>
    <r>
      <rPr>
        <sz val="10"/>
        <rFont val="Carlito"/>
        <family val="2"/>
      </rPr>
      <t>544,80</t>
    </r>
  </si>
  <si>
    <r>
      <rPr>
        <sz val="10"/>
        <rFont val="Carlito"/>
        <family val="2"/>
      </rPr>
      <t>Esquadria, serralheria de seguranca</t>
    </r>
  </si>
  <si>
    <r>
      <rPr>
        <sz val="10"/>
        <rFont val="Carlito"/>
        <family val="2"/>
      </rPr>
      <t>24.04.150</t>
    </r>
  </si>
  <si>
    <r>
      <rPr>
        <sz val="10"/>
        <rFont val="Carlito"/>
        <family val="2"/>
      </rPr>
      <t xml:space="preserve">Porta de segurança de correr suspensa em grade de aço SAE 1045, diâmetro de 1´, completa, sem
</t>
    </r>
    <r>
      <rPr>
        <sz val="10"/>
        <rFont val="Carlito"/>
        <family val="2"/>
      </rPr>
      <t>têmpera e revenimento</t>
    </r>
  </si>
  <si>
    <r>
      <rPr>
        <sz val="10"/>
        <rFont val="Carlito"/>
        <family val="2"/>
      </rPr>
      <t>2.787,07</t>
    </r>
  </si>
  <si>
    <r>
      <rPr>
        <sz val="10"/>
        <rFont val="Carlito"/>
        <family val="2"/>
      </rPr>
      <t>46,00</t>
    </r>
  </si>
  <si>
    <r>
      <rPr>
        <sz val="10"/>
        <rFont val="Carlito"/>
        <family val="2"/>
      </rPr>
      <t>2.833,07</t>
    </r>
  </si>
  <si>
    <r>
      <rPr>
        <sz val="10"/>
        <rFont val="Carlito"/>
        <family val="2"/>
      </rPr>
      <t>24.04.220</t>
    </r>
  </si>
  <si>
    <r>
      <rPr>
        <sz val="10"/>
        <rFont val="Carlito"/>
        <family val="2"/>
      </rPr>
      <t xml:space="preserve">Grade de segurança em aço SAE 1045, diâmetro
</t>
    </r>
    <r>
      <rPr>
        <sz val="10"/>
        <rFont val="Carlito"/>
        <family val="2"/>
      </rPr>
      <t>1´, sem têmpera e revenimento</t>
    </r>
  </si>
  <si>
    <r>
      <rPr>
        <sz val="10"/>
        <rFont val="Carlito"/>
        <family val="2"/>
      </rPr>
      <t>1.682,07</t>
    </r>
  </si>
  <si>
    <r>
      <rPr>
        <sz val="10"/>
        <rFont val="Carlito"/>
        <family val="2"/>
      </rPr>
      <t>1.728,07</t>
    </r>
  </si>
  <si>
    <r>
      <rPr>
        <sz val="10"/>
        <rFont val="Carlito"/>
        <family val="2"/>
      </rPr>
      <t>24.04.230</t>
    </r>
  </si>
  <si>
    <r>
      <rPr>
        <sz val="10"/>
        <rFont val="Carlito"/>
        <family val="2"/>
      </rPr>
      <t>Grade de segurança em aço SAE 1045, para janela, diâmetro 1´, sem têmpera e revenimento</t>
    </r>
  </si>
  <si>
    <r>
      <rPr>
        <sz val="10"/>
        <rFont val="Carlito"/>
        <family val="2"/>
      </rPr>
      <t>1.816,09</t>
    </r>
  </si>
  <si>
    <r>
      <rPr>
        <sz val="10"/>
        <rFont val="Carlito"/>
        <family val="2"/>
      </rPr>
      <t>1.862,09</t>
    </r>
  </si>
  <si>
    <r>
      <rPr>
        <sz val="10"/>
        <rFont val="Carlito"/>
        <family val="2"/>
      </rPr>
      <t>24.04.240</t>
    </r>
  </si>
  <si>
    <r>
      <rPr>
        <sz val="10"/>
        <rFont val="Carlito"/>
        <family val="2"/>
      </rPr>
      <t>Grade de segurança em aço SAE 1045 chapeada, diâmetro 1´, sem têmpera e revenimento</t>
    </r>
  </si>
  <si>
    <r>
      <rPr>
        <sz val="10"/>
        <rFont val="Carlito"/>
        <family val="2"/>
      </rPr>
      <t>2.741,10</t>
    </r>
  </si>
  <si>
    <r>
      <rPr>
        <sz val="10"/>
        <rFont val="Carlito"/>
        <family val="2"/>
      </rPr>
      <t>2.787,10</t>
    </r>
  </si>
  <si>
    <r>
      <rPr>
        <sz val="10"/>
        <rFont val="Carlito"/>
        <family val="2"/>
      </rPr>
      <t>24.04.250</t>
    </r>
  </si>
  <si>
    <r>
      <rPr>
        <sz val="10"/>
        <rFont val="Carlito"/>
        <family val="2"/>
      </rPr>
      <t xml:space="preserve">Porta de segurança de abrir em grade de aço SAE 1045, diâmetro 1´, completa, sem têmpera e
</t>
    </r>
    <r>
      <rPr>
        <sz val="10"/>
        <rFont val="Carlito"/>
        <family val="2"/>
      </rPr>
      <t>revenimento</t>
    </r>
  </si>
  <si>
    <r>
      <rPr>
        <sz val="10"/>
        <rFont val="Carlito"/>
        <family val="2"/>
      </rPr>
      <t>2.183,93</t>
    </r>
  </si>
  <si>
    <r>
      <rPr>
        <sz val="10"/>
        <rFont val="Carlito"/>
        <family val="2"/>
      </rPr>
      <t>2.268,44</t>
    </r>
  </si>
  <si>
    <r>
      <rPr>
        <sz val="10"/>
        <rFont val="Carlito"/>
        <family val="2"/>
      </rPr>
      <t>24.04.260</t>
    </r>
  </si>
  <si>
    <r>
      <rPr>
        <sz val="10"/>
        <rFont val="Carlito"/>
        <family val="2"/>
      </rPr>
      <t xml:space="preserve">Porta de segurança de abrir em grade de aço SAE 1045 chapeada, diâmetro 1´, completa, sem
</t>
    </r>
    <r>
      <rPr>
        <sz val="10"/>
        <rFont val="Carlito"/>
        <family val="2"/>
      </rPr>
      <t>têmpera e revenimento</t>
    </r>
  </si>
  <si>
    <r>
      <rPr>
        <sz val="10"/>
        <rFont val="Carlito"/>
        <family val="2"/>
      </rPr>
      <t>3.281,89</t>
    </r>
  </si>
  <si>
    <r>
      <rPr>
        <sz val="10"/>
        <rFont val="Carlito"/>
        <family val="2"/>
      </rPr>
      <t>3.366,40</t>
    </r>
  </si>
  <si>
    <r>
      <rPr>
        <sz val="10"/>
        <rFont val="Carlito"/>
        <family val="2"/>
      </rPr>
      <t>24.04.270</t>
    </r>
  </si>
  <si>
    <r>
      <rPr>
        <sz val="10"/>
        <rFont val="Carlito"/>
        <family val="2"/>
      </rPr>
      <t>Porta de segurança de abrir em grade de aço SAE 1045, diâmetro 1´, com ferrolho longo embutido em caixa, completa, sem têmpera e revenimento</t>
    </r>
  </si>
  <si>
    <r>
      <rPr>
        <sz val="10"/>
        <rFont val="Carlito"/>
        <family val="2"/>
      </rPr>
      <t>2.674,67</t>
    </r>
  </si>
  <si>
    <r>
      <rPr>
        <sz val="10"/>
        <rFont val="Carlito"/>
        <family val="2"/>
      </rPr>
      <t>2.759,18</t>
    </r>
  </si>
  <si>
    <r>
      <rPr>
        <sz val="10"/>
        <rFont val="Carlito"/>
        <family val="2"/>
      </rPr>
      <t>24.04.280</t>
    </r>
  </si>
  <si>
    <r>
      <rPr>
        <sz val="10"/>
        <rFont val="Carlito"/>
        <family val="2"/>
      </rPr>
      <t>Portão de segurança de abrir em grade de aço SAE 1045 chapeado, para muralha, diâmetro 1´, completo, sem têmpera e revenimento</t>
    </r>
  </si>
  <si>
    <r>
      <rPr>
        <sz val="10"/>
        <rFont val="Carlito"/>
        <family val="2"/>
      </rPr>
      <t>3.333,76</t>
    </r>
  </si>
  <si>
    <r>
      <rPr>
        <sz val="10"/>
        <rFont val="Carlito"/>
        <family val="2"/>
      </rPr>
      <t>3.418,27</t>
    </r>
  </si>
  <si>
    <r>
      <rPr>
        <sz val="10"/>
        <rFont val="Carlito"/>
        <family val="2"/>
      </rPr>
      <t>24.04.300</t>
    </r>
  </si>
  <si>
    <r>
      <rPr>
        <sz val="10"/>
        <rFont val="Carlito"/>
        <family val="2"/>
      </rPr>
      <t xml:space="preserve">Grade de segurança em aço SAE 1045, diâmetro
</t>
    </r>
    <r>
      <rPr>
        <sz val="10"/>
        <rFont val="Carlito"/>
        <family val="2"/>
      </rPr>
      <t>1´, com têmpera e revenimento</t>
    </r>
  </si>
  <si>
    <r>
      <rPr>
        <sz val="10"/>
        <rFont val="Carlito"/>
        <family val="2"/>
      </rPr>
      <t>2.084,34</t>
    </r>
  </si>
  <si>
    <r>
      <rPr>
        <sz val="10"/>
        <rFont val="Carlito"/>
        <family val="2"/>
      </rPr>
      <t>2.130,34</t>
    </r>
  </si>
  <si>
    <r>
      <rPr>
        <sz val="10"/>
        <rFont val="Carlito"/>
        <family val="2"/>
      </rPr>
      <t>24.04.310</t>
    </r>
  </si>
  <si>
    <r>
      <rPr>
        <sz val="10"/>
        <rFont val="Carlito"/>
        <family val="2"/>
      </rPr>
      <t>Grade de segurança em aço SAE 1045, para janela, diâmetro 1´, com têmpera e revenimento</t>
    </r>
  </si>
  <si>
    <r>
      <rPr>
        <sz val="10"/>
        <rFont val="Carlito"/>
        <family val="2"/>
      </rPr>
      <t>2.056,13</t>
    </r>
  </si>
  <si>
    <r>
      <rPr>
        <sz val="10"/>
        <rFont val="Carlito"/>
        <family val="2"/>
      </rPr>
      <t>2.102,13</t>
    </r>
  </si>
  <si>
    <r>
      <rPr>
        <sz val="10"/>
        <rFont val="Carlito"/>
        <family val="2"/>
      </rPr>
      <t>24.04.320</t>
    </r>
  </si>
  <si>
    <r>
      <rPr>
        <sz val="10"/>
        <rFont val="Carlito"/>
        <family val="2"/>
      </rPr>
      <t>Grade de segurança em aço SAE 1045 chapeada, diâmetro 1´, com têmpera e revenimento</t>
    </r>
  </si>
  <si>
    <r>
      <rPr>
        <sz val="10"/>
        <rFont val="Carlito"/>
        <family val="2"/>
      </rPr>
      <t>3.156,00</t>
    </r>
  </si>
  <si>
    <r>
      <rPr>
        <sz val="10"/>
        <rFont val="Carlito"/>
        <family val="2"/>
      </rPr>
      <t>3.202,00</t>
    </r>
  </si>
  <si>
    <r>
      <rPr>
        <sz val="10"/>
        <rFont val="Carlito"/>
        <family val="2"/>
      </rPr>
      <t>24.04.330</t>
    </r>
  </si>
  <si>
    <r>
      <rPr>
        <sz val="10"/>
        <rFont val="Carlito"/>
        <family val="2"/>
      </rPr>
      <t xml:space="preserve">Porta de segurança de abrir em grade de aço SAE 1045, diâmetro 1´, completa, com têmpera e
</t>
    </r>
    <r>
      <rPr>
        <sz val="10"/>
        <rFont val="Carlito"/>
        <family val="2"/>
      </rPr>
      <t>revenimento</t>
    </r>
  </si>
  <si>
    <r>
      <rPr>
        <sz val="10"/>
        <rFont val="Carlito"/>
        <family val="2"/>
      </rPr>
      <t>2.621,26</t>
    </r>
  </si>
  <si>
    <r>
      <rPr>
        <sz val="10"/>
        <rFont val="Carlito"/>
        <family val="2"/>
      </rPr>
      <t>2.705,77</t>
    </r>
  </si>
  <si>
    <r>
      <rPr>
        <sz val="10"/>
        <rFont val="Carlito"/>
        <family val="2"/>
      </rPr>
      <t>24.04.340</t>
    </r>
  </si>
  <si>
    <r>
      <rPr>
        <sz val="10"/>
        <rFont val="Carlito"/>
        <family val="2"/>
      </rPr>
      <t xml:space="preserve">Porta de segurança de abrir em grade de aço SAE 1045 chapeada, diâmetro 1´, completa, com
</t>
    </r>
    <r>
      <rPr>
        <sz val="10"/>
        <rFont val="Carlito"/>
        <family val="2"/>
      </rPr>
      <t>têmpera e revenimento</t>
    </r>
  </si>
  <si>
    <r>
      <rPr>
        <sz val="10"/>
        <rFont val="Carlito"/>
        <family val="2"/>
      </rPr>
      <t>3.720,25</t>
    </r>
  </si>
  <si>
    <r>
      <rPr>
        <sz val="10"/>
        <rFont val="Carlito"/>
        <family val="2"/>
      </rPr>
      <t>3.804,76</t>
    </r>
  </si>
  <si>
    <r>
      <rPr>
        <sz val="10"/>
        <rFont val="Carlito"/>
        <family val="2"/>
      </rPr>
      <t>24.04.350</t>
    </r>
  </si>
  <si>
    <r>
      <rPr>
        <sz val="10"/>
        <rFont val="Carlito"/>
        <family val="2"/>
      </rPr>
      <t>Porta de segurança de abrir em grade de aço SAE 1045, diâmetro 1´, com ferrolho longo embutido em caixa, completa, com têmpera e revenimento</t>
    </r>
  </si>
  <si>
    <r>
      <rPr>
        <sz val="10"/>
        <rFont val="Carlito"/>
        <family val="2"/>
      </rPr>
      <t>2.862,12</t>
    </r>
  </si>
  <si>
    <r>
      <rPr>
        <sz val="10"/>
        <rFont val="Carlito"/>
        <family val="2"/>
      </rPr>
      <t>2.946,63</t>
    </r>
  </si>
  <si>
    <r>
      <rPr>
        <sz val="10"/>
        <rFont val="Carlito"/>
        <family val="2"/>
      </rPr>
      <t>24.04.360</t>
    </r>
  </si>
  <si>
    <r>
      <rPr>
        <sz val="10"/>
        <rFont val="Carlito"/>
        <family val="2"/>
      </rPr>
      <t xml:space="preserve">Porta de segurança de abrir em grade de aço SAE 1045 chapeada, com isolamento acústico, diâmetro 1´, completa, com têmpera e
</t>
    </r>
    <r>
      <rPr>
        <sz val="10"/>
        <rFont val="Carlito"/>
        <family val="2"/>
      </rPr>
      <t>revenimento</t>
    </r>
  </si>
  <si>
    <r>
      <rPr>
        <sz val="10"/>
        <rFont val="Carlito"/>
        <family val="2"/>
      </rPr>
      <t>3.758,09</t>
    </r>
  </si>
  <si>
    <r>
      <rPr>
        <sz val="10"/>
        <rFont val="Carlito"/>
        <family val="2"/>
      </rPr>
      <t>3.842,60</t>
    </r>
  </si>
  <si>
    <r>
      <rPr>
        <sz val="10"/>
        <rFont val="Carlito"/>
        <family val="2"/>
      </rPr>
      <t>24.04.370</t>
    </r>
  </si>
  <si>
    <r>
      <rPr>
        <sz val="10"/>
        <rFont val="Carlito"/>
        <family val="2"/>
      </rPr>
      <t>Portão de segurança de abrir em grade de aço SAE 1045 chapeado, para muralha, diâmetro 1´, completo, com têmpera e revenimento</t>
    </r>
  </si>
  <si>
    <r>
      <rPr>
        <sz val="10"/>
        <rFont val="Carlito"/>
        <family val="2"/>
      </rPr>
      <t>3.810,32</t>
    </r>
  </si>
  <si>
    <r>
      <rPr>
        <sz val="10"/>
        <rFont val="Carlito"/>
        <family val="2"/>
      </rPr>
      <t>3.894,83</t>
    </r>
  </si>
  <si>
    <r>
      <rPr>
        <sz val="10"/>
        <rFont val="Carlito"/>
        <family val="2"/>
      </rPr>
      <t>24.04.380</t>
    </r>
  </si>
  <si>
    <r>
      <rPr>
        <sz val="10"/>
        <rFont val="Carlito"/>
        <family val="2"/>
      </rPr>
      <t>Porta de segurança de correr suspensa em grade de aço SAE 1045, chapeada, diâmetro de 1´, completa, sem têmpera e revenimento</t>
    </r>
  </si>
  <si>
    <r>
      <rPr>
        <sz val="10"/>
        <rFont val="Carlito"/>
        <family val="2"/>
      </rPr>
      <t>3.707,54</t>
    </r>
  </si>
  <si>
    <r>
      <rPr>
        <sz val="10"/>
        <rFont val="Carlito"/>
        <family val="2"/>
      </rPr>
      <t>3.753,54</t>
    </r>
  </si>
  <si>
    <r>
      <rPr>
        <sz val="10"/>
        <rFont val="Carlito"/>
        <family val="2"/>
      </rPr>
      <t>24.04.400</t>
    </r>
  </si>
  <si>
    <r>
      <rPr>
        <sz val="10"/>
        <rFont val="Carlito"/>
        <family val="2"/>
      </rPr>
      <t xml:space="preserve">Porta de segurança de correr em grade de aço SAE 1045, diâmetro de 1´, completa, com
</t>
    </r>
    <r>
      <rPr>
        <sz val="10"/>
        <rFont val="Carlito"/>
        <family val="2"/>
      </rPr>
      <t>têmpera e revenimento</t>
    </r>
  </si>
  <si>
    <r>
      <rPr>
        <sz val="10"/>
        <rFont val="Carlito"/>
        <family val="2"/>
      </rPr>
      <t>3.095,53</t>
    </r>
  </si>
  <si>
    <r>
      <rPr>
        <sz val="10"/>
        <rFont val="Carlito"/>
        <family val="2"/>
      </rPr>
      <t>3.141,53</t>
    </r>
  </si>
  <si>
    <r>
      <rPr>
        <sz val="10"/>
        <rFont val="Carlito"/>
        <family val="2"/>
      </rPr>
      <t>24.04.410</t>
    </r>
  </si>
  <si>
    <r>
      <rPr>
        <sz val="10"/>
        <rFont val="Carlito"/>
        <family val="2"/>
      </rPr>
      <t>Porta de segurança de correr suspensa em grade de aço SAE 1045 chapeada, diâmetro de 1´, completa, com têmpera e revenimento</t>
    </r>
  </si>
  <si>
    <r>
      <rPr>
        <sz val="10"/>
        <rFont val="Carlito"/>
        <family val="2"/>
      </rPr>
      <t>3.904,48</t>
    </r>
  </si>
  <si>
    <r>
      <rPr>
        <sz val="10"/>
        <rFont val="Carlito"/>
        <family val="2"/>
      </rPr>
      <t>3.950,48</t>
    </r>
  </si>
  <si>
    <r>
      <rPr>
        <sz val="10"/>
        <rFont val="Carlito"/>
        <family val="2"/>
      </rPr>
      <t>24.04.420</t>
    </r>
  </si>
  <si>
    <r>
      <rPr>
        <sz val="10"/>
        <rFont val="Carlito"/>
        <family val="2"/>
      </rPr>
      <t xml:space="preserve">Porta de segurança de correr em grade de aço SAE 1045 chapeada, diâmetro de 1´, completa,
</t>
    </r>
    <r>
      <rPr>
        <sz val="10"/>
        <rFont val="Carlito"/>
        <family val="2"/>
      </rPr>
      <t>sem têmpera e revenimento</t>
    </r>
  </si>
  <si>
    <r>
      <rPr>
        <sz val="10"/>
        <rFont val="Carlito"/>
        <family val="2"/>
      </rPr>
      <t>2.780,08</t>
    </r>
  </si>
  <si>
    <r>
      <rPr>
        <sz val="10"/>
        <rFont val="Carlito"/>
        <family val="2"/>
      </rPr>
      <t>188,43</t>
    </r>
  </si>
  <si>
    <r>
      <rPr>
        <sz val="10"/>
        <rFont val="Carlito"/>
        <family val="2"/>
      </rPr>
      <t>2.968,51</t>
    </r>
  </si>
  <si>
    <r>
      <rPr>
        <sz val="10"/>
        <rFont val="Carlito"/>
        <family val="2"/>
      </rPr>
      <t>24.04.430</t>
    </r>
  </si>
  <si>
    <r>
      <rPr>
        <sz val="10"/>
        <rFont val="Carlito"/>
        <family val="2"/>
      </rPr>
      <t xml:space="preserve">Porta de segurança de correr em grade de aço SAE 1045, diâmetro de 1´, completa, sem
</t>
    </r>
    <r>
      <rPr>
        <sz val="10"/>
        <rFont val="Carlito"/>
        <family val="2"/>
      </rPr>
      <t>têmpera e revenimento</t>
    </r>
  </si>
  <si>
    <r>
      <rPr>
        <sz val="10"/>
        <rFont val="Carlito"/>
        <family val="2"/>
      </rPr>
      <t>2.356,71</t>
    </r>
  </si>
  <si>
    <r>
      <rPr>
        <sz val="10"/>
        <rFont val="Carlito"/>
        <family val="2"/>
      </rPr>
      <t>2.402,71</t>
    </r>
  </si>
  <si>
    <r>
      <rPr>
        <sz val="10"/>
        <rFont val="Carlito"/>
        <family val="2"/>
      </rPr>
      <t>24.04.610</t>
    </r>
  </si>
  <si>
    <r>
      <rPr>
        <sz val="10"/>
        <rFont val="Carlito"/>
        <family val="2"/>
      </rPr>
      <t xml:space="preserve">Caixilho de segurança em aço SAE 1010/1020 tipo fixo e de correr, para receber vidro, com bandeira
</t>
    </r>
    <r>
      <rPr>
        <sz val="10"/>
        <rFont val="Carlito"/>
        <family val="2"/>
      </rPr>
      <t>tipo veneziana</t>
    </r>
  </si>
  <si>
    <r>
      <rPr>
        <sz val="10"/>
        <rFont val="Carlito"/>
        <family val="2"/>
      </rPr>
      <t>1.465,27</t>
    </r>
  </si>
  <si>
    <r>
      <rPr>
        <sz val="10"/>
        <rFont val="Carlito"/>
        <family val="2"/>
      </rPr>
      <t>1.511,27</t>
    </r>
  </si>
  <si>
    <r>
      <rPr>
        <sz val="10"/>
        <rFont val="Carlito"/>
        <family val="2"/>
      </rPr>
      <t>24.04.620</t>
    </r>
  </si>
  <si>
    <r>
      <rPr>
        <sz val="10"/>
        <rFont val="Carlito"/>
        <family val="2"/>
      </rPr>
      <t>Guichê de segurança em grade de aço SAE 1045, diâmetro de 1´', com têmpera e revenimento</t>
    </r>
  </si>
  <si>
    <r>
      <rPr>
        <sz val="10"/>
        <rFont val="Carlito"/>
        <family val="2"/>
      </rPr>
      <t>2.411,47</t>
    </r>
  </si>
  <si>
    <r>
      <rPr>
        <sz val="10"/>
        <rFont val="Carlito"/>
        <family val="2"/>
      </rPr>
      <t>2.457,47</t>
    </r>
  </si>
  <si>
    <r>
      <rPr>
        <sz val="10"/>
        <rFont val="Carlito"/>
        <family val="2"/>
      </rPr>
      <t>24.04.630</t>
    </r>
  </si>
  <si>
    <r>
      <rPr>
        <sz val="10"/>
        <rFont val="Carlito"/>
        <family val="2"/>
      </rPr>
      <t>Guichê de segurança em grade de aço SAE 1045, diâmetro de 1´', sem têmpera e revenimento</t>
    </r>
  </si>
  <si>
    <r>
      <rPr>
        <sz val="10"/>
        <rFont val="Carlito"/>
        <family val="2"/>
      </rPr>
      <t>2.031,69</t>
    </r>
  </si>
  <si>
    <r>
      <rPr>
        <sz val="10"/>
        <rFont val="Carlito"/>
        <family val="2"/>
      </rPr>
      <t>2.077,69</t>
    </r>
  </si>
  <si>
    <r>
      <rPr>
        <sz val="10"/>
        <rFont val="Carlito"/>
        <family val="2"/>
      </rPr>
      <t>Esquadria, serralheria e elemento em ferro.</t>
    </r>
  </si>
  <si>
    <r>
      <rPr>
        <sz val="10"/>
        <rFont val="Carlito"/>
        <family val="2"/>
      </rPr>
      <t>24.06.030</t>
    </r>
  </si>
  <si>
    <r>
      <rPr>
        <sz val="10"/>
        <rFont val="Carlito"/>
        <family val="2"/>
      </rPr>
      <t xml:space="preserve">Guarda-corpo com vidro de 8 mm, em tubo de
</t>
    </r>
    <r>
      <rPr>
        <sz val="10"/>
        <rFont val="Carlito"/>
        <family val="2"/>
      </rPr>
      <t>aço galvanizado, diâmetro 1 1/2´</t>
    </r>
  </si>
  <si>
    <r>
      <rPr>
        <sz val="10"/>
        <rFont val="Carlito"/>
        <family val="2"/>
      </rPr>
      <t>1.129,25</t>
    </r>
  </si>
  <si>
    <r>
      <rPr>
        <sz val="10"/>
        <rFont val="Carlito"/>
        <family val="2"/>
      </rPr>
      <t>38,51</t>
    </r>
  </si>
  <si>
    <r>
      <rPr>
        <sz val="10"/>
        <rFont val="Carlito"/>
        <family val="2"/>
      </rPr>
      <t>1.167,76</t>
    </r>
  </si>
  <si>
    <r>
      <rPr>
        <sz val="10"/>
        <rFont val="Carlito"/>
        <family val="2"/>
      </rPr>
      <t>Portas, portoes e gradis.</t>
    </r>
  </si>
  <si>
    <r>
      <rPr>
        <sz val="10"/>
        <rFont val="Carlito"/>
        <family val="2"/>
      </rPr>
      <t>24.07.030</t>
    </r>
  </si>
  <si>
    <r>
      <rPr>
        <sz val="10"/>
        <rFont val="Carlito"/>
        <family val="2"/>
      </rPr>
      <t xml:space="preserve">Porta de enrolar automatizado, em perfil meia
</t>
    </r>
    <r>
      <rPr>
        <sz val="10"/>
        <rFont val="Carlito"/>
        <family val="2"/>
      </rPr>
      <t>cana perfurado, tipo transvision</t>
    </r>
  </si>
  <si>
    <r>
      <rPr>
        <sz val="10"/>
        <rFont val="Carlito"/>
        <family val="2"/>
      </rPr>
      <t>598,96</t>
    </r>
  </si>
  <si>
    <r>
      <rPr>
        <sz val="10"/>
        <rFont val="Carlito"/>
        <family val="2"/>
      </rPr>
      <t>631,12</t>
    </r>
  </si>
  <si>
    <r>
      <rPr>
        <sz val="10"/>
        <rFont val="Carlito"/>
        <family val="2"/>
      </rPr>
      <t>24.07.040</t>
    </r>
  </si>
  <si>
    <r>
      <rPr>
        <sz val="10"/>
        <rFont val="Carlito"/>
        <family val="2"/>
      </rPr>
      <t>Porta de abrir em chapa de aço galvanizado, com requadro em tela ondulada malha 2´ e fio 12</t>
    </r>
  </si>
  <si>
    <r>
      <rPr>
        <sz val="10"/>
        <rFont val="Carlito"/>
        <family val="2"/>
      </rPr>
      <t>954,55</t>
    </r>
  </si>
  <si>
    <r>
      <rPr>
        <sz val="10"/>
        <rFont val="Carlito"/>
        <family val="2"/>
      </rPr>
      <t>91,40</t>
    </r>
  </si>
  <si>
    <r>
      <rPr>
        <sz val="10"/>
        <rFont val="Carlito"/>
        <family val="2"/>
      </rPr>
      <t>1.045,95</t>
    </r>
  </si>
  <si>
    <r>
      <rPr>
        <sz val="10"/>
        <rFont val="Carlito"/>
        <family val="2"/>
      </rPr>
      <t xml:space="preserve">Esquadria, serralheria e elemento em aco
</t>
    </r>
    <r>
      <rPr>
        <sz val="10"/>
        <rFont val="Carlito"/>
        <family val="2"/>
      </rPr>
      <t>inoxidavel</t>
    </r>
  </si>
  <si>
    <r>
      <rPr>
        <sz val="10"/>
        <rFont val="Carlito"/>
        <family val="2"/>
      </rPr>
      <t>24.08.020</t>
    </r>
  </si>
  <si>
    <r>
      <rPr>
        <sz val="10"/>
        <rFont val="Carlito"/>
        <family val="2"/>
      </rPr>
      <t xml:space="preserve">Corrimão duplo em tubo de aço inoxidável
</t>
    </r>
    <r>
      <rPr>
        <sz val="10"/>
        <rFont val="Carlito"/>
        <family val="2"/>
      </rPr>
      <t>escovado, com diâmetro de 1 1/2´ e montantes com diâmetro de 2´</t>
    </r>
  </si>
  <si>
    <r>
      <rPr>
        <sz val="10"/>
        <rFont val="Carlito"/>
        <family val="2"/>
      </rPr>
      <t>780,50</t>
    </r>
  </si>
  <si>
    <r>
      <rPr>
        <sz val="10"/>
        <rFont val="Carlito"/>
        <family val="2"/>
      </rPr>
      <t>819,09</t>
    </r>
  </si>
  <si>
    <r>
      <rPr>
        <sz val="10"/>
        <rFont val="Carlito"/>
        <family val="2"/>
      </rPr>
      <t>24.08.031</t>
    </r>
  </si>
  <si>
    <r>
      <rPr>
        <sz val="10"/>
        <rFont val="Carlito"/>
        <family val="2"/>
      </rPr>
      <t xml:space="preserve">Corrimão em tubo de aço inoxidável escovado,
</t>
    </r>
    <r>
      <rPr>
        <sz val="10"/>
        <rFont val="Carlito"/>
        <family val="2"/>
      </rPr>
      <t>diâmetro de 1 1/2"</t>
    </r>
  </si>
  <si>
    <r>
      <rPr>
        <sz val="10"/>
        <rFont val="Carlito"/>
        <family val="2"/>
      </rPr>
      <t>470,77</t>
    </r>
  </si>
  <si>
    <r>
      <rPr>
        <sz val="10"/>
        <rFont val="Carlito"/>
        <family val="2"/>
      </rPr>
      <t>486,85</t>
    </r>
  </si>
  <si>
    <r>
      <rPr>
        <sz val="10"/>
        <rFont val="Carlito"/>
        <family val="2"/>
      </rPr>
      <t>24.08.040</t>
    </r>
  </si>
  <si>
    <r>
      <rPr>
        <sz val="10"/>
        <rFont val="Carlito"/>
        <family val="2"/>
      </rPr>
      <t xml:space="preserve">Corrimão em tubo de aço inoxidável escovado,
</t>
    </r>
    <r>
      <rPr>
        <sz val="10"/>
        <rFont val="Carlito"/>
        <family val="2"/>
      </rPr>
      <t>diâmetro de 1 1/2´ e montantes com diâmetro de 2´</t>
    </r>
  </si>
  <si>
    <r>
      <rPr>
        <sz val="10"/>
        <rFont val="Carlito"/>
        <family val="2"/>
      </rPr>
      <t>617,88</t>
    </r>
  </si>
  <si>
    <r>
      <rPr>
        <sz val="10"/>
        <rFont val="Carlito"/>
        <family val="2"/>
      </rPr>
      <t>650,04</t>
    </r>
  </si>
  <si>
    <r>
      <rPr>
        <sz val="10"/>
        <rFont val="Carlito"/>
        <family val="2"/>
      </rPr>
      <t xml:space="preserve">Reparos, conservacoes e complementos - GRUPO
</t>
    </r>
    <r>
      <rPr>
        <sz val="10"/>
        <rFont val="Carlito"/>
        <family val="2"/>
      </rPr>
      <t>24</t>
    </r>
  </si>
  <si>
    <r>
      <rPr>
        <sz val="10"/>
        <rFont val="Carlito"/>
        <family val="2"/>
      </rPr>
      <t>24.20.020</t>
    </r>
  </si>
  <si>
    <r>
      <rPr>
        <sz val="10"/>
        <rFont val="Carlito"/>
        <family val="2"/>
      </rPr>
      <t>Recolocação de esquadrias metálicas</t>
    </r>
  </si>
  <si>
    <r>
      <rPr>
        <sz val="10"/>
        <rFont val="Carlito"/>
        <family val="2"/>
      </rPr>
      <t>24.20.040</t>
    </r>
  </si>
  <si>
    <r>
      <rPr>
        <sz val="10"/>
        <rFont val="Carlito"/>
        <family val="2"/>
      </rPr>
      <t>Recolocação de batentes</t>
    </r>
  </si>
  <si>
    <r>
      <rPr>
        <sz val="10"/>
        <rFont val="Carlito"/>
        <family val="2"/>
      </rPr>
      <t>8,37</t>
    </r>
  </si>
  <si>
    <r>
      <rPr>
        <sz val="10"/>
        <rFont val="Carlito"/>
        <family val="2"/>
      </rPr>
      <t>9,72</t>
    </r>
  </si>
  <si>
    <r>
      <rPr>
        <sz val="10"/>
        <rFont val="Carlito"/>
        <family val="2"/>
      </rPr>
      <t>24.20.060</t>
    </r>
  </si>
  <si>
    <r>
      <rPr>
        <sz val="10"/>
        <rFont val="Carlito"/>
        <family val="2"/>
      </rPr>
      <t>Recolocação de escada de marinheiro</t>
    </r>
  </si>
  <si>
    <r>
      <rPr>
        <sz val="10"/>
        <rFont val="Carlito"/>
        <family val="2"/>
      </rPr>
      <t>24.20.090</t>
    </r>
  </si>
  <si>
    <r>
      <rPr>
        <sz val="10"/>
        <rFont val="Carlito"/>
        <family val="2"/>
      </rPr>
      <t>Solda MIG em esquadrias metálicas</t>
    </r>
  </si>
  <si>
    <r>
      <rPr>
        <sz val="10"/>
        <rFont val="Carlito"/>
        <family val="2"/>
      </rPr>
      <t>29,02</t>
    </r>
  </si>
  <si>
    <r>
      <rPr>
        <sz val="10"/>
        <rFont val="Carlito"/>
        <family val="2"/>
      </rPr>
      <t>22,36</t>
    </r>
  </si>
  <si>
    <r>
      <rPr>
        <sz val="10"/>
        <rFont val="Carlito"/>
        <family val="2"/>
      </rPr>
      <t>51,38</t>
    </r>
  </si>
  <si>
    <r>
      <rPr>
        <sz val="10"/>
        <rFont val="Carlito"/>
        <family val="2"/>
      </rPr>
      <t>24.20.100</t>
    </r>
  </si>
  <si>
    <r>
      <rPr>
        <sz val="10"/>
        <rFont val="Carlito"/>
        <family val="2"/>
      </rPr>
      <t xml:space="preserve">Brete para instalação lateral em grade de
</t>
    </r>
    <r>
      <rPr>
        <sz val="10"/>
        <rFont val="Carlito"/>
        <family val="2"/>
      </rPr>
      <t>segurança</t>
    </r>
  </si>
  <si>
    <r>
      <rPr>
        <sz val="10"/>
        <rFont val="Carlito"/>
        <family val="2"/>
      </rPr>
      <t>3.459,37</t>
    </r>
  </si>
  <si>
    <r>
      <rPr>
        <sz val="10"/>
        <rFont val="Carlito"/>
        <family val="2"/>
      </rPr>
      <t>77,02</t>
    </r>
  </si>
  <si>
    <r>
      <rPr>
        <sz val="10"/>
        <rFont val="Carlito"/>
        <family val="2"/>
      </rPr>
      <t>3.536,39</t>
    </r>
  </si>
  <si>
    <r>
      <rPr>
        <sz val="10"/>
        <rFont val="Carlito"/>
        <family val="2"/>
      </rPr>
      <t>24.20.120</t>
    </r>
  </si>
  <si>
    <r>
      <rPr>
        <sz val="10"/>
        <rFont val="Carlito"/>
        <family val="2"/>
      </rPr>
      <t>Batente em chapa dobrada para portas</t>
    </r>
  </si>
  <si>
    <r>
      <rPr>
        <sz val="10"/>
        <rFont val="Carlito"/>
        <family val="2"/>
      </rPr>
      <t>118,21</t>
    </r>
  </si>
  <si>
    <r>
      <rPr>
        <sz val="10"/>
        <rFont val="Carlito"/>
        <family val="2"/>
      </rPr>
      <t>126,58</t>
    </r>
  </si>
  <si>
    <r>
      <rPr>
        <sz val="10"/>
        <rFont val="Carlito"/>
        <family val="2"/>
      </rPr>
      <t>24.20.140</t>
    </r>
  </si>
  <si>
    <r>
      <rPr>
        <sz val="10"/>
        <rFont val="Carlito"/>
        <family val="2"/>
      </rPr>
      <t xml:space="preserve">Batente em chapa de aço SAE 1010/1020,
</t>
    </r>
    <r>
      <rPr>
        <sz val="10"/>
        <rFont val="Carlito"/>
        <family val="2"/>
      </rPr>
      <t>espessura de 3/16´, para obras de segurança</t>
    </r>
  </si>
  <si>
    <r>
      <rPr>
        <sz val="10"/>
        <rFont val="Carlito"/>
        <family val="2"/>
      </rPr>
      <t>393,09</t>
    </r>
  </si>
  <si>
    <r>
      <rPr>
        <sz val="10"/>
        <rFont val="Carlito"/>
        <family val="2"/>
      </rPr>
      <t>401,46</t>
    </r>
  </si>
  <si>
    <r>
      <rPr>
        <sz val="10"/>
        <rFont val="Carlito"/>
        <family val="2"/>
      </rPr>
      <t>24.20.200</t>
    </r>
  </si>
  <si>
    <r>
      <rPr>
        <sz val="10"/>
        <rFont val="Carlito"/>
        <family val="2"/>
      </rPr>
      <t>Chapa de ferro nº 14, inclusive soldagem</t>
    </r>
  </si>
  <si>
    <r>
      <rPr>
        <sz val="10"/>
        <rFont val="Carlito"/>
        <family val="2"/>
      </rPr>
      <t>214,37</t>
    </r>
  </si>
  <si>
    <r>
      <rPr>
        <sz val="10"/>
        <rFont val="Carlito"/>
        <family val="2"/>
      </rPr>
      <t>252,96</t>
    </r>
  </si>
  <si>
    <r>
      <rPr>
        <sz val="10"/>
        <rFont val="Carlito"/>
        <family val="2"/>
      </rPr>
      <t>24.20.230</t>
    </r>
  </si>
  <si>
    <r>
      <rPr>
        <sz val="10"/>
        <rFont val="Carlito"/>
        <family val="2"/>
      </rPr>
      <t xml:space="preserve">Tela ondulada em aço galvanizado fio 10 BWG,
</t>
    </r>
    <r>
      <rPr>
        <sz val="10"/>
        <rFont val="Carlito"/>
        <family val="2"/>
      </rPr>
      <t>malha de 1´</t>
    </r>
  </si>
  <si>
    <r>
      <rPr>
        <sz val="10"/>
        <rFont val="Carlito"/>
        <family val="2"/>
      </rPr>
      <t>120,12</t>
    </r>
  </si>
  <si>
    <r>
      <rPr>
        <sz val="10"/>
        <rFont val="Carlito"/>
        <family val="2"/>
      </rPr>
      <t>7,01</t>
    </r>
  </si>
  <si>
    <r>
      <rPr>
        <sz val="10"/>
        <rFont val="Carlito"/>
        <family val="2"/>
      </rPr>
      <t>127,13</t>
    </r>
  </si>
  <si>
    <r>
      <rPr>
        <sz val="10"/>
        <rFont val="Carlito"/>
        <family val="2"/>
      </rPr>
      <t>24.20.270</t>
    </r>
  </si>
  <si>
    <r>
      <rPr>
        <sz val="10"/>
        <rFont val="Carlito"/>
        <family val="2"/>
      </rPr>
      <t xml:space="preserve">Tela em aço galvanizado fio 16 BWG, malha de 1´ -
</t>
    </r>
    <r>
      <rPr>
        <sz val="10"/>
        <rFont val="Carlito"/>
        <family val="2"/>
      </rPr>
      <t>tipo alambrado</t>
    </r>
  </si>
  <si>
    <r>
      <rPr>
        <sz val="10"/>
        <rFont val="Carlito"/>
        <family val="2"/>
      </rPr>
      <t>44,83</t>
    </r>
  </si>
  <si>
    <r>
      <rPr>
        <sz val="10"/>
        <rFont val="Carlito"/>
        <family val="2"/>
      </rPr>
      <t>51,84</t>
    </r>
  </si>
  <si>
    <r>
      <rPr>
        <sz val="10"/>
        <rFont val="Carlito"/>
        <family val="2"/>
      </rPr>
      <t>24.20.300</t>
    </r>
  </si>
  <si>
    <r>
      <rPr>
        <sz val="10"/>
        <rFont val="Carlito"/>
        <family val="2"/>
      </rPr>
      <t xml:space="preserve">Chapa perfurada em aço SAE 1020, furos redondos de diâmetro 7,5 mm, espessura 1/8´ -
</t>
    </r>
    <r>
      <rPr>
        <sz val="10"/>
        <rFont val="Carlito"/>
        <family val="2"/>
      </rPr>
      <t>soldagem tipo MIG</t>
    </r>
  </si>
  <si>
    <r>
      <rPr>
        <sz val="10"/>
        <rFont val="Carlito"/>
        <family val="2"/>
      </rPr>
      <t>595,74</t>
    </r>
  </si>
  <si>
    <r>
      <rPr>
        <sz val="10"/>
        <rFont val="Carlito"/>
        <family val="2"/>
      </rPr>
      <t>70,80</t>
    </r>
  </si>
  <si>
    <r>
      <rPr>
        <sz val="10"/>
        <rFont val="Carlito"/>
        <family val="2"/>
      </rPr>
      <t>666,54</t>
    </r>
  </si>
  <si>
    <r>
      <rPr>
        <sz val="10"/>
        <rFont val="Carlito"/>
        <family val="2"/>
      </rPr>
      <t>24.20.310</t>
    </r>
  </si>
  <si>
    <r>
      <rPr>
        <sz val="10"/>
        <rFont val="Carlito"/>
        <family val="2"/>
      </rPr>
      <t xml:space="preserve">Chapa perfurada em aço SAE 1020, furos redondos de diâmetro 25 mm, espessura 1/4´ -
</t>
    </r>
    <r>
      <rPr>
        <sz val="10"/>
        <rFont val="Carlito"/>
        <family val="2"/>
      </rPr>
      <t>inclusive soldagem</t>
    </r>
  </si>
  <si>
    <r>
      <rPr>
        <sz val="10"/>
        <rFont val="Carlito"/>
        <family val="2"/>
      </rPr>
      <t>1.026,26</t>
    </r>
  </si>
  <si>
    <r>
      <rPr>
        <sz val="10"/>
        <rFont val="Carlito"/>
        <family val="2"/>
      </rPr>
      <t>1.097,06</t>
    </r>
  </si>
  <si>
    <r>
      <rPr>
        <sz val="10"/>
        <rFont val="Carlito"/>
        <family val="2"/>
      </rPr>
      <t xml:space="preserve">ESQUADRIA, SERRALHERIA E ELEMENTO EM
</t>
    </r>
    <r>
      <rPr>
        <sz val="10"/>
        <rFont val="Carlito"/>
        <family val="2"/>
      </rPr>
      <t>ALUMINIO</t>
    </r>
  </si>
  <si>
    <r>
      <rPr>
        <sz val="10"/>
        <rFont val="Carlito"/>
        <family val="2"/>
      </rPr>
      <t>Caixilho em aluminio</t>
    </r>
  </si>
  <si>
    <r>
      <rPr>
        <sz val="10"/>
        <rFont val="Carlito"/>
        <family val="2"/>
      </rPr>
      <t>25.01.020</t>
    </r>
  </si>
  <si>
    <r>
      <rPr>
        <sz val="10"/>
        <rFont val="Carlito"/>
        <family val="2"/>
      </rPr>
      <t>Caixilho em alumínio fixo, sob medida</t>
    </r>
  </si>
  <si>
    <r>
      <rPr>
        <sz val="10"/>
        <rFont val="Carlito"/>
        <family val="2"/>
      </rPr>
      <t>689,94</t>
    </r>
  </si>
  <si>
    <r>
      <rPr>
        <sz val="10"/>
        <rFont val="Carlito"/>
        <family val="2"/>
      </rPr>
      <t>738,18</t>
    </r>
  </si>
  <si>
    <r>
      <rPr>
        <sz val="10"/>
        <rFont val="Carlito"/>
        <family val="2"/>
      </rPr>
      <t>25.01.030</t>
    </r>
  </si>
  <si>
    <r>
      <rPr>
        <sz val="10"/>
        <rFont val="Carlito"/>
        <family val="2"/>
      </rPr>
      <t xml:space="preserve">Caixilho em alumínio basculante com vidro, linha
</t>
    </r>
    <r>
      <rPr>
        <sz val="10"/>
        <rFont val="Carlito"/>
        <family val="2"/>
      </rPr>
      <t>comercial</t>
    </r>
  </si>
  <si>
    <r>
      <rPr>
        <sz val="10"/>
        <rFont val="Carlito"/>
        <family val="2"/>
      </rPr>
      <t>316,89</t>
    </r>
  </si>
  <si>
    <r>
      <rPr>
        <sz val="10"/>
        <rFont val="Carlito"/>
        <family val="2"/>
      </rPr>
      <t>365,13</t>
    </r>
  </si>
  <si>
    <r>
      <rPr>
        <sz val="10"/>
        <rFont val="Carlito"/>
        <family val="2"/>
      </rPr>
      <t>25.01.040</t>
    </r>
  </si>
  <si>
    <r>
      <rPr>
        <sz val="10"/>
        <rFont val="Carlito"/>
        <family val="2"/>
      </rPr>
      <t>Caixilho em alumínio basculante, sob medida</t>
    </r>
  </si>
  <si>
    <r>
      <rPr>
        <sz val="10"/>
        <rFont val="Carlito"/>
        <family val="2"/>
      </rPr>
      <t>820,56</t>
    </r>
  </si>
  <si>
    <r>
      <rPr>
        <sz val="10"/>
        <rFont val="Carlito"/>
        <family val="2"/>
      </rPr>
      <t>868,80</t>
    </r>
  </si>
  <si>
    <r>
      <rPr>
        <sz val="10"/>
        <rFont val="Carlito"/>
        <family val="2"/>
      </rPr>
      <t>25.01.050</t>
    </r>
  </si>
  <si>
    <r>
      <rPr>
        <sz val="10"/>
        <rFont val="Carlito"/>
        <family val="2"/>
      </rPr>
      <t xml:space="preserve">Caixilho em alumínio maxim-ar com vidro, linha
</t>
    </r>
    <r>
      <rPr>
        <sz val="10"/>
        <rFont val="Carlito"/>
        <family val="2"/>
      </rPr>
      <t>comercial</t>
    </r>
  </si>
  <si>
    <r>
      <rPr>
        <sz val="10"/>
        <rFont val="Carlito"/>
        <family val="2"/>
      </rPr>
      <t>702,97</t>
    </r>
  </si>
  <si>
    <r>
      <rPr>
        <sz val="10"/>
        <rFont val="Carlito"/>
        <family val="2"/>
      </rPr>
      <t>751,21</t>
    </r>
  </si>
  <si>
    <r>
      <rPr>
        <sz val="10"/>
        <rFont val="Carlito"/>
        <family val="2"/>
      </rPr>
      <t>25.01.060</t>
    </r>
  </si>
  <si>
    <r>
      <rPr>
        <sz val="10"/>
        <rFont val="Carlito"/>
        <family val="2"/>
      </rPr>
      <t>Caixilho em alumínio maxim-ar, sob medida</t>
    </r>
  </si>
  <si>
    <r>
      <rPr>
        <sz val="10"/>
        <rFont val="Carlito"/>
        <family val="2"/>
      </rPr>
      <t>725,70</t>
    </r>
  </si>
  <si>
    <r>
      <rPr>
        <sz val="10"/>
        <rFont val="Carlito"/>
        <family val="2"/>
      </rPr>
      <t>773,94</t>
    </r>
  </si>
  <si>
    <r>
      <rPr>
        <sz val="10"/>
        <rFont val="Carlito"/>
        <family val="2"/>
      </rPr>
      <t>25.01.070</t>
    </r>
  </si>
  <si>
    <r>
      <rPr>
        <sz val="10"/>
        <rFont val="Carlito"/>
        <family val="2"/>
      </rPr>
      <t xml:space="preserve">Caixilho em alumínio de correr com vidro, linha
</t>
    </r>
    <r>
      <rPr>
        <sz val="10"/>
        <rFont val="Carlito"/>
        <family val="2"/>
      </rPr>
      <t>comercial</t>
    </r>
  </si>
  <si>
    <r>
      <rPr>
        <sz val="10"/>
        <rFont val="Carlito"/>
        <family val="2"/>
      </rPr>
      <t>355,94</t>
    </r>
  </si>
  <si>
    <r>
      <rPr>
        <sz val="10"/>
        <rFont val="Carlito"/>
        <family val="2"/>
      </rPr>
      <t>404,18</t>
    </r>
  </si>
  <si>
    <r>
      <rPr>
        <sz val="10"/>
        <rFont val="Carlito"/>
        <family val="2"/>
      </rPr>
      <t>25.01.080</t>
    </r>
  </si>
  <si>
    <r>
      <rPr>
        <sz val="10"/>
        <rFont val="Carlito"/>
        <family val="2"/>
      </rPr>
      <t>Caixilho em alumínio de correr, sob medida</t>
    </r>
  </si>
  <si>
    <r>
      <rPr>
        <sz val="10"/>
        <rFont val="Carlito"/>
        <family val="2"/>
      </rPr>
      <t>740,95</t>
    </r>
  </si>
  <si>
    <r>
      <rPr>
        <sz val="10"/>
        <rFont val="Carlito"/>
        <family val="2"/>
      </rPr>
      <t>789,19</t>
    </r>
  </si>
  <si>
    <r>
      <rPr>
        <sz val="10"/>
        <rFont val="Carlito"/>
        <family val="2"/>
      </rPr>
      <t>25.01.090</t>
    </r>
  </si>
  <si>
    <r>
      <rPr>
        <sz val="10"/>
        <rFont val="Carlito"/>
        <family val="2"/>
      </rPr>
      <t xml:space="preserve">Caixilho em alumínio tipo veneziana com vidro,
</t>
    </r>
    <r>
      <rPr>
        <sz val="10"/>
        <rFont val="Carlito"/>
        <family val="2"/>
      </rPr>
      <t>linha comercial</t>
    </r>
  </si>
  <si>
    <r>
      <rPr>
        <sz val="10"/>
        <rFont val="Carlito"/>
        <family val="2"/>
      </rPr>
      <t>591,06</t>
    </r>
  </si>
  <si>
    <r>
      <rPr>
        <sz val="10"/>
        <rFont val="Carlito"/>
        <family val="2"/>
      </rPr>
      <t>639,30</t>
    </r>
  </si>
  <si>
    <r>
      <rPr>
        <sz val="10"/>
        <rFont val="Carlito"/>
        <family val="2"/>
      </rPr>
      <t>25.01.100</t>
    </r>
  </si>
  <si>
    <r>
      <rPr>
        <sz val="10"/>
        <rFont val="Carlito"/>
        <family val="2"/>
      </rPr>
      <t>Caixilho em alumínio tipo veneziana, sob medida</t>
    </r>
  </si>
  <si>
    <r>
      <rPr>
        <sz val="10"/>
        <rFont val="Carlito"/>
        <family val="2"/>
      </rPr>
      <t>912,35</t>
    </r>
  </si>
  <si>
    <r>
      <rPr>
        <sz val="10"/>
        <rFont val="Carlito"/>
        <family val="2"/>
      </rPr>
      <t>960,59</t>
    </r>
  </si>
  <si>
    <r>
      <rPr>
        <sz val="10"/>
        <rFont val="Carlito"/>
        <family val="2"/>
      </rPr>
      <t>25.01.110</t>
    </r>
  </si>
  <si>
    <r>
      <rPr>
        <sz val="10"/>
        <rFont val="Carlito"/>
        <family val="2"/>
      </rPr>
      <t xml:space="preserve">Caixilho guilhotina em alumínio anodizado, sob
</t>
    </r>
    <r>
      <rPr>
        <sz val="10"/>
        <rFont val="Carlito"/>
        <family val="2"/>
      </rPr>
      <t>medida</t>
    </r>
  </si>
  <si>
    <r>
      <rPr>
        <sz val="10"/>
        <rFont val="Carlito"/>
        <family val="2"/>
      </rPr>
      <t>919,05</t>
    </r>
  </si>
  <si>
    <r>
      <rPr>
        <sz val="10"/>
        <rFont val="Carlito"/>
        <family val="2"/>
      </rPr>
      <t>967,29</t>
    </r>
  </si>
  <si>
    <r>
      <rPr>
        <sz val="10"/>
        <rFont val="Carlito"/>
        <family val="2"/>
      </rPr>
      <t>25.01.120</t>
    </r>
  </si>
  <si>
    <r>
      <rPr>
        <sz val="10"/>
        <rFont val="Carlito"/>
        <family val="2"/>
      </rPr>
      <t>Caixilho tipo veneziana industrial com montantes em alumínio e aletas em fibra de vidro</t>
    </r>
  </si>
  <si>
    <r>
      <rPr>
        <sz val="10"/>
        <rFont val="Carlito"/>
        <family val="2"/>
      </rPr>
      <t>268,67</t>
    </r>
  </si>
  <si>
    <r>
      <rPr>
        <sz val="10"/>
        <rFont val="Carlito"/>
        <family val="2"/>
      </rPr>
      <t>25.01.240</t>
    </r>
  </si>
  <si>
    <r>
      <rPr>
        <sz val="10"/>
        <rFont val="Carlito"/>
        <family val="2"/>
      </rPr>
      <t>Caixilho fixo em alumínio, sob medida - branco</t>
    </r>
  </si>
  <si>
    <r>
      <rPr>
        <sz val="10"/>
        <rFont val="Carlito"/>
        <family val="2"/>
      </rPr>
      <t>819,46</t>
    </r>
  </si>
  <si>
    <r>
      <rPr>
        <sz val="10"/>
        <rFont val="Carlito"/>
        <family val="2"/>
      </rPr>
      <t>37,06</t>
    </r>
  </si>
  <si>
    <r>
      <rPr>
        <sz val="10"/>
        <rFont val="Carlito"/>
        <family val="2"/>
      </rPr>
      <t>856,52</t>
    </r>
  </si>
  <si>
    <r>
      <rPr>
        <sz val="10"/>
        <rFont val="Carlito"/>
        <family val="2"/>
      </rPr>
      <t>25.01.361</t>
    </r>
  </si>
  <si>
    <r>
      <rPr>
        <sz val="10"/>
        <rFont val="Carlito"/>
        <family val="2"/>
      </rPr>
      <t xml:space="preserve">Caixilho em alumínio maxim-ar com vidro -
</t>
    </r>
    <r>
      <rPr>
        <sz val="10"/>
        <rFont val="Carlito"/>
        <family val="2"/>
      </rPr>
      <t>branco</t>
    </r>
  </si>
  <si>
    <r>
      <rPr>
        <sz val="10"/>
        <rFont val="Carlito"/>
        <family val="2"/>
      </rPr>
      <t>1.292,09</t>
    </r>
  </si>
  <si>
    <r>
      <rPr>
        <sz val="10"/>
        <rFont val="Carlito"/>
        <family val="2"/>
      </rPr>
      <t>1.340,33</t>
    </r>
  </si>
  <si>
    <r>
      <rPr>
        <sz val="10"/>
        <rFont val="Carlito"/>
        <family val="2"/>
      </rPr>
      <t>25.01.371</t>
    </r>
  </si>
  <si>
    <r>
      <rPr>
        <sz val="10"/>
        <rFont val="Carlito"/>
        <family val="2"/>
      </rPr>
      <t xml:space="preserve">Caixilho em alumínio basculante com vidro -
</t>
    </r>
    <r>
      <rPr>
        <sz val="10"/>
        <rFont val="Carlito"/>
        <family val="2"/>
      </rPr>
      <t>branco</t>
    </r>
  </si>
  <si>
    <r>
      <rPr>
        <sz val="10"/>
        <rFont val="Carlito"/>
        <family val="2"/>
      </rPr>
      <t>1.180,45</t>
    </r>
  </si>
  <si>
    <r>
      <rPr>
        <sz val="10"/>
        <rFont val="Carlito"/>
        <family val="2"/>
      </rPr>
      <t>1.228,69</t>
    </r>
  </si>
  <si>
    <r>
      <rPr>
        <sz val="10"/>
        <rFont val="Carlito"/>
        <family val="2"/>
      </rPr>
      <t>25.01.380</t>
    </r>
  </si>
  <si>
    <r>
      <rPr>
        <sz val="10"/>
        <rFont val="Carlito"/>
        <family val="2"/>
      </rPr>
      <t>Caixilho em alumínio de correr com vidro - branco</t>
    </r>
  </si>
  <si>
    <r>
      <rPr>
        <sz val="10"/>
        <rFont val="Carlito"/>
        <family val="2"/>
      </rPr>
      <t>729,15</t>
    </r>
  </si>
  <si>
    <r>
      <rPr>
        <sz val="10"/>
        <rFont val="Carlito"/>
        <family val="2"/>
      </rPr>
      <t>777,39</t>
    </r>
  </si>
  <si>
    <r>
      <rPr>
        <sz val="10"/>
        <rFont val="Carlito"/>
        <family val="2"/>
      </rPr>
      <t>25.01.400</t>
    </r>
  </si>
  <si>
    <r>
      <rPr>
        <sz val="10"/>
        <rFont val="Carlito"/>
        <family val="2"/>
      </rPr>
      <t>Caixilho em alumínio anodizado fixo</t>
    </r>
  </si>
  <si>
    <r>
      <rPr>
        <sz val="10"/>
        <rFont val="Carlito"/>
        <family val="2"/>
      </rPr>
      <t>541,00</t>
    </r>
  </si>
  <si>
    <r>
      <rPr>
        <sz val="10"/>
        <rFont val="Carlito"/>
        <family val="2"/>
      </rPr>
      <t>578,06</t>
    </r>
  </si>
  <si>
    <r>
      <rPr>
        <sz val="10"/>
        <rFont val="Carlito"/>
        <family val="2"/>
      </rPr>
      <t>25.01.410</t>
    </r>
  </si>
  <si>
    <r>
      <rPr>
        <sz val="10"/>
        <rFont val="Carlito"/>
        <family val="2"/>
      </rPr>
      <t>Caixilho em alumínio anodizado maxim-ar</t>
    </r>
  </si>
  <si>
    <r>
      <rPr>
        <sz val="10"/>
        <rFont val="Carlito"/>
        <family val="2"/>
      </rPr>
      <t>770,58</t>
    </r>
  </si>
  <si>
    <r>
      <rPr>
        <sz val="10"/>
        <rFont val="Carlito"/>
        <family val="2"/>
      </rPr>
      <t>807,64</t>
    </r>
  </si>
  <si>
    <r>
      <rPr>
        <sz val="10"/>
        <rFont val="Carlito"/>
        <family val="2"/>
      </rPr>
      <t>25.01.430</t>
    </r>
  </si>
  <si>
    <r>
      <rPr>
        <sz val="10"/>
        <rFont val="Carlito"/>
        <family val="2"/>
      </rPr>
      <t>Caixilho em alumínio fixo, tipo fachada</t>
    </r>
  </si>
  <si>
    <r>
      <rPr>
        <sz val="10"/>
        <rFont val="Carlito"/>
        <family val="2"/>
      </rPr>
      <t>632,45</t>
    </r>
  </si>
  <si>
    <r>
      <rPr>
        <sz val="10"/>
        <rFont val="Carlito"/>
        <family val="2"/>
      </rPr>
      <t>27,80</t>
    </r>
  </si>
  <si>
    <r>
      <rPr>
        <sz val="10"/>
        <rFont val="Carlito"/>
        <family val="2"/>
      </rPr>
      <t>660,25</t>
    </r>
  </si>
  <si>
    <r>
      <rPr>
        <sz val="10"/>
        <rFont val="Carlito"/>
        <family val="2"/>
      </rPr>
      <t>25.01.440</t>
    </r>
  </si>
  <si>
    <r>
      <rPr>
        <sz val="10"/>
        <rFont val="Carlito"/>
        <family val="2"/>
      </rPr>
      <t>Caixilho em alumínio maxim-ar, tipo fachada</t>
    </r>
  </si>
  <si>
    <r>
      <rPr>
        <sz val="10"/>
        <rFont val="Carlito"/>
        <family val="2"/>
      </rPr>
      <t>710,86</t>
    </r>
  </si>
  <si>
    <r>
      <rPr>
        <sz val="10"/>
        <rFont val="Carlito"/>
        <family val="2"/>
      </rPr>
      <t>738,66</t>
    </r>
  </si>
  <si>
    <r>
      <rPr>
        <sz val="10"/>
        <rFont val="Carlito"/>
        <family val="2"/>
      </rPr>
      <t>25.01.450</t>
    </r>
  </si>
  <si>
    <r>
      <rPr>
        <sz val="10"/>
        <rFont val="Carlito"/>
        <family val="2"/>
      </rPr>
      <t xml:space="preserve">Caixilho em alumínio para pele de vidro, tipo
</t>
    </r>
    <r>
      <rPr>
        <sz val="10"/>
        <rFont val="Carlito"/>
        <family val="2"/>
      </rPr>
      <t>fachada</t>
    </r>
  </si>
  <si>
    <r>
      <rPr>
        <sz val="10"/>
        <rFont val="Carlito"/>
        <family val="2"/>
      </rPr>
      <t>520,19</t>
    </r>
  </si>
  <si>
    <r>
      <rPr>
        <sz val="10"/>
        <rFont val="Carlito"/>
        <family val="2"/>
      </rPr>
      <t>547,99</t>
    </r>
  </si>
  <si>
    <r>
      <rPr>
        <sz val="10"/>
        <rFont val="Carlito"/>
        <family val="2"/>
      </rPr>
      <t>25.01.460</t>
    </r>
  </si>
  <si>
    <r>
      <rPr>
        <sz val="10"/>
        <rFont val="Carlito"/>
        <family val="2"/>
      </rPr>
      <t>Gradil em alumínio natural, sob medida</t>
    </r>
  </si>
  <si>
    <r>
      <rPr>
        <sz val="10"/>
        <rFont val="Carlito"/>
        <family val="2"/>
      </rPr>
      <t>869,49</t>
    </r>
  </si>
  <si>
    <r>
      <rPr>
        <sz val="10"/>
        <rFont val="Carlito"/>
        <family val="2"/>
      </rPr>
      <t>25.01.470</t>
    </r>
  </si>
  <si>
    <r>
      <rPr>
        <sz val="10"/>
        <rFont val="Carlito"/>
        <family val="2"/>
      </rPr>
      <t xml:space="preserve">Caixilho fixo tipo veneziana em alumínio
</t>
    </r>
    <r>
      <rPr>
        <sz val="10"/>
        <rFont val="Carlito"/>
        <family val="2"/>
      </rPr>
      <t>anodizado, sob medida - branco</t>
    </r>
  </si>
  <si>
    <r>
      <rPr>
        <sz val="10"/>
        <rFont val="Carlito"/>
        <family val="2"/>
      </rPr>
      <t>1.084,24</t>
    </r>
  </si>
  <si>
    <r>
      <rPr>
        <sz val="10"/>
        <rFont val="Carlito"/>
        <family val="2"/>
      </rPr>
      <t>25.01.480</t>
    </r>
  </si>
  <si>
    <r>
      <rPr>
        <sz val="10"/>
        <rFont val="Carlito"/>
        <family val="2"/>
      </rPr>
      <t>Caixilho em alumínio com pintura eletrostática, basculante, sob medida - branco</t>
    </r>
  </si>
  <si>
    <r>
      <rPr>
        <sz val="10"/>
        <rFont val="Carlito"/>
        <family val="2"/>
      </rPr>
      <t>823,32</t>
    </r>
  </si>
  <si>
    <r>
      <rPr>
        <sz val="10"/>
        <rFont val="Carlito"/>
        <family val="2"/>
      </rPr>
      <t>25.01.490</t>
    </r>
  </si>
  <si>
    <r>
      <rPr>
        <sz val="10"/>
        <rFont val="Carlito"/>
        <family val="2"/>
      </rPr>
      <t>Caixilho em alumínio com pintura eletrostática, maxim-ar, sob medida - branco</t>
    </r>
  </si>
  <si>
    <r>
      <rPr>
        <sz val="10"/>
        <rFont val="Carlito"/>
        <family val="2"/>
      </rPr>
      <t>819,83</t>
    </r>
  </si>
  <si>
    <r>
      <rPr>
        <sz val="10"/>
        <rFont val="Carlito"/>
        <family val="2"/>
      </rPr>
      <t>25.01.500</t>
    </r>
  </si>
  <si>
    <r>
      <rPr>
        <sz val="10"/>
        <rFont val="Carlito"/>
        <family val="2"/>
      </rPr>
      <t xml:space="preserve">Caixilho em alumínio anodizado fixo, sob medida -
</t>
    </r>
    <r>
      <rPr>
        <sz val="10"/>
        <rFont val="Carlito"/>
        <family val="2"/>
      </rPr>
      <t>bronze/preto</t>
    </r>
  </si>
  <si>
    <r>
      <rPr>
        <sz val="10"/>
        <rFont val="Carlito"/>
        <family val="2"/>
      </rPr>
      <t>802,09</t>
    </r>
  </si>
  <si>
    <r>
      <rPr>
        <sz val="10"/>
        <rFont val="Carlito"/>
        <family val="2"/>
      </rPr>
      <t>850,33</t>
    </r>
  </si>
  <si>
    <r>
      <rPr>
        <sz val="10"/>
        <rFont val="Carlito"/>
        <family val="2"/>
      </rPr>
      <t>25.01.510</t>
    </r>
  </si>
  <si>
    <r>
      <rPr>
        <sz val="10"/>
        <rFont val="Carlito"/>
        <family val="2"/>
      </rPr>
      <t xml:space="preserve">Caixilho em alumínio anodizado basculante, sob
</t>
    </r>
    <r>
      <rPr>
        <sz val="10"/>
        <rFont val="Carlito"/>
        <family val="2"/>
      </rPr>
      <t>medida - bronze/preto</t>
    </r>
  </si>
  <si>
    <r>
      <rPr>
        <sz val="10"/>
        <rFont val="Carlito"/>
        <family val="2"/>
      </rPr>
      <t>1.062,17</t>
    </r>
  </si>
  <si>
    <r>
      <rPr>
        <sz val="10"/>
        <rFont val="Carlito"/>
        <family val="2"/>
      </rPr>
      <t>1.110,41</t>
    </r>
  </si>
  <si>
    <r>
      <rPr>
        <sz val="10"/>
        <rFont val="Carlito"/>
        <family val="2"/>
      </rPr>
      <t>25.01.520</t>
    </r>
  </si>
  <si>
    <r>
      <rPr>
        <sz val="10"/>
        <rFont val="Carlito"/>
        <family val="2"/>
      </rPr>
      <t xml:space="preserve">Caixilho em alumínio anodizado maxim-ar, sob
</t>
    </r>
    <r>
      <rPr>
        <sz val="10"/>
        <rFont val="Carlito"/>
        <family val="2"/>
      </rPr>
      <t>medida - bronze/preto</t>
    </r>
  </si>
  <si>
    <r>
      <rPr>
        <sz val="10"/>
        <rFont val="Carlito"/>
        <family val="2"/>
      </rPr>
      <t>791,52</t>
    </r>
  </si>
  <si>
    <r>
      <rPr>
        <sz val="10"/>
        <rFont val="Carlito"/>
        <family val="2"/>
      </rPr>
      <t>839,76</t>
    </r>
  </si>
  <si>
    <r>
      <rPr>
        <sz val="10"/>
        <rFont val="Carlito"/>
        <family val="2"/>
      </rPr>
      <t>25.01.530</t>
    </r>
  </si>
  <si>
    <r>
      <rPr>
        <sz val="10"/>
        <rFont val="Carlito"/>
        <family val="2"/>
      </rPr>
      <t xml:space="preserve">Caixilho em alumínio anodizado de correr, sob
</t>
    </r>
    <r>
      <rPr>
        <sz val="10"/>
        <rFont val="Carlito"/>
        <family val="2"/>
      </rPr>
      <t>medida - bronze/preto</t>
    </r>
  </si>
  <si>
    <r>
      <rPr>
        <sz val="10"/>
        <rFont val="Carlito"/>
        <family val="2"/>
      </rPr>
      <t>813,60</t>
    </r>
  </si>
  <si>
    <r>
      <rPr>
        <sz val="10"/>
        <rFont val="Carlito"/>
        <family val="2"/>
      </rPr>
      <t>861,84</t>
    </r>
  </si>
  <si>
    <r>
      <rPr>
        <sz val="10"/>
        <rFont val="Carlito"/>
        <family val="2"/>
      </rPr>
      <t>Porta em aluminio</t>
    </r>
  </si>
  <si>
    <r>
      <rPr>
        <sz val="10"/>
        <rFont val="Carlito"/>
        <family val="2"/>
      </rPr>
      <t>25.02.010</t>
    </r>
  </si>
  <si>
    <r>
      <rPr>
        <sz val="10"/>
        <rFont val="Carlito"/>
        <family val="2"/>
      </rPr>
      <t xml:space="preserve">Porta de entrada de abrir em alumínio com vidro,
</t>
    </r>
    <r>
      <rPr>
        <sz val="10"/>
        <rFont val="Carlito"/>
        <family val="2"/>
      </rPr>
      <t>linha comercial</t>
    </r>
  </si>
  <si>
    <r>
      <rPr>
        <sz val="10"/>
        <rFont val="Carlito"/>
        <family val="2"/>
      </rPr>
      <t>633,94</t>
    </r>
  </si>
  <si>
    <r>
      <rPr>
        <sz val="10"/>
        <rFont val="Carlito"/>
        <family val="2"/>
      </rPr>
      <t>730,42</t>
    </r>
  </si>
  <si>
    <r>
      <rPr>
        <sz val="10"/>
        <rFont val="Carlito"/>
        <family val="2"/>
      </rPr>
      <t>25.02.020</t>
    </r>
  </si>
  <si>
    <r>
      <rPr>
        <sz val="10"/>
        <rFont val="Carlito"/>
        <family val="2"/>
      </rPr>
      <t xml:space="preserve">Porta de entrada de abrir em alumínio, sob
</t>
    </r>
    <r>
      <rPr>
        <sz val="10"/>
        <rFont val="Carlito"/>
        <family val="2"/>
      </rPr>
      <t>medida</t>
    </r>
  </si>
  <si>
    <r>
      <rPr>
        <sz val="10"/>
        <rFont val="Carlito"/>
        <family val="2"/>
      </rPr>
      <t>871,60</t>
    </r>
  </si>
  <si>
    <r>
      <rPr>
        <sz val="10"/>
        <rFont val="Carlito"/>
        <family val="2"/>
      </rPr>
      <t>968,08</t>
    </r>
  </si>
  <si>
    <r>
      <rPr>
        <sz val="10"/>
        <rFont val="Carlito"/>
        <family val="2"/>
      </rPr>
      <t>25.02.040</t>
    </r>
  </si>
  <si>
    <r>
      <rPr>
        <sz val="10"/>
        <rFont val="Carlito"/>
        <family val="2"/>
      </rPr>
      <t xml:space="preserve">Porta de entrada de correr em alumínio, sob
</t>
    </r>
    <r>
      <rPr>
        <sz val="10"/>
        <rFont val="Carlito"/>
        <family val="2"/>
      </rPr>
      <t>medida</t>
    </r>
  </si>
  <si>
    <r>
      <rPr>
        <sz val="10"/>
        <rFont val="Carlito"/>
        <family val="2"/>
      </rPr>
      <t>987,91</t>
    </r>
  </si>
  <si>
    <r>
      <rPr>
        <sz val="10"/>
        <rFont val="Carlito"/>
        <family val="2"/>
      </rPr>
      <t>1.084,39</t>
    </r>
  </si>
  <si>
    <r>
      <rPr>
        <sz val="10"/>
        <rFont val="Carlito"/>
        <family val="2"/>
      </rPr>
      <t>25.02.042</t>
    </r>
  </si>
  <si>
    <r>
      <rPr>
        <sz val="10"/>
        <rFont val="Carlito"/>
        <family val="2"/>
      </rPr>
      <t xml:space="preserve">Porta de correr em alumínio tipo lambri branco,
</t>
    </r>
    <r>
      <rPr>
        <sz val="10"/>
        <rFont val="Carlito"/>
        <family val="2"/>
      </rPr>
      <t>sob medida</t>
    </r>
  </si>
  <si>
    <r>
      <rPr>
        <sz val="10"/>
        <rFont val="Carlito"/>
        <family val="2"/>
      </rPr>
      <t>641,74</t>
    </r>
  </si>
  <si>
    <r>
      <rPr>
        <sz val="10"/>
        <rFont val="Carlito"/>
        <family val="2"/>
      </rPr>
      <t>689,98</t>
    </r>
  </si>
  <si>
    <r>
      <rPr>
        <sz val="10"/>
        <rFont val="Carlito"/>
        <family val="2"/>
      </rPr>
      <t>25.02.050</t>
    </r>
  </si>
  <si>
    <r>
      <rPr>
        <sz val="10"/>
        <rFont val="Carlito"/>
        <family val="2"/>
      </rPr>
      <t xml:space="preserve">Porta veneziana de abrir em alumínio, linha
</t>
    </r>
    <r>
      <rPr>
        <sz val="10"/>
        <rFont val="Carlito"/>
        <family val="2"/>
      </rPr>
      <t>comercial</t>
    </r>
  </si>
  <si>
    <r>
      <rPr>
        <sz val="10"/>
        <rFont val="Carlito"/>
        <family val="2"/>
      </rPr>
      <t>434,69</t>
    </r>
  </si>
  <si>
    <r>
      <rPr>
        <sz val="10"/>
        <rFont val="Carlito"/>
        <family val="2"/>
      </rPr>
      <t>531,17</t>
    </r>
  </si>
  <si>
    <r>
      <rPr>
        <sz val="10"/>
        <rFont val="Carlito"/>
        <family val="2"/>
      </rPr>
      <t>25.02.060</t>
    </r>
  </si>
  <si>
    <r>
      <rPr>
        <sz val="10"/>
        <rFont val="Carlito"/>
        <family val="2"/>
      </rPr>
      <t>Porta/portinhola em alumínio, sob medida</t>
    </r>
  </si>
  <si>
    <r>
      <rPr>
        <sz val="10"/>
        <rFont val="Carlito"/>
        <family val="2"/>
      </rPr>
      <t>734,17</t>
    </r>
  </si>
  <si>
    <r>
      <rPr>
        <sz val="10"/>
        <rFont val="Carlito"/>
        <family val="2"/>
      </rPr>
      <t>830,65</t>
    </r>
  </si>
  <si>
    <r>
      <rPr>
        <sz val="10"/>
        <rFont val="Carlito"/>
        <family val="2"/>
      </rPr>
      <t>25.02.070</t>
    </r>
  </si>
  <si>
    <r>
      <rPr>
        <sz val="10"/>
        <rFont val="Carlito"/>
        <family val="2"/>
      </rPr>
      <t xml:space="preserve">Portinhola tipo veneziana em alumínio, linha
</t>
    </r>
    <r>
      <rPr>
        <sz val="10"/>
        <rFont val="Carlito"/>
        <family val="2"/>
      </rPr>
      <t>comercial</t>
    </r>
  </si>
  <si>
    <r>
      <rPr>
        <sz val="10"/>
        <rFont val="Carlito"/>
        <family val="2"/>
      </rPr>
      <t>443,53</t>
    </r>
  </si>
  <si>
    <r>
      <rPr>
        <sz val="10"/>
        <rFont val="Carlito"/>
        <family val="2"/>
      </rPr>
      <t>540,01</t>
    </r>
  </si>
  <si>
    <r>
      <rPr>
        <sz val="10"/>
        <rFont val="Carlito"/>
        <family val="2"/>
      </rPr>
      <t>25.02.110</t>
    </r>
  </si>
  <si>
    <r>
      <rPr>
        <sz val="10"/>
        <rFont val="Carlito"/>
        <family val="2"/>
      </rPr>
      <t xml:space="preserve">Porta veneziana de abrir em alumínio, sob
</t>
    </r>
    <r>
      <rPr>
        <sz val="10"/>
        <rFont val="Carlito"/>
        <family val="2"/>
      </rPr>
      <t>medida</t>
    </r>
  </si>
  <si>
    <r>
      <rPr>
        <sz val="10"/>
        <rFont val="Carlito"/>
        <family val="2"/>
      </rPr>
      <t>862,03</t>
    </r>
  </si>
  <si>
    <r>
      <rPr>
        <sz val="10"/>
        <rFont val="Carlito"/>
        <family val="2"/>
      </rPr>
      <t>958,51</t>
    </r>
  </si>
  <si>
    <r>
      <rPr>
        <sz val="10"/>
        <rFont val="Carlito"/>
        <family val="2"/>
      </rPr>
      <t>25.02.211</t>
    </r>
  </si>
  <si>
    <r>
      <rPr>
        <sz val="10"/>
        <rFont val="Carlito"/>
        <family val="2"/>
      </rPr>
      <t>Porta veneziana de abrir em alumínio - cor branca</t>
    </r>
  </si>
  <si>
    <r>
      <rPr>
        <sz val="10"/>
        <rFont val="Carlito"/>
        <family val="2"/>
      </rPr>
      <t>422,91</t>
    </r>
  </si>
  <si>
    <r>
      <rPr>
        <sz val="10"/>
        <rFont val="Carlito"/>
        <family val="2"/>
      </rPr>
      <t>519,39</t>
    </r>
  </si>
  <si>
    <r>
      <rPr>
        <sz val="10"/>
        <rFont val="Carlito"/>
        <family val="2"/>
      </rPr>
      <t>25.02.221</t>
    </r>
  </si>
  <si>
    <r>
      <rPr>
        <sz val="10"/>
        <rFont val="Carlito"/>
        <family val="2"/>
      </rPr>
      <t xml:space="preserve">Porta de correr em alumínio com veneziana e
</t>
    </r>
    <r>
      <rPr>
        <sz val="10"/>
        <rFont val="Carlito"/>
        <family val="2"/>
      </rPr>
      <t>vidro - cor branca</t>
    </r>
  </si>
  <si>
    <r>
      <rPr>
        <sz val="10"/>
        <rFont val="Carlito"/>
        <family val="2"/>
      </rPr>
      <t>1.029,22</t>
    </r>
  </si>
  <si>
    <r>
      <rPr>
        <sz val="10"/>
        <rFont val="Carlito"/>
        <family val="2"/>
      </rPr>
      <t>1.125,70</t>
    </r>
  </si>
  <si>
    <r>
      <rPr>
        <sz val="10"/>
        <rFont val="Carlito"/>
        <family val="2"/>
      </rPr>
      <t>25.02.230</t>
    </r>
  </si>
  <si>
    <r>
      <rPr>
        <sz val="10"/>
        <rFont val="Carlito"/>
        <family val="2"/>
      </rPr>
      <t xml:space="preserve">Porta em alumínio anodizado de abrir, sob
</t>
    </r>
    <r>
      <rPr>
        <sz val="10"/>
        <rFont val="Carlito"/>
        <family val="2"/>
      </rPr>
      <t>medida - bronze/preto</t>
    </r>
  </si>
  <si>
    <r>
      <rPr>
        <sz val="10"/>
        <rFont val="Carlito"/>
        <family val="2"/>
      </rPr>
      <t>938,85</t>
    </r>
  </si>
  <si>
    <r>
      <rPr>
        <sz val="10"/>
        <rFont val="Carlito"/>
        <family val="2"/>
      </rPr>
      <t>987,09</t>
    </r>
  </si>
  <si>
    <r>
      <rPr>
        <sz val="10"/>
        <rFont val="Carlito"/>
        <family val="2"/>
      </rPr>
      <t>25.02.240</t>
    </r>
  </si>
  <si>
    <r>
      <rPr>
        <sz val="10"/>
        <rFont val="Carlito"/>
        <family val="2"/>
      </rPr>
      <t xml:space="preserve">Porta em alumínio anodizado de correr, sob
</t>
    </r>
    <r>
      <rPr>
        <sz val="10"/>
        <rFont val="Carlito"/>
        <family val="2"/>
      </rPr>
      <t>medida - bronze/preto</t>
    </r>
  </si>
  <si>
    <r>
      <rPr>
        <sz val="10"/>
        <rFont val="Carlito"/>
        <family val="2"/>
      </rPr>
      <t>861,49</t>
    </r>
  </si>
  <si>
    <r>
      <rPr>
        <sz val="10"/>
        <rFont val="Carlito"/>
        <family val="2"/>
      </rPr>
      <t>909,73</t>
    </r>
  </si>
  <si>
    <r>
      <rPr>
        <sz val="10"/>
        <rFont val="Carlito"/>
        <family val="2"/>
      </rPr>
      <t>25.02.250</t>
    </r>
  </si>
  <si>
    <r>
      <rPr>
        <sz val="10"/>
        <rFont val="Carlito"/>
        <family val="2"/>
      </rPr>
      <t xml:space="preserve">Porta em alumínio anodizado de abrir, tipo
</t>
    </r>
    <r>
      <rPr>
        <sz val="10"/>
        <rFont val="Carlito"/>
        <family val="2"/>
      </rPr>
      <t>veneziana, sob medida - bronze/preto</t>
    </r>
  </si>
  <si>
    <r>
      <rPr>
        <sz val="10"/>
        <rFont val="Carlito"/>
        <family val="2"/>
      </rPr>
      <t>905,19</t>
    </r>
  </si>
  <si>
    <r>
      <rPr>
        <sz val="10"/>
        <rFont val="Carlito"/>
        <family val="2"/>
      </rPr>
      <t>953,43</t>
    </r>
  </si>
  <si>
    <r>
      <rPr>
        <sz val="10"/>
        <rFont val="Carlito"/>
        <family val="2"/>
      </rPr>
      <t>25.02.260</t>
    </r>
  </si>
  <si>
    <r>
      <rPr>
        <sz val="10"/>
        <rFont val="Carlito"/>
        <family val="2"/>
      </rPr>
      <t>Portinhola em alumínio anodizado de correr, tipo veneziana, sob medida - bronze/preto</t>
    </r>
  </si>
  <si>
    <r>
      <rPr>
        <sz val="10"/>
        <rFont val="Carlito"/>
        <family val="2"/>
      </rPr>
      <t>983,83</t>
    </r>
  </si>
  <si>
    <r>
      <rPr>
        <sz val="10"/>
        <rFont val="Carlito"/>
        <family val="2"/>
      </rPr>
      <t>1.032,07</t>
    </r>
  </si>
  <si>
    <r>
      <rPr>
        <sz val="10"/>
        <rFont val="Carlito"/>
        <family val="2"/>
      </rPr>
      <t>25.02.300</t>
    </r>
  </si>
  <si>
    <r>
      <rPr>
        <sz val="10"/>
        <rFont val="Carlito"/>
        <family val="2"/>
      </rPr>
      <t xml:space="preserve">Porta de abrir em alumínio com pintura
</t>
    </r>
    <r>
      <rPr>
        <sz val="10"/>
        <rFont val="Carlito"/>
        <family val="2"/>
      </rPr>
      <t>eletrostática, sob medida - cor branca</t>
    </r>
  </si>
  <si>
    <r>
      <rPr>
        <sz val="10"/>
        <rFont val="Carlito"/>
        <family val="2"/>
      </rPr>
      <t>915,84</t>
    </r>
  </si>
  <si>
    <r>
      <rPr>
        <sz val="10"/>
        <rFont val="Carlito"/>
        <family val="2"/>
      </rPr>
      <t>1.012,32</t>
    </r>
  </si>
  <si>
    <r>
      <rPr>
        <sz val="10"/>
        <rFont val="Carlito"/>
        <family val="2"/>
      </rPr>
      <t>25.02.310</t>
    </r>
  </si>
  <si>
    <r>
      <rPr>
        <sz val="10"/>
        <rFont val="Carlito"/>
        <family val="2"/>
      </rPr>
      <t xml:space="preserve">Porta de abrir em alumínio tipo lambri, sob
</t>
    </r>
    <r>
      <rPr>
        <sz val="10"/>
        <rFont val="Carlito"/>
        <family val="2"/>
      </rPr>
      <t>medida - cor branca</t>
    </r>
  </si>
  <si>
    <r>
      <rPr>
        <sz val="10"/>
        <rFont val="Carlito"/>
        <family val="2"/>
      </rPr>
      <t>1.007,58</t>
    </r>
  </si>
  <si>
    <r>
      <rPr>
        <sz val="10"/>
        <rFont val="Carlito"/>
        <family val="2"/>
      </rPr>
      <t>1.104,06</t>
    </r>
  </si>
  <si>
    <r>
      <rPr>
        <sz val="10"/>
        <rFont val="Carlito"/>
        <family val="2"/>
      </rPr>
      <t xml:space="preserve">Reparos, conservacoes e complementos - GRUPO
</t>
    </r>
    <r>
      <rPr>
        <sz val="10"/>
        <rFont val="Carlito"/>
        <family val="2"/>
      </rPr>
      <t>25</t>
    </r>
  </si>
  <si>
    <r>
      <rPr>
        <sz val="10"/>
        <rFont val="Carlito"/>
        <family val="2"/>
      </rPr>
      <t>25.20.020</t>
    </r>
  </si>
  <si>
    <r>
      <rPr>
        <sz val="10"/>
        <rFont val="Carlito"/>
        <family val="2"/>
      </rPr>
      <t>Tela de proteção tipo mosquiteira removível, em fibra de vidro com revestimento em PVC e requadro em alumínio</t>
    </r>
  </si>
  <si>
    <r>
      <rPr>
        <sz val="10"/>
        <rFont val="Carlito"/>
        <family val="2"/>
      </rPr>
      <t>143,78</t>
    </r>
  </si>
  <si>
    <r>
      <rPr>
        <sz val="10"/>
        <rFont val="Carlito"/>
        <family val="2"/>
      </rPr>
      <t>ESQUADRIA E ELEMENTO EM VIDRO</t>
    </r>
  </si>
  <si>
    <r>
      <rPr>
        <sz val="10"/>
        <rFont val="Carlito"/>
        <family val="2"/>
      </rPr>
      <t>Vidro comum e laminado</t>
    </r>
  </si>
  <si>
    <r>
      <rPr>
        <sz val="10"/>
        <rFont val="Carlito"/>
        <family val="2"/>
      </rPr>
      <t>26.01.020</t>
    </r>
  </si>
  <si>
    <r>
      <rPr>
        <sz val="10"/>
        <rFont val="Carlito"/>
        <family val="2"/>
      </rPr>
      <t>Vidro liso transparente de 3 mm</t>
    </r>
  </si>
  <si>
    <r>
      <rPr>
        <sz val="10"/>
        <rFont val="Carlito"/>
        <family val="2"/>
      </rPr>
      <t>76,68</t>
    </r>
  </si>
  <si>
    <r>
      <rPr>
        <sz val="10"/>
        <rFont val="Carlito"/>
        <family val="2"/>
      </rPr>
      <t>21,87</t>
    </r>
  </si>
  <si>
    <r>
      <rPr>
        <sz val="10"/>
        <rFont val="Carlito"/>
        <family val="2"/>
      </rPr>
      <t>98,55</t>
    </r>
  </si>
  <si>
    <r>
      <rPr>
        <sz val="10"/>
        <rFont val="Carlito"/>
        <family val="2"/>
      </rPr>
      <t>26.01.040</t>
    </r>
  </si>
  <si>
    <r>
      <rPr>
        <sz val="10"/>
        <rFont val="Carlito"/>
        <family val="2"/>
      </rPr>
      <t>Vidro liso transparente de 4 mm</t>
    </r>
  </si>
  <si>
    <r>
      <rPr>
        <sz val="10"/>
        <rFont val="Carlito"/>
        <family val="2"/>
      </rPr>
      <t>97,22</t>
    </r>
  </si>
  <si>
    <r>
      <rPr>
        <sz val="10"/>
        <rFont val="Carlito"/>
        <family val="2"/>
      </rPr>
      <t>119,09</t>
    </r>
  </si>
  <si>
    <r>
      <rPr>
        <sz val="10"/>
        <rFont val="Carlito"/>
        <family val="2"/>
      </rPr>
      <t>26.01.060</t>
    </r>
  </si>
  <si>
    <r>
      <rPr>
        <sz val="10"/>
        <rFont val="Carlito"/>
        <family val="2"/>
      </rPr>
      <t>Vidro liso transparente de 5 mm</t>
    </r>
  </si>
  <si>
    <r>
      <rPr>
        <sz val="10"/>
        <rFont val="Carlito"/>
        <family val="2"/>
      </rPr>
      <t>105,27</t>
    </r>
  </si>
  <si>
    <r>
      <rPr>
        <sz val="10"/>
        <rFont val="Carlito"/>
        <family val="2"/>
      </rPr>
      <t>127,14</t>
    </r>
  </si>
  <si>
    <r>
      <rPr>
        <sz val="10"/>
        <rFont val="Carlito"/>
        <family val="2"/>
      </rPr>
      <t>26.01.080</t>
    </r>
  </si>
  <si>
    <r>
      <rPr>
        <sz val="10"/>
        <rFont val="Carlito"/>
        <family val="2"/>
      </rPr>
      <t>Vidro liso transparente de 6 mm</t>
    </r>
  </si>
  <si>
    <r>
      <rPr>
        <sz val="10"/>
        <rFont val="Carlito"/>
        <family val="2"/>
      </rPr>
      <t>127,58</t>
    </r>
  </si>
  <si>
    <r>
      <rPr>
        <sz val="10"/>
        <rFont val="Carlito"/>
        <family val="2"/>
      </rPr>
      <t>149,45</t>
    </r>
  </si>
  <si>
    <r>
      <rPr>
        <sz val="10"/>
        <rFont val="Carlito"/>
        <family val="2"/>
      </rPr>
      <t>26.01.140</t>
    </r>
  </si>
  <si>
    <r>
      <rPr>
        <sz val="10"/>
        <rFont val="Carlito"/>
        <family val="2"/>
      </rPr>
      <t>Vidro liso laminado colorido de 6 mm</t>
    </r>
  </si>
  <si>
    <r>
      <rPr>
        <sz val="10"/>
        <rFont val="Carlito"/>
        <family val="2"/>
      </rPr>
      <t>388,98</t>
    </r>
  </si>
  <si>
    <r>
      <rPr>
        <sz val="10"/>
        <rFont val="Carlito"/>
        <family val="2"/>
      </rPr>
      <t>410,85</t>
    </r>
  </si>
  <si>
    <r>
      <rPr>
        <sz val="10"/>
        <rFont val="Carlito"/>
        <family val="2"/>
      </rPr>
      <t>26.01.155</t>
    </r>
  </si>
  <si>
    <r>
      <rPr>
        <sz val="10"/>
        <rFont val="Carlito"/>
        <family val="2"/>
      </rPr>
      <t>Vidro liso laminado colorido de 10 mm</t>
    </r>
  </si>
  <si>
    <r>
      <rPr>
        <sz val="10"/>
        <rFont val="Carlito"/>
        <family val="2"/>
      </rPr>
      <t>645,49</t>
    </r>
  </si>
  <si>
    <r>
      <rPr>
        <sz val="10"/>
        <rFont val="Carlito"/>
        <family val="2"/>
      </rPr>
      <t>667,36</t>
    </r>
  </si>
  <si>
    <r>
      <rPr>
        <sz val="10"/>
        <rFont val="Carlito"/>
        <family val="2"/>
      </rPr>
      <t>26.01.160</t>
    </r>
  </si>
  <si>
    <r>
      <rPr>
        <sz val="10"/>
        <rFont val="Carlito"/>
        <family val="2"/>
      </rPr>
      <t>Vidro liso laminado leitoso de 6 mm</t>
    </r>
  </si>
  <si>
    <r>
      <rPr>
        <sz val="10"/>
        <rFont val="Carlito"/>
        <family val="2"/>
      </rPr>
      <t>450,89</t>
    </r>
  </si>
  <si>
    <r>
      <rPr>
        <sz val="10"/>
        <rFont val="Carlito"/>
        <family val="2"/>
      </rPr>
      <t>472,76</t>
    </r>
  </si>
  <si>
    <r>
      <rPr>
        <sz val="10"/>
        <rFont val="Carlito"/>
        <family val="2"/>
      </rPr>
      <t>26.01.168</t>
    </r>
  </si>
  <si>
    <r>
      <rPr>
        <sz val="10"/>
        <rFont val="Carlito"/>
        <family val="2"/>
      </rPr>
      <t>Vidro liso laminado incolor de 6 mm</t>
    </r>
  </si>
  <si>
    <r>
      <rPr>
        <sz val="10"/>
        <rFont val="Carlito"/>
        <family val="2"/>
      </rPr>
      <t>210,74</t>
    </r>
  </si>
  <si>
    <r>
      <rPr>
        <sz val="10"/>
        <rFont val="Carlito"/>
        <family val="2"/>
      </rPr>
      <t>232,61</t>
    </r>
  </si>
  <si>
    <r>
      <rPr>
        <sz val="10"/>
        <rFont val="Carlito"/>
        <family val="2"/>
      </rPr>
      <t>26.01.169</t>
    </r>
  </si>
  <si>
    <r>
      <rPr>
        <sz val="10"/>
        <rFont val="Carlito"/>
        <family val="2"/>
      </rPr>
      <t>Vidro liso laminado incolor de 8 mm</t>
    </r>
  </si>
  <si>
    <r>
      <rPr>
        <sz val="10"/>
        <rFont val="Carlito"/>
        <family val="2"/>
      </rPr>
      <t>303,82</t>
    </r>
  </si>
  <si>
    <r>
      <rPr>
        <sz val="10"/>
        <rFont val="Carlito"/>
        <family val="2"/>
      </rPr>
      <t>325,69</t>
    </r>
  </si>
  <si>
    <r>
      <rPr>
        <sz val="10"/>
        <rFont val="Carlito"/>
        <family val="2"/>
      </rPr>
      <t>26.01.170</t>
    </r>
  </si>
  <si>
    <r>
      <rPr>
        <sz val="10"/>
        <rFont val="Carlito"/>
        <family val="2"/>
      </rPr>
      <t>Vidro liso laminado incolor de 10 mm</t>
    </r>
  </si>
  <si>
    <r>
      <rPr>
        <sz val="10"/>
        <rFont val="Carlito"/>
        <family val="2"/>
      </rPr>
      <t>353,70</t>
    </r>
  </si>
  <si>
    <r>
      <rPr>
        <sz val="10"/>
        <rFont val="Carlito"/>
        <family val="2"/>
      </rPr>
      <t>375,57</t>
    </r>
  </si>
  <si>
    <r>
      <rPr>
        <sz val="10"/>
        <rFont val="Carlito"/>
        <family val="2"/>
      </rPr>
      <t>26.01.190</t>
    </r>
  </si>
  <si>
    <r>
      <rPr>
        <sz val="10"/>
        <rFont val="Carlito"/>
        <family val="2"/>
      </rPr>
      <t>Vidro liso laminado jateado de 6 mm</t>
    </r>
  </si>
  <si>
    <r>
      <rPr>
        <sz val="10"/>
        <rFont val="Carlito"/>
        <family val="2"/>
      </rPr>
      <t>415,41</t>
    </r>
  </si>
  <si>
    <r>
      <rPr>
        <sz val="10"/>
        <rFont val="Carlito"/>
        <family val="2"/>
      </rPr>
      <t>437,28</t>
    </r>
  </si>
  <si>
    <r>
      <rPr>
        <sz val="10"/>
        <rFont val="Carlito"/>
        <family val="2"/>
      </rPr>
      <t>26.01.230</t>
    </r>
  </si>
  <si>
    <r>
      <rPr>
        <sz val="10"/>
        <rFont val="Carlito"/>
        <family val="2"/>
      </rPr>
      <t>Vidro fantasia de 3/4 mm</t>
    </r>
  </si>
  <si>
    <r>
      <rPr>
        <sz val="10"/>
        <rFont val="Carlito"/>
        <family val="2"/>
      </rPr>
      <t>110,33</t>
    </r>
  </si>
  <si>
    <r>
      <rPr>
        <sz val="10"/>
        <rFont val="Carlito"/>
        <family val="2"/>
      </rPr>
      <t>132,20</t>
    </r>
  </si>
  <si>
    <r>
      <rPr>
        <sz val="10"/>
        <rFont val="Carlito"/>
        <family val="2"/>
      </rPr>
      <t>26.01.348</t>
    </r>
  </si>
  <si>
    <r>
      <rPr>
        <sz val="10"/>
        <rFont val="Carlito"/>
        <family val="2"/>
      </rPr>
      <t xml:space="preserve">Vidro multilaminado de alta segurança, proteção
</t>
    </r>
    <r>
      <rPr>
        <sz val="10"/>
        <rFont val="Carlito"/>
        <family val="2"/>
      </rPr>
      <t>balística nível III</t>
    </r>
  </si>
  <si>
    <r>
      <rPr>
        <sz val="10"/>
        <rFont val="Carlito"/>
        <family val="2"/>
      </rPr>
      <t>2.919,46</t>
    </r>
  </si>
  <si>
    <r>
      <rPr>
        <sz val="10"/>
        <rFont val="Carlito"/>
        <family val="2"/>
      </rPr>
      <t>26.01.350</t>
    </r>
  </si>
  <si>
    <r>
      <rPr>
        <sz val="10"/>
        <rFont val="Carlito"/>
        <family val="2"/>
      </rPr>
      <t xml:space="preserve">Vidro multilaminado de alta segurança em
</t>
    </r>
    <r>
      <rPr>
        <sz val="10"/>
        <rFont val="Carlito"/>
        <family val="2"/>
      </rPr>
      <t>policarbonato, proteção balística nível III</t>
    </r>
  </si>
  <si>
    <r>
      <rPr>
        <sz val="10"/>
        <rFont val="Carlito"/>
        <family val="2"/>
      </rPr>
      <t>4.867,20</t>
    </r>
  </si>
  <si>
    <r>
      <rPr>
        <sz val="10"/>
        <rFont val="Carlito"/>
        <family val="2"/>
      </rPr>
      <t>26.01.460</t>
    </r>
  </si>
  <si>
    <r>
      <rPr>
        <sz val="10"/>
        <rFont val="Carlito"/>
        <family val="2"/>
      </rPr>
      <t>Vidros float monolíticos verde de 6 mm</t>
    </r>
  </si>
  <si>
    <r>
      <rPr>
        <sz val="10"/>
        <rFont val="Carlito"/>
        <family val="2"/>
      </rPr>
      <t>145,49</t>
    </r>
  </si>
  <si>
    <r>
      <rPr>
        <sz val="10"/>
        <rFont val="Carlito"/>
        <family val="2"/>
      </rPr>
      <t>167,36</t>
    </r>
  </si>
  <si>
    <r>
      <rPr>
        <sz val="10"/>
        <rFont val="Carlito"/>
        <family val="2"/>
      </rPr>
      <t>Vidro temperado</t>
    </r>
  </si>
  <si>
    <r>
      <rPr>
        <sz val="10"/>
        <rFont val="Carlito"/>
        <family val="2"/>
      </rPr>
      <t>26.02.020</t>
    </r>
  </si>
  <si>
    <r>
      <rPr>
        <sz val="10"/>
        <rFont val="Carlito"/>
        <family val="2"/>
      </rPr>
      <t>Vidro temperado incolor de 6 mm</t>
    </r>
  </si>
  <si>
    <r>
      <rPr>
        <sz val="10"/>
        <rFont val="Carlito"/>
        <family val="2"/>
      </rPr>
      <t>185,12</t>
    </r>
  </si>
  <si>
    <r>
      <rPr>
        <sz val="10"/>
        <rFont val="Carlito"/>
        <family val="2"/>
      </rPr>
      <t>26.02.040</t>
    </r>
  </si>
  <si>
    <r>
      <rPr>
        <sz val="10"/>
        <rFont val="Carlito"/>
        <family val="2"/>
      </rPr>
      <t>Vidro temperado incolor de 8 mm</t>
    </r>
  </si>
  <si>
    <r>
      <rPr>
        <sz val="10"/>
        <rFont val="Carlito"/>
        <family val="2"/>
      </rPr>
      <t>216,65</t>
    </r>
  </si>
  <si>
    <r>
      <rPr>
        <sz val="10"/>
        <rFont val="Carlito"/>
        <family val="2"/>
      </rPr>
      <t>26.02.060</t>
    </r>
  </si>
  <si>
    <r>
      <rPr>
        <sz val="10"/>
        <rFont val="Carlito"/>
        <family val="2"/>
      </rPr>
      <t>Vidro temperado incolor de 10 mm</t>
    </r>
  </si>
  <si>
    <r>
      <rPr>
        <sz val="10"/>
        <rFont val="Carlito"/>
        <family val="2"/>
      </rPr>
      <t>273,68</t>
    </r>
  </si>
  <si>
    <r>
      <rPr>
        <sz val="10"/>
        <rFont val="Carlito"/>
        <family val="2"/>
      </rPr>
      <t>26.02.120</t>
    </r>
  </si>
  <si>
    <r>
      <rPr>
        <sz val="10"/>
        <rFont val="Carlito"/>
        <family val="2"/>
      </rPr>
      <t>Vidro temperado cinza ou bronze de 6 mm</t>
    </r>
  </si>
  <si>
    <r>
      <rPr>
        <sz val="10"/>
        <rFont val="Carlito"/>
        <family val="2"/>
      </rPr>
      <t>239,08</t>
    </r>
  </si>
  <si>
    <r>
      <rPr>
        <sz val="10"/>
        <rFont val="Carlito"/>
        <family val="2"/>
      </rPr>
      <t>26.02.140</t>
    </r>
  </si>
  <si>
    <r>
      <rPr>
        <sz val="10"/>
        <rFont val="Carlito"/>
        <family val="2"/>
      </rPr>
      <t>Vidro temperado cinza ou bronze de 8 mm</t>
    </r>
  </si>
  <si>
    <r>
      <rPr>
        <sz val="10"/>
        <rFont val="Carlito"/>
        <family val="2"/>
      </rPr>
      <t>344,64</t>
    </r>
  </si>
  <si>
    <r>
      <rPr>
        <sz val="10"/>
        <rFont val="Carlito"/>
        <family val="2"/>
      </rPr>
      <t>26.02.160</t>
    </r>
  </si>
  <si>
    <r>
      <rPr>
        <sz val="10"/>
        <rFont val="Carlito"/>
        <family val="2"/>
      </rPr>
      <t>Vidro temperado cinza ou bronze de 10 mm</t>
    </r>
  </si>
  <si>
    <r>
      <rPr>
        <sz val="10"/>
        <rFont val="Carlito"/>
        <family val="2"/>
      </rPr>
      <t>456,50</t>
    </r>
  </si>
  <si>
    <r>
      <rPr>
        <sz val="10"/>
        <rFont val="Carlito"/>
        <family val="2"/>
      </rPr>
      <t>26.02.170</t>
    </r>
  </si>
  <si>
    <r>
      <rPr>
        <sz val="10"/>
        <rFont val="Carlito"/>
        <family val="2"/>
      </rPr>
      <t>Vidro temperado serigrafado incolor de 8 mm</t>
    </r>
  </si>
  <si>
    <r>
      <rPr>
        <sz val="10"/>
        <rFont val="Carlito"/>
        <family val="2"/>
      </rPr>
      <t>626,51</t>
    </r>
  </si>
  <si>
    <r>
      <rPr>
        <sz val="10"/>
        <rFont val="Carlito"/>
        <family val="2"/>
      </rPr>
      <t>26.02.300</t>
    </r>
  </si>
  <si>
    <r>
      <rPr>
        <sz val="10"/>
        <rFont val="Carlito"/>
        <family val="2"/>
      </rPr>
      <t>Vidro temperado neutro verde de 10 mm</t>
    </r>
  </si>
  <si>
    <r>
      <rPr>
        <sz val="10"/>
        <rFont val="Carlito"/>
        <family val="2"/>
      </rPr>
      <t>390,61</t>
    </r>
  </si>
  <si>
    <r>
      <rPr>
        <sz val="10"/>
        <rFont val="Carlito"/>
        <family val="2"/>
      </rPr>
      <t>Vidro especial</t>
    </r>
  </si>
  <si>
    <r>
      <rPr>
        <sz val="10"/>
        <rFont val="Carlito"/>
        <family val="2"/>
      </rPr>
      <t>26.03.070</t>
    </r>
  </si>
  <si>
    <r>
      <rPr>
        <sz val="10"/>
        <rFont val="Carlito"/>
        <family val="2"/>
      </rPr>
      <t>Vidro laminado temperado incolor de 8mm</t>
    </r>
  </si>
  <si>
    <r>
      <rPr>
        <sz val="10"/>
        <rFont val="Carlito"/>
        <family val="2"/>
      </rPr>
      <t>430,78</t>
    </r>
  </si>
  <si>
    <r>
      <rPr>
        <sz val="10"/>
        <rFont val="Carlito"/>
        <family val="2"/>
      </rPr>
      <t>26.03.074</t>
    </r>
  </si>
  <si>
    <r>
      <rPr>
        <sz val="10"/>
        <rFont val="Carlito"/>
        <family val="2"/>
      </rPr>
      <t>Vidro laminado temperado incolor de 16 mm</t>
    </r>
  </si>
  <si>
    <r>
      <rPr>
        <sz val="10"/>
        <rFont val="Carlito"/>
        <family val="2"/>
      </rPr>
      <t>1.013,76</t>
    </r>
  </si>
  <si>
    <r>
      <rPr>
        <sz val="10"/>
        <rFont val="Carlito"/>
        <family val="2"/>
      </rPr>
      <t>26.03.090</t>
    </r>
  </si>
  <si>
    <r>
      <rPr>
        <sz val="10"/>
        <rFont val="Carlito"/>
        <family val="2"/>
      </rPr>
      <t>Vidro laminado temperado jateado de 8 mm</t>
    </r>
  </si>
  <si>
    <r>
      <rPr>
        <sz val="10"/>
        <rFont val="Carlito"/>
        <family val="2"/>
      </rPr>
      <t>610,73</t>
    </r>
  </si>
  <si>
    <r>
      <rPr>
        <sz val="10"/>
        <rFont val="Carlito"/>
        <family val="2"/>
      </rPr>
      <t>26.03.300</t>
    </r>
  </si>
  <si>
    <r>
      <rPr>
        <sz val="10"/>
        <rFont val="Carlito"/>
        <family val="2"/>
      </rPr>
      <t xml:space="preserve">Vidro laminado temperado neutro verde de 12
</t>
    </r>
    <r>
      <rPr>
        <sz val="10"/>
        <rFont val="Carlito"/>
        <family val="2"/>
      </rPr>
      <t>mm</t>
    </r>
  </si>
  <si>
    <r>
      <rPr>
        <sz val="10"/>
        <rFont val="Carlito"/>
        <family val="2"/>
      </rPr>
      <t>1.467,97</t>
    </r>
  </si>
  <si>
    <r>
      <rPr>
        <sz val="10"/>
        <rFont val="Carlito"/>
        <family val="2"/>
      </rPr>
      <t>Espelhos</t>
    </r>
  </si>
  <si>
    <r>
      <rPr>
        <sz val="10"/>
        <rFont val="Carlito"/>
        <family val="2"/>
      </rPr>
      <t>26.04.010</t>
    </r>
  </si>
  <si>
    <r>
      <rPr>
        <sz val="10"/>
        <rFont val="Carlito"/>
        <family val="2"/>
      </rPr>
      <t>Espelho em vidro cristal liso, espessura de 4 mm</t>
    </r>
  </si>
  <si>
    <r>
      <rPr>
        <sz val="10"/>
        <rFont val="Carlito"/>
        <family val="2"/>
      </rPr>
      <t>419,07</t>
    </r>
  </si>
  <si>
    <r>
      <rPr>
        <sz val="10"/>
        <rFont val="Carlito"/>
        <family val="2"/>
      </rPr>
      <t>26.04.030</t>
    </r>
  </si>
  <si>
    <r>
      <rPr>
        <sz val="10"/>
        <rFont val="Carlito"/>
        <family val="2"/>
      </rPr>
      <t xml:space="preserve">Espelho comum de 3 mm com moldura em
</t>
    </r>
    <r>
      <rPr>
        <sz val="10"/>
        <rFont val="Carlito"/>
        <family val="2"/>
      </rPr>
      <t>alumínio</t>
    </r>
  </si>
  <si>
    <r>
      <rPr>
        <sz val="10"/>
        <rFont val="Carlito"/>
        <family val="2"/>
      </rPr>
      <t>528,62</t>
    </r>
  </si>
  <si>
    <r>
      <rPr>
        <sz val="10"/>
        <rFont val="Carlito"/>
        <family val="2"/>
      </rPr>
      <t>544,70</t>
    </r>
  </si>
  <si>
    <r>
      <rPr>
        <sz val="10"/>
        <rFont val="Carlito"/>
        <family val="2"/>
      </rPr>
      <t xml:space="preserve">Reparos, conservacoes e complementos - GRUPO
</t>
    </r>
    <r>
      <rPr>
        <sz val="10"/>
        <rFont val="Carlito"/>
        <family val="2"/>
      </rPr>
      <t>26</t>
    </r>
  </si>
  <si>
    <r>
      <rPr>
        <sz val="10"/>
        <rFont val="Carlito"/>
        <family val="2"/>
      </rPr>
      <t>26.20.010</t>
    </r>
  </si>
  <si>
    <r>
      <rPr>
        <sz val="10"/>
        <rFont val="Carlito"/>
        <family val="2"/>
      </rPr>
      <t>Massa para vidro</t>
    </r>
  </si>
  <si>
    <r>
      <rPr>
        <sz val="10"/>
        <rFont val="Carlito"/>
        <family val="2"/>
      </rPr>
      <t>1,19</t>
    </r>
  </si>
  <si>
    <r>
      <rPr>
        <sz val="10"/>
        <rFont val="Carlito"/>
        <family val="2"/>
      </rPr>
      <t>4,47</t>
    </r>
  </si>
  <si>
    <r>
      <rPr>
        <sz val="10"/>
        <rFont val="Carlito"/>
        <family val="2"/>
      </rPr>
      <t>26.20.020</t>
    </r>
  </si>
  <si>
    <r>
      <rPr>
        <sz val="10"/>
        <rFont val="Carlito"/>
        <family val="2"/>
      </rPr>
      <t xml:space="preserve">Recolocação de vidro inclusive emassamento ou
</t>
    </r>
    <r>
      <rPr>
        <sz val="10"/>
        <rFont val="Carlito"/>
        <family val="2"/>
      </rPr>
      <t>recolocação de baguetes</t>
    </r>
  </si>
  <si>
    <r>
      <rPr>
        <sz val="10"/>
        <rFont val="Carlito"/>
        <family val="2"/>
      </rPr>
      <t>5,96</t>
    </r>
  </si>
  <si>
    <r>
      <rPr>
        <sz val="10"/>
        <rFont val="Carlito"/>
        <family val="2"/>
      </rPr>
      <t>43,74</t>
    </r>
  </si>
  <si>
    <r>
      <rPr>
        <sz val="10"/>
        <rFont val="Carlito"/>
        <family val="2"/>
      </rPr>
      <t>49,70</t>
    </r>
  </si>
  <si>
    <r>
      <rPr>
        <sz val="10"/>
        <rFont val="Carlito"/>
        <family val="2"/>
      </rPr>
      <t>ESQUADRIA E ELEMENTO EM MATERIAL ESPECIAL</t>
    </r>
  </si>
  <si>
    <r>
      <rPr>
        <sz val="10"/>
        <rFont val="Carlito"/>
        <family val="2"/>
      </rPr>
      <t>Policarbonato</t>
    </r>
  </si>
  <si>
    <r>
      <rPr>
        <sz val="10"/>
        <rFont val="Carlito"/>
        <family val="2"/>
      </rPr>
      <t>27.02.001</t>
    </r>
  </si>
  <si>
    <r>
      <rPr>
        <sz val="10"/>
        <rFont val="Carlito"/>
        <family val="2"/>
      </rPr>
      <t xml:space="preserve">Chapa em policarbonato compacta, fumê,
</t>
    </r>
    <r>
      <rPr>
        <sz val="10"/>
        <rFont val="Carlito"/>
        <family val="2"/>
      </rPr>
      <t>espessura de 6mm</t>
    </r>
  </si>
  <si>
    <r>
      <rPr>
        <sz val="10"/>
        <rFont val="Carlito"/>
        <family val="2"/>
      </rPr>
      <t>496,88</t>
    </r>
  </si>
  <si>
    <r>
      <rPr>
        <sz val="10"/>
        <rFont val="Carlito"/>
        <family val="2"/>
      </rPr>
      <t>75,86</t>
    </r>
  </si>
  <si>
    <r>
      <rPr>
        <sz val="10"/>
        <rFont val="Carlito"/>
        <family val="2"/>
      </rPr>
      <t>572,74</t>
    </r>
  </si>
  <si>
    <r>
      <rPr>
        <sz val="10"/>
        <rFont val="Carlito"/>
        <family val="2"/>
      </rPr>
      <t>27.02.011</t>
    </r>
  </si>
  <si>
    <r>
      <rPr>
        <sz val="10"/>
        <rFont val="Carlito"/>
        <family val="2"/>
      </rPr>
      <t xml:space="preserve">Chapa em policarbonato compacta, cristal,
</t>
    </r>
    <r>
      <rPr>
        <sz val="10"/>
        <rFont val="Carlito"/>
        <family val="2"/>
      </rPr>
      <t>espessura de 6 mm</t>
    </r>
  </si>
  <si>
    <r>
      <rPr>
        <sz val="10"/>
        <rFont val="Carlito"/>
        <family val="2"/>
      </rPr>
      <t>400,44</t>
    </r>
  </si>
  <si>
    <r>
      <rPr>
        <sz val="10"/>
        <rFont val="Carlito"/>
        <family val="2"/>
      </rPr>
      <t>476,30</t>
    </r>
  </si>
  <si>
    <r>
      <rPr>
        <sz val="10"/>
        <rFont val="Carlito"/>
        <family val="2"/>
      </rPr>
      <t>27.02.041</t>
    </r>
  </si>
  <si>
    <r>
      <rPr>
        <sz val="10"/>
        <rFont val="Carlito"/>
        <family val="2"/>
      </rPr>
      <t xml:space="preserve">Chapa em policarbonato compacta, cristal,
</t>
    </r>
    <r>
      <rPr>
        <sz val="10"/>
        <rFont val="Carlito"/>
        <family val="2"/>
      </rPr>
      <t>espessura de 10 mm</t>
    </r>
  </si>
  <si>
    <r>
      <rPr>
        <sz val="10"/>
        <rFont val="Carlito"/>
        <family val="2"/>
      </rPr>
      <t>676,74</t>
    </r>
  </si>
  <si>
    <r>
      <rPr>
        <sz val="10"/>
        <rFont val="Carlito"/>
        <family val="2"/>
      </rPr>
      <t>752,60</t>
    </r>
  </si>
  <si>
    <r>
      <rPr>
        <sz val="10"/>
        <rFont val="Carlito"/>
        <family val="2"/>
      </rPr>
      <t>27.02.050</t>
    </r>
  </si>
  <si>
    <r>
      <rPr>
        <sz val="10"/>
        <rFont val="Carlito"/>
        <family val="2"/>
      </rPr>
      <t>Chapa de policarbonato alveolar de 6 mm</t>
    </r>
  </si>
  <si>
    <r>
      <rPr>
        <sz val="10"/>
        <rFont val="Carlito"/>
        <family val="2"/>
      </rPr>
      <t>69,43</t>
    </r>
  </si>
  <si>
    <r>
      <rPr>
        <sz val="10"/>
        <rFont val="Carlito"/>
        <family val="2"/>
      </rPr>
      <t>145,29</t>
    </r>
  </si>
  <si>
    <r>
      <rPr>
        <sz val="10"/>
        <rFont val="Carlito"/>
        <family val="2"/>
      </rPr>
      <t>Chapa de fibra de vidro</t>
    </r>
  </si>
  <si>
    <r>
      <rPr>
        <sz val="10"/>
        <rFont val="Carlito"/>
        <family val="2"/>
      </rPr>
      <t>27.03.030</t>
    </r>
  </si>
  <si>
    <r>
      <rPr>
        <sz val="10"/>
        <rFont val="Carlito"/>
        <family val="2"/>
      </rPr>
      <t xml:space="preserve">Placa de poliéster reforçada com fibra de vidro de
</t>
    </r>
    <r>
      <rPr>
        <sz val="10"/>
        <rFont val="Carlito"/>
        <family val="2"/>
      </rPr>
      <t>3 mm</t>
    </r>
  </si>
  <si>
    <r>
      <rPr>
        <sz val="10"/>
        <rFont val="Carlito"/>
        <family val="2"/>
      </rPr>
      <t>152,54</t>
    </r>
  </si>
  <si>
    <r>
      <rPr>
        <sz val="10"/>
        <rFont val="Carlito"/>
        <family val="2"/>
      </rPr>
      <t>196,28</t>
    </r>
  </si>
  <si>
    <r>
      <rPr>
        <sz val="10"/>
        <rFont val="Carlito"/>
        <family val="2"/>
      </rPr>
      <t>PVC / VINIL</t>
    </r>
  </si>
  <si>
    <r>
      <rPr>
        <sz val="10"/>
        <rFont val="Carlito"/>
        <family val="2"/>
      </rPr>
      <t>27.04.031</t>
    </r>
  </si>
  <si>
    <r>
      <rPr>
        <sz val="10"/>
        <rFont val="Carlito"/>
        <family val="2"/>
      </rPr>
      <t>Caixilho de correr em PVC com vidro e persiana</t>
    </r>
  </si>
  <si>
    <r>
      <rPr>
        <sz val="10"/>
        <rFont val="Carlito"/>
        <family val="2"/>
      </rPr>
      <t>1.975,03</t>
    </r>
  </si>
  <si>
    <r>
      <rPr>
        <sz val="10"/>
        <rFont val="Carlito"/>
        <family val="2"/>
      </rPr>
      <t>75,06</t>
    </r>
  </si>
  <si>
    <r>
      <rPr>
        <sz val="10"/>
        <rFont val="Carlito"/>
        <family val="2"/>
      </rPr>
      <t>2.050,09</t>
    </r>
  </si>
  <si>
    <r>
      <rPr>
        <sz val="10"/>
        <rFont val="Carlito"/>
        <family val="2"/>
      </rPr>
      <t>27.04.040</t>
    </r>
  </si>
  <si>
    <r>
      <rPr>
        <sz val="10"/>
        <rFont val="Carlito"/>
        <family val="2"/>
      </rPr>
      <t xml:space="preserve">Corrimão, bate-maca ou protetor de parede em
</t>
    </r>
    <r>
      <rPr>
        <sz val="10"/>
        <rFont val="Carlito"/>
        <family val="2"/>
      </rPr>
      <t>PVC, com amortecimento à impacto, altura de 131 mm</t>
    </r>
  </si>
  <si>
    <r>
      <rPr>
        <sz val="10"/>
        <rFont val="Carlito"/>
        <family val="2"/>
      </rPr>
      <t>287,36</t>
    </r>
  </si>
  <si>
    <r>
      <rPr>
        <sz val="10"/>
        <rFont val="Carlito"/>
        <family val="2"/>
      </rPr>
      <t>59,34</t>
    </r>
  </si>
  <si>
    <r>
      <rPr>
        <sz val="10"/>
        <rFont val="Carlito"/>
        <family val="2"/>
      </rPr>
      <t>346,70</t>
    </r>
  </si>
  <si>
    <r>
      <rPr>
        <sz val="10"/>
        <rFont val="Carlito"/>
        <family val="2"/>
      </rPr>
      <t>27.04.050</t>
    </r>
  </si>
  <si>
    <r>
      <rPr>
        <sz val="10"/>
        <rFont val="Carlito"/>
        <family val="2"/>
      </rPr>
      <t>Protetor de parede ou bate-maca em PVC flexível, com amortecimento à impacto, altura de 150 mm</t>
    </r>
  </si>
  <si>
    <r>
      <rPr>
        <sz val="10"/>
        <rFont val="Carlito"/>
        <family val="2"/>
      </rPr>
      <t>51,65</t>
    </r>
  </si>
  <si>
    <r>
      <rPr>
        <sz val="10"/>
        <rFont val="Carlito"/>
        <family val="2"/>
      </rPr>
      <t>70,94</t>
    </r>
  </si>
  <si>
    <r>
      <rPr>
        <sz val="10"/>
        <rFont val="Carlito"/>
        <family val="2"/>
      </rPr>
      <t>27.04.051</t>
    </r>
  </si>
  <si>
    <r>
      <rPr>
        <sz val="10"/>
        <rFont val="Carlito"/>
        <family val="2"/>
      </rPr>
      <t>Faixa em vinil para proteção de paredes, com amortecimento à alto impacto, altura de 400 mm</t>
    </r>
  </si>
  <si>
    <r>
      <rPr>
        <sz val="10"/>
        <rFont val="Carlito"/>
        <family val="2"/>
      </rPr>
      <t>150,51</t>
    </r>
  </si>
  <si>
    <r>
      <rPr>
        <sz val="10"/>
        <rFont val="Carlito"/>
        <family val="2"/>
      </rPr>
      <t>159,33</t>
    </r>
  </si>
  <si>
    <r>
      <rPr>
        <sz val="10"/>
        <rFont val="Carlito"/>
        <family val="2"/>
      </rPr>
      <t>27.04.052</t>
    </r>
  </si>
  <si>
    <r>
      <rPr>
        <sz val="10"/>
        <rFont val="Carlito"/>
        <family val="2"/>
      </rPr>
      <t>Cantoneira adesiva em vinil de alto impacto</t>
    </r>
  </si>
  <si>
    <r>
      <rPr>
        <sz val="10"/>
        <rFont val="Carlito"/>
        <family val="2"/>
      </rPr>
      <t>73,11</t>
    </r>
  </si>
  <si>
    <r>
      <rPr>
        <sz val="10"/>
        <rFont val="Carlito"/>
        <family val="2"/>
      </rPr>
      <t>77,94</t>
    </r>
  </si>
  <si>
    <r>
      <rPr>
        <sz val="10"/>
        <rFont val="Carlito"/>
        <family val="2"/>
      </rPr>
      <t>27.04.060</t>
    </r>
  </si>
  <si>
    <r>
      <rPr>
        <sz val="10"/>
        <rFont val="Carlito"/>
        <family val="2"/>
      </rPr>
      <t>Bate-maca ou protetor de parede curvo em PVC, com amortecimento à impacto, altura de 200 mm</t>
    </r>
  </si>
  <si>
    <r>
      <rPr>
        <sz val="10"/>
        <rFont val="Carlito"/>
        <family val="2"/>
      </rPr>
      <t>137,10</t>
    </r>
  </si>
  <si>
    <r>
      <rPr>
        <sz val="10"/>
        <rFont val="Carlito"/>
        <family val="2"/>
      </rPr>
      <t>52,60</t>
    </r>
  </si>
  <si>
    <r>
      <rPr>
        <sz val="10"/>
        <rFont val="Carlito"/>
        <family val="2"/>
      </rPr>
      <t>189,70</t>
    </r>
  </si>
  <si>
    <r>
      <rPr>
        <sz val="10"/>
        <rFont val="Carlito"/>
        <family val="2"/>
      </rPr>
      <t>27.04.070</t>
    </r>
  </si>
  <si>
    <r>
      <rPr>
        <sz val="10"/>
        <rFont val="Carlito"/>
        <family val="2"/>
      </rPr>
      <t>Bate-maca ou protetor de parede em PVC, com amortecimento à impacto, altura de 200 mm</t>
    </r>
  </si>
  <si>
    <r>
      <rPr>
        <sz val="10"/>
        <rFont val="Carlito"/>
        <family val="2"/>
      </rPr>
      <t>26,87</t>
    </r>
  </si>
  <si>
    <r>
      <rPr>
        <sz val="10"/>
        <rFont val="Carlito"/>
        <family val="2"/>
      </rPr>
      <t>129,39</t>
    </r>
  </si>
  <si>
    <r>
      <rPr>
        <sz val="10"/>
        <rFont val="Carlito"/>
        <family val="2"/>
      </rPr>
      <t>FERRAGEM COMPLEMENTAR PARA ESQUADRIAS</t>
    </r>
  </si>
  <si>
    <r>
      <rPr>
        <sz val="10"/>
        <rFont val="Carlito"/>
        <family val="2"/>
      </rPr>
      <t>Ferragem para porta</t>
    </r>
  </si>
  <si>
    <r>
      <rPr>
        <sz val="10"/>
        <rFont val="Carlito"/>
        <family val="2"/>
      </rPr>
      <t>28.01.020</t>
    </r>
  </si>
  <si>
    <r>
      <rPr>
        <sz val="10"/>
        <rFont val="Carlito"/>
        <family val="2"/>
      </rPr>
      <t xml:space="preserve">Ferragem completa com maçaneta tipo alavanca,
</t>
    </r>
    <r>
      <rPr>
        <sz val="10"/>
        <rFont val="Carlito"/>
        <family val="2"/>
      </rPr>
      <t>para porta externa com 1 folha</t>
    </r>
  </si>
  <si>
    <r>
      <rPr>
        <sz val="10"/>
        <rFont val="Carlito"/>
        <family val="2"/>
      </rPr>
      <t>236,82</t>
    </r>
  </si>
  <si>
    <r>
      <rPr>
        <sz val="10"/>
        <rFont val="Carlito"/>
        <family val="2"/>
      </rPr>
      <t>285,06</t>
    </r>
  </si>
  <si>
    <r>
      <rPr>
        <sz val="10"/>
        <rFont val="Carlito"/>
        <family val="2"/>
      </rPr>
      <t>28.01.030</t>
    </r>
  </si>
  <si>
    <r>
      <rPr>
        <sz val="10"/>
        <rFont val="Carlito"/>
        <family val="2"/>
      </rPr>
      <t xml:space="preserve">Ferragem completa com maçaneta tipo alavanca,
</t>
    </r>
    <r>
      <rPr>
        <sz val="10"/>
        <rFont val="Carlito"/>
        <family val="2"/>
      </rPr>
      <t>para porta externa com 2 folhas</t>
    </r>
  </si>
  <si>
    <r>
      <rPr>
        <sz val="10"/>
        <rFont val="Carlito"/>
        <family val="2"/>
      </rPr>
      <t>443,06</t>
    </r>
  </si>
  <si>
    <r>
      <rPr>
        <sz val="10"/>
        <rFont val="Carlito"/>
        <family val="2"/>
      </rPr>
      <t>507,38</t>
    </r>
  </si>
  <si>
    <r>
      <rPr>
        <sz val="10"/>
        <rFont val="Carlito"/>
        <family val="2"/>
      </rPr>
      <t>28.01.040</t>
    </r>
  </si>
  <si>
    <r>
      <rPr>
        <sz val="10"/>
        <rFont val="Carlito"/>
        <family val="2"/>
      </rPr>
      <t xml:space="preserve">Ferragem completa com maçaneta tipo alavanca,
</t>
    </r>
    <r>
      <rPr>
        <sz val="10"/>
        <rFont val="Carlito"/>
        <family val="2"/>
      </rPr>
      <t>para porta interna com 1 folha</t>
    </r>
  </si>
  <si>
    <r>
      <rPr>
        <sz val="10"/>
        <rFont val="Carlito"/>
        <family val="2"/>
      </rPr>
      <t>177,60</t>
    </r>
  </si>
  <si>
    <r>
      <rPr>
        <sz val="10"/>
        <rFont val="Carlito"/>
        <family val="2"/>
      </rPr>
      <t>225,84</t>
    </r>
  </si>
  <si>
    <r>
      <rPr>
        <sz val="10"/>
        <rFont val="Carlito"/>
        <family val="2"/>
      </rPr>
      <t>28.01.050</t>
    </r>
  </si>
  <si>
    <r>
      <rPr>
        <sz val="10"/>
        <rFont val="Carlito"/>
        <family val="2"/>
      </rPr>
      <t xml:space="preserve">Ferragem completa com maçaneta tipo alavanca,
</t>
    </r>
    <r>
      <rPr>
        <sz val="10"/>
        <rFont val="Carlito"/>
        <family val="2"/>
      </rPr>
      <t>para porta interna com 2 folhas</t>
    </r>
  </si>
  <si>
    <r>
      <rPr>
        <sz val="10"/>
        <rFont val="Carlito"/>
        <family val="2"/>
      </rPr>
      <t>354,71</t>
    </r>
  </si>
  <si>
    <r>
      <rPr>
        <sz val="10"/>
        <rFont val="Carlito"/>
        <family val="2"/>
      </rPr>
      <t>419,03</t>
    </r>
  </si>
  <si>
    <r>
      <rPr>
        <sz val="10"/>
        <rFont val="Carlito"/>
        <family val="2"/>
      </rPr>
      <t>28.01.070</t>
    </r>
  </si>
  <si>
    <r>
      <rPr>
        <sz val="10"/>
        <rFont val="Carlito"/>
        <family val="2"/>
      </rPr>
      <t xml:space="preserve">Ferragem completa para porta de box de WC tipo
</t>
    </r>
    <r>
      <rPr>
        <sz val="10"/>
        <rFont val="Carlito"/>
        <family val="2"/>
      </rPr>
      <t>livre/ocupado</t>
    </r>
  </si>
  <si>
    <r>
      <rPr>
        <sz val="10"/>
        <rFont val="Carlito"/>
        <family val="2"/>
      </rPr>
      <t>197,88</t>
    </r>
  </si>
  <si>
    <r>
      <rPr>
        <sz val="10"/>
        <rFont val="Carlito"/>
        <family val="2"/>
      </rPr>
      <t>28.01.080</t>
    </r>
  </si>
  <si>
    <r>
      <rPr>
        <sz val="10"/>
        <rFont val="Carlito"/>
        <family val="2"/>
      </rPr>
      <t xml:space="preserve">Ferragem adicional para porta vão simples em
</t>
    </r>
    <r>
      <rPr>
        <sz val="10"/>
        <rFont val="Carlito"/>
        <family val="2"/>
      </rPr>
      <t>divisória</t>
    </r>
  </si>
  <si>
    <r>
      <rPr>
        <sz val="10"/>
        <rFont val="Carlito"/>
        <family val="2"/>
      </rPr>
      <t>194,54</t>
    </r>
  </si>
  <si>
    <r>
      <rPr>
        <sz val="10"/>
        <rFont val="Carlito"/>
        <family val="2"/>
      </rPr>
      <t>28.01.090</t>
    </r>
  </si>
  <si>
    <r>
      <rPr>
        <sz val="10"/>
        <rFont val="Carlito"/>
        <family val="2"/>
      </rPr>
      <t xml:space="preserve">Ferragem adicional para porta vão duplo em
</t>
    </r>
    <r>
      <rPr>
        <sz val="10"/>
        <rFont val="Carlito"/>
        <family val="2"/>
      </rPr>
      <t>divisória</t>
    </r>
  </si>
  <si>
    <r>
      <rPr>
        <sz val="10"/>
        <rFont val="Carlito"/>
        <family val="2"/>
      </rPr>
      <t>302,87</t>
    </r>
  </si>
  <si>
    <r>
      <rPr>
        <sz val="10"/>
        <rFont val="Carlito"/>
        <family val="2"/>
      </rPr>
      <t>28.01.146</t>
    </r>
  </si>
  <si>
    <r>
      <rPr>
        <sz val="10"/>
        <rFont val="Carlito"/>
        <family val="2"/>
      </rPr>
      <t xml:space="preserve">Fechadura eletromagnética para capacidade de
</t>
    </r>
    <r>
      <rPr>
        <sz val="10"/>
        <rFont val="Carlito"/>
        <family val="2"/>
      </rPr>
      <t>atraque de 150 kgf</t>
    </r>
  </si>
  <si>
    <r>
      <rPr>
        <sz val="10"/>
        <rFont val="Carlito"/>
        <family val="2"/>
      </rPr>
      <t>317,36</t>
    </r>
  </si>
  <si>
    <r>
      <rPr>
        <sz val="10"/>
        <rFont val="Carlito"/>
        <family val="2"/>
      </rPr>
      <t>371,95</t>
    </r>
  </si>
  <si>
    <r>
      <rPr>
        <sz val="10"/>
        <rFont val="Carlito"/>
        <family val="2"/>
      </rPr>
      <t>28.01.150</t>
    </r>
  </si>
  <si>
    <r>
      <rPr>
        <sz val="10"/>
        <rFont val="Carlito"/>
        <family val="2"/>
      </rPr>
      <t xml:space="preserve">Fechadura elétrica de sobrepor para porta ou
</t>
    </r>
    <r>
      <rPr>
        <sz val="10"/>
        <rFont val="Carlito"/>
        <family val="2"/>
      </rPr>
      <t>portão com peso até 400 kg</t>
    </r>
  </si>
  <si>
    <r>
      <rPr>
        <sz val="10"/>
        <rFont val="Carlito"/>
        <family val="2"/>
      </rPr>
      <t>404,37</t>
    </r>
  </si>
  <si>
    <r>
      <rPr>
        <sz val="10"/>
        <rFont val="Carlito"/>
        <family val="2"/>
      </rPr>
      <t>458,96</t>
    </r>
  </si>
  <si>
    <r>
      <rPr>
        <sz val="10"/>
        <rFont val="Carlito"/>
        <family val="2"/>
      </rPr>
      <t>28.01.160</t>
    </r>
  </si>
  <si>
    <r>
      <rPr>
        <sz val="10"/>
        <rFont val="Carlito"/>
        <family val="2"/>
      </rPr>
      <t xml:space="preserve">Mola aérea para porta, com esforço acima de 50
</t>
    </r>
    <r>
      <rPr>
        <sz val="10"/>
        <rFont val="Carlito"/>
        <family val="2"/>
      </rPr>
      <t>kg até 60 kg</t>
    </r>
  </si>
  <si>
    <r>
      <rPr>
        <sz val="10"/>
        <rFont val="Carlito"/>
        <family val="2"/>
      </rPr>
      <t>274,80</t>
    </r>
  </si>
  <si>
    <r>
      <rPr>
        <sz val="10"/>
        <rFont val="Carlito"/>
        <family val="2"/>
      </rPr>
      <t>15,41</t>
    </r>
  </si>
  <si>
    <r>
      <rPr>
        <sz val="10"/>
        <rFont val="Carlito"/>
        <family val="2"/>
      </rPr>
      <t>290,21</t>
    </r>
  </si>
  <si>
    <r>
      <rPr>
        <sz val="10"/>
        <rFont val="Carlito"/>
        <family val="2"/>
      </rPr>
      <t>28.01.171</t>
    </r>
  </si>
  <si>
    <r>
      <rPr>
        <sz val="10"/>
        <rFont val="Carlito"/>
        <family val="2"/>
      </rPr>
      <t xml:space="preserve">Mola aérea para porta, com esforço acima de 60
</t>
    </r>
    <r>
      <rPr>
        <sz val="10"/>
        <rFont val="Carlito"/>
        <family val="2"/>
      </rPr>
      <t>kg até 80 kg</t>
    </r>
  </si>
  <si>
    <r>
      <rPr>
        <sz val="10"/>
        <rFont val="Carlito"/>
        <family val="2"/>
      </rPr>
      <t>264,03</t>
    </r>
  </si>
  <si>
    <r>
      <rPr>
        <sz val="10"/>
        <rFont val="Carlito"/>
        <family val="2"/>
      </rPr>
      <t>279,44</t>
    </r>
  </si>
  <si>
    <r>
      <rPr>
        <sz val="10"/>
        <rFont val="Carlito"/>
        <family val="2"/>
      </rPr>
      <t>28.01.180</t>
    </r>
  </si>
  <si>
    <r>
      <rPr>
        <sz val="10"/>
        <rFont val="Carlito"/>
        <family val="2"/>
      </rPr>
      <t xml:space="preserve">Mola aérea hidráulica, para porta com largura até
</t>
    </r>
    <r>
      <rPr>
        <sz val="10"/>
        <rFont val="Carlito"/>
        <family val="2"/>
      </rPr>
      <t>1,60 m</t>
    </r>
  </si>
  <si>
    <r>
      <rPr>
        <sz val="10"/>
        <rFont val="Carlito"/>
        <family val="2"/>
      </rPr>
      <t>3.966,10</t>
    </r>
  </si>
  <si>
    <r>
      <rPr>
        <sz val="10"/>
        <rFont val="Carlito"/>
        <family val="2"/>
      </rPr>
      <t>4.004,61</t>
    </r>
  </si>
  <si>
    <r>
      <rPr>
        <sz val="10"/>
        <rFont val="Carlito"/>
        <family val="2"/>
      </rPr>
      <t>28.01.210</t>
    </r>
  </si>
  <si>
    <r>
      <rPr>
        <sz val="10"/>
        <rFont val="Carlito"/>
        <family val="2"/>
      </rPr>
      <t xml:space="preserve">Fechadura tipo alavanca com chave para porta
</t>
    </r>
    <r>
      <rPr>
        <sz val="10"/>
        <rFont val="Carlito"/>
        <family val="2"/>
      </rPr>
      <t>corta-fogo</t>
    </r>
  </si>
  <si>
    <r>
      <rPr>
        <sz val="10"/>
        <rFont val="Carlito"/>
        <family val="2"/>
      </rPr>
      <t>509,94</t>
    </r>
  </si>
  <si>
    <r>
      <rPr>
        <sz val="10"/>
        <rFont val="Carlito"/>
        <family val="2"/>
      </rPr>
      <t>28,88</t>
    </r>
  </si>
  <si>
    <r>
      <rPr>
        <sz val="10"/>
        <rFont val="Carlito"/>
        <family val="2"/>
      </rPr>
      <t>538,82</t>
    </r>
  </si>
  <si>
    <r>
      <rPr>
        <sz val="10"/>
        <rFont val="Carlito"/>
        <family val="2"/>
      </rPr>
      <t>28.01.250</t>
    </r>
  </si>
  <si>
    <r>
      <rPr>
        <sz val="10"/>
        <rFont val="Carlito"/>
        <family val="2"/>
      </rPr>
      <t>Visor tipo olho mágico</t>
    </r>
  </si>
  <si>
    <r>
      <rPr>
        <sz val="10"/>
        <rFont val="Carlito"/>
        <family val="2"/>
      </rPr>
      <t>23,79</t>
    </r>
  </si>
  <si>
    <r>
      <rPr>
        <sz val="10"/>
        <rFont val="Carlito"/>
        <family val="2"/>
      </rPr>
      <t>33,44</t>
    </r>
  </si>
  <si>
    <r>
      <rPr>
        <sz val="10"/>
        <rFont val="Carlito"/>
        <family val="2"/>
      </rPr>
      <t>28.01.270</t>
    </r>
  </si>
  <si>
    <r>
      <rPr>
        <sz val="10"/>
        <rFont val="Carlito"/>
        <family val="2"/>
      </rPr>
      <t xml:space="preserve">Fechadura de segurança para cela tipo gorges,
</t>
    </r>
    <r>
      <rPr>
        <sz val="10"/>
        <rFont val="Carlito"/>
        <family val="2"/>
      </rPr>
      <t>com clic e abertura de um lado</t>
    </r>
  </si>
  <si>
    <r>
      <rPr>
        <sz val="10"/>
        <rFont val="Carlito"/>
        <family val="2"/>
      </rPr>
      <t>796,68</t>
    </r>
  </si>
  <si>
    <r>
      <rPr>
        <sz val="10"/>
        <rFont val="Carlito"/>
        <family val="2"/>
      </rPr>
      <t>4,80</t>
    </r>
  </si>
  <si>
    <r>
      <rPr>
        <sz val="10"/>
        <rFont val="Carlito"/>
        <family val="2"/>
      </rPr>
      <t>801,48</t>
    </r>
  </si>
  <si>
    <r>
      <rPr>
        <sz val="10"/>
        <rFont val="Carlito"/>
        <family val="2"/>
      </rPr>
      <t>28.01.280</t>
    </r>
  </si>
  <si>
    <r>
      <rPr>
        <sz val="10"/>
        <rFont val="Carlito"/>
        <family val="2"/>
      </rPr>
      <t xml:space="preserve">Fechadura de segurança para cela tipo gorges,
</t>
    </r>
    <r>
      <rPr>
        <sz val="10"/>
        <rFont val="Carlito"/>
        <family val="2"/>
      </rPr>
      <t>com clic e abertura de um lado, embutida em caixa</t>
    </r>
  </si>
  <si>
    <r>
      <rPr>
        <sz val="10"/>
        <rFont val="Carlito"/>
        <family val="2"/>
      </rPr>
      <t>1.156,17</t>
    </r>
  </si>
  <si>
    <r>
      <rPr>
        <sz val="10"/>
        <rFont val="Carlito"/>
        <family val="2"/>
      </rPr>
      <t>1.160,97</t>
    </r>
  </si>
  <si>
    <r>
      <rPr>
        <sz val="10"/>
        <rFont val="Carlito"/>
        <family val="2"/>
      </rPr>
      <t>28.01.290</t>
    </r>
  </si>
  <si>
    <r>
      <rPr>
        <sz val="10"/>
        <rFont val="Carlito"/>
        <family val="2"/>
      </rPr>
      <t xml:space="preserve">Fechadura de segurança para corredor tipo
</t>
    </r>
    <r>
      <rPr>
        <sz val="10"/>
        <rFont val="Carlito"/>
        <family val="2"/>
      </rPr>
      <t>gorges, com abertura de dois lados</t>
    </r>
  </si>
  <si>
    <r>
      <rPr>
        <sz val="10"/>
        <rFont val="Carlito"/>
        <family val="2"/>
      </rPr>
      <t>934,59</t>
    </r>
  </si>
  <si>
    <r>
      <rPr>
        <sz val="10"/>
        <rFont val="Carlito"/>
        <family val="2"/>
      </rPr>
      <t>939,39</t>
    </r>
  </si>
  <si>
    <r>
      <rPr>
        <sz val="10"/>
        <rFont val="Carlito"/>
        <family val="2"/>
      </rPr>
      <t>28.01.330</t>
    </r>
  </si>
  <si>
    <r>
      <rPr>
        <sz val="10"/>
        <rFont val="Carlito"/>
        <family val="2"/>
      </rPr>
      <t xml:space="preserve">Mola hidráulica de piso, para porta com largura
</t>
    </r>
    <r>
      <rPr>
        <sz val="10"/>
        <rFont val="Carlito"/>
        <family val="2"/>
      </rPr>
      <t>até 1,10 m e peso até 120 kg</t>
    </r>
  </si>
  <si>
    <r>
      <rPr>
        <sz val="10"/>
        <rFont val="Carlito"/>
        <family val="2"/>
      </rPr>
      <t>891,73</t>
    </r>
  </si>
  <si>
    <r>
      <rPr>
        <sz val="10"/>
        <rFont val="Carlito"/>
        <family val="2"/>
      </rPr>
      <t>930,24</t>
    </r>
  </si>
  <si>
    <r>
      <rPr>
        <sz val="10"/>
        <rFont val="Carlito"/>
        <family val="2"/>
      </rPr>
      <t>28.01.400</t>
    </r>
  </si>
  <si>
    <r>
      <rPr>
        <sz val="10"/>
        <rFont val="Carlito"/>
        <family val="2"/>
      </rPr>
      <t>Ferrolho de segurança de 1,20 m, para adaptação em portas de celas, embutido em caixa</t>
    </r>
  </si>
  <si>
    <r>
      <rPr>
        <sz val="10"/>
        <rFont val="Carlito"/>
        <family val="2"/>
      </rPr>
      <t>895,11</t>
    </r>
  </si>
  <si>
    <r>
      <rPr>
        <sz val="10"/>
        <rFont val="Carlito"/>
        <family val="2"/>
      </rPr>
      <t>972,13</t>
    </r>
  </si>
  <si>
    <r>
      <rPr>
        <sz val="10"/>
        <rFont val="Carlito"/>
        <family val="2"/>
      </rPr>
      <t>28.01.550</t>
    </r>
  </si>
  <si>
    <r>
      <rPr>
        <sz val="10"/>
        <rFont val="Carlito"/>
        <family val="2"/>
      </rPr>
      <t xml:space="preserve">Fechadura com maçaneta tipo alavanca em aço
</t>
    </r>
    <r>
      <rPr>
        <sz val="10"/>
        <rFont val="Carlito"/>
        <family val="2"/>
      </rPr>
      <t>inoxidável, para porta externa</t>
    </r>
  </si>
  <si>
    <r>
      <rPr>
        <sz val="10"/>
        <rFont val="Carlito"/>
        <family val="2"/>
      </rPr>
      <t>258,75</t>
    </r>
  </si>
  <si>
    <r>
      <rPr>
        <sz val="10"/>
        <rFont val="Carlito"/>
        <family val="2"/>
      </rPr>
      <t>306,99</t>
    </r>
  </si>
  <si>
    <r>
      <rPr>
        <sz val="10"/>
        <rFont val="Carlito"/>
        <family val="2"/>
      </rPr>
      <t>Cadeado</t>
    </r>
  </si>
  <si>
    <r>
      <rPr>
        <sz val="10"/>
        <rFont val="Carlito"/>
        <family val="2"/>
      </rPr>
      <t>28.05.020</t>
    </r>
  </si>
  <si>
    <r>
      <rPr>
        <sz val="10"/>
        <rFont val="Carlito"/>
        <family val="2"/>
      </rPr>
      <t xml:space="preserve">Cadeado de latão com cilindro - trava dupla -
</t>
    </r>
    <r>
      <rPr>
        <sz val="10"/>
        <rFont val="Carlito"/>
        <family val="2"/>
      </rPr>
      <t>25/27mm</t>
    </r>
  </si>
  <si>
    <r>
      <rPr>
        <sz val="10"/>
        <rFont val="Carlito"/>
        <family val="2"/>
      </rPr>
      <t>28.05.040</t>
    </r>
  </si>
  <si>
    <r>
      <rPr>
        <sz val="10"/>
        <rFont val="Carlito"/>
        <family val="2"/>
      </rPr>
      <t xml:space="preserve">Cadeado de latão com cilindro - trava dupla -
</t>
    </r>
    <r>
      <rPr>
        <sz val="10"/>
        <rFont val="Carlito"/>
        <family val="2"/>
      </rPr>
      <t>35/36mm</t>
    </r>
  </si>
  <si>
    <r>
      <rPr>
        <sz val="10"/>
        <rFont val="Carlito"/>
        <family val="2"/>
      </rPr>
      <t>25,00</t>
    </r>
  </si>
  <si>
    <r>
      <rPr>
        <sz val="10"/>
        <rFont val="Carlito"/>
        <family val="2"/>
      </rPr>
      <t>28.05.060</t>
    </r>
  </si>
  <si>
    <r>
      <rPr>
        <sz val="10"/>
        <rFont val="Carlito"/>
        <family val="2"/>
      </rPr>
      <t xml:space="preserve">Cadeado de latão com cilindro - trava dupla -
</t>
    </r>
    <r>
      <rPr>
        <sz val="10"/>
        <rFont val="Carlito"/>
        <family val="2"/>
      </rPr>
      <t>50mm</t>
    </r>
  </si>
  <si>
    <r>
      <rPr>
        <sz val="10"/>
        <rFont val="Carlito"/>
        <family val="2"/>
      </rPr>
      <t>43,78</t>
    </r>
  </si>
  <si>
    <r>
      <rPr>
        <sz val="10"/>
        <rFont val="Carlito"/>
        <family val="2"/>
      </rPr>
      <t>28.05.070</t>
    </r>
  </si>
  <si>
    <r>
      <rPr>
        <sz val="10"/>
        <rFont val="Carlito"/>
        <family val="2"/>
      </rPr>
      <t>Cadeado de latão com cilindro de alta segurança, com 16 pinos e tetra-chave - 70mm</t>
    </r>
  </si>
  <si>
    <r>
      <rPr>
        <sz val="10"/>
        <rFont val="Carlito"/>
        <family val="2"/>
      </rPr>
      <t>146,75</t>
    </r>
  </si>
  <si>
    <r>
      <rPr>
        <sz val="10"/>
        <rFont val="Carlito"/>
        <family val="2"/>
      </rPr>
      <t>28.05.080</t>
    </r>
  </si>
  <si>
    <r>
      <rPr>
        <sz val="10"/>
        <rFont val="Carlito"/>
        <family val="2"/>
      </rPr>
      <t xml:space="preserve">Cadeado de latão com cilindro - trava dupla -
</t>
    </r>
    <r>
      <rPr>
        <sz val="10"/>
        <rFont val="Carlito"/>
        <family val="2"/>
      </rPr>
      <t>60mm</t>
    </r>
  </si>
  <si>
    <r>
      <rPr>
        <sz val="10"/>
        <rFont val="Carlito"/>
        <family val="2"/>
      </rPr>
      <t>67,61</t>
    </r>
  </si>
  <si>
    <r>
      <rPr>
        <sz val="10"/>
        <rFont val="Carlito"/>
        <family val="2"/>
      </rPr>
      <t xml:space="preserve">Reparos, conservacoes e complementos - GRUPO
</t>
    </r>
    <r>
      <rPr>
        <sz val="10"/>
        <rFont val="Carlito"/>
        <family val="2"/>
      </rPr>
      <t>28</t>
    </r>
  </si>
  <si>
    <r>
      <rPr>
        <sz val="10"/>
        <rFont val="Carlito"/>
        <family val="2"/>
      </rPr>
      <t>28.20.020</t>
    </r>
  </si>
  <si>
    <r>
      <rPr>
        <sz val="10"/>
        <rFont val="Carlito"/>
        <family val="2"/>
      </rPr>
      <t>Recolocação de fechaduras de embutir</t>
    </r>
  </si>
  <si>
    <r>
      <rPr>
        <sz val="10"/>
        <rFont val="Carlito"/>
        <family val="2"/>
      </rPr>
      <t>28.20.030</t>
    </r>
  </si>
  <si>
    <r>
      <rPr>
        <sz val="10"/>
        <rFont val="Carlito"/>
        <family val="2"/>
      </rPr>
      <t xml:space="preserve">Barra antipânico de sobrepor para porta de 1
</t>
    </r>
    <r>
      <rPr>
        <sz val="10"/>
        <rFont val="Carlito"/>
        <family val="2"/>
      </rPr>
      <t>folha</t>
    </r>
  </si>
  <si>
    <r>
      <rPr>
        <sz val="10"/>
        <rFont val="Carlito"/>
        <family val="2"/>
      </rPr>
      <t>706,78</t>
    </r>
  </si>
  <si>
    <r>
      <rPr>
        <sz val="10"/>
        <rFont val="Carlito"/>
        <family val="2"/>
      </rPr>
      <t>745,29</t>
    </r>
  </si>
  <si>
    <r>
      <rPr>
        <sz val="10"/>
        <rFont val="Carlito"/>
        <family val="2"/>
      </rPr>
      <t>28.20.040</t>
    </r>
  </si>
  <si>
    <r>
      <rPr>
        <sz val="10"/>
        <rFont val="Carlito"/>
        <family val="2"/>
      </rPr>
      <t>Recolocação de fechaduras e fechos de sobrepor</t>
    </r>
  </si>
  <si>
    <r>
      <rPr>
        <sz val="10"/>
        <rFont val="Carlito"/>
        <family val="2"/>
      </rPr>
      <t>41,49</t>
    </r>
  </si>
  <si>
    <r>
      <rPr>
        <sz val="10"/>
        <rFont val="Carlito"/>
        <family val="2"/>
      </rPr>
      <t>28.20.050</t>
    </r>
  </si>
  <si>
    <r>
      <rPr>
        <sz val="10"/>
        <rFont val="Carlito"/>
        <family val="2"/>
      </rPr>
      <t xml:space="preserve">Barra antipânico de sobrepor e maçaneta livre
</t>
    </r>
    <r>
      <rPr>
        <sz val="10"/>
        <rFont val="Carlito"/>
        <family val="2"/>
      </rPr>
      <t>para porta de 1 folha</t>
    </r>
  </si>
  <si>
    <r>
      <rPr>
        <sz val="10"/>
        <rFont val="Carlito"/>
        <family val="2"/>
      </rPr>
      <t>1.462,23</t>
    </r>
  </si>
  <si>
    <r>
      <rPr>
        <sz val="10"/>
        <rFont val="Carlito"/>
        <family val="2"/>
      </rPr>
      <t>50,07</t>
    </r>
  </si>
  <si>
    <r>
      <rPr>
        <sz val="10"/>
        <rFont val="Carlito"/>
        <family val="2"/>
      </rPr>
      <t>1.512,30</t>
    </r>
  </si>
  <si>
    <r>
      <rPr>
        <sz val="10"/>
        <rFont val="Carlito"/>
        <family val="2"/>
      </rPr>
      <t>28.20.060</t>
    </r>
  </si>
  <si>
    <r>
      <rPr>
        <sz val="10"/>
        <rFont val="Carlito"/>
        <family val="2"/>
      </rPr>
      <t>Recolocação de dobradiças</t>
    </r>
  </si>
  <si>
    <r>
      <rPr>
        <sz val="10"/>
        <rFont val="Carlito"/>
        <family val="2"/>
      </rPr>
      <t>28.20.070</t>
    </r>
  </si>
  <si>
    <r>
      <rPr>
        <sz val="10"/>
        <rFont val="Carlito"/>
        <family val="2"/>
      </rPr>
      <t>Ferragem para portão de tapume</t>
    </r>
  </si>
  <si>
    <r>
      <rPr>
        <sz val="10"/>
        <rFont val="Carlito"/>
        <family val="2"/>
      </rPr>
      <t>330,48</t>
    </r>
  </si>
  <si>
    <r>
      <rPr>
        <sz val="10"/>
        <rFont val="Carlito"/>
        <family val="2"/>
      </rPr>
      <t>426,96</t>
    </r>
  </si>
  <si>
    <r>
      <rPr>
        <sz val="10"/>
        <rFont val="Carlito"/>
        <family val="2"/>
      </rPr>
      <t>28.20.090</t>
    </r>
  </si>
  <si>
    <r>
      <rPr>
        <sz val="10"/>
        <rFont val="Carlito"/>
        <family val="2"/>
      </rPr>
      <t xml:space="preserve">Dobradiça tipo gonzo, diâmetro de 1 1/2´ com
</t>
    </r>
    <r>
      <rPr>
        <sz val="10"/>
        <rFont val="Carlito"/>
        <family val="2"/>
      </rPr>
      <t>abas de 2´ x 3/8´</t>
    </r>
  </si>
  <si>
    <r>
      <rPr>
        <sz val="10"/>
        <rFont val="Carlito"/>
        <family val="2"/>
      </rPr>
      <t>141,79</t>
    </r>
  </si>
  <si>
    <r>
      <rPr>
        <sz val="10"/>
        <rFont val="Carlito"/>
        <family val="2"/>
      </rPr>
      <t>28.20.170</t>
    </r>
  </si>
  <si>
    <r>
      <rPr>
        <sz val="10"/>
        <rFont val="Carlito"/>
        <family val="2"/>
      </rPr>
      <t xml:space="preserve">Brete para instalação superior em porta
</t>
    </r>
    <r>
      <rPr>
        <sz val="10"/>
        <rFont val="Carlito"/>
        <family val="2"/>
      </rPr>
      <t>chapa/grade de segurança</t>
    </r>
  </si>
  <si>
    <r>
      <rPr>
        <sz val="10"/>
        <rFont val="Carlito"/>
        <family val="2"/>
      </rPr>
      <t>3.734,69</t>
    </r>
  </si>
  <si>
    <r>
      <rPr>
        <sz val="10"/>
        <rFont val="Carlito"/>
        <family val="2"/>
      </rPr>
      <t>115,53</t>
    </r>
  </si>
  <si>
    <r>
      <rPr>
        <sz val="10"/>
        <rFont val="Carlito"/>
        <family val="2"/>
      </rPr>
      <t>3.850,22</t>
    </r>
  </si>
  <si>
    <r>
      <rPr>
        <sz val="10"/>
        <rFont val="Carlito"/>
        <family val="2"/>
      </rPr>
      <t>28.20.210</t>
    </r>
  </si>
  <si>
    <r>
      <rPr>
        <sz val="10"/>
        <rFont val="Carlito"/>
        <family val="2"/>
      </rPr>
      <t xml:space="preserve">Ferrolho de segurança para adaptação em portas
</t>
    </r>
    <r>
      <rPr>
        <sz val="10"/>
        <rFont val="Carlito"/>
        <family val="2"/>
      </rPr>
      <t>de celas</t>
    </r>
  </si>
  <si>
    <r>
      <rPr>
        <sz val="10"/>
        <rFont val="Carlito"/>
        <family val="2"/>
      </rPr>
      <t>373,57</t>
    </r>
  </si>
  <si>
    <r>
      <rPr>
        <sz val="10"/>
        <rFont val="Carlito"/>
        <family val="2"/>
      </rPr>
      <t>412,08</t>
    </r>
  </si>
  <si>
    <r>
      <rPr>
        <sz val="10"/>
        <rFont val="Carlito"/>
        <family val="2"/>
      </rPr>
      <t>28.20.211</t>
    </r>
  </si>
  <si>
    <r>
      <rPr>
        <sz val="10"/>
        <rFont val="Carlito"/>
        <family val="2"/>
      </rPr>
      <t xml:space="preserve">Maçaneta tipo alavanca, acionamento com chave,
</t>
    </r>
    <r>
      <rPr>
        <sz val="10"/>
        <rFont val="Carlito"/>
        <family val="2"/>
      </rPr>
      <t>para porta corta-fogo</t>
    </r>
  </si>
  <si>
    <r>
      <rPr>
        <sz val="10"/>
        <rFont val="Carlito"/>
        <family val="2"/>
      </rPr>
      <t>237,98</t>
    </r>
  </si>
  <si>
    <r>
      <rPr>
        <sz val="10"/>
        <rFont val="Carlito"/>
        <family val="2"/>
      </rPr>
      <t>266,86</t>
    </r>
  </si>
  <si>
    <r>
      <rPr>
        <sz val="10"/>
        <rFont val="Carlito"/>
        <family val="2"/>
      </rPr>
      <t>28.20.220</t>
    </r>
  </si>
  <si>
    <r>
      <rPr>
        <sz val="10"/>
        <rFont val="Carlito"/>
        <family val="2"/>
      </rPr>
      <t>Dobradiça inferior para porta de vidro temperado</t>
    </r>
  </si>
  <si>
    <r>
      <rPr>
        <sz val="10"/>
        <rFont val="Carlito"/>
        <family val="2"/>
      </rPr>
      <t>72,30</t>
    </r>
  </si>
  <si>
    <r>
      <rPr>
        <sz val="10"/>
        <rFont val="Carlito"/>
        <family val="2"/>
      </rPr>
      <t>6,55</t>
    </r>
  </si>
  <si>
    <r>
      <rPr>
        <sz val="10"/>
        <rFont val="Carlito"/>
        <family val="2"/>
      </rPr>
      <t>78,85</t>
    </r>
  </si>
  <si>
    <r>
      <rPr>
        <sz val="10"/>
        <rFont val="Carlito"/>
        <family val="2"/>
      </rPr>
      <t>28.20.230</t>
    </r>
  </si>
  <si>
    <r>
      <rPr>
        <sz val="10"/>
        <rFont val="Carlito"/>
        <family val="2"/>
      </rPr>
      <t xml:space="preserve">Dobradiça superior para porta de vidro
</t>
    </r>
    <r>
      <rPr>
        <sz val="10"/>
        <rFont val="Carlito"/>
        <family val="2"/>
      </rPr>
      <t>temperado</t>
    </r>
  </si>
  <si>
    <r>
      <rPr>
        <sz val="10"/>
        <rFont val="Carlito"/>
        <family val="2"/>
      </rPr>
      <t>56,87</t>
    </r>
  </si>
  <si>
    <r>
      <rPr>
        <sz val="10"/>
        <rFont val="Carlito"/>
        <family val="2"/>
      </rPr>
      <t>63,42</t>
    </r>
  </si>
  <si>
    <r>
      <rPr>
        <sz val="10"/>
        <rFont val="Carlito"/>
        <family val="2"/>
      </rPr>
      <t>28.20.360</t>
    </r>
  </si>
  <si>
    <r>
      <rPr>
        <sz val="10"/>
        <rFont val="Carlito"/>
        <family val="2"/>
      </rPr>
      <t xml:space="preserve">Suporte duplo para vidro temperado fixado em
</t>
    </r>
    <r>
      <rPr>
        <sz val="10"/>
        <rFont val="Carlito"/>
        <family val="2"/>
      </rPr>
      <t>alvenaria</t>
    </r>
  </si>
  <si>
    <r>
      <rPr>
        <sz val="10"/>
        <rFont val="Carlito"/>
        <family val="2"/>
      </rPr>
      <t>171,80</t>
    </r>
  </si>
  <si>
    <r>
      <rPr>
        <sz val="10"/>
        <rFont val="Carlito"/>
        <family val="2"/>
      </rPr>
      <t>178,35</t>
    </r>
  </si>
  <si>
    <r>
      <rPr>
        <sz val="10"/>
        <rFont val="Carlito"/>
        <family val="2"/>
      </rPr>
      <t>28.20.411</t>
    </r>
  </si>
  <si>
    <r>
      <rPr>
        <sz val="10"/>
        <rFont val="Carlito"/>
        <family val="2"/>
      </rPr>
      <t xml:space="preserve">Dobradiça em aço cromado de 3 1/2", para porta
</t>
    </r>
    <r>
      <rPr>
        <sz val="10"/>
        <rFont val="Carlito"/>
        <family val="2"/>
      </rPr>
      <t>de até 21 kg</t>
    </r>
  </si>
  <si>
    <r>
      <rPr>
        <sz val="10"/>
        <rFont val="Carlito"/>
        <family val="2"/>
      </rPr>
      <t>23,08</t>
    </r>
  </si>
  <si>
    <r>
      <rPr>
        <sz val="10"/>
        <rFont val="Carlito"/>
        <family val="2"/>
      </rPr>
      <t>28,55</t>
    </r>
  </si>
  <si>
    <r>
      <rPr>
        <sz val="10"/>
        <rFont val="Carlito"/>
        <family val="2"/>
      </rPr>
      <t>28.20.412</t>
    </r>
  </si>
  <si>
    <r>
      <rPr>
        <sz val="10"/>
        <rFont val="Carlito"/>
        <family val="2"/>
      </rPr>
      <t xml:space="preserve">Dobradiça em aço inoxidável de 3" x 2 1/2", para
</t>
    </r>
    <r>
      <rPr>
        <sz val="10"/>
        <rFont val="Carlito"/>
        <family val="2"/>
      </rPr>
      <t>porta de até 25 kg</t>
    </r>
  </si>
  <si>
    <r>
      <rPr>
        <sz val="10"/>
        <rFont val="Carlito"/>
        <family val="2"/>
      </rPr>
      <t>35,05</t>
    </r>
  </si>
  <si>
    <r>
      <rPr>
        <sz val="10"/>
        <rFont val="Carlito"/>
        <family val="2"/>
      </rPr>
      <t>40,52</t>
    </r>
  </si>
  <si>
    <r>
      <rPr>
        <sz val="10"/>
        <rFont val="Carlito"/>
        <family val="2"/>
      </rPr>
      <t>28.20.413</t>
    </r>
  </si>
  <si>
    <r>
      <rPr>
        <sz val="10"/>
        <rFont val="Carlito"/>
        <family val="2"/>
      </rPr>
      <t xml:space="preserve">Dobradiça em latão cromado reforçada de 3 1/2"
</t>
    </r>
    <r>
      <rPr>
        <sz val="10"/>
        <rFont val="Carlito"/>
        <family val="2"/>
      </rPr>
      <t>x 3", para porta de até 35 kg</t>
    </r>
  </si>
  <si>
    <r>
      <rPr>
        <sz val="10"/>
        <rFont val="Carlito"/>
        <family val="2"/>
      </rPr>
      <t>42,75</t>
    </r>
  </si>
  <si>
    <r>
      <rPr>
        <sz val="10"/>
        <rFont val="Carlito"/>
        <family val="2"/>
      </rPr>
      <t>48,22</t>
    </r>
  </si>
  <si>
    <r>
      <rPr>
        <sz val="10"/>
        <rFont val="Carlito"/>
        <family val="2"/>
      </rPr>
      <t>28.20.430</t>
    </r>
  </si>
  <si>
    <r>
      <rPr>
        <sz val="10"/>
        <rFont val="Carlito"/>
        <family val="2"/>
      </rPr>
      <t xml:space="preserve">Dobradiça em latão cromado, com mola tipo vai e
</t>
    </r>
    <r>
      <rPr>
        <sz val="10"/>
        <rFont val="Carlito"/>
        <family val="2"/>
      </rPr>
      <t>vem, de 3"</t>
    </r>
  </si>
  <si>
    <r>
      <rPr>
        <sz val="10"/>
        <rFont val="Carlito"/>
        <family val="2"/>
      </rPr>
      <t>186,48</t>
    </r>
  </si>
  <si>
    <r>
      <rPr>
        <sz val="10"/>
        <rFont val="Carlito"/>
        <family val="2"/>
      </rPr>
      <t>11,58</t>
    </r>
  </si>
  <si>
    <r>
      <rPr>
        <sz val="10"/>
        <rFont val="Carlito"/>
        <family val="2"/>
      </rPr>
      <t>198,06</t>
    </r>
  </si>
  <si>
    <r>
      <rPr>
        <sz val="10"/>
        <rFont val="Carlito"/>
        <family val="2"/>
      </rPr>
      <t>28.20.510</t>
    </r>
  </si>
  <si>
    <r>
      <rPr>
        <sz val="10"/>
        <rFont val="Carlito"/>
        <family val="2"/>
      </rPr>
      <t xml:space="preserve">Pivô superior lateral para porta em vidro
</t>
    </r>
    <r>
      <rPr>
        <sz val="10"/>
        <rFont val="Carlito"/>
        <family val="2"/>
      </rPr>
      <t>temperado</t>
    </r>
  </si>
  <si>
    <r>
      <rPr>
        <sz val="10"/>
        <rFont val="Carlito"/>
        <family val="2"/>
      </rPr>
      <t>48,93</t>
    </r>
  </si>
  <si>
    <r>
      <rPr>
        <sz val="10"/>
        <rFont val="Carlito"/>
        <family val="2"/>
      </rPr>
      <t>55,48</t>
    </r>
  </si>
  <si>
    <r>
      <rPr>
        <sz val="10"/>
        <rFont val="Carlito"/>
        <family val="2"/>
      </rPr>
      <t>28.20.550</t>
    </r>
  </si>
  <si>
    <r>
      <rPr>
        <sz val="10"/>
        <rFont val="Carlito"/>
        <family val="2"/>
      </rPr>
      <t xml:space="preserve">Mancal inferior com rolamento para porta em
</t>
    </r>
    <r>
      <rPr>
        <sz val="10"/>
        <rFont val="Carlito"/>
        <family val="2"/>
      </rPr>
      <t>vidro temperado</t>
    </r>
  </si>
  <si>
    <r>
      <rPr>
        <sz val="10"/>
        <rFont val="Carlito"/>
        <family val="2"/>
      </rPr>
      <t>83,00</t>
    </r>
  </si>
  <si>
    <r>
      <rPr>
        <sz val="10"/>
        <rFont val="Carlito"/>
        <family val="2"/>
      </rPr>
      <t>28.20.590</t>
    </r>
  </si>
  <si>
    <r>
      <rPr>
        <sz val="10"/>
        <rFont val="Carlito"/>
        <family val="2"/>
      </rPr>
      <t xml:space="preserve">Contra fechadura de centro para porta em vidro
</t>
    </r>
    <r>
      <rPr>
        <sz val="10"/>
        <rFont val="Carlito"/>
        <family val="2"/>
      </rPr>
      <t>temperado</t>
    </r>
  </si>
  <si>
    <r>
      <rPr>
        <sz val="10"/>
        <rFont val="Carlito"/>
        <family val="2"/>
      </rPr>
      <t>159,93</t>
    </r>
  </si>
  <si>
    <r>
      <rPr>
        <sz val="10"/>
        <rFont val="Carlito"/>
        <family val="2"/>
      </rPr>
      <t>164,73</t>
    </r>
  </si>
  <si>
    <r>
      <rPr>
        <sz val="10"/>
        <rFont val="Carlito"/>
        <family val="2"/>
      </rPr>
      <t>28.20.600</t>
    </r>
  </si>
  <si>
    <r>
      <rPr>
        <sz val="10"/>
        <rFont val="Carlito"/>
        <family val="2"/>
      </rPr>
      <t xml:space="preserve">Fechadura de centro com cilindro para porta em
</t>
    </r>
    <r>
      <rPr>
        <sz val="10"/>
        <rFont val="Carlito"/>
        <family val="2"/>
      </rPr>
      <t>vidro temperado</t>
    </r>
  </si>
  <si>
    <r>
      <rPr>
        <sz val="10"/>
        <rFont val="Carlito"/>
        <family val="2"/>
      </rPr>
      <t>162,30</t>
    </r>
  </si>
  <si>
    <r>
      <rPr>
        <sz val="10"/>
        <rFont val="Carlito"/>
        <family val="2"/>
      </rPr>
      <t>168,85</t>
    </r>
  </si>
  <si>
    <r>
      <rPr>
        <sz val="10"/>
        <rFont val="Carlito"/>
        <family val="2"/>
      </rPr>
      <t>28.20.650</t>
    </r>
  </si>
  <si>
    <r>
      <rPr>
        <sz val="10"/>
        <rFont val="Carlito"/>
        <family val="2"/>
      </rPr>
      <t>Puxador duplo em aço inoxidável, para porta de madeira, alumínio ou vidro, de 350 mm</t>
    </r>
  </si>
  <si>
    <r>
      <rPr>
        <sz val="10"/>
        <rFont val="Carlito"/>
        <family val="2"/>
      </rPr>
      <t>975,17</t>
    </r>
  </si>
  <si>
    <r>
      <rPr>
        <sz val="10"/>
        <rFont val="Carlito"/>
        <family val="2"/>
      </rPr>
      <t>57,77</t>
    </r>
  </si>
  <si>
    <r>
      <rPr>
        <sz val="10"/>
        <rFont val="Carlito"/>
        <family val="2"/>
      </rPr>
      <t>1.032,94</t>
    </r>
  </si>
  <si>
    <r>
      <rPr>
        <sz val="10"/>
        <rFont val="Carlito"/>
        <family val="2"/>
      </rPr>
      <t>28.20.750</t>
    </r>
  </si>
  <si>
    <r>
      <rPr>
        <sz val="10"/>
        <rFont val="Carlito"/>
        <family val="2"/>
      </rPr>
      <t>Capa de proteção para fechadura / ferrolho</t>
    </r>
  </si>
  <si>
    <r>
      <rPr>
        <sz val="10"/>
        <rFont val="Carlito"/>
        <family val="2"/>
      </rPr>
      <t>22,67</t>
    </r>
  </si>
  <si>
    <r>
      <rPr>
        <sz val="10"/>
        <rFont val="Carlito"/>
        <family val="2"/>
      </rPr>
      <t>37,12</t>
    </r>
  </si>
  <si>
    <r>
      <rPr>
        <sz val="10"/>
        <rFont val="Carlito"/>
        <family val="2"/>
      </rPr>
      <t>59,79</t>
    </r>
  </si>
  <si>
    <r>
      <rPr>
        <sz val="10"/>
        <rFont val="Carlito"/>
        <family val="2"/>
      </rPr>
      <t>28.20.760</t>
    </r>
  </si>
  <si>
    <r>
      <rPr>
        <sz val="10"/>
        <rFont val="Carlito"/>
        <family val="2"/>
      </rPr>
      <t xml:space="preserve">Espelho para trinco de piso para porta em vidro
</t>
    </r>
    <r>
      <rPr>
        <sz val="10"/>
        <rFont val="Carlito"/>
        <family val="2"/>
      </rPr>
      <t>temperado</t>
    </r>
  </si>
  <si>
    <r>
      <rPr>
        <sz val="10"/>
        <rFont val="Carlito"/>
        <family val="2"/>
      </rPr>
      <t>20,66</t>
    </r>
  </si>
  <si>
    <r>
      <rPr>
        <sz val="10"/>
        <rFont val="Carlito"/>
        <family val="2"/>
      </rPr>
      <t>27,21</t>
    </r>
  </si>
  <si>
    <r>
      <rPr>
        <sz val="10"/>
        <rFont val="Carlito"/>
        <family val="2"/>
      </rPr>
      <t>28.20.770</t>
    </r>
  </si>
  <si>
    <r>
      <rPr>
        <sz val="10"/>
        <rFont val="Carlito"/>
        <family val="2"/>
      </rPr>
      <t>Trinco de piso para porta em vidro temperado</t>
    </r>
  </si>
  <si>
    <r>
      <rPr>
        <sz val="10"/>
        <rFont val="Carlito"/>
        <family val="2"/>
      </rPr>
      <t>177,99</t>
    </r>
  </si>
  <si>
    <r>
      <rPr>
        <sz val="10"/>
        <rFont val="Carlito"/>
        <family val="2"/>
      </rPr>
      <t>184,54</t>
    </r>
  </si>
  <si>
    <r>
      <rPr>
        <sz val="10"/>
        <rFont val="Carlito"/>
        <family val="2"/>
      </rPr>
      <t>28.20.800</t>
    </r>
  </si>
  <si>
    <r>
      <rPr>
        <sz val="10"/>
        <rFont val="Carlito"/>
        <family val="2"/>
      </rPr>
      <t xml:space="preserve">Equipamento automatizador de portas
</t>
    </r>
    <r>
      <rPr>
        <sz val="10"/>
        <rFont val="Carlito"/>
        <family val="2"/>
      </rPr>
      <t>deslizantes para folha dupla</t>
    </r>
  </si>
  <si>
    <r>
      <rPr>
        <sz val="10"/>
        <rFont val="Carlito"/>
        <family val="2"/>
      </rPr>
      <t>9.645,98</t>
    </r>
  </si>
  <si>
    <r>
      <rPr>
        <sz val="10"/>
        <rFont val="Carlito"/>
        <family val="2"/>
      </rPr>
      <t>28.20.810</t>
    </r>
  </si>
  <si>
    <r>
      <rPr>
        <sz val="10"/>
        <rFont val="Carlito"/>
        <family val="2"/>
      </rPr>
      <t>Equipamento automatizador telescópico unilateral de portas deslizantes para folha dupla</t>
    </r>
  </si>
  <si>
    <r>
      <rPr>
        <sz val="10"/>
        <rFont val="Carlito"/>
        <family val="2"/>
      </rPr>
      <t>13.602,09</t>
    </r>
  </si>
  <si>
    <r>
      <rPr>
        <sz val="10"/>
        <rFont val="Carlito"/>
        <family val="2"/>
      </rPr>
      <t>28.20.820</t>
    </r>
  </si>
  <si>
    <r>
      <rPr>
        <sz val="10"/>
        <rFont val="Carlito"/>
        <family val="2"/>
      </rPr>
      <t xml:space="preserve">Barra antipânico de sobrepor com maçaneta e
</t>
    </r>
    <r>
      <rPr>
        <sz val="10"/>
        <rFont val="Carlito"/>
        <family val="2"/>
      </rPr>
      <t>chave, para porta em vidro de 1 folha</t>
    </r>
  </si>
  <si>
    <r>
      <rPr>
        <sz val="10"/>
        <rFont val="Carlito"/>
        <family val="2"/>
      </rPr>
      <t>805,38</t>
    </r>
  </si>
  <si>
    <r>
      <rPr>
        <sz val="10"/>
        <rFont val="Carlito"/>
        <family val="2"/>
      </rPr>
      <t>882,40</t>
    </r>
  </si>
  <si>
    <r>
      <rPr>
        <sz val="10"/>
        <rFont val="Carlito"/>
        <family val="2"/>
      </rPr>
      <t>28.20.830</t>
    </r>
  </si>
  <si>
    <r>
      <rPr>
        <sz val="10"/>
        <rFont val="Carlito"/>
        <family val="2"/>
      </rPr>
      <t xml:space="preserve">Barra antipânico de sobrepor com maçaneta e
</t>
    </r>
    <r>
      <rPr>
        <sz val="10"/>
        <rFont val="Carlito"/>
        <family val="2"/>
      </rPr>
      <t>chave, para porta dupla em vidro</t>
    </r>
  </si>
  <si>
    <r>
      <rPr>
        <sz val="10"/>
        <rFont val="Carlito"/>
        <family val="2"/>
      </rPr>
      <t>1.603,55</t>
    </r>
  </si>
  <si>
    <r>
      <rPr>
        <sz val="10"/>
        <rFont val="Carlito"/>
        <family val="2"/>
      </rPr>
      <t>154,04</t>
    </r>
  </si>
  <si>
    <r>
      <rPr>
        <sz val="10"/>
        <rFont val="Carlito"/>
        <family val="2"/>
      </rPr>
      <t>1.757,59</t>
    </r>
  </si>
  <si>
    <r>
      <rPr>
        <sz val="10"/>
        <rFont val="Carlito"/>
        <family val="2"/>
      </rPr>
      <t>28.20.840</t>
    </r>
  </si>
  <si>
    <r>
      <rPr>
        <sz val="10"/>
        <rFont val="Carlito"/>
        <family val="2"/>
      </rPr>
      <t xml:space="preserve">Barra antipânico para porta dupla com travamentos horizontal e vertical completa, com maçaneta tipo alavanca e chave, para vãos de
</t>
    </r>
    <r>
      <rPr>
        <sz val="10"/>
        <rFont val="Carlito"/>
        <family val="2"/>
      </rPr>
      <t>1,40 a 1,60 m</t>
    </r>
  </si>
  <si>
    <r>
      <rPr>
        <sz val="10"/>
        <rFont val="Carlito"/>
        <family val="2"/>
      </rPr>
      <t>1.179,31</t>
    </r>
  </si>
  <si>
    <r>
      <rPr>
        <sz val="10"/>
        <rFont val="Carlito"/>
        <family val="2"/>
      </rPr>
      <t>1.333,35</t>
    </r>
  </si>
  <si>
    <r>
      <rPr>
        <sz val="10"/>
        <rFont val="Carlito"/>
        <family val="2"/>
      </rPr>
      <t>28.20.850</t>
    </r>
  </si>
  <si>
    <r>
      <rPr>
        <sz val="10"/>
        <rFont val="Carlito"/>
        <family val="2"/>
      </rPr>
      <t xml:space="preserve">Barra antipânico para porta dupla com travamentos horizontal e vertical completa, com maçaneta tipo alavanca e chave, para vãos de
</t>
    </r>
    <r>
      <rPr>
        <sz val="10"/>
        <rFont val="Carlito"/>
        <family val="2"/>
      </rPr>
      <t>1,70 a 2,60 m</t>
    </r>
  </si>
  <si>
    <r>
      <rPr>
        <sz val="10"/>
        <rFont val="Carlito"/>
        <family val="2"/>
      </rPr>
      <t>1.318,78</t>
    </r>
  </si>
  <si>
    <r>
      <rPr>
        <sz val="10"/>
        <rFont val="Carlito"/>
        <family val="2"/>
      </rPr>
      <t>1.472,82</t>
    </r>
  </si>
  <si>
    <r>
      <rPr>
        <sz val="10"/>
        <rFont val="Carlito"/>
        <family val="2"/>
      </rPr>
      <t>28.20.860</t>
    </r>
  </si>
  <si>
    <r>
      <rPr>
        <sz val="10"/>
        <rFont val="Carlito"/>
        <family val="2"/>
      </rPr>
      <t xml:space="preserve">Veda porta/veda fresta com escova em alumínio
</t>
    </r>
    <r>
      <rPr>
        <sz val="10"/>
        <rFont val="Carlito"/>
        <family val="2"/>
      </rPr>
      <t>branco</t>
    </r>
  </si>
  <si>
    <r>
      <rPr>
        <sz val="10"/>
        <rFont val="Carlito"/>
        <family val="2"/>
      </rPr>
      <t>56,13</t>
    </r>
  </si>
  <si>
    <r>
      <rPr>
        <sz val="10"/>
        <rFont val="Carlito"/>
        <family val="2"/>
      </rPr>
      <t>64,95</t>
    </r>
  </si>
  <si>
    <r>
      <rPr>
        <sz val="10"/>
        <rFont val="Carlito"/>
        <family val="2"/>
      </rPr>
      <t>INSERTE METALICO</t>
    </r>
  </si>
  <si>
    <r>
      <rPr>
        <sz val="10"/>
        <rFont val="Carlito"/>
        <family val="2"/>
      </rPr>
      <t>Cantoneira</t>
    </r>
  </si>
  <si>
    <r>
      <rPr>
        <sz val="10"/>
        <rFont val="Carlito"/>
        <family val="2"/>
      </rPr>
      <t>29.01.020</t>
    </r>
  </si>
  <si>
    <r>
      <rPr>
        <sz val="10"/>
        <rFont val="Carlito"/>
        <family val="2"/>
      </rPr>
      <t>Cantoneira em alumínio perfil sextavado</t>
    </r>
  </si>
  <si>
    <r>
      <rPr>
        <sz val="10"/>
        <rFont val="Carlito"/>
        <family val="2"/>
      </rPr>
      <t>11,42</t>
    </r>
  </si>
  <si>
    <r>
      <rPr>
        <sz val="10"/>
        <rFont val="Carlito"/>
        <family val="2"/>
      </rPr>
      <t>17,62</t>
    </r>
  </si>
  <si>
    <r>
      <rPr>
        <sz val="10"/>
        <rFont val="Carlito"/>
        <family val="2"/>
      </rPr>
      <t>29.01.030</t>
    </r>
  </si>
  <si>
    <r>
      <rPr>
        <sz val="10"/>
        <rFont val="Carlito"/>
        <family val="2"/>
      </rPr>
      <t>Perfil em alumínio natural</t>
    </r>
  </si>
  <si>
    <r>
      <rPr>
        <sz val="10"/>
        <rFont val="Carlito"/>
        <family val="2"/>
      </rPr>
      <t>34,45</t>
    </r>
  </si>
  <si>
    <r>
      <rPr>
        <sz val="10"/>
        <rFont val="Carlito"/>
        <family val="2"/>
      </rPr>
      <t>51,06</t>
    </r>
  </si>
  <si>
    <r>
      <rPr>
        <sz val="10"/>
        <rFont val="Carlito"/>
        <family val="2"/>
      </rPr>
      <t>85,51</t>
    </r>
  </si>
  <si>
    <r>
      <rPr>
        <sz val="10"/>
        <rFont val="Carlito"/>
        <family val="2"/>
      </rPr>
      <t>29.01.040</t>
    </r>
  </si>
  <si>
    <r>
      <rPr>
        <sz val="10"/>
        <rFont val="Carlito"/>
        <family val="2"/>
      </rPr>
      <t>Cantoneira em alumínio perfil ´Y´</t>
    </r>
  </si>
  <si>
    <r>
      <rPr>
        <sz val="10"/>
        <rFont val="Carlito"/>
        <family val="2"/>
      </rPr>
      <t>7,59</t>
    </r>
  </si>
  <si>
    <r>
      <rPr>
        <sz val="10"/>
        <rFont val="Carlito"/>
        <family val="2"/>
      </rPr>
      <t>19,01</t>
    </r>
  </si>
  <si>
    <r>
      <rPr>
        <sz val="10"/>
        <rFont val="Carlito"/>
        <family val="2"/>
      </rPr>
      <t>29.01.210</t>
    </r>
  </si>
  <si>
    <r>
      <rPr>
        <sz val="10"/>
        <rFont val="Carlito"/>
        <family val="2"/>
      </rPr>
      <t>Cantoneira em aço galvanizado</t>
    </r>
  </si>
  <si>
    <r>
      <rPr>
        <sz val="10"/>
        <rFont val="Carlito"/>
        <family val="2"/>
      </rPr>
      <t>14,74</t>
    </r>
  </si>
  <si>
    <r>
      <rPr>
        <sz val="10"/>
        <rFont val="Carlito"/>
        <family val="2"/>
      </rPr>
      <t>26,16</t>
    </r>
  </si>
  <si>
    <r>
      <rPr>
        <sz val="10"/>
        <rFont val="Carlito"/>
        <family val="2"/>
      </rPr>
      <t>29.01.230</t>
    </r>
  </si>
  <si>
    <r>
      <rPr>
        <sz val="10"/>
        <rFont val="Carlito"/>
        <family val="2"/>
      </rPr>
      <t>Cantoneira e perfis em ferro</t>
    </r>
  </si>
  <si>
    <r>
      <rPr>
        <sz val="10"/>
        <rFont val="Carlito"/>
        <family val="2"/>
      </rPr>
      <t>21,18</t>
    </r>
  </si>
  <si>
    <r>
      <rPr>
        <sz val="10"/>
        <rFont val="Carlito"/>
        <family val="2"/>
      </rPr>
      <t>Cabos e cordoalhas</t>
    </r>
  </si>
  <si>
    <r>
      <rPr>
        <sz val="10"/>
        <rFont val="Carlito"/>
        <family val="2"/>
      </rPr>
      <t>29.03.010</t>
    </r>
  </si>
  <si>
    <r>
      <rPr>
        <sz val="10"/>
        <rFont val="Carlito"/>
        <family val="2"/>
      </rPr>
      <t xml:space="preserve">Cabo em aço galvanizado com alma de aço,
</t>
    </r>
    <r>
      <rPr>
        <sz val="10"/>
        <rFont val="Carlito"/>
        <family val="2"/>
      </rPr>
      <t>diâmetro de 3/16´ (4,76 mm)</t>
    </r>
  </si>
  <si>
    <r>
      <rPr>
        <sz val="10"/>
        <rFont val="Carlito"/>
        <family val="2"/>
      </rPr>
      <t>8,08</t>
    </r>
  </si>
  <si>
    <r>
      <rPr>
        <sz val="10"/>
        <rFont val="Carlito"/>
        <family val="2"/>
      </rPr>
      <t>17,73</t>
    </r>
  </si>
  <si>
    <r>
      <rPr>
        <sz val="10"/>
        <rFont val="Carlito"/>
        <family val="2"/>
      </rPr>
      <t>29.03.020</t>
    </r>
  </si>
  <si>
    <r>
      <rPr>
        <sz val="10"/>
        <rFont val="Carlito"/>
        <family val="2"/>
      </rPr>
      <t xml:space="preserve">Cabo em aço galvanizado com alma de aço,
</t>
    </r>
    <r>
      <rPr>
        <sz val="10"/>
        <rFont val="Carlito"/>
        <family val="2"/>
      </rPr>
      <t>diâmetro de 5/16´ (7,94 mm)</t>
    </r>
  </si>
  <si>
    <r>
      <rPr>
        <sz val="10"/>
        <rFont val="Carlito"/>
        <family val="2"/>
      </rPr>
      <t>14,23</t>
    </r>
  </si>
  <si>
    <r>
      <rPr>
        <sz val="10"/>
        <rFont val="Carlito"/>
        <family val="2"/>
      </rPr>
      <t>23,88</t>
    </r>
  </si>
  <si>
    <r>
      <rPr>
        <sz val="10"/>
        <rFont val="Carlito"/>
        <family val="2"/>
      </rPr>
      <t>29.03.030</t>
    </r>
  </si>
  <si>
    <r>
      <rPr>
        <sz val="10"/>
        <rFont val="Carlito"/>
        <family val="2"/>
      </rPr>
      <t xml:space="preserve">Cordoalha de aço galvanizado, diâmetro de 1/4´
</t>
    </r>
    <r>
      <rPr>
        <sz val="10"/>
        <rFont val="Carlito"/>
        <family val="2"/>
      </rPr>
      <t>(6,35 mm)</t>
    </r>
  </si>
  <si>
    <r>
      <rPr>
        <sz val="10"/>
        <rFont val="Carlito"/>
        <family val="2"/>
      </rPr>
      <t>18,75</t>
    </r>
  </si>
  <si>
    <r>
      <rPr>
        <sz val="10"/>
        <rFont val="Carlito"/>
        <family val="2"/>
      </rPr>
      <t>29.03.040</t>
    </r>
  </si>
  <si>
    <r>
      <rPr>
        <sz val="10"/>
        <rFont val="Carlito"/>
        <family val="2"/>
      </rPr>
      <t xml:space="preserve">Cabo em aço galvanizado com alma de aço,
</t>
    </r>
    <r>
      <rPr>
        <sz val="10"/>
        <rFont val="Carlito"/>
        <family val="2"/>
      </rPr>
      <t>diâmetro de 3/8´ (9,52 mm)</t>
    </r>
  </si>
  <si>
    <r>
      <rPr>
        <sz val="10"/>
        <rFont val="Carlito"/>
        <family val="2"/>
      </rPr>
      <t>30,83</t>
    </r>
  </si>
  <si>
    <r>
      <rPr>
        <sz val="10"/>
        <rFont val="Carlito"/>
        <family val="2"/>
      </rPr>
      <t xml:space="preserve">Reparos, conservacoes e complementos - GRUPO
</t>
    </r>
    <r>
      <rPr>
        <sz val="10"/>
        <rFont val="Carlito"/>
        <family val="2"/>
      </rPr>
      <t>29</t>
    </r>
  </si>
  <si>
    <r>
      <rPr>
        <sz val="10"/>
        <rFont val="Carlito"/>
        <family val="2"/>
      </rPr>
      <t>29.20.030</t>
    </r>
  </si>
  <si>
    <r>
      <rPr>
        <sz val="10"/>
        <rFont val="Carlito"/>
        <family val="2"/>
      </rPr>
      <t>Alumínio liso para complementos e reparos</t>
    </r>
  </si>
  <si>
    <r>
      <rPr>
        <sz val="10"/>
        <rFont val="Carlito"/>
        <family val="2"/>
      </rPr>
      <t>45,62</t>
    </r>
  </si>
  <si>
    <r>
      <rPr>
        <sz val="10"/>
        <rFont val="Carlito"/>
        <family val="2"/>
      </rPr>
      <t>57,65</t>
    </r>
  </si>
  <si>
    <r>
      <rPr>
        <sz val="10"/>
        <rFont val="Carlito"/>
        <family val="2"/>
      </rPr>
      <t>ACESSIBILIDADE</t>
    </r>
  </si>
  <si>
    <r>
      <rPr>
        <sz val="10"/>
        <rFont val="Carlito"/>
        <family val="2"/>
      </rPr>
      <t>Barra de apoio</t>
    </r>
  </si>
  <si>
    <r>
      <rPr>
        <sz val="10"/>
        <rFont val="Carlito"/>
        <family val="2"/>
      </rPr>
      <t>30.01.010</t>
    </r>
  </si>
  <si>
    <r>
      <rPr>
        <sz val="10"/>
        <rFont val="Carlito"/>
        <family val="2"/>
      </rPr>
      <t>Barra de apoio reta, para pessoas com mobilidade reduzida, em tubo de aço inoxidável de 1 1/2´</t>
    </r>
  </si>
  <si>
    <r>
      <rPr>
        <sz val="10"/>
        <rFont val="Carlito"/>
        <family val="2"/>
      </rPr>
      <t>185,51</t>
    </r>
  </si>
  <si>
    <r>
      <rPr>
        <sz val="10"/>
        <rFont val="Carlito"/>
        <family val="2"/>
      </rPr>
      <t>195,16</t>
    </r>
  </si>
  <si>
    <r>
      <rPr>
        <sz val="10"/>
        <rFont val="Carlito"/>
        <family val="2"/>
      </rPr>
      <t>30.01.020</t>
    </r>
  </si>
  <si>
    <r>
      <rPr>
        <sz val="10"/>
        <rFont val="Carlito"/>
        <family val="2"/>
      </rPr>
      <t xml:space="preserve">Barra de apoio reta, para pessoas com mobilidade reduzida, em tubo de aço inoxidável de 1 1/2´ x
</t>
    </r>
    <r>
      <rPr>
        <sz val="10"/>
        <rFont val="Carlito"/>
        <family val="2"/>
      </rPr>
      <t>500 mm</t>
    </r>
  </si>
  <si>
    <r>
      <rPr>
        <sz val="10"/>
        <rFont val="Carlito"/>
        <family val="2"/>
      </rPr>
      <t>109,20</t>
    </r>
  </si>
  <si>
    <r>
      <rPr>
        <sz val="10"/>
        <rFont val="Carlito"/>
        <family val="2"/>
      </rPr>
      <t>118,85</t>
    </r>
  </si>
  <si>
    <r>
      <rPr>
        <sz val="10"/>
        <rFont val="Carlito"/>
        <family val="2"/>
      </rPr>
      <t>30.01.030</t>
    </r>
  </si>
  <si>
    <r>
      <rPr>
        <sz val="10"/>
        <rFont val="Carlito"/>
        <family val="2"/>
      </rPr>
      <t xml:space="preserve">Barra de apoio reta, para pessoas com mobilidade reduzida, em tubo de aço inoxidável de 1 1/2´ x
</t>
    </r>
    <r>
      <rPr>
        <sz val="10"/>
        <rFont val="Carlito"/>
        <family val="2"/>
      </rPr>
      <t>800 mm</t>
    </r>
  </si>
  <si>
    <r>
      <rPr>
        <sz val="10"/>
        <rFont val="Carlito"/>
        <family val="2"/>
      </rPr>
      <t>154,59</t>
    </r>
  </si>
  <si>
    <r>
      <rPr>
        <sz val="10"/>
        <rFont val="Carlito"/>
        <family val="2"/>
      </rPr>
      <t>164,24</t>
    </r>
  </si>
  <si>
    <r>
      <rPr>
        <sz val="10"/>
        <rFont val="Carlito"/>
        <family val="2"/>
      </rPr>
      <t>30.01.050</t>
    </r>
  </si>
  <si>
    <r>
      <rPr>
        <sz val="10"/>
        <rFont val="Carlito"/>
        <family val="2"/>
      </rPr>
      <t xml:space="preserve">Barra de apoio em ângulo de 90°, para pessoas com mobilidade reduzida, em tubo de aço
</t>
    </r>
    <r>
      <rPr>
        <sz val="10"/>
        <rFont val="Carlito"/>
        <family val="2"/>
      </rPr>
      <t>inoxidável de 1 1/2´ x 800 x 800 mm</t>
    </r>
  </si>
  <si>
    <r>
      <rPr>
        <sz val="10"/>
        <rFont val="Carlito"/>
        <family val="2"/>
      </rPr>
      <t>433,18</t>
    </r>
  </si>
  <si>
    <r>
      <rPr>
        <sz val="10"/>
        <rFont val="Carlito"/>
        <family val="2"/>
      </rPr>
      <t>442,83</t>
    </r>
  </si>
  <si>
    <r>
      <rPr>
        <sz val="10"/>
        <rFont val="Carlito"/>
        <family val="2"/>
      </rPr>
      <t>30.01.061</t>
    </r>
  </si>
  <si>
    <r>
      <rPr>
        <sz val="10"/>
        <rFont val="Carlito"/>
        <family val="2"/>
      </rPr>
      <t xml:space="preserve">Barra de apoio lateral para lavatório, para pessoas com mobilidade reduzida, em tubo de aço inoxidável de 1.1/4", comprimento 25 a 30
</t>
    </r>
    <r>
      <rPr>
        <sz val="10"/>
        <rFont val="Carlito"/>
        <family val="2"/>
      </rPr>
      <t>cm</t>
    </r>
  </si>
  <si>
    <r>
      <rPr>
        <sz val="10"/>
        <rFont val="Carlito"/>
        <family val="2"/>
      </rPr>
      <t>185,17</t>
    </r>
  </si>
  <si>
    <r>
      <rPr>
        <sz val="10"/>
        <rFont val="Carlito"/>
        <family val="2"/>
      </rPr>
      <t>30.01.080</t>
    </r>
  </si>
  <si>
    <r>
      <rPr>
        <sz val="10"/>
        <rFont val="Carlito"/>
        <family val="2"/>
      </rPr>
      <t>Barra de apoio reta, para pessoas com mobilidade reduzida, em tubo de alumínio, comprimento de 800 mm, acabamento com pintura epóxi</t>
    </r>
  </si>
  <si>
    <r>
      <rPr>
        <sz val="10"/>
        <rFont val="Carlito"/>
        <family val="2"/>
      </rPr>
      <t>157,10</t>
    </r>
  </si>
  <si>
    <r>
      <rPr>
        <sz val="10"/>
        <rFont val="Carlito"/>
        <family val="2"/>
      </rPr>
      <t>166,75</t>
    </r>
  </si>
  <si>
    <r>
      <rPr>
        <sz val="10"/>
        <rFont val="Carlito"/>
        <family val="2"/>
      </rPr>
      <t>30.01.090</t>
    </r>
  </si>
  <si>
    <r>
      <rPr>
        <sz val="10"/>
        <rFont val="Carlito"/>
        <family val="2"/>
      </rPr>
      <t>Barra de apoio em ângulo de 90°, para pessoas com mobilidade reduzida, em tubo de alumínio de 800 x 800 mm, acabamento com pintura epóxi</t>
    </r>
  </si>
  <si>
    <r>
      <rPr>
        <sz val="10"/>
        <rFont val="Carlito"/>
        <family val="2"/>
      </rPr>
      <t>332,85</t>
    </r>
  </si>
  <si>
    <r>
      <rPr>
        <sz val="10"/>
        <rFont val="Carlito"/>
        <family val="2"/>
      </rPr>
      <t>342,50</t>
    </r>
  </si>
  <si>
    <r>
      <rPr>
        <sz val="10"/>
        <rFont val="Carlito"/>
        <family val="2"/>
      </rPr>
      <t>30.01.110</t>
    </r>
  </si>
  <si>
    <r>
      <rPr>
        <sz val="10"/>
        <rFont val="Carlito"/>
        <family val="2"/>
      </rPr>
      <t xml:space="preserve">Barra de proteção para sifão, para pessoas com mobilidade reduzida, em tubo de alumínio,
</t>
    </r>
    <r>
      <rPr>
        <sz val="10"/>
        <rFont val="Carlito"/>
        <family val="2"/>
      </rPr>
      <t>acabamento com pintura epóxi</t>
    </r>
  </si>
  <si>
    <r>
      <rPr>
        <sz val="10"/>
        <rFont val="Carlito"/>
        <family val="2"/>
      </rPr>
      <t>278,45</t>
    </r>
  </si>
  <si>
    <r>
      <rPr>
        <sz val="10"/>
        <rFont val="Carlito"/>
        <family val="2"/>
      </rPr>
      <t>288,10</t>
    </r>
  </si>
  <si>
    <r>
      <rPr>
        <sz val="10"/>
        <rFont val="Carlito"/>
        <family val="2"/>
      </rPr>
      <t>30.01.120</t>
    </r>
  </si>
  <si>
    <r>
      <rPr>
        <sz val="10"/>
        <rFont val="Carlito"/>
        <family val="2"/>
      </rPr>
      <t xml:space="preserve">Barra de apoio reta, para pessoas com mobilidade reduzida, em tubo de aço inoxidável de 1 1/4´ x
</t>
    </r>
    <r>
      <rPr>
        <sz val="10"/>
        <rFont val="Carlito"/>
        <family val="2"/>
      </rPr>
      <t>400 mm</t>
    </r>
  </si>
  <si>
    <r>
      <rPr>
        <sz val="10"/>
        <rFont val="Carlito"/>
        <family val="2"/>
      </rPr>
      <t>136,36</t>
    </r>
  </si>
  <si>
    <r>
      <rPr>
        <sz val="10"/>
        <rFont val="Carlito"/>
        <family val="2"/>
      </rPr>
      <t>146,01</t>
    </r>
  </si>
  <si>
    <r>
      <rPr>
        <sz val="10"/>
        <rFont val="Carlito"/>
        <family val="2"/>
      </rPr>
      <t>30.01.130</t>
    </r>
  </si>
  <si>
    <r>
      <rPr>
        <sz val="10"/>
        <rFont val="Carlito"/>
        <family val="2"/>
      </rPr>
      <t xml:space="preserve">Barra de proteção para lavatório, para pessoas
</t>
    </r>
    <r>
      <rPr>
        <sz val="10"/>
        <rFont val="Carlito"/>
        <family val="2"/>
      </rPr>
      <t>com mobilidade reduzida, em tubo de alumínio acabamento com pintura epóxi</t>
    </r>
  </si>
  <si>
    <r>
      <rPr>
        <sz val="10"/>
        <rFont val="Carlito"/>
        <family val="2"/>
      </rPr>
      <t>409,78</t>
    </r>
  </si>
  <si>
    <r>
      <rPr>
        <sz val="10"/>
        <rFont val="Carlito"/>
        <family val="2"/>
      </rPr>
      <t>425,86</t>
    </r>
  </si>
  <si>
    <r>
      <rPr>
        <sz val="10"/>
        <rFont val="Carlito"/>
        <family val="2"/>
      </rPr>
      <t>Aparelhos eletricos, hidraulicos e a gas</t>
    </r>
  </si>
  <si>
    <r>
      <rPr>
        <sz val="10"/>
        <rFont val="Carlito"/>
        <family val="2"/>
      </rPr>
      <t>30.03.032</t>
    </r>
  </si>
  <si>
    <r>
      <rPr>
        <sz val="10"/>
        <rFont val="Carlito"/>
        <family val="2"/>
      </rPr>
      <t>Purificador de pressão elétrico em chapa eletrozincado pré-pintada e tampo em aço inoxidável, capacidade de refrigeração de 2,75 l/h</t>
    </r>
  </si>
  <si>
    <r>
      <rPr>
        <sz val="10"/>
        <rFont val="Carlito"/>
        <family val="2"/>
      </rPr>
      <t>2.188,36</t>
    </r>
  </si>
  <si>
    <r>
      <rPr>
        <sz val="10"/>
        <rFont val="Carlito"/>
        <family val="2"/>
      </rPr>
      <t>2.239,27</t>
    </r>
  </si>
  <si>
    <r>
      <rPr>
        <sz val="10"/>
        <rFont val="Carlito"/>
        <family val="2"/>
      </rPr>
      <t>30.03.042</t>
    </r>
  </si>
  <si>
    <r>
      <rPr>
        <sz val="10"/>
        <rFont val="Carlito"/>
        <family val="2"/>
      </rPr>
      <t>Purificador de pressão elétrico em chapa eletrozincado pré-pintada e tampo em aço inoxidável, capacidade de refrigeração de 7,2 l/h</t>
    </r>
  </si>
  <si>
    <r>
      <rPr>
        <sz val="10"/>
        <rFont val="Carlito"/>
        <family val="2"/>
      </rPr>
      <t>2.799,49</t>
    </r>
  </si>
  <si>
    <r>
      <rPr>
        <sz val="10"/>
        <rFont val="Carlito"/>
        <family val="2"/>
      </rPr>
      <t>2.850,40</t>
    </r>
  </si>
  <si>
    <r>
      <rPr>
        <sz val="10"/>
        <rFont val="Carlito"/>
        <family val="2"/>
      </rPr>
      <t>Revestimento</t>
    </r>
  </si>
  <si>
    <r>
      <rPr>
        <sz val="10"/>
        <rFont val="Carlito"/>
        <family val="2"/>
      </rPr>
      <t>30.04.010</t>
    </r>
  </si>
  <si>
    <r>
      <rPr>
        <sz val="10"/>
        <rFont val="Carlito"/>
        <family val="2"/>
      </rPr>
      <t>Revestimento em borracha sintética colorida de 5 mm, para sinalização tátil de alerta / direcional - assentamento argamassado</t>
    </r>
  </si>
  <si>
    <r>
      <rPr>
        <sz val="10"/>
        <rFont val="Carlito"/>
        <family val="2"/>
      </rPr>
      <t>231,64</t>
    </r>
  </si>
  <si>
    <r>
      <rPr>
        <sz val="10"/>
        <rFont val="Carlito"/>
        <family val="2"/>
      </rPr>
      <t>17,68</t>
    </r>
  </si>
  <si>
    <r>
      <rPr>
        <sz val="10"/>
        <rFont val="Carlito"/>
        <family val="2"/>
      </rPr>
      <t>249,32</t>
    </r>
  </si>
  <si>
    <r>
      <rPr>
        <sz val="10"/>
        <rFont val="Carlito"/>
        <family val="2"/>
      </rPr>
      <t>30.04.020</t>
    </r>
  </si>
  <si>
    <r>
      <rPr>
        <sz val="10"/>
        <rFont val="Carlito"/>
        <family val="2"/>
      </rPr>
      <t xml:space="preserve">Revestimento em borracha sintética colorida de 5 mm, para sinalização tátil de alerta / direcional -
</t>
    </r>
    <r>
      <rPr>
        <sz val="10"/>
        <rFont val="Carlito"/>
        <family val="2"/>
      </rPr>
      <t>colado</t>
    </r>
  </si>
  <si>
    <r>
      <rPr>
        <sz val="10"/>
        <rFont val="Carlito"/>
        <family val="2"/>
      </rPr>
      <t>157,13</t>
    </r>
  </si>
  <si>
    <r>
      <rPr>
        <sz val="10"/>
        <rFont val="Carlito"/>
        <family val="2"/>
      </rPr>
      <t>164,53</t>
    </r>
  </si>
  <si>
    <r>
      <rPr>
        <sz val="10"/>
        <rFont val="Carlito"/>
        <family val="2"/>
      </rPr>
      <t>30.04.030</t>
    </r>
  </si>
  <si>
    <r>
      <rPr>
        <sz val="10"/>
        <rFont val="Carlito"/>
        <family val="2"/>
      </rPr>
      <t>Piso em ladrilho hidráulico podotátil várias cores (25x25x2,5cm), assentado com argamassa mista</t>
    </r>
  </si>
  <si>
    <r>
      <rPr>
        <sz val="10"/>
        <rFont val="Carlito"/>
        <family val="2"/>
      </rPr>
      <t>106,13</t>
    </r>
  </si>
  <si>
    <r>
      <rPr>
        <sz val="10"/>
        <rFont val="Carlito"/>
        <family val="2"/>
      </rPr>
      <t>126,87</t>
    </r>
  </si>
  <si>
    <r>
      <rPr>
        <sz val="10"/>
        <rFont val="Carlito"/>
        <family val="2"/>
      </rPr>
      <t>30.04.040</t>
    </r>
  </si>
  <si>
    <r>
      <rPr>
        <sz val="10"/>
        <rFont val="Carlito"/>
        <family val="2"/>
      </rPr>
      <t xml:space="preserve">Faixa em policarbonato para sinalização visual fotoluminescente, para degraus, comprimento de
</t>
    </r>
    <r>
      <rPr>
        <sz val="10"/>
        <rFont val="Carlito"/>
        <family val="2"/>
      </rPr>
      <t>20 cm</t>
    </r>
  </si>
  <si>
    <r>
      <rPr>
        <sz val="10"/>
        <rFont val="Carlito"/>
        <family val="2"/>
      </rPr>
      <t>3,62</t>
    </r>
  </si>
  <si>
    <r>
      <rPr>
        <sz val="10"/>
        <rFont val="Carlito"/>
        <family val="2"/>
      </rPr>
      <t>4,75</t>
    </r>
  </si>
  <si>
    <r>
      <rPr>
        <sz val="10"/>
        <rFont val="Carlito"/>
        <family val="2"/>
      </rPr>
      <t>30.04.060</t>
    </r>
  </si>
  <si>
    <r>
      <rPr>
        <sz val="10"/>
        <rFont val="Carlito"/>
        <family val="2"/>
      </rPr>
      <t xml:space="preserve">Revestimento em chapa de aço inoxidável para
</t>
    </r>
    <r>
      <rPr>
        <sz val="10"/>
        <rFont val="Carlito"/>
        <family val="2"/>
      </rPr>
      <t>proteção de portas, altura de 40 cm</t>
    </r>
  </si>
  <si>
    <r>
      <rPr>
        <sz val="10"/>
        <rFont val="Carlito"/>
        <family val="2"/>
      </rPr>
      <t>417,48</t>
    </r>
  </si>
  <si>
    <r>
      <rPr>
        <sz val="10"/>
        <rFont val="Carlito"/>
        <family val="2"/>
      </rPr>
      <t>30.04.070</t>
    </r>
  </si>
  <si>
    <r>
      <rPr>
        <sz val="10"/>
        <rFont val="Carlito"/>
        <family val="2"/>
      </rPr>
      <t xml:space="preserve">Rejuntamento de piso em ladrilho hidráulico (25x25x2,5cm) com argamassa industrializada
</t>
    </r>
    <r>
      <rPr>
        <sz val="10"/>
        <rFont val="Carlito"/>
        <family val="2"/>
      </rPr>
      <t>para rejunte, juntas de 2 mm</t>
    </r>
  </si>
  <si>
    <r>
      <rPr>
        <sz val="10"/>
        <rFont val="Carlito"/>
        <family val="2"/>
      </rPr>
      <t>30.04.090</t>
    </r>
  </si>
  <si>
    <r>
      <rPr>
        <sz val="10"/>
        <rFont val="Carlito"/>
        <family val="2"/>
      </rPr>
      <t xml:space="preserve">Sinalização visual de degraus com pintura esmalte
</t>
    </r>
    <r>
      <rPr>
        <sz val="10"/>
        <rFont val="Carlito"/>
        <family val="2"/>
      </rPr>
      <t>epóxi, comprimento de 20 cm</t>
    </r>
  </si>
  <si>
    <r>
      <rPr>
        <sz val="10"/>
        <rFont val="Carlito"/>
        <family val="2"/>
      </rPr>
      <t>11,77</t>
    </r>
  </si>
  <si>
    <r>
      <rPr>
        <sz val="10"/>
        <rFont val="Carlito"/>
        <family val="2"/>
      </rPr>
      <t>12,16</t>
    </r>
  </si>
  <si>
    <r>
      <rPr>
        <sz val="10"/>
        <rFont val="Carlito"/>
        <family val="2"/>
      </rPr>
      <t>30.04.100</t>
    </r>
  </si>
  <si>
    <r>
      <rPr>
        <sz val="10"/>
        <rFont val="Carlito"/>
        <family val="2"/>
      </rPr>
      <t xml:space="preserve">Piso tátil de concreto, alerta / direcional, intertravado, espessura de 6 cm, com rejunte em
</t>
    </r>
    <r>
      <rPr>
        <sz val="10"/>
        <rFont val="Carlito"/>
        <family val="2"/>
      </rPr>
      <t>areia</t>
    </r>
  </si>
  <si>
    <r>
      <rPr>
        <sz val="10"/>
        <rFont val="Carlito"/>
        <family val="2"/>
      </rPr>
      <t>67,36</t>
    </r>
  </si>
  <si>
    <r>
      <rPr>
        <sz val="10"/>
        <rFont val="Carlito"/>
        <family val="2"/>
      </rPr>
      <t>78,81</t>
    </r>
  </si>
  <si>
    <r>
      <rPr>
        <sz val="10"/>
        <rFont val="Carlito"/>
        <family val="2"/>
      </rPr>
      <t>Comunicacao visual e sonora</t>
    </r>
  </si>
  <si>
    <r>
      <rPr>
        <sz val="10"/>
        <rFont val="Carlito"/>
        <family val="2"/>
      </rPr>
      <t>30.06.010</t>
    </r>
  </si>
  <si>
    <r>
      <rPr>
        <sz val="10"/>
        <rFont val="Carlito"/>
        <family val="2"/>
      </rPr>
      <t xml:space="preserve">Placa para sinalização tátil (início ou final) em
</t>
    </r>
    <r>
      <rPr>
        <sz val="10"/>
        <rFont val="Carlito"/>
        <family val="2"/>
      </rPr>
      <t>braile para corrimão</t>
    </r>
  </si>
  <si>
    <r>
      <rPr>
        <sz val="10"/>
        <rFont val="Carlito"/>
        <family val="2"/>
      </rPr>
      <t>30.06.020</t>
    </r>
  </si>
  <si>
    <r>
      <rPr>
        <sz val="10"/>
        <rFont val="Carlito"/>
        <family val="2"/>
      </rPr>
      <t xml:space="preserve">Placa para sinalização tátil (pavimento) em braile
</t>
    </r>
    <r>
      <rPr>
        <sz val="10"/>
        <rFont val="Carlito"/>
        <family val="2"/>
      </rPr>
      <t>para corrimão</t>
    </r>
  </si>
  <si>
    <r>
      <rPr>
        <sz val="10"/>
        <rFont val="Carlito"/>
        <family val="2"/>
      </rPr>
      <t>13,74</t>
    </r>
  </si>
  <si>
    <r>
      <rPr>
        <sz val="10"/>
        <rFont val="Carlito"/>
        <family val="2"/>
      </rPr>
      <t>14,87</t>
    </r>
  </si>
  <si>
    <r>
      <rPr>
        <sz val="10"/>
        <rFont val="Carlito"/>
        <family val="2"/>
      </rPr>
      <t>30.06.030</t>
    </r>
  </si>
  <si>
    <r>
      <rPr>
        <sz val="10"/>
        <rFont val="Carlito"/>
        <family val="2"/>
      </rPr>
      <t xml:space="preserve">Anel de borracha para sinalização tátil para
</t>
    </r>
    <r>
      <rPr>
        <sz val="10"/>
        <rFont val="Carlito"/>
        <family val="2"/>
      </rPr>
      <t>corrimão, diâmetro de 4,5 cm</t>
    </r>
  </si>
  <si>
    <r>
      <rPr>
        <sz val="10"/>
        <rFont val="Carlito"/>
        <family val="2"/>
      </rPr>
      <t>25,25</t>
    </r>
  </si>
  <si>
    <r>
      <rPr>
        <sz val="10"/>
        <rFont val="Carlito"/>
        <family val="2"/>
      </rPr>
      <t>26,38</t>
    </r>
  </si>
  <si>
    <r>
      <rPr>
        <sz val="10"/>
        <rFont val="Carlito"/>
        <family val="2"/>
      </rPr>
      <t>30.06.050</t>
    </r>
  </si>
  <si>
    <r>
      <rPr>
        <sz val="10"/>
        <rFont val="Carlito"/>
        <family val="2"/>
      </rPr>
      <t>Tinta acrílica para sinalização visual de piso, com acabamento microtexturizado e antiderrapante</t>
    </r>
  </si>
  <si>
    <r>
      <rPr>
        <sz val="10"/>
        <rFont val="Carlito"/>
        <family val="2"/>
      </rPr>
      <t>44,39</t>
    </r>
  </si>
  <si>
    <r>
      <rPr>
        <sz val="10"/>
        <rFont val="Carlito"/>
        <family val="2"/>
      </rPr>
      <t>30.06.061</t>
    </r>
  </si>
  <si>
    <r>
      <rPr>
        <sz val="10"/>
        <rFont val="Carlito"/>
        <family val="2"/>
      </rPr>
      <t xml:space="preserve">Sistema de alarme PNE com indicador audiovisual, para pessoas com mobilidade
</t>
    </r>
    <r>
      <rPr>
        <sz val="10"/>
        <rFont val="Carlito"/>
        <family val="2"/>
      </rPr>
      <t>reduzida ou cadeirante</t>
    </r>
  </si>
  <si>
    <r>
      <rPr>
        <sz val="10"/>
        <rFont val="Carlito"/>
        <family val="2"/>
      </rPr>
      <t>411,17</t>
    </r>
  </si>
  <si>
    <r>
      <rPr>
        <sz val="10"/>
        <rFont val="Carlito"/>
        <family val="2"/>
      </rPr>
      <t>429,37</t>
    </r>
  </si>
  <si>
    <r>
      <rPr>
        <sz val="10"/>
        <rFont val="Carlito"/>
        <family val="2"/>
      </rPr>
      <t>30.06.064</t>
    </r>
  </si>
  <si>
    <r>
      <rPr>
        <sz val="10"/>
        <rFont val="Carlito"/>
        <family val="2"/>
      </rPr>
      <t>Sistema de alarme PNE com indicador audiovisual, sistema sem fio (Wireless), para pessoas com mobilidade reduzida ou cadeirante</t>
    </r>
  </si>
  <si>
    <r>
      <rPr>
        <sz val="10"/>
        <rFont val="Carlito"/>
        <family val="2"/>
      </rPr>
      <t>634,46</t>
    </r>
  </si>
  <si>
    <r>
      <rPr>
        <sz val="10"/>
        <rFont val="Carlito"/>
        <family val="2"/>
      </rPr>
      <t>652,66</t>
    </r>
  </si>
  <si>
    <r>
      <rPr>
        <sz val="10"/>
        <rFont val="Carlito"/>
        <family val="2"/>
      </rPr>
      <t>30.06.080</t>
    </r>
  </si>
  <si>
    <r>
      <rPr>
        <sz val="10"/>
        <rFont val="Carlito"/>
        <family val="2"/>
      </rPr>
      <t>Placa de identificação em alumínio para WC, com desenho universal de acessibilidade</t>
    </r>
  </si>
  <si>
    <r>
      <rPr>
        <sz val="10"/>
        <rFont val="Carlito"/>
        <family val="2"/>
      </rPr>
      <t>22,91</t>
    </r>
  </si>
  <si>
    <r>
      <rPr>
        <sz val="10"/>
        <rFont val="Carlito"/>
        <family val="2"/>
      </rPr>
      <t>25,81</t>
    </r>
  </si>
  <si>
    <r>
      <rPr>
        <sz val="10"/>
        <rFont val="Carlito"/>
        <family val="2"/>
      </rPr>
      <t>30.06.090</t>
    </r>
  </si>
  <si>
    <r>
      <rPr>
        <sz val="10"/>
        <rFont val="Carlito"/>
        <family val="2"/>
      </rPr>
      <t>Placa de identificação para estacionamento, com desenho universal de acessibilidade, tipo pedestal</t>
    </r>
  </si>
  <si>
    <r>
      <rPr>
        <sz val="10"/>
        <rFont val="Carlito"/>
        <family val="2"/>
      </rPr>
      <t>516,32</t>
    </r>
  </si>
  <si>
    <r>
      <rPr>
        <sz val="10"/>
        <rFont val="Carlito"/>
        <family val="2"/>
      </rPr>
      <t>519,95</t>
    </r>
  </si>
  <si>
    <r>
      <rPr>
        <sz val="10"/>
        <rFont val="Carlito"/>
        <family val="2"/>
      </rPr>
      <t>30.06.100</t>
    </r>
  </si>
  <si>
    <r>
      <rPr>
        <sz val="10"/>
        <rFont val="Carlito"/>
        <family val="2"/>
      </rPr>
      <t xml:space="preserve">Sinalização com pictograma para vaga de
</t>
    </r>
    <r>
      <rPr>
        <sz val="10"/>
        <rFont val="Carlito"/>
        <family val="2"/>
      </rPr>
      <t>estacionamento</t>
    </r>
  </si>
  <si>
    <r>
      <rPr>
        <sz val="10"/>
        <rFont val="Carlito"/>
        <family val="2"/>
      </rPr>
      <t>131,72</t>
    </r>
  </si>
  <si>
    <r>
      <rPr>
        <sz val="10"/>
        <rFont val="Carlito"/>
        <family val="2"/>
      </rPr>
      <t>62,41</t>
    </r>
  </si>
  <si>
    <r>
      <rPr>
        <sz val="10"/>
        <rFont val="Carlito"/>
        <family val="2"/>
      </rPr>
      <t>194,13</t>
    </r>
  </si>
  <si>
    <r>
      <rPr>
        <sz val="10"/>
        <rFont val="Carlito"/>
        <family val="2"/>
      </rPr>
      <t>30.06.110</t>
    </r>
  </si>
  <si>
    <r>
      <rPr>
        <sz val="10"/>
        <rFont val="Carlito"/>
        <family val="2"/>
      </rPr>
      <t xml:space="preserve">Sinalização com pictograma para vaga de
</t>
    </r>
    <r>
      <rPr>
        <sz val="10"/>
        <rFont val="Carlito"/>
        <family val="2"/>
      </rPr>
      <t>estacionamento, com faixas demarcatórias</t>
    </r>
  </si>
  <si>
    <r>
      <rPr>
        <sz val="10"/>
        <rFont val="Carlito"/>
        <family val="2"/>
      </rPr>
      <t>244,85</t>
    </r>
  </si>
  <si>
    <r>
      <rPr>
        <sz val="10"/>
        <rFont val="Carlito"/>
        <family val="2"/>
      </rPr>
      <t>142,64</t>
    </r>
  </si>
  <si>
    <r>
      <rPr>
        <sz val="10"/>
        <rFont val="Carlito"/>
        <family val="2"/>
      </rPr>
      <t>387,49</t>
    </r>
  </si>
  <si>
    <r>
      <rPr>
        <sz val="10"/>
        <rFont val="Carlito"/>
        <family val="2"/>
      </rPr>
      <t>30.06.124</t>
    </r>
  </si>
  <si>
    <r>
      <rPr>
        <sz val="10"/>
        <rFont val="Carlito"/>
        <family val="2"/>
      </rPr>
      <t xml:space="preserve">Sinalização com pictograma autoadesivo em
</t>
    </r>
    <r>
      <rPr>
        <sz val="10"/>
        <rFont val="Carlito"/>
        <family val="2"/>
      </rPr>
      <t>policarbonato para piso 80 cm x 120 cm - área de resgate</t>
    </r>
  </si>
  <si>
    <r>
      <rPr>
        <sz val="10"/>
        <rFont val="Carlito"/>
        <family val="2"/>
      </rPr>
      <t>219,59</t>
    </r>
  </si>
  <si>
    <r>
      <rPr>
        <sz val="10"/>
        <rFont val="Carlito"/>
        <family val="2"/>
      </rPr>
      <t>235,67</t>
    </r>
  </si>
  <si>
    <r>
      <rPr>
        <sz val="10"/>
        <rFont val="Carlito"/>
        <family val="2"/>
      </rPr>
      <t>30.06.132</t>
    </r>
  </si>
  <si>
    <r>
      <rPr>
        <sz val="10"/>
        <rFont val="Carlito"/>
        <family val="2"/>
      </rPr>
      <t xml:space="preserve">Placa de sinalização tátil em poliestireno com alto relevo em braile, para identificação de
</t>
    </r>
    <r>
      <rPr>
        <sz val="10"/>
        <rFont val="Carlito"/>
        <family val="2"/>
      </rPr>
      <t>pavimentos</t>
    </r>
  </si>
  <si>
    <r>
      <rPr>
        <sz val="10"/>
        <rFont val="Carlito"/>
        <family val="2"/>
      </rPr>
      <t>16,26</t>
    </r>
  </si>
  <si>
    <r>
      <rPr>
        <sz val="10"/>
        <rFont val="Carlito"/>
        <family val="2"/>
      </rPr>
      <t>19,16</t>
    </r>
  </si>
  <si>
    <r>
      <rPr>
        <sz val="10"/>
        <rFont val="Carlito"/>
        <family val="2"/>
      </rPr>
      <t>Aparelhos sanitarios</t>
    </r>
  </si>
  <si>
    <r>
      <rPr>
        <sz val="10"/>
        <rFont val="Carlito"/>
        <family val="2"/>
      </rPr>
      <t>30.08.030</t>
    </r>
  </si>
  <si>
    <r>
      <rPr>
        <sz val="10"/>
        <rFont val="Carlito"/>
        <family val="2"/>
      </rPr>
      <t xml:space="preserve">Assento articulado para banho, em alumínio com
</t>
    </r>
    <r>
      <rPr>
        <sz val="10"/>
        <rFont val="Carlito"/>
        <family val="2"/>
      </rPr>
      <t>pintura epóxi de 700 x 450 mm</t>
    </r>
  </si>
  <si>
    <r>
      <rPr>
        <sz val="10"/>
        <rFont val="Carlito"/>
        <family val="2"/>
      </rPr>
      <t>681,84</t>
    </r>
  </si>
  <si>
    <r>
      <rPr>
        <sz val="10"/>
        <rFont val="Carlito"/>
        <family val="2"/>
      </rPr>
      <t>685,47</t>
    </r>
  </si>
  <si>
    <r>
      <rPr>
        <sz val="10"/>
        <rFont val="Carlito"/>
        <family val="2"/>
      </rPr>
      <t>30.08.040</t>
    </r>
  </si>
  <si>
    <r>
      <rPr>
        <sz val="10"/>
        <rFont val="Carlito"/>
        <family val="2"/>
      </rPr>
      <t xml:space="preserve">Lavatório de louça para canto sem coluna para
</t>
    </r>
    <r>
      <rPr>
        <sz val="10"/>
        <rFont val="Carlito"/>
        <family val="2"/>
      </rPr>
      <t>pessoas com mobilidade reduzida</t>
    </r>
  </si>
  <si>
    <r>
      <rPr>
        <sz val="10"/>
        <rFont val="Carlito"/>
        <family val="2"/>
      </rPr>
      <t>1.076,30</t>
    </r>
  </si>
  <si>
    <r>
      <rPr>
        <sz val="10"/>
        <rFont val="Carlito"/>
        <family val="2"/>
      </rPr>
      <t>1.127,21</t>
    </r>
  </si>
  <si>
    <r>
      <rPr>
        <sz val="10"/>
        <rFont val="Carlito"/>
        <family val="2"/>
      </rPr>
      <t>30.08.050</t>
    </r>
  </si>
  <si>
    <r>
      <rPr>
        <sz val="10"/>
        <rFont val="Carlito"/>
        <family val="2"/>
      </rPr>
      <t>Trocador acessível em MDF com revestimento em laminado melamínico de 180x80cm</t>
    </r>
  </si>
  <si>
    <r>
      <rPr>
        <sz val="10"/>
        <rFont val="Carlito"/>
        <family val="2"/>
      </rPr>
      <t>2.556,21</t>
    </r>
  </si>
  <si>
    <r>
      <rPr>
        <sz val="10"/>
        <rFont val="Carlito"/>
        <family val="2"/>
      </rPr>
      <t>261,58</t>
    </r>
  </si>
  <si>
    <r>
      <rPr>
        <sz val="10"/>
        <rFont val="Carlito"/>
        <family val="2"/>
      </rPr>
      <t>2.817,79</t>
    </r>
  </si>
  <si>
    <r>
      <rPr>
        <sz val="10"/>
        <rFont val="Carlito"/>
        <family val="2"/>
      </rPr>
      <t>30.08.060</t>
    </r>
  </si>
  <si>
    <r>
      <rPr>
        <sz val="10"/>
        <rFont val="Carlito"/>
        <family val="2"/>
      </rPr>
      <t>Bacia sifonada de louça para pessoas com mobilidade reduzida - capacidade de 6 litros</t>
    </r>
  </si>
  <si>
    <r>
      <rPr>
        <sz val="10"/>
        <rFont val="Carlito"/>
        <family val="2"/>
      </rPr>
      <t>735,28</t>
    </r>
  </si>
  <si>
    <r>
      <rPr>
        <sz val="10"/>
        <rFont val="Carlito"/>
        <family val="2"/>
      </rPr>
      <t>43,65</t>
    </r>
  </si>
  <si>
    <r>
      <rPr>
        <sz val="10"/>
        <rFont val="Carlito"/>
        <family val="2"/>
      </rPr>
      <t>778,93</t>
    </r>
  </si>
  <si>
    <r>
      <rPr>
        <sz val="10"/>
        <rFont val="Carlito"/>
        <family val="2"/>
      </rPr>
      <t>Elevador e plataforma</t>
    </r>
  </si>
  <si>
    <r>
      <rPr>
        <sz val="10"/>
        <rFont val="Carlito"/>
        <family val="2"/>
      </rPr>
      <t>30.14.010</t>
    </r>
  </si>
  <si>
    <r>
      <rPr>
        <sz val="10"/>
        <rFont val="Carlito"/>
        <family val="2"/>
      </rPr>
      <t>Elevador de uso restrito a pessoas com mobilidade reduzida com 02 paradas, capacidade de 225 kg - uso interno em alvenaria</t>
    </r>
  </si>
  <si>
    <r>
      <rPr>
        <sz val="10"/>
        <rFont val="Carlito"/>
        <family val="2"/>
      </rPr>
      <t>105.245,53</t>
    </r>
  </si>
  <si>
    <r>
      <rPr>
        <sz val="10"/>
        <rFont val="Carlito"/>
        <family val="2"/>
      </rPr>
      <t>30.14.020</t>
    </r>
  </si>
  <si>
    <r>
      <rPr>
        <sz val="10"/>
        <rFont val="Carlito"/>
        <family val="2"/>
      </rPr>
      <t>Elevador de uso restrito a pessoas com mobilidade reduzida com 03 paradas, capacidade de 225 kg - uso interno em alvenaria</t>
    </r>
  </si>
  <si>
    <r>
      <rPr>
        <sz val="10"/>
        <rFont val="Carlito"/>
        <family val="2"/>
      </rPr>
      <t>131.886,81</t>
    </r>
  </si>
  <si>
    <r>
      <rPr>
        <sz val="10"/>
        <rFont val="Carlito"/>
        <family val="2"/>
      </rPr>
      <t>30.14.030</t>
    </r>
  </si>
  <si>
    <r>
      <rPr>
        <sz val="10"/>
        <rFont val="Carlito"/>
        <family val="2"/>
      </rPr>
      <t xml:space="preserve">Plataforma para elevação até 2,00 m, nas
</t>
    </r>
    <r>
      <rPr>
        <sz val="10"/>
        <rFont val="Carlito"/>
        <family val="2"/>
      </rPr>
      <t>dimensões de 900 x 1400 mm, capacidade de 250 kg- percurso até 1,00 m de altura</t>
    </r>
  </si>
  <si>
    <r>
      <rPr>
        <sz val="10"/>
        <rFont val="Carlito"/>
        <family val="2"/>
      </rPr>
      <t>45.327,50</t>
    </r>
  </si>
  <si>
    <r>
      <rPr>
        <sz val="10"/>
        <rFont val="Carlito"/>
        <family val="2"/>
      </rPr>
      <t>30.14.040</t>
    </r>
  </si>
  <si>
    <r>
      <rPr>
        <sz val="10"/>
        <rFont val="Carlito"/>
        <family val="2"/>
      </rPr>
      <t>Plataforma para elevação até 2,00 m, nas dimensões de 900 x 1400 mm, capacidade de 250 kg - percurso superior a 1,00 m de altura</t>
    </r>
  </si>
  <si>
    <r>
      <rPr>
        <sz val="10"/>
        <rFont val="Carlito"/>
        <family val="2"/>
      </rPr>
      <t>45.077,61</t>
    </r>
  </si>
  <si>
    <r>
      <rPr>
        <sz val="10"/>
        <rFont val="Carlito"/>
        <family val="2"/>
      </rPr>
      <t>IMPERMEABILIZACAO, PROTECAO E JUNTA</t>
    </r>
  </si>
  <si>
    <r>
      <rPr>
        <sz val="10"/>
        <rFont val="Carlito"/>
        <family val="2"/>
      </rPr>
      <t>Isolamentos termicos / acusticos</t>
    </r>
  </si>
  <si>
    <r>
      <rPr>
        <sz val="10"/>
        <rFont val="Carlito"/>
        <family val="2"/>
      </rPr>
      <t>32.06.010</t>
    </r>
  </si>
  <si>
    <r>
      <rPr>
        <sz val="10"/>
        <rFont val="Carlito"/>
        <family val="2"/>
      </rPr>
      <t>Lã de vidro e/ou lã de rocha com espessura de 1´</t>
    </r>
  </si>
  <si>
    <r>
      <rPr>
        <sz val="10"/>
        <rFont val="Carlito"/>
        <family val="2"/>
      </rPr>
      <t>18,92</t>
    </r>
  </si>
  <si>
    <r>
      <rPr>
        <sz val="10"/>
        <rFont val="Carlito"/>
        <family val="2"/>
      </rPr>
      <t>21,82</t>
    </r>
  </si>
  <si>
    <r>
      <rPr>
        <sz val="10"/>
        <rFont val="Carlito"/>
        <family val="2"/>
      </rPr>
      <t>32.06.030</t>
    </r>
  </si>
  <si>
    <r>
      <rPr>
        <sz val="10"/>
        <rFont val="Carlito"/>
        <family val="2"/>
      </rPr>
      <t>Lã de vidro e/ou lã de rocha com espessura de 2´</t>
    </r>
  </si>
  <si>
    <r>
      <rPr>
        <sz val="10"/>
        <rFont val="Carlito"/>
        <family val="2"/>
      </rPr>
      <t>24,02</t>
    </r>
  </si>
  <si>
    <r>
      <rPr>
        <sz val="10"/>
        <rFont val="Carlito"/>
        <family val="2"/>
      </rPr>
      <t>26,92</t>
    </r>
  </si>
  <si>
    <r>
      <rPr>
        <sz val="10"/>
        <rFont val="Carlito"/>
        <family val="2"/>
      </rPr>
      <t>32.06.120</t>
    </r>
  </si>
  <si>
    <r>
      <rPr>
        <sz val="10"/>
        <rFont val="Carlito"/>
        <family val="2"/>
      </rPr>
      <t>Argila expandida</t>
    </r>
  </si>
  <si>
    <r>
      <rPr>
        <sz val="10"/>
        <rFont val="Carlito"/>
        <family val="2"/>
      </rPr>
      <t>347,59</t>
    </r>
  </si>
  <si>
    <r>
      <rPr>
        <sz val="10"/>
        <rFont val="Carlito"/>
        <family val="2"/>
      </rPr>
      <t>40,66</t>
    </r>
  </si>
  <si>
    <r>
      <rPr>
        <sz val="10"/>
        <rFont val="Carlito"/>
        <family val="2"/>
      </rPr>
      <t>388,25</t>
    </r>
  </si>
  <si>
    <r>
      <rPr>
        <sz val="10"/>
        <rFont val="Carlito"/>
        <family val="2"/>
      </rPr>
      <t>32.06.130</t>
    </r>
  </si>
  <si>
    <r>
      <rPr>
        <sz val="10"/>
        <rFont val="Carlito"/>
        <family val="2"/>
      </rPr>
      <t>Espuma flexível de poliuretano poliéter/poliéster para absorção acústica, espessura de 50 mm</t>
    </r>
  </si>
  <si>
    <r>
      <rPr>
        <sz val="10"/>
        <rFont val="Carlito"/>
        <family val="2"/>
      </rPr>
      <t>108,54</t>
    </r>
  </si>
  <si>
    <r>
      <rPr>
        <sz val="10"/>
        <rFont val="Carlito"/>
        <family val="2"/>
      </rPr>
      <t>5,34</t>
    </r>
  </si>
  <si>
    <r>
      <rPr>
        <sz val="10"/>
        <rFont val="Carlito"/>
        <family val="2"/>
      </rPr>
      <t>113,88</t>
    </r>
  </si>
  <si>
    <r>
      <rPr>
        <sz val="10"/>
        <rFont val="Carlito"/>
        <family val="2"/>
      </rPr>
      <t>32.06.151</t>
    </r>
  </si>
  <si>
    <r>
      <rPr>
        <sz val="10"/>
        <rFont val="Carlito"/>
        <family val="2"/>
      </rPr>
      <t>Lâmina refletiva revestida com dupla face em alumínio, dupla malha de reforço e laminação entre camadas, para isolação térmica</t>
    </r>
  </si>
  <si>
    <r>
      <rPr>
        <sz val="10"/>
        <rFont val="Carlito"/>
        <family val="2"/>
      </rPr>
      <t>15,17</t>
    </r>
  </si>
  <si>
    <r>
      <rPr>
        <sz val="10"/>
        <rFont val="Carlito"/>
        <family val="2"/>
      </rPr>
      <t>7,89</t>
    </r>
  </si>
  <si>
    <r>
      <rPr>
        <sz val="10"/>
        <rFont val="Carlito"/>
        <family val="2"/>
      </rPr>
      <t>23,06</t>
    </r>
  </si>
  <si>
    <r>
      <rPr>
        <sz val="10"/>
        <rFont val="Carlito"/>
        <family val="2"/>
      </rPr>
      <t>32.06.231</t>
    </r>
  </si>
  <si>
    <r>
      <rPr>
        <sz val="10"/>
        <rFont val="Carlito"/>
        <family val="2"/>
      </rPr>
      <t xml:space="preserve">Película de controle solar refletiva na cor prata,
</t>
    </r>
    <r>
      <rPr>
        <sz val="10"/>
        <rFont val="Carlito"/>
        <family val="2"/>
      </rPr>
      <t>para aplicação em vidros</t>
    </r>
  </si>
  <si>
    <r>
      <rPr>
        <sz val="10"/>
        <rFont val="Carlito"/>
        <family val="2"/>
      </rPr>
      <t>94,78</t>
    </r>
  </si>
  <si>
    <r>
      <rPr>
        <sz val="10"/>
        <rFont val="Carlito"/>
        <family val="2"/>
      </rPr>
      <t>32.06.380</t>
    </r>
  </si>
  <si>
    <r>
      <rPr>
        <sz val="10"/>
        <rFont val="Carlito"/>
        <family val="2"/>
      </rPr>
      <t xml:space="preserve">Isolamento acústico em placas de espuma
</t>
    </r>
    <r>
      <rPr>
        <sz val="10"/>
        <rFont val="Carlito"/>
        <family val="2"/>
      </rPr>
      <t>semirrígida, com uma camada de manta HD, espessura de 50 mm</t>
    </r>
  </si>
  <si>
    <r>
      <rPr>
        <sz val="10"/>
        <rFont val="Carlito"/>
        <family val="2"/>
      </rPr>
      <t>784,24</t>
    </r>
  </si>
  <si>
    <r>
      <rPr>
        <sz val="10"/>
        <rFont val="Carlito"/>
        <family val="2"/>
      </rPr>
      <t>32.06.396</t>
    </r>
  </si>
  <si>
    <r>
      <rPr>
        <sz val="10"/>
        <rFont val="Carlito"/>
        <family val="2"/>
      </rPr>
      <t xml:space="preserve">Manta termoacústica em fibra cerâmica
</t>
    </r>
    <r>
      <rPr>
        <sz val="10"/>
        <rFont val="Carlito"/>
        <family val="2"/>
      </rPr>
      <t>aluminizada, espessura de 38 mm</t>
    </r>
  </si>
  <si>
    <r>
      <rPr>
        <sz val="10"/>
        <rFont val="Carlito"/>
        <family val="2"/>
      </rPr>
      <t>80,43</t>
    </r>
  </si>
  <si>
    <r>
      <rPr>
        <sz val="10"/>
        <rFont val="Carlito"/>
        <family val="2"/>
      </rPr>
      <t>102,26</t>
    </r>
  </si>
  <si>
    <r>
      <rPr>
        <sz val="10"/>
        <rFont val="Carlito"/>
        <family val="2"/>
      </rPr>
      <t>32.06.400</t>
    </r>
  </si>
  <si>
    <r>
      <rPr>
        <sz val="10"/>
        <rFont val="Carlito"/>
        <family val="2"/>
      </rPr>
      <t xml:space="preserve">Isolamento acústico em placas de espuma semirrígida incombustível, com superfície em
</t>
    </r>
    <r>
      <rPr>
        <sz val="10"/>
        <rFont val="Carlito"/>
        <family val="2"/>
      </rPr>
      <t>cunhas anecóicas, espessura de 50 mm</t>
    </r>
  </si>
  <si>
    <r>
      <rPr>
        <sz val="10"/>
        <rFont val="Carlito"/>
        <family val="2"/>
      </rPr>
      <t>378,13</t>
    </r>
  </si>
  <si>
    <r>
      <rPr>
        <sz val="10"/>
        <rFont val="Carlito"/>
        <family val="2"/>
      </rPr>
      <t>Junta de dilatacao</t>
    </r>
  </si>
  <si>
    <r>
      <rPr>
        <sz val="10"/>
        <rFont val="Carlito"/>
        <family val="2"/>
      </rPr>
      <t>32.07.040</t>
    </r>
  </si>
  <si>
    <r>
      <rPr>
        <sz val="10"/>
        <rFont val="Carlito"/>
        <family val="2"/>
      </rPr>
      <t>Junta plástica de 3/4´ x 1/8´</t>
    </r>
  </si>
  <si>
    <r>
      <rPr>
        <sz val="10"/>
        <rFont val="Carlito"/>
        <family val="2"/>
      </rPr>
      <t>6,82</t>
    </r>
  </si>
  <si>
    <r>
      <rPr>
        <sz val="10"/>
        <rFont val="Carlito"/>
        <family val="2"/>
      </rPr>
      <t>32.07.060</t>
    </r>
  </si>
  <si>
    <r>
      <rPr>
        <sz val="10"/>
        <rFont val="Carlito"/>
        <family val="2"/>
      </rPr>
      <t>Junta de latão bitola de 1/8´</t>
    </r>
  </si>
  <si>
    <r>
      <rPr>
        <sz val="10"/>
        <rFont val="Carlito"/>
        <family val="2"/>
      </rPr>
      <t>68,02</t>
    </r>
  </si>
  <si>
    <r>
      <rPr>
        <sz val="10"/>
        <rFont val="Carlito"/>
        <family val="2"/>
      </rPr>
      <t>32.07.090</t>
    </r>
  </si>
  <si>
    <r>
      <rPr>
        <sz val="10"/>
        <rFont val="Carlito"/>
        <family val="2"/>
      </rPr>
      <t xml:space="preserve">Junta de dilatação ou vedação com mastique de
</t>
    </r>
    <r>
      <rPr>
        <sz val="10"/>
        <rFont val="Carlito"/>
        <family val="2"/>
      </rPr>
      <t>silicone, 1,0 x 0,5 cm - inclusive guia de apoio em polietileno</t>
    </r>
  </si>
  <si>
    <r>
      <rPr>
        <sz val="10"/>
        <rFont val="Carlito"/>
        <family val="2"/>
      </rPr>
      <t>2,21</t>
    </r>
  </si>
  <si>
    <r>
      <rPr>
        <sz val="10"/>
        <rFont val="Carlito"/>
        <family val="2"/>
      </rPr>
      <t>6,84</t>
    </r>
  </si>
  <si>
    <r>
      <rPr>
        <sz val="10"/>
        <rFont val="Carlito"/>
        <family val="2"/>
      </rPr>
      <t>32.07.110</t>
    </r>
  </si>
  <si>
    <r>
      <rPr>
        <sz val="10"/>
        <rFont val="Carlito"/>
        <family val="2"/>
      </rPr>
      <t>Junta a base de asfalto oxidado a quente</t>
    </r>
  </si>
  <si>
    <r>
      <rPr>
        <sz val="10"/>
        <rFont val="Carlito"/>
        <family val="2"/>
      </rPr>
      <t>CM3</t>
    </r>
  </si>
  <si>
    <r>
      <rPr>
        <sz val="10"/>
        <rFont val="Carlito"/>
        <family val="2"/>
      </rPr>
      <t>0,11</t>
    </r>
  </si>
  <si>
    <r>
      <rPr>
        <sz val="10"/>
        <rFont val="Carlito"/>
        <family val="2"/>
      </rPr>
      <t>0,04</t>
    </r>
  </si>
  <si>
    <r>
      <rPr>
        <sz val="10"/>
        <rFont val="Carlito"/>
        <family val="2"/>
      </rPr>
      <t>32.07.120</t>
    </r>
  </si>
  <si>
    <r>
      <rPr>
        <sz val="10"/>
        <rFont val="Carlito"/>
        <family val="2"/>
      </rPr>
      <t xml:space="preserve">Mangueira plástica flexível para junta de
</t>
    </r>
    <r>
      <rPr>
        <sz val="10"/>
        <rFont val="Carlito"/>
        <family val="2"/>
      </rPr>
      <t>dilatação</t>
    </r>
  </si>
  <si>
    <r>
      <rPr>
        <sz val="10"/>
        <rFont val="Carlito"/>
        <family val="2"/>
      </rPr>
      <t>6,74</t>
    </r>
  </si>
  <si>
    <r>
      <rPr>
        <sz val="10"/>
        <rFont val="Carlito"/>
        <family val="2"/>
      </rPr>
      <t>10,27</t>
    </r>
  </si>
  <si>
    <r>
      <rPr>
        <sz val="10"/>
        <rFont val="Carlito"/>
        <family val="2"/>
      </rPr>
      <t>32.07.160</t>
    </r>
  </si>
  <si>
    <r>
      <rPr>
        <sz val="10"/>
        <rFont val="Carlito"/>
        <family val="2"/>
      </rPr>
      <t>Junta de dilatação elástica a base de poliuretano</t>
    </r>
  </si>
  <si>
    <r>
      <rPr>
        <sz val="10"/>
        <rFont val="Carlito"/>
        <family val="2"/>
      </rPr>
      <t>32.07.230</t>
    </r>
  </si>
  <si>
    <r>
      <rPr>
        <sz val="10"/>
        <rFont val="Carlito"/>
        <family val="2"/>
      </rPr>
      <t>Perfil de acabamento com borracha termoplástica vulcanizada contínua flexível, para junta de dilatação de embutir - piso-piso</t>
    </r>
  </si>
  <si>
    <r>
      <rPr>
        <sz val="10"/>
        <rFont val="Carlito"/>
        <family val="2"/>
      </rPr>
      <t>275,87</t>
    </r>
  </si>
  <si>
    <r>
      <rPr>
        <sz val="10"/>
        <rFont val="Carlito"/>
        <family val="2"/>
      </rPr>
      <t>279,08</t>
    </r>
  </si>
  <si>
    <r>
      <rPr>
        <sz val="10"/>
        <rFont val="Carlito"/>
        <family val="2"/>
      </rPr>
      <t>32.07.240</t>
    </r>
  </si>
  <si>
    <r>
      <rPr>
        <sz val="10"/>
        <rFont val="Carlito"/>
        <family val="2"/>
      </rPr>
      <t>Perfil de acabamento com borracha termoplástica vulcanizada contínua flexível, para junta de dilatação de embutir - piso-parede</t>
    </r>
  </si>
  <si>
    <r>
      <rPr>
        <sz val="10"/>
        <rFont val="Carlito"/>
        <family val="2"/>
      </rPr>
      <t>199,67</t>
    </r>
  </si>
  <si>
    <r>
      <rPr>
        <sz val="10"/>
        <rFont val="Carlito"/>
        <family val="2"/>
      </rPr>
      <t>202,88</t>
    </r>
  </si>
  <si>
    <r>
      <rPr>
        <sz val="10"/>
        <rFont val="Carlito"/>
        <family val="2"/>
      </rPr>
      <t>32.07.250</t>
    </r>
  </si>
  <si>
    <r>
      <rPr>
        <sz val="10"/>
        <rFont val="Carlito"/>
        <family val="2"/>
      </rPr>
      <t xml:space="preserve">Perfil de acabamento com borracha termoplástica vulcanizada contínua flexível, para junta de dilatação de embutir - parede-parede ou forro-
</t>
    </r>
    <r>
      <rPr>
        <sz val="10"/>
        <rFont val="Carlito"/>
        <family val="2"/>
      </rPr>
      <t>forro</t>
    </r>
  </si>
  <si>
    <r>
      <rPr>
        <sz val="10"/>
        <rFont val="Carlito"/>
        <family val="2"/>
      </rPr>
      <t>141,46</t>
    </r>
  </si>
  <si>
    <r>
      <rPr>
        <sz val="10"/>
        <rFont val="Carlito"/>
        <family val="2"/>
      </rPr>
      <t>144,67</t>
    </r>
  </si>
  <si>
    <r>
      <rPr>
        <sz val="10"/>
        <rFont val="Carlito"/>
        <family val="2"/>
      </rPr>
      <t>32.07.260</t>
    </r>
  </si>
  <si>
    <r>
      <rPr>
        <sz val="10"/>
        <rFont val="Carlito"/>
        <family val="2"/>
      </rPr>
      <t xml:space="preserve">Perfil de acabamento com borracha termoplástica vulcanizada contínua flexível, para junta de dilatação de embutir - parede-parede ou forro-
</t>
    </r>
    <r>
      <rPr>
        <sz val="10"/>
        <rFont val="Carlito"/>
        <family val="2"/>
      </rPr>
      <t>forro - canto</t>
    </r>
  </si>
  <si>
    <r>
      <rPr>
        <sz val="10"/>
        <rFont val="Carlito"/>
        <family val="2"/>
      </rPr>
      <t>141,08</t>
    </r>
  </si>
  <si>
    <r>
      <rPr>
        <sz val="10"/>
        <rFont val="Carlito"/>
        <family val="2"/>
      </rPr>
      <t>144,29</t>
    </r>
  </si>
  <si>
    <r>
      <rPr>
        <sz val="10"/>
        <rFont val="Carlito"/>
        <family val="2"/>
      </rPr>
      <t>Junta de dilatacao estrutural</t>
    </r>
  </si>
  <si>
    <r>
      <rPr>
        <sz val="10"/>
        <rFont val="Carlito"/>
        <family val="2"/>
      </rPr>
      <t>32.08.010</t>
    </r>
  </si>
  <si>
    <r>
      <rPr>
        <sz val="10"/>
        <rFont val="Carlito"/>
        <family val="2"/>
      </rPr>
      <t>Junta estrutural com poliestireno expandido de alta densidade P-III, espessura de 10 mm</t>
    </r>
  </si>
  <si>
    <r>
      <rPr>
        <sz val="10"/>
        <rFont val="Carlito"/>
        <family val="2"/>
      </rPr>
      <t>8,90</t>
    </r>
  </si>
  <si>
    <r>
      <rPr>
        <sz val="10"/>
        <rFont val="Carlito"/>
        <family val="2"/>
      </rPr>
      <t>11,08</t>
    </r>
  </si>
  <si>
    <r>
      <rPr>
        <sz val="10"/>
        <rFont val="Carlito"/>
        <family val="2"/>
      </rPr>
      <t>32.08.030</t>
    </r>
  </si>
  <si>
    <r>
      <rPr>
        <sz val="10"/>
        <rFont val="Carlito"/>
        <family val="2"/>
      </rPr>
      <t>Junta estrutural com poliestireno expandido de alta densidade P-III, espessura de 20 mm</t>
    </r>
  </si>
  <si>
    <r>
      <rPr>
        <sz val="10"/>
        <rFont val="Carlito"/>
        <family val="2"/>
      </rPr>
      <t>15,31</t>
    </r>
  </si>
  <si>
    <r>
      <rPr>
        <sz val="10"/>
        <rFont val="Carlito"/>
        <family val="2"/>
      </rPr>
      <t>17,49</t>
    </r>
  </si>
  <si>
    <r>
      <rPr>
        <sz val="10"/>
        <rFont val="Carlito"/>
        <family val="2"/>
      </rPr>
      <t>32.08.050</t>
    </r>
  </si>
  <si>
    <r>
      <rPr>
        <sz val="10"/>
        <rFont val="Carlito"/>
        <family val="2"/>
      </rPr>
      <t xml:space="preserve">Junta estrutural com perfilado termoplástico em
</t>
    </r>
    <r>
      <rPr>
        <sz val="10"/>
        <rFont val="Carlito"/>
        <family val="2"/>
      </rPr>
      <t>PVC, perfil O-12</t>
    </r>
  </si>
  <si>
    <r>
      <rPr>
        <sz val="10"/>
        <rFont val="Carlito"/>
        <family val="2"/>
      </rPr>
      <t>46,53</t>
    </r>
  </si>
  <si>
    <r>
      <rPr>
        <sz val="10"/>
        <rFont val="Carlito"/>
        <family val="2"/>
      </rPr>
      <t>14,94</t>
    </r>
  </si>
  <si>
    <r>
      <rPr>
        <sz val="10"/>
        <rFont val="Carlito"/>
        <family val="2"/>
      </rPr>
      <t>61,47</t>
    </r>
  </si>
  <si>
    <r>
      <rPr>
        <sz val="10"/>
        <rFont val="Carlito"/>
        <family val="2"/>
      </rPr>
      <t>32.08.060</t>
    </r>
  </si>
  <si>
    <r>
      <rPr>
        <sz val="10"/>
        <rFont val="Carlito"/>
        <family val="2"/>
      </rPr>
      <t xml:space="preserve">Junta estrutural com perfilado termoplástico em
</t>
    </r>
    <r>
      <rPr>
        <sz val="10"/>
        <rFont val="Carlito"/>
        <family val="2"/>
      </rPr>
      <t>PVC, perfil O-22</t>
    </r>
  </si>
  <si>
    <r>
      <rPr>
        <sz val="10"/>
        <rFont val="Carlito"/>
        <family val="2"/>
      </rPr>
      <t>97,65</t>
    </r>
  </si>
  <si>
    <r>
      <rPr>
        <sz val="10"/>
        <rFont val="Carlito"/>
        <family val="2"/>
      </rPr>
      <t>112,59</t>
    </r>
  </si>
  <si>
    <r>
      <rPr>
        <sz val="10"/>
        <rFont val="Carlito"/>
        <family val="2"/>
      </rPr>
      <t>32.08.070</t>
    </r>
  </si>
  <si>
    <r>
      <rPr>
        <sz val="10"/>
        <rFont val="Carlito"/>
        <family val="2"/>
      </rPr>
      <t xml:space="preserve">Junta estrutural com perfil elastomérico para fissuras, painéis e estruturas em geral,
</t>
    </r>
    <r>
      <rPr>
        <sz val="10"/>
        <rFont val="Carlito"/>
        <family val="2"/>
      </rPr>
      <t>movimentação máxima 15 mm</t>
    </r>
  </si>
  <si>
    <r>
      <rPr>
        <sz val="10"/>
        <rFont val="Carlito"/>
        <family val="2"/>
      </rPr>
      <t>151,57</t>
    </r>
  </si>
  <si>
    <r>
      <rPr>
        <sz val="10"/>
        <rFont val="Carlito"/>
        <family val="2"/>
      </rPr>
      <t>32.08.090</t>
    </r>
  </si>
  <si>
    <r>
      <rPr>
        <sz val="10"/>
        <rFont val="Carlito"/>
        <family val="2"/>
      </rPr>
      <t xml:space="preserve">Junta estrutural com perfil elastomérico para
</t>
    </r>
    <r>
      <rPr>
        <sz val="10"/>
        <rFont val="Carlito"/>
        <family val="2"/>
      </rPr>
      <t>fissuras, painéis e estruturas em geral, movimentação máxima 30 mm</t>
    </r>
  </si>
  <si>
    <r>
      <rPr>
        <sz val="10"/>
        <rFont val="Carlito"/>
        <family val="2"/>
      </rPr>
      <t>322,61</t>
    </r>
  </si>
  <si>
    <r>
      <rPr>
        <sz val="10"/>
        <rFont val="Carlito"/>
        <family val="2"/>
      </rPr>
      <t>32.08.110</t>
    </r>
  </si>
  <si>
    <r>
      <rPr>
        <sz val="10"/>
        <rFont val="Carlito"/>
        <family val="2"/>
      </rPr>
      <t xml:space="preserve">Junta estrutural com perfil elastomérico e lábios poliméricos para obras de arte, movimentação
</t>
    </r>
    <r>
      <rPr>
        <sz val="10"/>
        <rFont val="Carlito"/>
        <family val="2"/>
      </rPr>
      <t>máxima 40 mm</t>
    </r>
  </si>
  <si>
    <r>
      <rPr>
        <sz val="10"/>
        <rFont val="Carlito"/>
        <family val="2"/>
      </rPr>
      <t>674,37</t>
    </r>
  </si>
  <si>
    <r>
      <rPr>
        <sz val="10"/>
        <rFont val="Carlito"/>
        <family val="2"/>
      </rPr>
      <t>681,63</t>
    </r>
  </si>
  <si>
    <r>
      <rPr>
        <sz val="10"/>
        <rFont val="Carlito"/>
        <family val="2"/>
      </rPr>
      <t>32.08.130</t>
    </r>
  </si>
  <si>
    <r>
      <rPr>
        <sz val="10"/>
        <rFont val="Carlito"/>
        <family val="2"/>
      </rPr>
      <t xml:space="preserve">Junta estrutural com perfil elastomérico e lábios poliméricos para obras de arte, movimentação
</t>
    </r>
    <r>
      <rPr>
        <sz val="10"/>
        <rFont val="Carlito"/>
        <family val="2"/>
      </rPr>
      <t>máxima 55 mm</t>
    </r>
  </si>
  <si>
    <r>
      <rPr>
        <sz val="10"/>
        <rFont val="Carlito"/>
        <family val="2"/>
      </rPr>
      <t>990,35</t>
    </r>
  </si>
  <si>
    <r>
      <rPr>
        <sz val="10"/>
        <rFont val="Carlito"/>
        <family val="2"/>
      </rPr>
      <t>997,61</t>
    </r>
  </si>
  <si>
    <r>
      <rPr>
        <sz val="10"/>
        <rFont val="Carlito"/>
        <family val="2"/>
      </rPr>
      <t>32.08.160</t>
    </r>
  </si>
  <si>
    <r>
      <rPr>
        <sz val="10"/>
        <rFont val="Carlito"/>
        <family val="2"/>
      </rPr>
      <t>Junta elástica estrutural de neoprene</t>
    </r>
  </si>
  <si>
    <r>
      <rPr>
        <sz val="10"/>
        <rFont val="Carlito"/>
        <family val="2"/>
      </rPr>
      <t>224,00</t>
    </r>
  </si>
  <si>
    <r>
      <rPr>
        <sz val="10"/>
        <rFont val="Carlito"/>
        <family val="2"/>
      </rPr>
      <t>Apoios e afins</t>
    </r>
  </si>
  <si>
    <r>
      <rPr>
        <sz val="10"/>
        <rFont val="Carlito"/>
        <family val="2"/>
      </rPr>
      <t>32.09.020</t>
    </r>
  </si>
  <si>
    <r>
      <rPr>
        <sz val="10"/>
        <rFont val="Carlito"/>
        <family val="2"/>
      </rPr>
      <t>Chapa de aço em bitolas medias</t>
    </r>
  </si>
  <si>
    <r>
      <rPr>
        <sz val="10"/>
        <rFont val="Carlito"/>
        <family val="2"/>
      </rPr>
      <t>9,68</t>
    </r>
  </si>
  <si>
    <r>
      <rPr>
        <sz val="10"/>
        <rFont val="Carlito"/>
        <family val="2"/>
      </rPr>
      <t>19,33</t>
    </r>
  </si>
  <si>
    <r>
      <rPr>
        <sz val="10"/>
        <rFont val="Carlito"/>
        <family val="2"/>
      </rPr>
      <t>32.09.040</t>
    </r>
  </si>
  <si>
    <r>
      <rPr>
        <sz val="10"/>
        <rFont val="Carlito"/>
        <family val="2"/>
      </rPr>
      <t>Apoio em placa de neoprene fretado</t>
    </r>
  </si>
  <si>
    <r>
      <rPr>
        <sz val="10"/>
        <rFont val="Carlito"/>
        <family val="2"/>
      </rPr>
      <t>DM3</t>
    </r>
  </si>
  <si>
    <r>
      <rPr>
        <sz val="10"/>
        <rFont val="Carlito"/>
        <family val="2"/>
      </rPr>
      <t>132,75</t>
    </r>
  </si>
  <si>
    <r>
      <rPr>
        <sz val="10"/>
        <rFont val="Carlito"/>
        <family val="2"/>
      </rPr>
      <t>139,18</t>
    </r>
  </si>
  <si>
    <r>
      <rPr>
        <sz val="10"/>
        <rFont val="Carlito"/>
        <family val="2"/>
      </rPr>
      <t>Envelope de concreto e protecao de tubos</t>
    </r>
  </si>
  <si>
    <r>
      <rPr>
        <sz val="10"/>
        <rFont val="Carlito"/>
        <family val="2"/>
      </rPr>
      <t>32.10.050</t>
    </r>
  </si>
  <si>
    <r>
      <rPr>
        <sz val="10"/>
        <rFont val="Carlito"/>
        <family val="2"/>
      </rPr>
      <t xml:space="preserve">Proteção anticorrosiva, a base de resina epóxi com alcatrão, para ramais sob a terra, com DN
</t>
    </r>
    <r>
      <rPr>
        <sz val="10"/>
        <rFont val="Carlito"/>
        <family val="2"/>
      </rPr>
      <t>até 1´</t>
    </r>
  </si>
  <si>
    <r>
      <rPr>
        <sz val="10"/>
        <rFont val="Carlito"/>
        <family val="2"/>
      </rPr>
      <t>2,00</t>
    </r>
  </si>
  <si>
    <r>
      <rPr>
        <sz val="10"/>
        <rFont val="Carlito"/>
        <family val="2"/>
      </rPr>
      <t>32.10.060</t>
    </r>
  </si>
  <si>
    <r>
      <rPr>
        <sz val="10"/>
        <rFont val="Carlito"/>
        <family val="2"/>
      </rPr>
      <t xml:space="preserve">Proteção anticorrosiva, a base de resina epóxi com alcatrão, para ramais sob a terra, com DN
</t>
    </r>
    <r>
      <rPr>
        <sz val="10"/>
        <rFont val="Carlito"/>
        <family val="2"/>
      </rPr>
      <t>acima de 1´ até 2´</t>
    </r>
  </si>
  <si>
    <r>
      <rPr>
        <sz val="10"/>
        <rFont val="Carlito"/>
        <family val="2"/>
      </rPr>
      <t>5,85</t>
    </r>
  </si>
  <si>
    <r>
      <rPr>
        <sz val="10"/>
        <rFont val="Carlito"/>
        <family val="2"/>
      </rPr>
      <t>9,86</t>
    </r>
  </si>
  <si>
    <r>
      <rPr>
        <sz val="10"/>
        <rFont val="Carlito"/>
        <family val="2"/>
      </rPr>
      <t>32.10.070</t>
    </r>
  </si>
  <si>
    <r>
      <rPr>
        <sz val="10"/>
        <rFont val="Carlito"/>
        <family val="2"/>
      </rPr>
      <t xml:space="preserve">Proteção anticorrosiva, a base de resina epóxi
</t>
    </r>
    <r>
      <rPr>
        <sz val="10"/>
        <rFont val="Carlito"/>
        <family val="2"/>
      </rPr>
      <t>com alcatrão, para ramais sob a terra, com DN acima de 2´ até 3´</t>
    </r>
  </si>
  <si>
    <r>
      <rPr>
        <sz val="10"/>
        <rFont val="Carlito"/>
        <family val="2"/>
      </rPr>
      <t>8,79</t>
    </r>
  </si>
  <si>
    <r>
      <rPr>
        <sz val="10"/>
        <rFont val="Carlito"/>
        <family val="2"/>
      </rPr>
      <t>6,00</t>
    </r>
  </si>
  <si>
    <r>
      <rPr>
        <sz val="10"/>
        <rFont val="Carlito"/>
        <family val="2"/>
      </rPr>
      <t>14,79</t>
    </r>
  </si>
  <si>
    <r>
      <rPr>
        <sz val="10"/>
        <rFont val="Carlito"/>
        <family val="2"/>
      </rPr>
      <t>32.10.080</t>
    </r>
  </si>
  <si>
    <r>
      <rPr>
        <sz val="10"/>
        <rFont val="Carlito"/>
        <family val="2"/>
      </rPr>
      <t xml:space="preserve">Proteção anticorrosiva, a base de resina epóxi
</t>
    </r>
    <r>
      <rPr>
        <sz val="10"/>
        <rFont val="Carlito"/>
        <family val="2"/>
      </rPr>
      <t>com alcatrão, para ramais sob a terra, com DN acima de 3´ até 4´</t>
    </r>
  </si>
  <si>
    <r>
      <rPr>
        <sz val="10"/>
        <rFont val="Carlito"/>
        <family val="2"/>
      </rPr>
      <t>11,72</t>
    </r>
  </si>
  <si>
    <r>
      <rPr>
        <sz val="10"/>
        <rFont val="Carlito"/>
        <family val="2"/>
      </rPr>
      <t>8,01</t>
    </r>
  </si>
  <si>
    <r>
      <rPr>
        <sz val="10"/>
        <rFont val="Carlito"/>
        <family val="2"/>
      </rPr>
      <t>19,73</t>
    </r>
  </si>
  <si>
    <r>
      <rPr>
        <sz val="10"/>
        <rFont val="Carlito"/>
        <family val="2"/>
      </rPr>
      <t>32.10.082</t>
    </r>
  </si>
  <si>
    <r>
      <rPr>
        <sz val="10"/>
        <rFont val="Carlito"/>
        <family val="2"/>
      </rPr>
      <t xml:space="preserve">Proteção anticorrosiva, a base de resina epóxi
</t>
    </r>
    <r>
      <rPr>
        <sz val="10"/>
        <rFont val="Carlito"/>
        <family val="2"/>
      </rPr>
      <t>com alcatrão, para ramais sob a terra, com DN acima de 5´ até 6´</t>
    </r>
  </si>
  <si>
    <r>
      <rPr>
        <sz val="10"/>
        <rFont val="Carlito"/>
        <family val="2"/>
      </rPr>
      <t>17,60</t>
    </r>
  </si>
  <si>
    <r>
      <rPr>
        <sz val="10"/>
        <rFont val="Carlito"/>
        <family val="2"/>
      </rPr>
      <t>12,02</t>
    </r>
  </si>
  <si>
    <r>
      <rPr>
        <sz val="10"/>
        <rFont val="Carlito"/>
        <family val="2"/>
      </rPr>
      <t>29,62</t>
    </r>
  </si>
  <si>
    <r>
      <rPr>
        <sz val="10"/>
        <rFont val="Carlito"/>
        <family val="2"/>
      </rPr>
      <t>32.10.090</t>
    </r>
  </si>
  <si>
    <r>
      <rPr>
        <sz val="10"/>
        <rFont val="Carlito"/>
        <family val="2"/>
      </rPr>
      <t xml:space="preserve">Proteção anticorrosiva, com fita adesiva, para
</t>
    </r>
    <r>
      <rPr>
        <sz val="10"/>
        <rFont val="Carlito"/>
        <family val="2"/>
      </rPr>
      <t>ramais sob a terra, com DN até 1´</t>
    </r>
  </si>
  <si>
    <r>
      <rPr>
        <sz val="10"/>
        <rFont val="Carlito"/>
        <family val="2"/>
      </rPr>
      <t>21,48</t>
    </r>
  </si>
  <si>
    <r>
      <rPr>
        <sz val="10"/>
        <rFont val="Carlito"/>
        <family val="2"/>
      </rPr>
      <t>1,21</t>
    </r>
  </si>
  <si>
    <r>
      <rPr>
        <sz val="10"/>
        <rFont val="Carlito"/>
        <family val="2"/>
      </rPr>
      <t>22,69</t>
    </r>
  </si>
  <si>
    <r>
      <rPr>
        <sz val="10"/>
        <rFont val="Carlito"/>
        <family val="2"/>
      </rPr>
      <t>32.10.100</t>
    </r>
  </si>
  <si>
    <r>
      <rPr>
        <sz val="10"/>
        <rFont val="Carlito"/>
        <family val="2"/>
      </rPr>
      <t>Proteção anticorrosiva, com fita adesiva, para ramais sob a terra, com DN acima de 1´ até 2´</t>
    </r>
  </si>
  <si>
    <r>
      <rPr>
        <sz val="10"/>
        <rFont val="Carlito"/>
        <family val="2"/>
      </rPr>
      <t>38,74</t>
    </r>
  </si>
  <si>
    <r>
      <rPr>
        <sz val="10"/>
        <rFont val="Carlito"/>
        <family val="2"/>
      </rPr>
      <t>1,69</t>
    </r>
  </si>
  <si>
    <r>
      <rPr>
        <sz val="10"/>
        <rFont val="Carlito"/>
        <family val="2"/>
      </rPr>
      <t>40,43</t>
    </r>
  </si>
  <si>
    <r>
      <rPr>
        <sz val="10"/>
        <rFont val="Carlito"/>
        <family val="2"/>
      </rPr>
      <t>32.10.110</t>
    </r>
  </si>
  <si>
    <r>
      <rPr>
        <sz val="10"/>
        <rFont val="Carlito"/>
        <family val="2"/>
      </rPr>
      <t>Proteção anticorrosiva, com fita adesiva, para ramais sob a terra, com DN acima de 2´ até 3´</t>
    </r>
  </si>
  <si>
    <r>
      <rPr>
        <sz val="10"/>
        <rFont val="Carlito"/>
        <family val="2"/>
      </rPr>
      <t>65,09</t>
    </r>
  </si>
  <si>
    <r>
      <rPr>
        <sz val="10"/>
        <rFont val="Carlito"/>
        <family val="2"/>
      </rPr>
      <t>67,27</t>
    </r>
  </si>
  <si>
    <r>
      <rPr>
        <sz val="10"/>
        <rFont val="Carlito"/>
        <family val="2"/>
      </rPr>
      <t>Isolante termico para tubos e dutos</t>
    </r>
  </si>
  <si>
    <r>
      <rPr>
        <sz val="10"/>
        <rFont val="Carlito"/>
        <family val="2"/>
      </rPr>
      <t>32.11.150</t>
    </r>
  </si>
  <si>
    <r>
      <rPr>
        <sz val="10"/>
        <rFont val="Carlito"/>
        <family val="2"/>
      </rPr>
      <t>Proteção para isolamento térmico em alumínio</t>
    </r>
  </si>
  <si>
    <r>
      <rPr>
        <sz val="10"/>
        <rFont val="Carlito"/>
        <family val="2"/>
      </rPr>
      <t>31,14</t>
    </r>
  </si>
  <si>
    <r>
      <rPr>
        <sz val="10"/>
        <rFont val="Carlito"/>
        <family val="2"/>
      </rPr>
      <t>32.11.200</t>
    </r>
  </si>
  <si>
    <r>
      <rPr>
        <sz val="10"/>
        <rFont val="Carlito"/>
        <family val="2"/>
      </rPr>
      <t xml:space="preserve">Isolamento térmico em polietileno expandido,
</t>
    </r>
    <r>
      <rPr>
        <sz val="10"/>
        <rFont val="Carlito"/>
        <family val="2"/>
      </rPr>
      <t>espessura de 5 mm, para tubulação de 1/2´ (15 mm)</t>
    </r>
  </si>
  <si>
    <r>
      <rPr>
        <sz val="10"/>
        <rFont val="Carlito"/>
        <family val="2"/>
      </rPr>
      <t>0,92</t>
    </r>
  </si>
  <si>
    <r>
      <rPr>
        <sz val="10"/>
        <rFont val="Carlito"/>
        <family val="2"/>
      </rPr>
      <t>32.11.210</t>
    </r>
  </si>
  <si>
    <r>
      <rPr>
        <sz val="10"/>
        <rFont val="Carlito"/>
        <family val="2"/>
      </rPr>
      <t xml:space="preserve">Isolamento térmico em polietileno expandido, espessura de 5 mm, para tubulação de 3/4´ (22
</t>
    </r>
    <r>
      <rPr>
        <sz val="10"/>
        <rFont val="Carlito"/>
        <family val="2"/>
      </rPr>
      <t>mm)</t>
    </r>
  </si>
  <si>
    <r>
      <rPr>
        <sz val="10"/>
        <rFont val="Carlito"/>
        <family val="2"/>
      </rPr>
      <t>1,25</t>
    </r>
  </si>
  <si>
    <r>
      <rPr>
        <sz val="10"/>
        <rFont val="Carlito"/>
        <family val="2"/>
      </rPr>
      <t>9,62</t>
    </r>
  </si>
  <si>
    <r>
      <rPr>
        <sz val="10"/>
        <rFont val="Carlito"/>
        <family val="2"/>
      </rPr>
      <t>32.11.220</t>
    </r>
  </si>
  <si>
    <r>
      <rPr>
        <sz val="10"/>
        <rFont val="Carlito"/>
        <family val="2"/>
      </rPr>
      <t>Isolamento térmico em polietileno expandido, espessura de 5 mm, para tubulação de 1´ (28 mm)</t>
    </r>
  </si>
  <si>
    <r>
      <rPr>
        <sz val="10"/>
        <rFont val="Carlito"/>
        <family val="2"/>
      </rPr>
      <t>1,54</t>
    </r>
  </si>
  <si>
    <r>
      <rPr>
        <sz val="10"/>
        <rFont val="Carlito"/>
        <family val="2"/>
      </rPr>
      <t>9,91</t>
    </r>
  </si>
  <si>
    <r>
      <rPr>
        <sz val="10"/>
        <rFont val="Carlito"/>
        <family val="2"/>
      </rPr>
      <t>32.11.230</t>
    </r>
  </si>
  <si>
    <r>
      <rPr>
        <sz val="10"/>
        <rFont val="Carlito"/>
        <family val="2"/>
      </rPr>
      <t xml:space="preserve">Isolamento térmico em polietileno expandido,
</t>
    </r>
    <r>
      <rPr>
        <sz val="10"/>
        <rFont val="Carlito"/>
        <family val="2"/>
      </rPr>
      <t>espessura de 10 mm, para tubulação de 1 1/4´ (35 mm)</t>
    </r>
  </si>
  <si>
    <r>
      <rPr>
        <sz val="10"/>
        <rFont val="Carlito"/>
        <family val="2"/>
      </rPr>
      <t>1,92</t>
    </r>
  </si>
  <si>
    <r>
      <rPr>
        <sz val="10"/>
        <rFont val="Carlito"/>
        <family val="2"/>
      </rPr>
      <t>32.11.240</t>
    </r>
  </si>
  <si>
    <r>
      <rPr>
        <sz val="10"/>
        <rFont val="Carlito"/>
        <family val="2"/>
      </rPr>
      <t xml:space="preserve">Isolamento térmico em polietileno expandido, espessura de 10 mm, para tubulação de 1 1/2´ (42
</t>
    </r>
    <r>
      <rPr>
        <sz val="10"/>
        <rFont val="Carlito"/>
        <family val="2"/>
      </rPr>
      <t>mm)</t>
    </r>
  </si>
  <si>
    <r>
      <rPr>
        <sz val="10"/>
        <rFont val="Carlito"/>
        <family val="2"/>
      </rPr>
      <t>3,74</t>
    </r>
  </si>
  <si>
    <r>
      <rPr>
        <sz val="10"/>
        <rFont val="Carlito"/>
        <family val="2"/>
      </rPr>
      <t>12,11</t>
    </r>
  </si>
  <si>
    <r>
      <rPr>
        <sz val="10"/>
        <rFont val="Carlito"/>
        <family val="2"/>
      </rPr>
      <t>32.11.250</t>
    </r>
  </si>
  <si>
    <r>
      <rPr>
        <sz val="10"/>
        <rFont val="Carlito"/>
        <family val="2"/>
      </rPr>
      <t xml:space="preserve">Isolamento térmico em polietileno expandido, espessura de 10 mm, para tubulação de 2´ (54
</t>
    </r>
    <r>
      <rPr>
        <sz val="10"/>
        <rFont val="Carlito"/>
        <family val="2"/>
      </rPr>
      <t>mm)</t>
    </r>
  </si>
  <si>
    <r>
      <rPr>
        <sz val="10"/>
        <rFont val="Carlito"/>
        <family val="2"/>
      </rPr>
      <t>4,70</t>
    </r>
  </si>
  <si>
    <r>
      <rPr>
        <sz val="10"/>
        <rFont val="Carlito"/>
        <family val="2"/>
      </rPr>
      <t>32.11.270</t>
    </r>
  </si>
  <si>
    <r>
      <rPr>
        <sz val="10"/>
        <rFont val="Carlito"/>
        <family val="2"/>
      </rPr>
      <t xml:space="preserve">Isolamento térmico em espuma elastomérica, espessura de 9 a 12 mm, para tubulação de 1/4´
</t>
    </r>
    <r>
      <rPr>
        <sz val="10"/>
        <rFont val="Carlito"/>
        <family val="2"/>
      </rPr>
      <t>(cobre)</t>
    </r>
  </si>
  <si>
    <r>
      <rPr>
        <sz val="10"/>
        <rFont val="Carlito"/>
        <family val="2"/>
      </rPr>
      <t>5,01</t>
    </r>
  </si>
  <si>
    <r>
      <rPr>
        <sz val="10"/>
        <rFont val="Carlito"/>
        <family val="2"/>
      </rPr>
      <t>13,38</t>
    </r>
  </si>
  <si>
    <r>
      <rPr>
        <sz val="10"/>
        <rFont val="Carlito"/>
        <family val="2"/>
      </rPr>
      <t>32.11.280</t>
    </r>
  </si>
  <si>
    <r>
      <rPr>
        <sz val="10"/>
        <rFont val="Carlito"/>
        <family val="2"/>
      </rPr>
      <t xml:space="preserve">Isolamento térmico em espuma elastomérica, espessura de 9 a 12 mm, para tubulação de 1/2´
</t>
    </r>
    <r>
      <rPr>
        <sz val="10"/>
        <rFont val="Carlito"/>
        <family val="2"/>
      </rPr>
      <t>(cobre)</t>
    </r>
  </si>
  <si>
    <r>
      <rPr>
        <sz val="10"/>
        <rFont val="Carlito"/>
        <family val="2"/>
      </rPr>
      <t>5,58</t>
    </r>
  </si>
  <si>
    <r>
      <rPr>
        <sz val="10"/>
        <rFont val="Carlito"/>
        <family val="2"/>
      </rPr>
      <t>13,95</t>
    </r>
  </si>
  <si>
    <r>
      <rPr>
        <sz val="10"/>
        <rFont val="Carlito"/>
        <family val="2"/>
      </rPr>
      <t>32.11.290</t>
    </r>
  </si>
  <si>
    <r>
      <rPr>
        <sz val="10"/>
        <rFont val="Carlito"/>
        <family val="2"/>
      </rPr>
      <t xml:space="preserve">Isolamento térmico em espuma elastomérica, espessura de 9 a 12 mm, para tubulação de 5/8´
</t>
    </r>
    <r>
      <rPr>
        <sz val="10"/>
        <rFont val="Carlito"/>
        <family val="2"/>
      </rPr>
      <t>(cobre) ou 1/4´ (ferro)</t>
    </r>
  </si>
  <si>
    <r>
      <rPr>
        <sz val="10"/>
        <rFont val="Carlito"/>
        <family val="2"/>
      </rPr>
      <t>6,32</t>
    </r>
  </si>
  <si>
    <r>
      <rPr>
        <sz val="10"/>
        <rFont val="Carlito"/>
        <family val="2"/>
      </rPr>
      <t>14,69</t>
    </r>
  </si>
  <si>
    <r>
      <rPr>
        <sz val="10"/>
        <rFont val="Carlito"/>
        <family val="2"/>
      </rPr>
      <t>32.11.300</t>
    </r>
  </si>
  <si>
    <r>
      <rPr>
        <sz val="10"/>
        <rFont val="Carlito"/>
        <family val="2"/>
      </rPr>
      <t xml:space="preserve">Isolamento térmico em espuma elastomérica,
</t>
    </r>
    <r>
      <rPr>
        <sz val="10"/>
        <rFont val="Carlito"/>
        <family val="2"/>
      </rPr>
      <t>espessura de 9 a 12 mm, para tubulação de 1´ (cobre)</t>
    </r>
  </si>
  <si>
    <r>
      <rPr>
        <sz val="10"/>
        <rFont val="Carlito"/>
        <family val="2"/>
      </rPr>
      <t>15,68</t>
    </r>
  </si>
  <si>
    <r>
      <rPr>
        <sz val="10"/>
        <rFont val="Carlito"/>
        <family val="2"/>
      </rPr>
      <t>32.11.310</t>
    </r>
  </si>
  <si>
    <r>
      <rPr>
        <sz val="10"/>
        <rFont val="Carlito"/>
        <family val="2"/>
      </rPr>
      <t>Isolamento térmico em espuma elastomérica, espessura de 19 a 26 mm, para tubulação de 7/8´ (cobre) ou 1/2´ (ferro)</t>
    </r>
  </si>
  <si>
    <r>
      <rPr>
        <sz val="10"/>
        <rFont val="Carlito"/>
        <family val="2"/>
      </rPr>
      <t>15,94</t>
    </r>
  </si>
  <si>
    <r>
      <rPr>
        <sz val="10"/>
        <rFont val="Carlito"/>
        <family val="2"/>
      </rPr>
      <t>24,31</t>
    </r>
  </si>
  <si>
    <r>
      <rPr>
        <sz val="10"/>
        <rFont val="Carlito"/>
        <family val="2"/>
      </rPr>
      <t>32.11.320</t>
    </r>
  </si>
  <si>
    <r>
      <rPr>
        <sz val="10"/>
        <rFont val="Carlito"/>
        <family val="2"/>
      </rPr>
      <t>Isolamento térmico em espuma elastomérica, espessura de 19 a 26 mm, para tubulação de 1 1/8´ (cobre) ou 3/4´ (ferro)</t>
    </r>
  </si>
  <si>
    <r>
      <rPr>
        <sz val="10"/>
        <rFont val="Carlito"/>
        <family val="2"/>
      </rPr>
      <t>32.11.330</t>
    </r>
  </si>
  <si>
    <r>
      <rPr>
        <sz val="10"/>
        <rFont val="Carlito"/>
        <family val="2"/>
      </rPr>
      <t>Isolamento térmico em espuma elastomérica, espessura de 19 a 26 mm, para tubulação de 1 3/8´ (cobre) ou 1´ (ferro)</t>
    </r>
  </si>
  <si>
    <r>
      <rPr>
        <sz val="10"/>
        <rFont val="Carlito"/>
        <family val="2"/>
      </rPr>
      <t>21,71</t>
    </r>
  </si>
  <si>
    <r>
      <rPr>
        <sz val="10"/>
        <rFont val="Carlito"/>
        <family val="2"/>
      </rPr>
      <t>32.11.340</t>
    </r>
  </si>
  <si>
    <r>
      <rPr>
        <sz val="10"/>
        <rFont val="Carlito"/>
        <family val="2"/>
      </rPr>
      <t>Isolamento térmico em espuma elastomérica, espessura de 19 a 26 mm, para tubulação de 1 5/8´ (cobre) ou 1 1/4´ (ferro)</t>
    </r>
  </si>
  <si>
    <r>
      <rPr>
        <sz val="10"/>
        <rFont val="Carlito"/>
        <family val="2"/>
      </rPr>
      <t>26,36</t>
    </r>
  </si>
  <si>
    <r>
      <rPr>
        <sz val="10"/>
        <rFont val="Carlito"/>
        <family val="2"/>
      </rPr>
      <t>34,73</t>
    </r>
  </si>
  <si>
    <r>
      <rPr>
        <sz val="10"/>
        <rFont val="Carlito"/>
        <family val="2"/>
      </rPr>
      <t>32.11.350</t>
    </r>
  </si>
  <si>
    <r>
      <rPr>
        <sz val="10"/>
        <rFont val="Carlito"/>
        <family val="2"/>
      </rPr>
      <t xml:space="preserve">Isolamento térmico em espuma elastomérica, espessura de 19 a 26 mm, para tubulação de 1
</t>
    </r>
    <r>
      <rPr>
        <sz val="10"/>
        <rFont val="Carlito"/>
        <family val="2"/>
      </rPr>
      <t>1/2´ (ferro)</t>
    </r>
  </si>
  <si>
    <r>
      <rPr>
        <sz val="10"/>
        <rFont val="Carlito"/>
        <family val="2"/>
      </rPr>
      <t>29,25</t>
    </r>
  </si>
  <si>
    <r>
      <rPr>
        <sz val="10"/>
        <rFont val="Carlito"/>
        <family val="2"/>
      </rPr>
      <t>37,62</t>
    </r>
  </si>
  <si>
    <r>
      <rPr>
        <sz val="10"/>
        <rFont val="Carlito"/>
        <family val="2"/>
      </rPr>
      <t>32.11.360</t>
    </r>
  </si>
  <si>
    <r>
      <rPr>
        <sz val="10"/>
        <rFont val="Carlito"/>
        <family val="2"/>
      </rPr>
      <t xml:space="preserve">Isolamento térmico em espuma elastomérica,
</t>
    </r>
    <r>
      <rPr>
        <sz val="10"/>
        <rFont val="Carlito"/>
        <family val="2"/>
      </rPr>
      <t>espessura de 19 a 26 mm, para tubulação de 2´ (ferro)</t>
    </r>
  </si>
  <si>
    <r>
      <rPr>
        <sz val="10"/>
        <rFont val="Carlito"/>
        <family val="2"/>
      </rPr>
      <t>32,14</t>
    </r>
  </si>
  <si>
    <r>
      <rPr>
        <sz val="10"/>
        <rFont val="Carlito"/>
        <family val="2"/>
      </rPr>
      <t>40,51</t>
    </r>
  </si>
  <si>
    <r>
      <rPr>
        <sz val="10"/>
        <rFont val="Carlito"/>
        <family val="2"/>
      </rPr>
      <t>32.11.370</t>
    </r>
  </si>
  <si>
    <r>
      <rPr>
        <sz val="10"/>
        <rFont val="Carlito"/>
        <family val="2"/>
      </rPr>
      <t xml:space="preserve">Isolamento térmico em espuma elastomérica, espessura de 19 a 26 mm, para tubulação de 2
</t>
    </r>
    <r>
      <rPr>
        <sz val="10"/>
        <rFont val="Carlito"/>
        <family val="2"/>
      </rPr>
      <t>1/2´ (ferro)</t>
    </r>
  </si>
  <si>
    <r>
      <rPr>
        <sz val="10"/>
        <rFont val="Carlito"/>
        <family val="2"/>
      </rPr>
      <t>39,06</t>
    </r>
  </si>
  <si>
    <r>
      <rPr>
        <sz val="10"/>
        <rFont val="Carlito"/>
        <family val="2"/>
      </rPr>
      <t>47,43</t>
    </r>
  </si>
  <si>
    <r>
      <rPr>
        <sz val="10"/>
        <rFont val="Carlito"/>
        <family val="2"/>
      </rPr>
      <t>32.11.380</t>
    </r>
  </si>
  <si>
    <r>
      <rPr>
        <sz val="10"/>
        <rFont val="Carlito"/>
        <family val="2"/>
      </rPr>
      <t>Isolamento térmico em espuma elastomérica, espessura de 19 a 26 mm, para tubulação de 3 1/2´ (cobre) ou 3´ (ferro)</t>
    </r>
  </si>
  <si>
    <r>
      <rPr>
        <sz val="10"/>
        <rFont val="Carlito"/>
        <family val="2"/>
      </rPr>
      <t>44,48</t>
    </r>
  </si>
  <si>
    <r>
      <rPr>
        <sz val="10"/>
        <rFont val="Carlito"/>
        <family val="2"/>
      </rPr>
      <t>52,85</t>
    </r>
  </si>
  <si>
    <r>
      <rPr>
        <sz val="10"/>
        <rFont val="Carlito"/>
        <family val="2"/>
      </rPr>
      <t>32.11.390</t>
    </r>
  </si>
  <si>
    <r>
      <rPr>
        <sz val="10"/>
        <rFont val="Carlito"/>
        <family val="2"/>
      </rPr>
      <t xml:space="preserve">Isolamento térmico em espuma elastomérica, espessura de 19 a 26 mm, para tubulação de 4´
</t>
    </r>
    <r>
      <rPr>
        <sz val="10"/>
        <rFont val="Carlito"/>
        <family val="2"/>
      </rPr>
      <t>(ferro)</t>
    </r>
  </si>
  <si>
    <r>
      <rPr>
        <sz val="10"/>
        <rFont val="Carlito"/>
        <family val="2"/>
      </rPr>
      <t>59,56</t>
    </r>
  </si>
  <si>
    <r>
      <rPr>
        <sz val="10"/>
        <rFont val="Carlito"/>
        <family val="2"/>
      </rPr>
      <t>67,93</t>
    </r>
  </si>
  <si>
    <r>
      <rPr>
        <sz val="10"/>
        <rFont val="Carlito"/>
        <family val="2"/>
      </rPr>
      <t>32.11.400</t>
    </r>
  </si>
  <si>
    <r>
      <rPr>
        <sz val="10"/>
        <rFont val="Carlito"/>
        <family val="2"/>
      </rPr>
      <t xml:space="preserve">Isolamento térmico em espuma elastomérica, espessura de 19 a 26 mm, para tubulação de 5´
</t>
    </r>
    <r>
      <rPr>
        <sz val="10"/>
        <rFont val="Carlito"/>
        <family val="2"/>
      </rPr>
      <t>(ferro)</t>
    </r>
  </si>
  <si>
    <r>
      <rPr>
        <sz val="10"/>
        <rFont val="Carlito"/>
        <family val="2"/>
      </rPr>
      <t>74,10</t>
    </r>
  </si>
  <si>
    <r>
      <rPr>
        <sz val="10"/>
        <rFont val="Carlito"/>
        <family val="2"/>
      </rPr>
      <t>82,47</t>
    </r>
  </si>
  <si>
    <r>
      <rPr>
        <sz val="10"/>
        <rFont val="Carlito"/>
        <family val="2"/>
      </rPr>
      <t>32.11.410</t>
    </r>
  </si>
  <si>
    <r>
      <rPr>
        <sz val="10"/>
        <rFont val="Carlito"/>
        <family val="2"/>
      </rPr>
      <t xml:space="preserve">Isolamento térmico em espuma elastomérica, espessura de 19 a 26 mm, para tubulação de 6´
</t>
    </r>
    <r>
      <rPr>
        <sz val="10"/>
        <rFont val="Carlito"/>
        <family val="2"/>
      </rPr>
      <t>(ferro)</t>
    </r>
  </si>
  <si>
    <r>
      <rPr>
        <sz val="10"/>
        <rFont val="Carlito"/>
        <family val="2"/>
      </rPr>
      <t>106,00</t>
    </r>
  </si>
  <si>
    <r>
      <rPr>
        <sz val="10"/>
        <rFont val="Carlito"/>
        <family val="2"/>
      </rPr>
      <t>114,37</t>
    </r>
  </si>
  <si>
    <r>
      <rPr>
        <sz val="10"/>
        <rFont val="Carlito"/>
        <family val="2"/>
      </rPr>
      <t>32.11.420</t>
    </r>
  </si>
  <si>
    <r>
      <rPr>
        <sz val="10"/>
        <rFont val="Carlito"/>
        <family val="2"/>
      </rPr>
      <t xml:space="preserve">Manta em espuma elastomérica, espessura de 19 a 26 mm, para isolamento térmico de tubulação
</t>
    </r>
    <r>
      <rPr>
        <sz val="10"/>
        <rFont val="Carlito"/>
        <family val="2"/>
      </rPr>
      <t>acima de 6´</t>
    </r>
  </si>
  <si>
    <r>
      <rPr>
        <sz val="10"/>
        <rFont val="Carlito"/>
        <family val="2"/>
      </rPr>
      <t>142,24</t>
    </r>
  </si>
  <si>
    <r>
      <rPr>
        <sz val="10"/>
        <rFont val="Carlito"/>
        <family val="2"/>
      </rPr>
      <t>15,27</t>
    </r>
  </si>
  <si>
    <r>
      <rPr>
        <sz val="10"/>
        <rFont val="Carlito"/>
        <family val="2"/>
      </rPr>
      <t>157,51</t>
    </r>
  </si>
  <si>
    <r>
      <rPr>
        <sz val="10"/>
        <rFont val="Carlito"/>
        <family val="2"/>
      </rPr>
      <t>32.11.430</t>
    </r>
  </si>
  <si>
    <r>
      <rPr>
        <sz val="10"/>
        <rFont val="Carlito"/>
        <family val="2"/>
      </rPr>
      <t>Isolamento térmico em espuma elastomérica, espessura de 19 a 26 mm, para tubulação de 3/8" (cobre) ou 1/8" (ferro)</t>
    </r>
  </si>
  <si>
    <r>
      <rPr>
        <sz val="10"/>
        <rFont val="Carlito"/>
        <family val="2"/>
      </rPr>
      <t>11,70</t>
    </r>
  </si>
  <si>
    <r>
      <rPr>
        <sz val="10"/>
        <rFont val="Carlito"/>
        <family val="2"/>
      </rPr>
      <t>20,07</t>
    </r>
  </si>
  <si>
    <r>
      <rPr>
        <sz val="10"/>
        <rFont val="Carlito"/>
        <family val="2"/>
      </rPr>
      <t>32.11.440</t>
    </r>
  </si>
  <si>
    <r>
      <rPr>
        <sz val="10"/>
        <rFont val="Carlito"/>
        <family val="2"/>
      </rPr>
      <t>Isolamento térmico em espuma elastomérica, espessura de 19 a 26 mm, para tubulação de 3/4" (cobre) ou 3/8" (ferro)</t>
    </r>
  </si>
  <si>
    <r>
      <rPr>
        <sz val="10"/>
        <rFont val="Carlito"/>
        <family val="2"/>
      </rPr>
      <t>14,84</t>
    </r>
  </si>
  <si>
    <r>
      <rPr>
        <sz val="10"/>
        <rFont val="Carlito"/>
        <family val="2"/>
      </rPr>
      <t>23,21</t>
    </r>
  </si>
  <si>
    <r>
      <rPr>
        <sz val="10"/>
        <rFont val="Carlito"/>
        <family val="2"/>
      </rPr>
      <t>Impermeabilizacao flexivel com manta</t>
    </r>
  </si>
  <si>
    <r>
      <rPr>
        <sz val="10"/>
        <rFont val="Carlito"/>
        <family val="2"/>
      </rPr>
      <t>32.15.030</t>
    </r>
  </si>
  <si>
    <r>
      <rPr>
        <sz val="10"/>
        <rFont val="Carlito"/>
        <family val="2"/>
      </rPr>
      <t xml:space="preserve">Impermeabilização em manta asfáltica com
</t>
    </r>
    <r>
      <rPr>
        <sz val="10"/>
        <rFont val="Carlito"/>
        <family val="2"/>
      </rPr>
      <t>armadura, tipo III-B, espessura de 3 mm</t>
    </r>
  </si>
  <si>
    <r>
      <rPr>
        <sz val="10"/>
        <rFont val="Carlito"/>
        <family val="2"/>
      </rPr>
      <t>44,67</t>
    </r>
  </si>
  <si>
    <r>
      <rPr>
        <sz val="10"/>
        <rFont val="Carlito"/>
        <family val="2"/>
      </rPr>
      <t>58,67</t>
    </r>
  </si>
  <si>
    <r>
      <rPr>
        <sz val="10"/>
        <rFont val="Carlito"/>
        <family val="2"/>
      </rPr>
      <t>32.15.040</t>
    </r>
  </si>
  <si>
    <r>
      <rPr>
        <sz val="10"/>
        <rFont val="Carlito"/>
        <family val="2"/>
      </rPr>
      <t xml:space="preserve">Impermeabilização em manta asfáltica com
</t>
    </r>
    <r>
      <rPr>
        <sz val="10"/>
        <rFont val="Carlito"/>
        <family val="2"/>
      </rPr>
      <t>armadura, tipo III-B, espessura de 4 mm</t>
    </r>
  </si>
  <si>
    <r>
      <rPr>
        <sz val="10"/>
        <rFont val="Carlito"/>
        <family val="2"/>
      </rPr>
      <t>32.15.080</t>
    </r>
  </si>
  <si>
    <r>
      <rPr>
        <sz val="10"/>
        <rFont val="Carlito"/>
        <family val="2"/>
      </rPr>
      <t xml:space="preserve">Impermeabilização em manta asfáltica tipo III-B, espessura de 3 mm, face exposta em geotêxtil,
</t>
    </r>
    <r>
      <rPr>
        <sz val="10"/>
        <rFont val="Carlito"/>
        <family val="2"/>
      </rPr>
      <t>com membrana acrílica</t>
    </r>
  </si>
  <si>
    <r>
      <rPr>
        <sz val="10"/>
        <rFont val="Carlito"/>
        <family val="2"/>
      </rPr>
      <t>114,84</t>
    </r>
  </si>
  <si>
    <r>
      <rPr>
        <sz val="10"/>
        <rFont val="Carlito"/>
        <family val="2"/>
      </rPr>
      <t>17,63</t>
    </r>
  </si>
  <si>
    <r>
      <rPr>
        <sz val="10"/>
        <rFont val="Carlito"/>
        <family val="2"/>
      </rPr>
      <t>132,47</t>
    </r>
  </si>
  <si>
    <r>
      <rPr>
        <sz val="10"/>
        <rFont val="Carlito"/>
        <family val="2"/>
      </rPr>
      <t>32.15.100</t>
    </r>
  </si>
  <si>
    <r>
      <rPr>
        <sz val="10"/>
        <rFont val="Carlito"/>
        <family val="2"/>
      </rPr>
      <t xml:space="preserve">Impermeabilização em manta asfáltica plastomérica com armadura, tipo III, espessura de 4 mm, face exposta em geotêxtil com membrana
</t>
    </r>
    <r>
      <rPr>
        <sz val="10"/>
        <rFont val="Carlito"/>
        <family val="2"/>
      </rPr>
      <t>acrílica</t>
    </r>
  </si>
  <si>
    <r>
      <rPr>
        <sz val="10"/>
        <rFont val="Carlito"/>
        <family val="2"/>
      </rPr>
      <t>95,99</t>
    </r>
  </si>
  <si>
    <r>
      <rPr>
        <sz val="10"/>
        <rFont val="Carlito"/>
        <family val="2"/>
      </rPr>
      <t>113,62</t>
    </r>
  </si>
  <si>
    <r>
      <rPr>
        <sz val="10"/>
        <rFont val="Carlito"/>
        <family val="2"/>
      </rPr>
      <t>32.15.240</t>
    </r>
  </si>
  <si>
    <r>
      <rPr>
        <sz val="10"/>
        <rFont val="Carlito"/>
        <family val="2"/>
      </rPr>
      <t xml:space="preserve">Impermeabilização com manta asfáltica tipo III,
</t>
    </r>
    <r>
      <rPr>
        <sz val="10"/>
        <rFont val="Carlito"/>
        <family val="2"/>
      </rPr>
      <t>anti raiz, espessura de 4 mm</t>
    </r>
  </si>
  <si>
    <r>
      <rPr>
        <sz val="10"/>
        <rFont val="Carlito"/>
        <family val="2"/>
      </rPr>
      <t>98,40</t>
    </r>
  </si>
  <si>
    <r>
      <rPr>
        <sz val="10"/>
        <rFont val="Carlito"/>
        <family val="2"/>
      </rPr>
      <t>Impermeabilizacao flexivel com membranas</t>
    </r>
  </si>
  <si>
    <r>
      <rPr>
        <sz val="10"/>
        <rFont val="Carlito"/>
        <family val="2"/>
      </rPr>
      <t>32.16.010</t>
    </r>
  </si>
  <si>
    <r>
      <rPr>
        <sz val="10"/>
        <rFont val="Carlito"/>
        <family val="2"/>
      </rPr>
      <t>Impermeabilização em pintura de asfalto oxidado com solventes orgânicos, sobre massa</t>
    </r>
  </si>
  <si>
    <r>
      <rPr>
        <sz val="10"/>
        <rFont val="Carlito"/>
        <family val="2"/>
      </rPr>
      <t>12,82</t>
    </r>
  </si>
  <si>
    <r>
      <rPr>
        <sz val="10"/>
        <rFont val="Carlito"/>
        <family val="2"/>
      </rPr>
      <t>32.16.020</t>
    </r>
  </si>
  <si>
    <r>
      <rPr>
        <sz val="10"/>
        <rFont val="Carlito"/>
        <family val="2"/>
      </rPr>
      <t>Impermeabilização em pintura de asfalto oxidado com solventes orgânicos, sobre metal</t>
    </r>
  </si>
  <si>
    <r>
      <rPr>
        <sz val="10"/>
        <rFont val="Carlito"/>
        <family val="2"/>
      </rPr>
      <t>4,90</t>
    </r>
  </si>
  <si>
    <r>
      <rPr>
        <sz val="10"/>
        <rFont val="Carlito"/>
        <family val="2"/>
      </rPr>
      <t>10,71</t>
    </r>
  </si>
  <si>
    <r>
      <rPr>
        <sz val="10"/>
        <rFont val="Carlito"/>
        <family val="2"/>
      </rPr>
      <t>32.16.030</t>
    </r>
  </si>
  <si>
    <r>
      <rPr>
        <sz val="10"/>
        <rFont val="Carlito"/>
        <family val="2"/>
      </rPr>
      <t>Impermeabilização em membrana de asfalto modificado com elastômeros, na cor preta</t>
    </r>
  </si>
  <si>
    <r>
      <rPr>
        <sz val="10"/>
        <rFont val="Carlito"/>
        <family val="2"/>
      </rPr>
      <t>30,93</t>
    </r>
  </si>
  <si>
    <r>
      <rPr>
        <sz val="10"/>
        <rFont val="Carlito"/>
        <family val="2"/>
      </rPr>
      <t>36,74</t>
    </r>
  </si>
  <si>
    <r>
      <rPr>
        <sz val="10"/>
        <rFont val="Carlito"/>
        <family val="2"/>
      </rPr>
      <t>32.16.040</t>
    </r>
  </si>
  <si>
    <r>
      <rPr>
        <sz val="10"/>
        <rFont val="Carlito"/>
        <family val="2"/>
      </rPr>
      <t xml:space="preserve">Impermeabilização em membrana de asfalto modificado com elastômeros, na cor preta e
</t>
    </r>
    <r>
      <rPr>
        <sz val="10"/>
        <rFont val="Carlito"/>
        <family val="2"/>
      </rPr>
      <t>reforço em tela poliéster</t>
    </r>
  </si>
  <si>
    <r>
      <rPr>
        <sz val="10"/>
        <rFont val="Carlito"/>
        <family val="2"/>
      </rPr>
      <t>45,69</t>
    </r>
  </si>
  <si>
    <r>
      <rPr>
        <sz val="10"/>
        <rFont val="Carlito"/>
        <family val="2"/>
      </rPr>
      <t>61,77</t>
    </r>
  </si>
  <si>
    <r>
      <rPr>
        <sz val="10"/>
        <rFont val="Carlito"/>
        <family val="2"/>
      </rPr>
      <t>32.16.050</t>
    </r>
  </si>
  <si>
    <r>
      <rPr>
        <sz val="10"/>
        <rFont val="Carlito"/>
        <family val="2"/>
      </rPr>
      <t xml:space="preserve">Impermeabilização em membrana à base de
</t>
    </r>
    <r>
      <rPr>
        <sz val="10"/>
        <rFont val="Carlito"/>
        <family val="2"/>
      </rPr>
      <t>polímeros acrílicos, na cor branca</t>
    </r>
  </si>
  <si>
    <r>
      <rPr>
        <sz val="10"/>
        <rFont val="Carlito"/>
        <family val="2"/>
      </rPr>
      <t>32,38</t>
    </r>
  </si>
  <si>
    <r>
      <rPr>
        <sz val="10"/>
        <rFont val="Carlito"/>
        <family val="2"/>
      </rPr>
      <t>38,19</t>
    </r>
  </si>
  <si>
    <r>
      <rPr>
        <sz val="10"/>
        <rFont val="Carlito"/>
        <family val="2"/>
      </rPr>
      <t>32.16.060</t>
    </r>
  </si>
  <si>
    <r>
      <rPr>
        <sz val="10"/>
        <rFont val="Carlito"/>
        <family val="2"/>
      </rPr>
      <t xml:space="preserve">Impermeabilização em membrana à base de polímeros acrílicos, na cor branca e reforço em
</t>
    </r>
    <r>
      <rPr>
        <sz val="10"/>
        <rFont val="Carlito"/>
        <family val="2"/>
      </rPr>
      <t>tela poliéster</t>
    </r>
  </si>
  <si>
    <r>
      <rPr>
        <sz val="10"/>
        <rFont val="Carlito"/>
        <family val="2"/>
      </rPr>
      <t>47,72</t>
    </r>
  </si>
  <si>
    <r>
      <rPr>
        <sz val="10"/>
        <rFont val="Carlito"/>
        <family val="2"/>
      </rPr>
      <t>63,80</t>
    </r>
  </si>
  <si>
    <r>
      <rPr>
        <sz val="10"/>
        <rFont val="Carlito"/>
        <family val="2"/>
      </rPr>
      <t>32.16.070</t>
    </r>
  </si>
  <si>
    <r>
      <rPr>
        <sz val="10"/>
        <rFont val="Carlito"/>
        <family val="2"/>
      </rPr>
      <t xml:space="preserve">Impermeabilização em membrana à base de resina termoplástica e cimentos aditivados com
</t>
    </r>
    <r>
      <rPr>
        <sz val="10"/>
        <rFont val="Carlito"/>
        <family val="2"/>
      </rPr>
      <t>reforço em tela poliéster</t>
    </r>
  </si>
  <si>
    <r>
      <rPr>
        <sz val="10"/>
        <rFont val="Carlito"/>
        <family val="2"/>
      </rPr>
      <t>27,72</t>
    </r>
  </si>
  <si>
    <r>
      <rPr>
        <sz val="10"/>
        <rFont val="Carlito"/>
        <family val="2"/>
      </rPr>
      <t>18,98</t>
    </r>
  </si>
  <si>
    <r>
      <rPr>
        <sz val="10"/>
        <rFont val="Carlito"/>
        <family val="2"/>
      </rPr>
      <t>46,70</t>
    </r>
  </si>
  <si>
    <r>
      <rPr>
        <sz val="10"/>
        <rFont val="Carlito"/>
        <family val="2"/>
      </rPr>
      <t>Impermeabilizacao rigida</t>
    </r>
  </si>
  <si>
    <r>
      <rPr>
        <sz val="10"/>
        <rFont val="Carlito"/>
        <family val="2"/>
      </rPr>
      <t>32.17.010</t>
    </r>
  </si>
  <si>
    <r>
      <rPr>
        <sz val="10"/>
        <rFont val="Carlito"/>
        <family val="2"/>
      </rPr>
      <t xml:space="preserve">Impermeabilização em argamassa impermeável
</t>
    </r>
    <r>
      <rPr>
        <sz val="10"/>
        <rFont val="Carlito"/>
        <family val="2"/>
      </rPr>
      <t>com aditivo hidrófugo</t>
    </r>
  </si>
  <si>
    <r>
      <rPr>
        <sz val="10"/>
        <rFont val="Carlito"/>
        <family val="2"/>
      </rPr>
      <t>370,77</t>
    </r>
  </si>
  <si>
    <r>
      <rPr>
        <sz val="10"/>
        <rFont val="Carlito"/>
        <family val="2"/>
      </rPr>
      <t>251,04</t>
    </r>
  </si>
  <si>
    <r>
      <rPr>
        <sz val="10"/>
        <rFont val="Carlito"/>
        <family val="2"/>
      </rPr>
      <t>621,81</t>
    </r>
  </si>
  <si>
    <r>
      <rPr>
        <sz val="10"/>
        <rFont val="Carlito"/>
        <family val="2"/>
      </rPr>
      <t>32.17.012</t>
    </r>
  </si>
  <si>
    <r>
      <rPr>
        <sz val="10"/>
        <rFont val="Carlito"/>
        <family val="2"/>
      </rPr>
      <t>Impermeabilização em argamassa de concreto não estrutural com aditivo hidrófugo</t>
    </r>
  </si>
  <si>
    <r>
      <rPr>
        <sz val="10"/>
        <rFont val="Carlito"/>
        <family val="2"/>
      </rPr>
      <t>430,00</t>
    </r>
  </si>
  <si>
    <r>
      <rPr>
        <sz val="10"/>
        <rFont val="Carlito"/>
        <family val="2"/>
      </rPr>
      <t>32.17.030</t>
    </r>
  </si>
  <si>
    <r>
      <rPr>
        <sz val="10"/>
        <rFont val="Carlito"/>
        <family val="2"/>
      </rPr>
      <t>Impermeabilização em argamassa polimérica para umidade e água de percolação</t>
    </r>
  </si>
  <si>
    <r>
      <rPr>
        <sz val="10"/>
        <rFont val="Carlito"/>
        <family val="2"/>
      </rPr>
      <t>10,30</t>
    </r>
  </si>
  <si>
    <r>
      <rPr>
        <sz val="10"/>
        <rFont val="Carlito"/>
        <family val="2"/>
      </rPr>
      <t>32.17.040</t>
    </r>
  </si>
  <si>
    <r>
      <rPr>
        <sz val="10"/>
        <rFont val="Carlito"/>
        <family val="2"/>
      </rPr>
      <t xml:space="preserve">Impermeabilização em argamassa polimérica com reforço em tela poliéster para pressão
</t>
    </r>
    <r>
      <rPr>
        <sz val="10"/>
        <rFont val="Carlito"/>
        <family val="2"/>
      </rPr>
      <t>hidrostática positiva</t>
    </r>
  </si>
  <si>
    <r>
      <rPr>
        <sz val="10"/>
        <rFont val="Carlito"/>
        <family val="2"/>
      </rPr>
      <t>10,75</t>
    </r>
  </si>
  <si>
    <r>
      <rPr>
        <sz val="10"/>
        <rFont val="Carlito"/>
        <family val="2"/>
      </rPr>
      <t>12,24</t>
    </r>
  </si>
  <si>
    <r>
      <rPr>
        <sz val="10"/>
        <rFont val="Carlito"/>
        <family val="2"/>
      </rPr>
      <t>22,99</t>
    </r>
  </si>
  <si>
    <r>
      <rPr>
        <sz val="10"/>
        <rFont val="Carlito"/>
        <family val="2"/>
      </rPr>
      <t>32.17.070</t>
    </r>
  </si>
  <si>
    <r>
      <rPr>
        <sz val="10"/>
        <rFont val="Carlito"/>
        <family val="2"/>
      </rPr>
      <t>Impermeabilização anticorrosiva em membrana epoxídica com alcatrão de hulha, sobre massa</t>
    </r>
  </si>
  <si>
    <r>
      <rPr>
        <sz val="10"/>
        <rFont val="Carlito"/>
        <family val="2"/>
      </rPr>
      <t>41,06</t>
    </r>
  </si>
  <si>
    <r>
      <rPr>
        <sz val="10"/>
        <rFont val="Carlito"/>
        <family val="2"/>
      </rPr>
      <t xml:space="preserve">Reparos, conservacoes e complementos - GRUPO
</t>
    </r>
    <r>
      <rPr>
        <sz val="10"/>
        <rFont val="Carlito"/>
        <family val="2"/>
      </rPr>
      <t>32</t>
    </r>
  </si>
  <si>
    <r>
      <rPr>
        <sz val="10"/>
        <rFont val="Carlito"/>
        <family val="2"/>
      </rPr>
      <t>32.20.010</t>
    </r>
  </si>
  <si>
    <r>
      <rPr>
        <sz val="10"/>
        <rFont val="Carlito"/>
        <family val="2"/>
      </rPr>
      <t>Recolocação de argila expandida</t>
    </r>
  </si>
  <si>
    <r>
      <rPr>
        <sz val="10"/>
        <rFont val="Carlito"/>
        <family val="2"/>
      </rPr>
      <t>32.20.020</t>
    </r>
  </si>
  <si>
    <r>
      <rPr>
        <sz val="10"/>
        <rFont val="Carlito"/>
        <family val="2"/>
      </rPr>
      <t>Aplicação de papel Kraft</t>
    </r>
  </si>
  <si>
    <r>
      <rPr>
        <sz val="10"/>
        <rFont val="Carlito"/>
        <family val="2"/>
      </rPr>
      <t>4,62</t>
    </r>
  </si>
  <si>
    <r>
      <rPr>
        <sz val="10"/>
        <rFont val="Carlito"/>
        <family val="2"/>
      </rPr>
      <t>32.20.050</t>
    </r>
  </si>
  <si>
    <r>
      <rPr>
        <sz val="10"/>
        <rFont val="Carlito"/>
        <family val="2"/>
      </rPr>
      <t xml:space="preserve">Tela em polietileno, malha hexagonal de 1/2´,
</t>
    </r>
    <r>
      <rPr>
        <sz val="10"/>
        <rFont val="Carlito"/>
        <family val="2"/>
      </rPr>
      <t>para armadura de argamassa</t>
    </r>
  </si>
  <si>
    <r>
      <rPr>
        <sz val="10"/>
        <rFont val="Carlito"/>
        <family val="2"/>
      </rPr>
      <t>2,13</t>
    </r>
  </si>
  <si>
    <r>
      <rPr>
        <sz val="10"/>
        <rFont val="Carlito"/>
        <family val="2"/>
      </rPr>
      <t>5,03</t>
    </r>
  </si>
  <si>
    <r>
      <rPr>
        <sz val="10"/>
        <rFont val="Carlito"/>
        <family val="2"/>
      </rPr>
      <t>32.20.060</t>
    </r>
  </si>
  <si>
    <r>
      <rPr>
        <sz val="10"/>
        <rFont val="Carlito"/>
        <family val="2"/>
      </rPr>
      <t>Tela galvanizada fio 24 BWG, malha hexagonal de 1/2´, para armadura de argamassa</t>
    </r>
  </si>
  <si>
    <r>
      <rPr>
        <sz val="10"/>
        <rFont val="Carlito"/>
        <family val="2"/>
      </rPr>
      <t>12,61</t>
    </r>
  </si>
  <si>
    <r>
      <rPr>
        <sz val="10"/>
        <rFont val="Carlito"/>
        <family val="2"/>
      </rPr>
      <t>15,51</t>
    </r>
  </si>
  <si>
    <r>
      <rPr>
        <sz val="10"/>
        <rFont val="Carlito"/>
        <family val="2"/>
      </rPr>
      <t>PINTURA</t>
    </r>
  </si>
  <si>
    <r>
      <rPr>
        <sz val="10"/>
        <rFont val="Carlito"/>
        <family val="2"/>
      </rPr>
      <t>Preparo de base</t>
    </r>
  </si>
  <si>
    <r>
      <rPr>
        <sz val="10"/>
        <rFont val="Carlito"/>
        <family val="2"/>
      </rPr>
      <t>33.01.040</t>
    </r>
  </si>
  <si>
    <r>
      <rPr>
        <sz val="10"/>
        <rFont val="Carlito"/>
        <family val="2"/>
      </rPr>
      <t xml:space="preserve">Estucamento e lixamento de concreto
</t>
    </r>
    <r>
      <rPr>
        <sz val="10"/>
        <rFont val="Carlito"/>
        <family val="2"/>
      </rPr>
      <t>deteriorado</t>
    </r>
  </si>
  <si>
    <r>
      <rPr>
        <sz val="10"/>
        <rFont val="Carlito"/>
        <family val="2"/>
      </rPr>
      <t>5,98</t>
    </r>
  </si>
  <si>
    <r>
      <rPr>
        <sz val="10"/>
        <rFont val="Carlito"/>
        <family val="2"/>
      </rPr>
      <t>24,90</t>
    </r>
  </si>
  <si>
    <r>
      <rPr>
        <sz val="10"/>
        <rFont val="Carlito"/>
        <family val="2"/>
      </rPr>
      <t>30,88</t>
    </r>
  </si>
  <si>
    <r>
      <rPr>
        <sz val="10"/>
        <rFont val="Carlito"/>
        <family val="2"/>
      </rPr>
      <t>33.01.050</t>
    </r>
  </si>
  <si>
    <r>
      <rPr>
        <sz val="10"/>
        <rFont val="Carlito"/>
        <family val="2"/>
      </rPr>
      <t>Estucamento e lixamento de concreto</t>
    </r>
  </si>
  <si>
    <r>
      <rPr>
        <sz val="10"/>
        <rFont val="Carlito"/>
        <family val="2"/>
      </rPr>
      <t>28,53</t>
    </r>
  </si>
  <si>
    <r>
      <rPr>
        <sz val="10"/>
        <rFont val="Carlito"/>
        <family val="2"/>
      </rPr>
      <t>33.01.060</t>
    </r>
  </si>
  <si>
    <r>
      <rPr>
        <sz val="10"/>
        <rFont val="Carlito"/>
        <family val="2"/>
      </rPr>
      <t>Imunizante para madeira</t>
    </r>
  </si>
  <si>
    <r>
      <rPr>
        <sz val="10"/>
        <rFont val="Carlito"/>
        <family val="2"/>
      </rPr>
      <t>4,74</t>
    </r>
  </si>
  <si>
    <r>
      <rPr>
        <sz val="10"/>
        <rFont val="Carlito"/>
        <family val="2"/>
      </rPr>
      <t>33.01.280</t>
    </r>
  </si>
  <si>
    <r>
      <rPr>
        <sz val="10"/>
        <rFont val="Carlito"/>
        <family val="2"/>
      </rPr>
      <t xml:space="preserve">Reparo de trincas rasas até 5 mm de largura, na
</t>
    </r>
    <r>
      <rPr>
        <sz val="10"/>
        <rFont val="Carlito"/>
        <family val="2"/>
      </rPr>
      <t>massa</t>
    </r>
  </si>
  <si>
    <r>
      <rPr>
        <sz val="10"/>
        <rFont val="Carlito"/>
        <family val="2"/>
      </rPr>
      <t>38,15</t>
    </r>
  </si>
  <si>
    <r>
      <rPr>
        <sz val="10"/>
        <rFont val="Carlito"/>
        <family val="2"/>
      </rPr>
      <t>33.01.350</t>
    </r>
  </si>
  <si>
    <r>
      <rPr>
        <sz val="10"/>
        <rFont val="Carlito"/>
        <family val="2"/>
      </rPr>
      <t xml:space="preserve">Preparo de base para superfície metálica com
</t>
    </r>
    <r>
      <rPr>
        <sz val="10"/>
        <rFont val="Carlito"/>
        <family val="2"/>
      </rPr>
      <t>fundo antioxidante</t>
    </r>
  </si>
  <si>
    <r>
      <rPr>
        <sz val="10"/>
        <rFont val="Carlito"/>
        <family val="2"/>
      </rPr>
      <t>5,75</t>
    </r>
  </si>
  <si>
    <r>
      <rPr>
        <sz val="10"/>
        <rFont val="Carlito"/>
        <family val="2"/>
      </rPr>
      <t>6,81</t>
    </r>
  </si>
  <si>
    <r>
      <rPr>
        <sz val="10"/>
        <rFont val="Carlito"/>
        <family val="2"/>
      </rPr>
      <t>12,56</t>
    </r>
  </si>
  <si>
    <r>
      <rPr>
        <sz val="10"/>
        <rFont val="Carlito"/>
        <family val="2"/>
      </rPr>
      <t>Massa corrida</t>
    </r>
  </si>
  <si>
    <r>
      <rPr>
        <sz val="10"/>
        <rFont val="Carlito"/>
        <family val="2"/>
      </rPr>
      <t>33.02.060</t>
    </r>
  </si>
  <si>
    <r>
      <rPr>
        <sz val="10"/>
        <rFont val="Carlito"/>
        <family val="2"/>
      </rPr>
      <t>Massa corrida a base de PVA</t>
    </r>
  </si>
  <si>
    <r>
      <rPr>
        <sz val="10"/>
        <rFont val="Carlito"/>
        <family val="2"/>
      </rPr>
      <t>8,59</t>
    </r>
  </si>
  <si>
    <r>
      <rPr>
        <sz val="10"/>
        <rFont val="Carlito"/>
        <family val="2"/>
      </rPr>
      <t>Massa corrida à base de resina acrílica</t>
    </r>
  </si>
  <si>
    <r>
      <rPr>
        <sz val="10"/>
        <rFont val="Carlito"/>
        <family val="2"/>
      </rPr>
      <t>3,76</t>
    </r>
  </si>
  <si>
    <r>
      <rPr>
        <sz val="10"/>
        <rFont val="Carlito"/>
        <family val="2"/>
      </rPr>
      <t>12,35</t>
    </r>
  </si>
  <si>
    <r>
      <rPr>
        <sz val="10"/>
        <rFont val="Carlito"/>
        <family val="2"/>
      </rPr>
      <t xml:space="preserve">Pintura em superficies de concreto / massa /
</t>
    </r>
    <r>
      <rPr>
        <sz val="10"/>
        <rFont val="Carlito"/>
        <family val="2"/>
      </rPr>
      <t>gesso / pedras</t>
    </r>
  </si>
  <si>
    <r>
      <rPr>
        <sz val="10"/>
        <rFont val="Carlito"/>
        <family val="2"/>
      </rPr>
      <t>33.03.220</t>
    </r>
  </si>
  <si>
    <r>
      <rPr>
        <sz val="10"/>
        <rFont val="Carlito"/>
        <family val="2"/>
      </rPr>
      <t>Tinta látex em elemento vazado</t>
    </r>
  </si>
  <si>
    <r>
      <rPr>
        <sz val="10"/>
        <rFont val="Carlito"/>
        <family val="2"/>
      </rPr>
      <t>4,37</t>
    </r>
  </si>
  <si>
    <r>
      <rPr>
        <sz val="10"/>
        <rFont val="Carlito"/>
        <family val="2"/>
      </rPr>
      <t>18,89</t>
    </r>
  </si>
  <si>
    <r>
      <rPr>
        <sz val="10"/>
        <rFont val="Carlito"/>
        <family val="2"/>
      </rPr>
      <t>23,26</t>
    </r>
  </si>
  <si>
    <r>
      <rPr>
        <sz val="10"/>
        <rFont val="Carlito"/>
        <family val="2"/>
      </rPr>
      <t>33.03.350</t>
    </r>
  </si>
  <si>
    <r>
      <rPr>
        <sz val="10"/>
        <rFont val="Carlito"/>
        <family val="2"/>
      </rPr>
      <t>Pintura especial em esmalte para lousa cor verde</t>
    </r>
  </si>
  <si>
    <r>
      <rPr>
        <sz val="10"/>
        <rFont val="Carlito"/>
        <family val="2"/>
      </rPr>
      <t>5,92</t>
    </r>
  </si>
  <si>
    <r>
      <rPr>
        <sz val="10"/>
        <rFont val="Carlito"/>
        <family val="2"/>
      </rPr>
      <t>16,04</t>
    </r>
  </si>
  <si>
    <r>
      <rPr>
        <sz val="10"/>
        <rFont val="Carlito"/>
        <family val="2"/>
      </rPr>
      <t>21,96</t>
    </r>
  </si>
  <si>
    <r>
      <rPr>
        <sz val="10"/>
        <rFont val="Carlito"/>
        <family val="2"/>
      </rPr>
      <t>33.03.740</t>
    </r>
  </si>
  <si>
    <r>
      <rPr>
        <sz val="10"/>
        <rFont val="Carlito"/>
        <family val="2"/>
      </rPr>
      <t>Resina acrílica plastificante</t>
    </r>
  </si>
  <si>
    <r>
      <rPr>
        <sz val="10"/>
        <rFont val="Carlito"/>
        <family val="2"/>
      </rPr>
      <t>8,92</t>
    </r>
  </si>
  <si>
    <r>
      <rPr>
        <sz val="10"/>
        <rFont val="Carlito"/>
        <family val="2"/>
      </rPr>
      <t>20,59</t>
    </r>
  </si>
  <si>
    <r>
      <rPr>
        <sz val="10"/>
        <rFont val="Carlito"/>
        <family val="2"/>
      </rPr>
      <t>33.03.750</t>
    </r>
  </si>
  <si>
    <r>
      <rPr>
        <sz val="10"/>
        <rFont val="Carlito"/>
        <family val="2"/>
      </rPr>
      <t>Verniz acrílico</t>
    </r>
  </si>
  <si>
    <r>
      <rPr>
        <sz val="10"/>
        <rFont val="Carlito"/>
        <family val="2"/>
      </rPr>
      <t>15,32</t>
    </r>
  </si>
  <si>
    <r>
      <rPr>
        <sz val="10"/>
        <rFont val="Carlito"/>
        <family val="2"/>
      </rPr>
      <t>26,24</t>
    </r>
  </si>
  <si>
    <r>
      <rPr>
        <sz val="10"/>
        <rFont val="Carlito"/>
        <family val="2"/>
      </rPr>
      <t>33.03.760</t>
    </r>
  </si>
  <si>
    <r>
      <rPr>
        <sz val="10"/>
        <rFont val="Carlito"/>
        <family val="2"/>
      </rPr>
      <t>Hidrorepelente incolor para fachada à base de silano-siloxano oligomérico disperso em água</t>
    </r>
  </si>
  <si>
    <r>
      <rPr>
        <sz val="10"/>
        <rFont val="Carlito"/>
        <family val="2"/>
      </rPr>
      <t>11,36</t>
    </r>
  </si>
  <si>
    <r>
      <rPr>
        <sz val="10"/>
        <rFont val="Carlito"/>
        <family val="2"/>
      </rPr>
      <t>17,28</t>
    </r>
  </si>
  <si>
    <r>
      <rPr>
        <sz val="10"/>
        <rFont val="Carlito"/>
        <family val="2"/>
      </rPr>
      <t>33.03.770</t>
    </r>
  </si>
  <si>
    <r>
      <rPr>
        <sz val="10"/>
        <rFont val="Carlito"/>
        <family val="2"/>
      </rPr>
      <t>Hidrorepelente incolor para fachada à base de silano-siloxano oligomérico disperso em solvente</t>
    </r>
  </si>
  <si>
    <r>
      <rPr>
        <sz val="10"/>
        <rFont val="Carlito"/>
        <family val="2"/>
      </rPr>
      <t>25,82</t>
    </r>
  </si>
  <si>
    <r>
      <rPr>
        <sz val="10"/>
        <rFont val="Carlito"/>
        <family val="2"/>
      </rPr>
      <t>37,18</t>
    </r>
  </si>
  <si>
    <r>
      <rPr>
        <sz val="10"/>
        <rFont val="Carlito"/>
        <family val="2"/>
      </rPr>
      <t>33.03.780</t>
    </r>
  </si>
  <si>
    <r>
      <rPr>
        <sz val="10"/>
        <rFont val="Carlito"/>
        <family val="2"/>
      </rPr>
      <t>Verniz de proteção antipichação</t>
    </r>
  </si>
  <si>
    <r>
      <rPr>
        <sz val="10"/>
        <rFont val="Carlito"/>
        <family val="2"/>
      </rPr>
      <t>16,09</t>
    </r>
  </si>
  <si>
    <r>
      <rPr>
        <sz val="10"/>
        <rFont val="Carlito"/>
        <family val="2"/>
      </rPr>
      <t>31,41</t>
    </r>
  </si>
  <si>
    <r>
      <rPr>
        <sz val="10"/>
        <rFont val="Carlito"/>
        <family val="2"/>
      </rPr>
      <t>Pintura em superficies de madeira</t>
    </r>
  </si>
  <si>
    <r>
      <rPr>
        <sz val="10"/>
        <rFont val="Carlito"/>
        <family val="2"/>
      </rPr>
      <t>33.05.010</t>
    </r>
  </si>
  <si>
    <r>
      <rPr>
        <sz val="10"/>
        <rFont val="Carlito"/>
        <family val="2"/>
      </rPr>
      <t>Verniz fungicida para madeira</t>
    </r>
  </si>
  <si>
    <r>
      <rPr>
        <sz val="10"/>
        <rFont val="Carlito"/>
        <family val="2"/>
      </rPr>
      <t>5,60</t>
    </r>
  </si>
  <si>
    <r>
      <rPr>
        <sz val="10"/>
        <rFont val="Carlito"/>
        <family val="2"/>
      </rPr>
      <t>33.05.120</t>
    </r>
  </si>
  <si>
    <r>
      <rPr>
        <sz val="10"/>
        <rFont val="Carlito"/>
        <family val="2"/>
      </rPr>
      <t xml:space="preserve">Esmalte em rodapés, baguetes ou molduras de
</t>
    </r>
    <r>
      <rPr>
        <sz val="10"/>
        <rFont val="Carlito"/>
        <family val="2"/>
      </rPr>
      <t>madeira</t>
    </r>
  </si>
  <si>
    <r>
      <rPr>
        <sz val="10"/>
        <rFont val="Carlito"/>
        <family val="2"/>
      </rPr>
      <t>2,11</t>
    </r>
  </si>
  <si>
    <r>
      <rPr>
        <sz val="10"/>
        <rFont val="Carlito"/>
        <family val="2"/>
      </rPr>
      <t>33.05.330</t>
    </r>
  </si>
  <si>
    <r>
      <rPr>
        <sz val="10"/>
        <rFont val="Carlito"/>
        <family val="2"/>
      </rPr>
      <t>Verniz em superfície de madeira</t>
    </r>
  </si>
  <si>
    <r>
      <rPr>
        <sz val="10"/>
        <rFont val="Carlito"/>
        <family val="2"/>
      </rPr>
      <t>20,34</t>
    </r>
  </si>
  <si>
    <r>
      <rPr>
        <sz val="10"/>
        <rFont val="Carlito"/>
        <family val="2"/>
      </rPr>
      <t>33.05.360</t>
    </r>
  </si>
  <si>
    <r>
      <rPr>
        <sz val="10"/>
        <rFont val="Carlito"/>
        <family val="2"/>
      </rPr>
      <t xml:space="preserve">Verniz em rodapés, baguetes ou molduras de
</t>
    </r>
    <r>
      <rPr>
        <sz val="10"/>
        <rFont val="Carlito"/>
        <family val="2"/>
      </rPr>
      <t>madeira</t>
    </r>
  </si>
  <si>
    <r>
      <rPr>
        <sz val="10"/>
        <rFont val="Carlito"/>
        <family val="2"/>
      </rPr>
      <t>1,99</t>
    </r>
  </si>
  <si>
    <r>
      <rPr>
        <sz val="10"/>
        <rFont val="Carlito"/>
        <family val="2"/>
      </rPr>
      <t>3,68</t>
    </r>
  </si>
  <si>
    <r>
      <rPr>
        <sz val="10"/>
        <rFont val="Carlito"/>
        <family val="2"/>
      </rPr>
      <t>Pintura em pisos</t>
    </r>
  </si>
  <si>
    <r>
      <rPr>
        <sz val="10"/>
        <rFont val="Carlito"/>
        <family val="2"/>
      </rPr>
      <t>33.06.020</t>
    </r>
  </si>
  <si>
    <r>
      <rPr>
        <sz val="10"/>
        <rFont val="Carlito"/>
        <family val="2"/>
      </rPr>
      <t>Acrílico para quadras e pisos cimentados</t>
    </r>
  </si>
  <si>
    <r>
      <rPr>
        <sz val="10"/>
        <rFont val="Carlito"/>
        <family val="2"/>
      </rPr>
      <t>3,05</t>
    </r>
  </si>
  <si>
    <r>
      <rPr>
        <sz val="10"/>
        <rFont val="Carlito"/>
        <family val="2"/>
      </rPr>
      <t>18,37</t>
    </r>
  </si>
  <si>
    <r>
      <rPr>
        <sz val="10"/>
        <rFont val="Carlito"/>
        <family val="2"/>
      </rPr>
      <t>Pintura em estruturas metalicas</t>
    </r>
  </si>
  <si>
    <r>
      <rPr>
        <sz val="10"/>
        <rFont val="Carlito"/>
        <family val="2"/>
      </rPr>
      <t>33.07.102</t>
    </r>
  </si>
  <si>
    <r>
      <rPr>
        <sz val="10"/>
        <rFont val="Carlito"/>
        <family val="2"/>
      </rPr>
      <t>Esmalte a base de água em estrutura metálica</t>
    </r>
  </si>
  <si>
    <r>
      <rPr>
        <sz val="10"/>
        <rFont val="Carlito"/>
        <family val="2"/>
      </rPr>
      <t>8,41</t>
    </r>
  </si>
  <si>
    <r>
      <rPr>
        <sz val="10"/>
        <rFont val="Carlito"/>
        <family val="2"/>
      </rPr>
      <t>36,94</t>
    </r>
  </si>
  <si>
    <r>
      <rPr>
        <sz val="10"/>
        <rFont val="Carlito"/>
        <family val="2"/>
      </rPr>
      <t>33.07.130</t>
    </r>
  </si>
  <si>
    <r>
      <rPr>
        <sz val="10"/>
        <rFont val="Carlito"/>
        <family val="2"/>
      </rPr>
      <t xml:space="preserve">Pintura epóxi bicomponente em estruturas
</t>
    </r>
    <r>
      <rPr>
        <sz val="10"/>
        <rFont val="Carlito"/>
        <family val="2"/>
      </rPr>
      <t>metálicas</t>
    </r>
  </si>
  <si>
    <r>
      <rPr>
        <sz val="10"/>
        <rFont val="Carlito"/>
        <family val="2"/>
      </rPr>
      <t>33.07.140</t>
    </r>
  </si>
  <si>
    <r>
      <rPr>
        <sz val="10"/>
        <rFont val="Carlito"/>
        <family val="2"/>
      </rPr>
      <t xml:space="preserve">Pintura com esmalte alquídico em estrutura
</t>
    </r>
    <r>
      <rPr>
        <sz val="10"/>
        <rFont val="Carlito"/>
        <family val="2"/>
      </rPr>
      <t>metálica</t>
    </r>
  </si>
  <si>
    <r>
      <rPr>
        <sz val="10"/>
        <rFont val="Carlito"/>
        <family val="2"/>
      </rPr>
      <t>2,85</t>
    </r>
  </si>
  <si>
    <r>
      <rPr>
        <sz val="10"/>
        <rFont val="Carlito"/>
        <family val="2"/>
      </rPr>
      <t>33.07.303</t>
    </r>
  </si>
  <si>
    <r>
      <rPr>
        <sz val="10"/>
        <rFont val="Carlito"/>
        <family val="2"/>
      </rPr>
      <t xml:space="preserve">Proteção passiva contra incêndio com tinta intumescente, com tempo requerido de resistência ao fogo TRRF = 60 min - aplicação em
</t>
    </r>
    <r>
      <rPr>
        <sz val="10"/>
        <rFont val="Carlito"/>
        <family val="2"/>
      </rPr>
      <t>estrutura metálica</t>
    </r>
  </si>
  <si>
    <r>
      <rPr>
        <sz val="10"/>
        <rFont val="Carlito"/>
        <family val="2"/>
      </rPr>
      <t>71,02</t>
    </r>
  </si>
  <si>
    <r>
      <rPr>
        <sz val="10"/>
        <rFont val="Carlito"/>
        <family val="2"/>
      </rPr>
      <t>142,41</t>
    </r>
  </si>
  <si>
    <r>
      <rPr>
        <sz val="10"/>
        <rFont val="Carlito"/>
        <family val="2"/>
      </rPr>
      <t>213,43</t>
    </r>
  </si>
  <si>
    <r>
      <rPr>
        <sz val="10"/>
        <rFont val="Carlito"/>
        <family val="2"/>
      </rPr>
      <t>33.07.304</t>
    </r>
  </si>
  <si>
    <r>
      <rPr>
        <sz val="10"/>
        <rFont val="Carlito"/>
        <family val="2"/>
      </rPr>
      <t xml:space="preserve">Proteção passiva contra incêndio com tinta intumescente, com tempo requerido de resistência ao fogo TRRF = 120 min - aplicação em
</t>
    </r>
    <r>
      <rPr>
        <sz val="10"/>
        <rFont val="Carlito"/>
        <family val="2"/>
      </rPr>
      <t>estrutura metálica</t>
    </r>
  </si>
  <si>
    <r>
      <rPr>
        <sz val="10"/>
        <rFont val="Carlito"/>
        <family val="2"/>
      </rPr>
      <t>308,62</t>
    </r>
  </si>
  <si>
    <r>
      <rPr>
        <sz val="10"/>
        <rFont val="Carlito"/>
        <family val="2"/>
      </rPr>
      <t>165,00</t>
    </r>
  </si>
  <si>
    <r>
      <rPr>
        <sz val="10"/>
        <rFont val="Carlito"/>
        <family val="2"/>
      </rPr>
      <t>473,62</t>
    </r>
  </si>
  <si>
    <r>
      <rPr>
        <sz val="10"/>
        <rFont val="Carlito"/>
        <family val="2"/>
      </rPr>
      <t>Pintura de sinalizacao</t>
    </r>
  </si>
  <si>
    <r>
      <rPr>
        <sz val="10"/>
        <rFont val="Carlito"/>
        <family val="2"/>
      </rPr>
      <t>33.09.020</t>
    </r>
  </si>
  <si>
    <r>
      <rPr>
        <sz val="10"/>
        <rFont val="Carlito"/>
        <family val="2"/>
      </rPr>
      <t>Borracha clorada para faixas demarcatórias</t>
    </r>
  </si>
  <si>
    <r>
      <rPr>
        <sz val="10"/>
        <rFont val="Carlito"/>
        <family val="2"/>
      </rPr>
      <t>1,16</t>
    </r>
  </si>
  <si>
    <r>
      <rPr>
        <sz val="10"/>
        <rFont val="Carlito"/>
        <family val="2"/>
      </rPr>
      <t>33.09.021</t>
    </r>
  </si>
  <si>
    <r>
      <rPr>
        <sz val="10"/>
        <rFont val="Carlito"/>
        <family val="2"/>
      </rPr>
      <t>Tinta acrílica para faixas demarcatórias</t>
    </r>
  </si>
  <si>
    <r>
      <rPr>
        <sz val="10"/>
        <rFont val="Carlito"/>
        <family val="2"/>
      </rPr>
      <t>0,77</t>
    </r>
  </si>
  <si>
    <r>
      <rPr>
        <sz val="10"/>
        <rFont val="Carlito"/>
        <family val="2"/>
      </rPr>
      <t>2,30</t>
    </r>
  </si>
  <si>
    <r>
      <rPr>
        <sz val="10"/>
        <rFont val="Carlito"/>
        <family val="2"/>
      </rPr>
      <t>Pintura em superficie de concreto/massa/gesso/pedras, inclusive preparo</t>
    </r>
  </si>
  <si>
    <r>
      <rPr>
        <sz val="10"/>
        <rFont val="Carlito"/>
        <family val="2"/>
      </rPr>
      <t>33.10.010</t>
    </r>
  </si>
  <si>
    <r>
      <rPr>
        <sz val="10"/>
        <rFont val="Carlito"/>
        <family val="2"/>
      </rPr>
      <t>Tinta látex antimofo em massa, inclusive preparo</t>
    </r>
  </si>
  <si>
    <r>
      <rPr>
        <sz val="10"/>
        <rFont val="Carlito"/>
        <family val="2"/>
      </rPr>
      <t>20,82</t>
    </r>
  </si>
  <si>
    <r>
      <rPr>
        <sz val="10"/>
        <rFont val="Carlito"/>
        <family val="2"/>
      </rPr>
      <t>33.10.020</t>
    </r>
  </si>
  <si>
    <r>
      <rPr>
        <sz val="10"/>
        <rFont val="Carlito"/>
        <family val="2"/>
      </rPr>
      <t>Tinta látex em massa, inclusive preparo</t>
    </r>
  </si>
  <si>
    <r>
      <rPr>
        <sz val="10"/>
        <rFont val="Carlito"/>
        <family val="2"/>
      </rPr>
      <t>22,06</t>
    </r>
  </si>
  <si>
    <r>
      <rPr>
        <sz val="10"/>
        <rFont val="Carlito"/>
        <family val="2"/>
      </rPr>
      <t>33.10.030</t>
    </r>
  </si>
  <si>
    <r>
      <rPr>
        <sz val="10"/>
        <rFont val="Carlito"/>
        <family val="2"/>
      </rPr>
      <t xml:space="preserve">Tinta acrílica antimofo em massa, inclusive
</t>
    </r>
    <r>
      <rPr>
        <sz val="10"/>
        <rFont val="Carlito"/>
        <family val="2"/>
      </rPr>
      <t>preparo</t>
    </r>
  </si>
  <si>
    <r>
      <rPr>
        <sz val="10"/>
        <rFont val="Carlito"/>
        <family val="2"/>
      </rPr>
      <t>7,84</t>
    </r>
  </si>
  <si>
    <r>
      <rPr>
        <sz val="10"/>
        <rFont val="Carlito"/>
        <family val="2"/>
      </rPr>
      <t>23,16</t>
    </r>
  </si>
  <si>
    <r>
      <rPr>
        <sz val="10"/>
        <rFont val="Carlito"/>
        <family val="2"/>
      </rPr>
      <t>33.10.041</t>
    </r>
  </si>
  <si>
    <r>
      <rPr>
        <sz val="10"/>
        <rFont val="Carlito"/>
        <family val="2"/>
      </rPr>
      <t xml:space="preserve">Esmalte à base de água em massa, inclusive
</t>
    </r>
    <r>
      <rPr>
        <sz val="10"/>
        <rFont val="Carlito"/>
        <family val="2"/>
      </rPr>
      <t>preparo</t>
    </r>
  </si>
  <si>
    <r>
      <rPr>
        <sz val="10"/>
        <rFont val="Carlito"/>
        <family val="2"/>
      </rPr>
      <t>25,44</t>
    </r>
  </si>
  <si>
    <r>
      <rPr>
        <sz val="10"/>
        <rFont val="Carlito"/>
        <family val="2"/>
      </rPr>
      <t>33.10.050</t>
    </r>
  </si>
  <si>
    <r>
      <rPr>
        <sz val="10"/>
        <rFont val="Carlito"/>
        <family val="2"/>
      </rPr>
      <t>Tinta acrílica em massa, inclusive preparo</t>
    </r>
  </si>
  <si>
    <r>
      <rPr>
        <sz val="10"/>
        <rFont val="Carlito"/>
        <family val="2"/>
      </rPr>
      <t>7,88</t>
    </r>
  </si>
  <si>
    <r>
      <rPr>
        <sz val="10"/>
        <rFont val="Carlito"/>
        <family val="2"/>
      </rPr>
      <t>33.10.060</t>
    </r>
  </si>
  <si>
    <r>
      <rPr>
        <sz val="10"/>
        <rFont val="Carlito"/>
        <family val="2"/>
      </rPr>
      <t>Epóxi em massa, inclusive preparo</t>
    </r>
  </si>
  <si>
    <r>
      <rPr>
        <sz val="10"/>
        <rFont val="Carlito"/>
        <family val="2"/>
      </rPr>
      <t>32,10</t>
    </r>
  </si>
  <si>
    <r>
      <rPr>
        <sz val="10"/>
        <rFont val="Carlito"/>
        <family val="2"/>
      </rPr>
      <t>81,90</t>
    </r>
  </si>
  <si>
    <r>
      <rPr>
        <sz val="10"/>
        <rFont val="Carlito"/>
        <family val="2"/>
      </rPr>
      <t>33.10.070</t>
    </r>
  </si>
  <si>
    <r>
      <rPr>
        <sz val="10"/>
        <rFont val="Carlito"/>
        <family val="2"/>
      </rPr>
      <t>Borracha clorada em massa, inclusive preparo</t>
    </r>
  </si>
  <si>
    <r>
      <rPr>
        <sz val="10"/>
        <rFont val="Carlito"/>
        <family val="2"/>
      </rPr>
      <t>14,36</t>
    </r>
  </si>
  <si>
    <r>
      <rPr>
        <sz val="10"/>
        <rFont val="Carlito"/>
        <family val="2"/>
      </rPr>
      <t>29,68</t>
    </r>
  </si>
  <si>
    <r>
      <rPr>
        <sz val="10"/>
        <rFont val="Carlito"/>
        <family val="2"/>
      </rPr>
      <t>33.10.100</t>
    </r>
  </si>
  <si>
    <r>
      <rPr>
        <sz val="10"/>
        <rFont val="Carlito"/>
        <family val="2"/>
      </rPr>
      <t xml:space="preserve">Textura acrílica para uso interno / externo,
</t>
    </r>
    <r>
      <rPr>
        <sz val="10"/>
        <rFont val="Carlito"/>
        <family val="2"/>
      </rPr>
      <t>inclusive preparo</t>
    </r>
  </si>
  <si>
    <r>
      <rPr>
        <sz val="10"/>
        <rFont val="Carlito"/>
        <family val="2"/>
      </rPr>
      <t>10,67</t>
    </r>
  </si>
  <si>
    <r>
      <rPr>
        <sz val="10"/>
        <rFont val="Carlito"/>
        <family val="2"/>
      </rPr>
      <t>21,39</t>
    </r>
  </si>
  <si>
    <r>
      <rPr>
        <sz val="10"/>
        <rFont val="Carlito"/>
        <family val="2"/>
      </rPr>
      <t>32,06</t>
    </r>
  </si>
  <si>
    <r>
      <rPr>
        <sz val="10"/>
        <rFont val="Carlito"/>
        <family val="2"/>
      </rPr>
      <t>33.10.120</t>
    </r>
  </si>
  <si>
    <r>
      <rPr>
        <sz val="10"/>
        <rFont val="Carlito"/>
        <family val="2"/>
      </rPr>
      <t xml:space="preserve">Proteção passiva contra incêndio com tinta intumescente, tempo requerido de resistência ao fogo TRRF = 60 minutos - aplicação em painéis de
</t>
    </r>
    <r>
      <rPr>
        <sz val="10"/>
        <rFont val="Carlito"/>
        <family val="2"/>
      </rPr>
      <t>gesso acartonado</t>
    </r>
  </si>
  <si>
    <r>
      <rPr>
        <sz val="10"/>
        <rFont val="Carlito"/>
        <family val="2"/>
      </rPr>
      <t>203,00</t>
    </r>
  </si>
  <si>
    <r>
      <rPr>
        <sz val="10"/>
        <rFont val="Carlito"/>
        <family val="2"/>
      </rPr>
      <t>33.10.130</t>
    </r>
  </si>
  <si>
    <r>
      <rPr>
        <sz val="10"/>
        <rFont val="Carlito"/>
        <family val="2"/>
      </rPr>
      <t xml:space="preserve">Proteção passiva contra incêndio com tinta intumescente, tempo requerido de resistência ao fogo TRRF = 120 minutos - aplicação em painéis
</t>
    </r>
    <r>
      <rPr>
        <sz val="10"/>
        <rFont val="Carlito"/>
        <family val="2"/>
      </rPr>
      <t>de gesso acartonado</t>
    </r>
  </si>
  <si>
    <r>
      <rPr>
        <sz val="10"/>
        <rFont val="Carlito"/>
        <family val="2"/>
      </rPr>
      <t>402,50</t>
    </r>
  </si>
  <si>
    <r>
      <rPr>
        <sz val="10"/>
        <rFont val="Carlito"/>
        <family val="2"/>
      </rPr>
      <t>Pintura em superficie metalica, inclusive preparo</t>
    </r>
  </si>
  <si>
    <r>
      <rPr>
        <sz val="10"/>
        <rFont val="Carlito"/>
        <family val="2"/>
      </rPr>
      <t>33.11.050</t>
    </r>
  </si>
  <si>
    <r>
      <rPr>
        <sz val="10"/>
        <rFont val="Carlito"/>
        <family val="2"/>
      </rPr>
      <t xml:space="preserve">Esmalte à base água em superfície metálica,
</t>
    </r>
    <r>
      <rPr>
        <sz val="10"/>
        <rFont val="Carlito"/>
        <family val="2"/>
      </rPr>
      <t>inclusive preparo</t>
    </r>
  </si>
  <si>
    <r>
      <rPr>
        <sz val="10"/>
        <rFont val="Carlito"/>
        <family val="2"/>
      </rPr>
      <t>12,84</t>
    </r>
  </si>
  <si>
    <r>
      <rPr>
        <sz val="10"/>
        <rFont val="Carlito"/>
        <family val="2"/>
      </rPr>
      <t>34,23</t>
    </r>
  </si>
  <si>
    <r>
      <rPr>
        <sz val="10"/>
        <rFont val="Carlito"/>
        <family val="2"/>
      </rPr>
      <t xml:space="preserve">Pintura em superficie de madeira, inclusive
</t>
    </r>
    <r>
      <rPr>
        <sz val="10"/>
        <rFont val="Carlito"/>
        <family val="2"/>
      </rPr>
      <t>preparo</t>
    </r>
  </si>
  <si>
    <r>
      <rPr>
        <sz val="10"/>
        <rFont val="Carlito"/>
        <family val="2"/>
      </rPr>
      <t>33.12.011</t>
    </r>
  </si>
  <si>
    <r>
      <rPr>
        <sz val="10"/>
        <rFont val="Carlito"/>
        <family val="2"/>
      </rPr>
      <t xml:space="preserve">Esmalte à base de água em madeira, inclusive
</t>
    </r>
    <r>
      <rPr>
        <sz val="10"/>
        <rFont val="Carlito"/>
        <family val="2"/>
      </rPr>
      <t>preparo</t>
    </r>
  </si>
  <si>
    <r>
      <rPr>
        <sz val="10"/>
        <rFont val="Carlito"/>
        <family val="2"/>
      </rPr>
      <t>13,17</t>
    </r>
  </si>
  <si>
    <r>
      <rPr>
        <sz val="10"/>
        <rFont val="Carlito"/>
        <family val="2"/>
      </rPr>
      <t>34,56</t>
    </r>
  </si>
  <si>
    <r>
      <rPr>
        <sz val="10"/>
        <rFont val="Carlito"/>
        <family val="2"/>
      </rPr>
      <t>PAISAGISMO E FECHAMENTOS</t>
    </r>
  </si>
  <si>
    <r>
      <rPr>
        <sz val="10"/>
        <rFont val="Carlito"/>
        <family val="2"/>
      </rPr>
      <t>Preparacao de solo</t>
    </r>
  </si>
  <si>
    <r>
      <rPr>
        <sz val="10"/>
        <rFont val="Carlito"/>
        <family val="2"/>
      </rPr>
      <t>34.01.010</t>
    </r>
  </si>
  <si>
    <r>
      <rPr>
        <sz val="10"/>
        <rFont val="Carlito"/>
        <family val="2"/>
      </rPr>
      <t>Terra vegetal orgânica comum</t>
    </r>
  </si>
  <si>
    <r>
      <rPr>
        <sz val="10"/>
        <rFont val="Carlito"/>
        <family val="2"/>
      </rPr>
      <t>125,31</t>
    </r>
  </si>
  <si>
    <r>
      <rPr>
        <sz val="10"/>
        <rFont val="Carlito"/>
        <family val="2"/>
      </rPr>
      <t>161,61</t>
    </r>
  </si>
  <si>
    <r>
      <rPr>
        <sz val="10"/>
        <rFont val="Carlito"/>
        <family val="2"/>
      </rPr>
      <t>34.01.020</t>
    </r>
  </si>
  <si>
    <r>
      <rPr>
        <sz val="10"/>
        <rFont val="Carlito"/>
        <family val="2"/>
      </rPr>
      <t xml:space="preserve">Limpeza e regularização de áreas para
</t>
    </r>
    <r>
      <rPr>
        <sz val="10"/>
        <rFont val="Carlito"/>
        <family val="2"/>
      </rPr>
      <t>ajardinamento (jardins e canteiros)</t>
    </r>
  </si>
  <si>
    <r>
      <rPr>
        <sz val="10"/>
        <rFont val="Carlito"/>
        <family val="2"/>
      </rPr>
      <t>Vegetacao rasteira</t>
    </r>
  </si>
  <si>
    <r>
      <rPr>
        <sz val="10"/>
        <rFont val="Carlito"/>
        <family val="2"/>
      </rPr>
      <t>34.02.020</t>
    </r>
  </si>
  <si>
    <r>
      <rPr>
        <sz val="10"/>
        <rFont val="Carlito"/>
        <family val="2"/>
      </rPr>
      <t xml:space="preserve">Plantio de grama batatais em placas (praças e
</t>
    </r>
    <r>
      <rPr>
        <sz val="10"/>
        <rFont val="Carlito"/>
        <family val="2"/>
      </rPr>
      <t>áreas abertas)</t>
    </r>
  </si>
  <si>
    <r>
      <rPr>
        <sz val="10"/>
        <rFont val="Carlito"/>
        <family val="2"/>
      </rPr>
      <t>7,24</t>
    </r>
  </si>
  <si>
    <r>
      <rPr>
        <sz val="10"/>
        <rFont val="Carlito"/>
        <family val="2"/>
      </rPr>
      <t>2,45</t>
    </r>
  </si>
  <si>
    <r>
      <rPr>
        <sz val="10"/>
        <rFont val="Carlito"/>
        <family val="2"/>
      </rPr>
      <t>9,69</t>
    </r>
  </si>
  <si>
    <r>
      <rPr>
        <sz val="10"/>
        <rFont val="Carlito"/>
        <family val="2"/>
      </rPr>
      <t>34.02.040</t>
    </r>
  </si>
  <si>
    <r>
      <rPr>
        <sz val="10"/>
        <rFont val="Carlito"/>
        <family val="2"/>
      </rPr>
      <t xml:space="preserve">Plantio de grama batatais em placas (jardins e
</t>
    </r>
    <r>
      <rPr>
        <sz val="10"/>
        <rFont val="Carlito"/>
        <family val="2"/>
      </rPr>
      <t>canteiros)</t>
    </r>
  </si>
  <si>
    <r>
      <rPr>
        <sz val="10"/>
        <rFont val="Carlito"/>
        <family val="2"/>
      </rPr>
      <t>6,61</t>
    </r>
  </si>
  <si>
    <r>
      <rPr>
        <sz val="10"/>
        <rFont val="Carlito"/>
        <family val="2"/>
      </rPr>
      <t>3,67</t>
    </r>
  </si>
  <si>
    <r>
      <rPr>
        <sz val="10"/>
        <rFont val="Carlito"/>
        <family val="2"/>
      </rPr>
      <t>10,28</t>
    </r>
  </si>
  <si>
    <r>
      <rPr>
        <sz val="10"/>
        <rFont val="Carlito"/>
        <family val="2"/>
      </rPr>
      <t>34.02.070</t>
    </r>
  </si>
  <si>
    <r>
      <rPr>
        <sz val="10"/>
        <rFont val="Carlito"/>
        <family val="2"/>
      </rPr>
      <t xml:space="preserve">Forração com Lírio Amarelo, mínimo 18 mudas /
</t>
    </r>
    <r>
      <rPr>
        <sz val="10"/>
        <rFont val="Carlito"/>
        <family val="2"/>
      </rPr>
      <t>m² - h= 0,50 m</t>
    </r>
  </si>
  <si>
    <r>
      <rPr>
        <sz val="10"/>
        <rFont val="Carlito"/>
        <family val="2"/>
      </rPr>
      <t>44,41</t>
    </r>
  </si>
  <si>
    <r>
      <rPr>
        <sz val="10"/>
        <rFont val="Carlito"/>
        <family val="2"/>
      </rPr>
      <t>49,07</t>
    </r>
  </si>
  <si>
    <r>
      <rPr>
        <sz val="10"/>
        <rFont val="Carlito"/>
        <family val="2"/>
      </rPr>
      <t>34.02.080</t>
    </r>
  </si>
  <si>
    <r>
      <rPr>
        <sz val="10"/>
        <rFont val="Carlito"/>
        <family val="2"/>
      </rPr>
      <t xml:space="preserve">Plantio de grama São Carlos em placas (jardins e
</t>
    </r>
    <r>
      <rPr>
        <sz val="10"/>
        <rFont val="Carlito"/>
        <family val="2"/>
      </rPr>
      <t>canteiros)</t>
    </r>
  </si>
  <si>
    <r>
      <rPr>
        <sz val="10"/>
        <rFont val="Carlito"/>
        <family val="2"/>
      </rPr>
      <t>15,01</t>
    </r>
  </si>
  <si>
    <r>
      <rPr>
        <sz val="10"/>
        <rFont val="Carlito"/>
        <family val="2"/>
      </rPr>
      <t>34.02.090</t>
    </r>
  </si>
  <si>
    <r>
      <rPr>
        <sz val="10"/>
        <rFont val="Carlito"/>
        <family val="2"/>
      </rPr>
      <t xml:space="preserve">Forração com Hera Inglesa, mínimo 18 mudas /
</t>
    </r>
    <r>
      <rPr>
        <sz val="10"/>
        <rFont val="Carlito"/>
        <family val="2"/>
      </rPr>
      <t>m² - h= 0,15 m</t>
    </r>
  </si>
  <si>
    <r>
      <rPr>
        <sz val="10"/>
        <rFont val="Carlito"/>
        <family val="2"/>
      </rPr>
      <t>39,53</t>
    </r>
  </si>
  <si>
    <r>
      <rPr>
        <sz val="10"/>
        <rFont val="Carlito"/>
        <family val="2"/>
      </rPr>
      <t>34.02.100</t>
    </r>
  </si>
  <si>
    <r>
      <rPr>
        <sz val="10"/>
        <rFont val="Carlito"/>
        <family val="2"/>
      </rPr>
      <t xml:space="preserve">Plantio de grama esmeralda em placas (jardins e
</t>
    </r>
    <r>
      <rPr>
        <sz val="10"/>
        <rFont val="Carlito"/>
        <family val="2"/>
      </rPr>
      <t>canteiros)</t>
    </r>
  </si>
  <si>
    <r>
      <rPr>
        <sz val="10"/>
        <rFont val="Carlito"/>
        <family val="2"/>
      </rPr>
      <t>34.02.110</t>
    </r>
  </si>
  <si>
    <r>
      <rPr>
        <sz val="10"/>
        <rFont val="Carlito"/>
        <family val="2"/>
      </rPr>
      <t xml:space="preserve">Forração com clorofito, mínimo de 20 mudas / m²
</t>
    </r>
    <r>
      <rPr>
        <sz val="10"/>
        <rFont val="Carlito"/>
        <family val="2"/>
      </rPr>
      <t>- h= 0,15 m</t>
    </r>
  </si>
  <si>
    <r>
      <rPr>
        <sz val="10"/>
        <rFont val="Carlito"/>
        <family val="2"/>
      </rPr>
      <t>37,39</t>
    </r>
  </si>
  <si>
    <r>
      <rPr>
        <sz val="10"/>
        <rFont val="Carlito"/>
        <family val="2"/>
      </rPr>
      <t>42,05</t>
    </r>
  </si>
  <si>
    <r>
      <rPr>
        <sz val="10"/>
        <rFont val="Carlito"/>
        <family val="2"/>
      </rPr>
      <t>34.02.400</t>
    </r>
  </si>
  <si>
    <r>
      <rPr>
        <sz val="10"/>
        <rFont val="Carlito"/>
        <family val="2"/>
      </rPr>
      <t>Plantio de grama pelo processo hidrossemeadura</t>
    </r>
  </si>
  <si>
    <r>
      <rPr>
        <sz val="10"/>
        <rFont val="Carlito"/>
        <family val="2"/>
      </rPr>
      <t>Vegetacao arbustiva</t>
    </r>
  </si>
  <si>
    <r>
      <rPr>
        <sz val="10"/>
        <rFont val="Carlito"/>
        <family val="2"/>
      </rPr>
      <t>34.03.020</t>
    </r>
  </si>
  <si>
    <r>
      <rPr>
        <sz val="10"/>
        <rFont val="Carlito"/>
        <family val="2"/>
      </rPr>
      <t>Arbusto Azaléa - h= 0,60 a 0,80 m</t>
    </r>
  </si>
  <si>
    <r>
      <rPr>
        <sz val="10"/>
        <rFont val="Carlito"/>
        <family val="2"/>
      </rPr>
      <t>2,68</t>
    </r>
  </si>
  <si>
    <r>
      <rPr>
        <sz val="10"/>
        <rFont val="Carlito"/>
        <family val="2"/>
      </rPr>
      <t>40,87</t>
    </r>
  </si>
  <si>
    <r>
      <rPr>
        <sz val="10"/>
        <rFont val="Carlito"/>
        <family val="2"/>
      </rPr>
      <t>34.03.120</t>
    </r>
  </si>
  <si>
    <r>
      <rPr>
        <sz val="10"/>
        <rFont val="Carlito"/>
        <family val="2"/>
      </rPr>
      <t>Arbusto Moréia - h= 0,50 m</t>
    </r>
  </si>
  <si>
    <r>
      <rPr>
        <sz val="10"/>
        <rFont val="Carlito"/>
        <family val="2"/>
      </rPr>
      <t>27,91</t>
    </r>
  </si>
  <si>
    <r>
      <rPr>
        <sz val="10"/>
        <rFont val="Carlito"/>
        <family val="2"/>
      </rPr>
      <t>30,59</t>
    </r>
  </si>
  <si>
    <r>
      <rPr>
        <sz val="10"/>
        <rFont val="Carlito"/>
        <family val="2"/>
      </rPr>
      <t>34.03.130</t>
    </r>
  </si>
  <si>
    <r>
      <rPr>
        <sz val="10"/>
        <rFont val="Carlito"/>
        <family val="2"/>
      </rPr>
      <t>Arbusto Alamanda - h= 0,60 a 0,80 m</t>
    </r>
  </si>
  <si>
    <r>
      <rPr>
        <sz val="10"/>
        <rFont val="Carlito"/>
        <family val="2"/>
      </rPr>
      <t>27,48</t>
    </r>
  </si>
  <si>
    <r>
      <rPr>
        <sz val="10"/>
        <rFont val="Carlito"/>
        <family val="2"/>
      </rPr>
      <t>30,16</t>
    </r>
  </si>
  <si>
    <r>
      <rPr>
        <sz val="10"/>
        <rFont val="Carlito"/>
        <family val="2"/>
      </rPr>
      <t>34.03.150</t>
    </r>
  </si>
  <si>
    <r>
      <rPr>
        <sz val="10"/>
        <rFont val="Carlito"/>
        <family val="2"/>
      </rPr>
      <t>Arbusto Curcúligo - h= 0,60 a 0,80 m</t>
    </r>
  </si>
  <si>
    <r>
      <rPr>
        <sz val="10"/>
        <rFont val="Carlito"/>
        <family val="2"/>
      </rPr>
      <t>34,98</t>
    </r>
  </si>
  <si>
    <r>
      <rPr>
        <sz val="10"/>
        <rFont val="Carlito"/>
        <family val="2"/>
      </rPr>
      <t>37,66</t>
    </r>
  </si>
  <si>
    <r>
      <rPr>
        <sz val="10"/>
        <rFont val="Carlito"/>
        <family val="2"/>
      </rPr>
      <t>arvores</t>
    </r>
  </si>
  <si>
    <r>
      <rPr>
        <sz val="10"/>
        <rFont val="Carlito"/>
        <family val="2"/>
      </rPr>
      <t>34.04.050</t>
    </r>
  </si>
  <si>
    <r>
      <rPr>
        <sz val="10"/>
        <rFont val="Carlito"/>
        <family val="2"/>
      </rPr>
      <t>Árvore ornamental tipo Pata de Vaca - h= 2,00 m</t>
    </r>
  </si>
  <si>
    <r>
      <rPr>
        <sz val="10"/>
        <rFont val="Carlito"/>
        <family val="2"/>
      </rPr>
      <t>68,13</t>
    </r>
  </si>
  <si>
    <r>
      <rPr>
        <sz val="10"/>
        <rFont val="Carlito"/>
        <family val="2"/>
      </rPr>
      <t>91,47</t>
    </r>
  </si>
  <si>
    <r>
      <rPr>
        <sz val="10"/>
        <rFont val="Carlito"/>
        <family val="2"/>
      </rPr>
      <t>34.04.130</t>
    </r>
  </si>
  <si>
    <r>
      <rPr>
        <sz val="10"/>
        <rFont val="Carlito"/>
        <family val="2"/>
      </rPr>
      <t>Árvore ornamental tipo Ipê Amarelo - h= 2,00 m</t>
    </r>
  </si>
  <si>
    <r>
      <rPr>
        <sz val="10"/>
        <rFont val="Carlito"/>
        <family val="2"/>
      </rPr>
      <t>71,90</t>
    </r>
  </si>
  <si>
    <r>
      <rPr>
        <sz val="10"/>
        <rFont val="Carlito"/>
        <family val="2"/>
      </rPr>
      <t>34.04.160</t>
    </r>
  </si>
  <si>
    <r>
      <rPr>
        <sz val="10"/>
        <rFont val="Carlito"/>
        <family val="2"/>
      </rPr>
      <t>Árvore ornamental tipo Areca Bambu - h= 2,00 m</t>
    </r>
  </si>
  <si>
    <r>
      <rPr>
        <sz val="10"/>
        <rFont val="Carlito"/>
        <family val="2"/>
      </rPr>
      <t>88,85</t>
    </r>
  </si>
  <si>
    <r>
      <rPr>
        <sz val="10"/>
        <rFont val="Carlito"/>
        <family val="2"/>
      </rPr>
      <t>112,19</t>
    </r>
  </si>
  <si>
    <r>
      <rPr>
        <sz val="10"/>
        <rFont val="Carlito"/>
        <family val="2"/>
      </rPr>
      <t>34.04.164</t>
    </r>
  </si>
  <si>
    <r>
      <rPr>
        <sz val="10"/>
        <rFont val="Carlito"/>
        <family val="2"/>
      </rPr>
      <t xml:space="preserve">Árvore ornamental tipo Falso barbatimão - h =
</t>
    </r>
    <r>
      <rPr>
        <sz val="10"/>
        <rFont val="Carlito"/>
        <family val="2"/>
      </rPr>
      <t>2,00 m</t>
    </r>
  </si>
  <si>
    <r>
      <rPr>
        <sz val="10"/>
        <rFont val="Carlito"/>
        <family val="2"/>
      </rPr>
      <t>160,43</t>
    </r>
  </si>
  <si>
    <r>
      <rPr>
        <sz val="10"/>
        <rFont val="Carlito"/>
        <family val="2"/>
      </rPr>
      <t>2,63</t>
    </r>
  </si>
  <si>
    <r>
      <rPr>
        <sz val="10"/>
        <rFont val="Carlito"/>
        <family val="2"/>
      </rPr>
      <t>163,06</t>
    </r>
  </si>
  <si>
    <r>
      <rPr>
        <sz val="10"/>
        <rFont val="Carlito"/>
        <family val="2"/>
      </rPr>
      <t>34.04.166</t>
    </r>
  </si>
  <si>
    <r>
      <rPr>
        <sz val="10"/>
        <rFont val="Carlito"/>
        <family val="2"/>
      </rPr>
      <t>Árvore ornamental tipo Aroeira salsa - h= 2,00 m</t>
    </r>
  </si>
  <si>
    <r>
      <rPr>
        <sz val="10"/>
        <rFont val="Carlito"/>
        <family val="2"/>
      </rPr>
      <t>82,88</t>
    </r>
  </si>
  <si>
    <r>
      <rPr>
        <sz val="10"/>
        <rFont val="Carlito"/>
        <family val="2"/>
      </rPr>
      <t>34.04.280</t>
    </r>
  </si>
  <si>
    <r>
      <rPr>
        <sz val="10"/>
        <rFont val="Carlito"/>
        <family val="2"/>
      </rPr>
      <t>Árvore ornamental tipo Manacá-da-serra</t>
    </r>
  </si>
  <si>
    <r>
      <rPr>
        <sz val="10"/>
        <rFont val="Carlito"/>
        <family val="2"/>
      </rPr>
      <t>94,39</t>
    </r>
  </si>
  <si>
    <r>
      <rPr>
        <sz val="10"/>
        <rFont val="Carlito"/>
        <family val="2"/>
      </rPr>
      <t>117,73</t>
    </r>
  </si>
  <si>
    <r>
      <rPr>
        <sz val="10"/>
        <rFont val="Carlito"/>
        <family val="2"/>
      </rPr>
      <t>34.04.360</t>
    </r>
  </si>
  <si>
    <r>
      <rPr>
        <sz val="10"/>
        <rFont val="Carlito"/>
        <family val="2"/>
      </rPr>
      <t xml:space="preserve">Árvore ornamental tipo coqueiro Jerivá - h= 4,00
</t>
    </r>
    <r>
      <rPr>
        <sz val="10"/>
        <rFont val="Carlito"/>
        <family val="2"/>
      </rPr>
      <t>m</t>
    </r>
  </si>
  <si>
    <r>
      <rPr>
        <sz val="10"/>
        <rFont val="Carlito"/>
        <family val="2"/>
      </rPr>
      <t>230,20</t>
    </r>
  </si>
  <si>
    <r>
      <rPr>
        <sz val="10"/>
        <rFont val="Carlito"/>
        <family val="2"/>
      </rPr>
      <t>253,54</t>
    </r>
  </si>
  <si>
    <r>
      <rPr>
        <sz val="10"/>
        <rFont val="Carlito"/>
        <family val="2"/>
      </rPr>
      <t>34.04.370</t>
    </r>
  </si>
  <si>
    <r>
      <rPr>
        <sz val="10"/>
        <rFont val="Carlito"/>
        <family val="2"/>
      </rPr>
      <t xml:space="preserve">Árvore ornamental tipo Quaresmeira (Tibouchina
</t>
    </r>
    <r>
      <rPr>
        <sz val="10"/>
        <rFont val="Carlito"/>
        <family val="2"/>
      </rPr>
      <t>granulosa) - h= 1,50 / 2,00 m</t>
    </r>
  </si>
  <si>
    <r>
      <rPr>
        <sz val="10"/>
        <rFont val="Carlito"/>
        <family val="2"/>
      </rPr>
      <t>43,30</t>
    </r>
  </si>
  <si>
    <r>
      <rPr>
        <sz val="10"/>
        <rFont val="Carlito"/>
        <family val="2"/>
      </rPr>
      <t>66,64</t>
    </r>
  </si>
  <si>
    <r>
      <rPr>
        <sz val="10"/>
        <rFont val="Carlito"/>
        <family val="2"/>
      </rPr>
      <t>Cercas e fechamentos</t>
    </r>
  </si>
  <si>
    <r>
      <rPr>
        <sz val="10"/>
        <rFont val="Carlito"/>
        <family val="2"/>
      </rPr>
      <t>34.05.020</t>
    </r>
  </si>
  <si>
    <r>
      <rPr>
        <sz val="10"/>
        <rFont val="Carlito"/>
        <family val="2"/>
      </rPr>
      <t xml:space="preserve">Cerca em arame farpado com mourões de
</t>
    </r>
    <r>
      <rPr>
        <sz val="10"/>
        <rFont val="Carlito"/>
        <family val="2"/>
      </rPr>
      <t>concreto</t>
    </r>
  </si>
  <si>
    <r>
      <rPr>
        <sz val="10"/>
        <rFont val="Carlito"/>
        <family val="2"/>
      </rPr>
      <t>24,54</t>
    </r>
  </si>
  <si>
    <r>
      <rPr>
        <sz val="10"/>
        <rFont val="Carlito"/>
        <family val="2"/>
      </rPr>
      <t>47,88</t>
    </r>
  </si>
  <si>
    <r>
      <rPr>
        <sz val="10"/>
        <rFont val="Carlito"/>
        <family val="2"/>
      </rPr>
      <t>34.05.030</t>
    </r>
  </si>
  <si>
    <r>
      <rPr>
        <sz val="10"/>
        <rFont val="Carlito"/>
        <family val="2"/>
      </rPr>
      <t xml:space="preserve">Cerca em arame farpado com mourões de
</t>
    </r>
    <r>
      <rPr>
        <sz val="10"/>
        <rFont val="Carlito"/>
        <family val="2"/>
      </rPr>
      <t>concreto, com ponta inclinada</t>
    </r>
  </si>
  <si>
    <r>
      <rPr>
        <sz val="10"/>
        <rFont val="Carlito"/>
        <family val="2"/>
      </rPr>
      <t>32,45</t>
    </r>
  </si>
  <si>
    <r>
      <rPr>
        <sz val="10"/>
        <rFont val="Carlito"/>
        <family val="2"/>
      </rPr>
      <t>55,79</t>
    </r>
  </si>
  <si>
    <r>
      <rPr>
        <sz val="10"/>
        <rFont val="Carlito"/>
        <family val="2"/>
      </rPr>
      <t>34.05.032</t>
    </r>
  </si>
  <si>
    <r>
      <rPr>
        <sz val="10"/>
        <rFont val="Carlito"/>
        <family val="2"/>
      </rPr>
      <t xml:space="preserve">Cerca em arame farpado com mourões de
</t>
    </r>
    <r>
      <rPr>
        <sz val="10"/>
        <rFont val="Carlito"/>
        <family val="2"/>
      </rPr>
      <t>concreto, com ponta inclinada - 12 fiadas</t>
    </r>
  </si>
  <si>
    <r>
      <rPr>
        <sz val="10"/>
        <rFont val="Carlito"/>
        <family val="2"/>
      </rPr>
      <t>37,48</t>
    </r>
  </si>
  <si>
    <r>
      <rPr>
        <sz val="10"/>
        <rFont val="Carlito"/>
        <family val="2"/>
      </rPr>
      <t>60,82</t>
    </r>
  </si>
  <si>
    <r>
      <rPr>
        <sz val="10"/>
        <rFont val="Carlito"/>
        <family val="2"/>
      </rPr>
      <t>34.05.050</t>
    </r>
  </si>
  <si>
    <r>
      <rPr>
        <sz val="10"/>
        <rFont val="Carlito"/>
        <family val="2"/>
      </rPr>
      <t xml:space="preserve">Cerca em tela de aço galvanizado de 2´,
</t>
    </r>
    <r>
      <rPr>
        <sz val="10"/>
        <rFont val="Carlito"/>
        <family val="2"/>
      </rPr>
      <t>montantes em mourões de concreto com ponta inclinada e arame farpado</t>
    </r>
  </si>
  <si>
    <r>
      <rPr>
        <sz val="10"/>
        <rFont val="Carlito"/>
        <family val="2"/>
      </rPr>
      <t>158,45</t>
    </r>
  </si>
  <si>
    <r>
      <rPr>
        <sz val="10"/>
        <rFont val="Carlito"/>
        <family val="2"/>
      </rPr>
      <t>196,11</t>
    </r>
  </si>
  <si>
    <r>
      <rPr>
        <sz val="10"/>
        <rFont val="Carlito"/>
        <family val="2"/>
      </rPr>
      <t>34.05.080</t>
    </r>
  </si>
  <si>
    <r>
      <rPr>
        <sz val="10"/>
        <rFont val="Carlito"/>
        <family val="2"/>
      </rPr>
      <t xml:space="preserve">Alambrado em tela de aço galvanizado de 2´,
</t>
    </r>
    <r>
      <rPr>
        <sz val="10"/>
        <rFont val="Carlito"/>
        <family val="2"/>
      </rPr>
      <t>montantes metálicos e arame farpado, até 4,00 m de altura</t>
    </r>
  </si>
  <si>
    <r>
      <rPr>
        <sz val="10"/>
        <rFont val="Carlito"/>
        <family val="2"/>
      </rPr>
      <t>191,59</t>
    </r>
  </si>
  <si>
    <r>
      <rPr>
        <sz val="10"/>
        <rFont val="Carlito"/>
        <family val="2"/>
      </rPr>
      <t>34.05.110</t>
    </r>
  </si>
  <si>
    <r>
      <rPr>
        <sz val="10"/>
        <rFont val="Carlito"/>
        <family val="2"/>
      </rPr>
      <t xml:space="preserve">Alambrado em tela de aço galvanizado de 2´, montantes metálicos e arame farpado, acima de
</t>
    </r>
    <r>
      <rPr>
        <sz val="10"/>
        <rFont val="Carlito"/>
        <family val="2"/>
      </rPr>
      <t>4,00 m de altura</t>
    </r>
  </si>
  <si>
    <r>
      <rPr>
        <sz val="10"/>
        <rFont val="Carlito"/>
        <family val="2"/>
      </rPr>
      <t>188,79</t>
    </r>
  </si>
  <si>
    <r>
      <rPr>
        <sz val="10"/>
        <rFont val="Carlito"/>
        <family val="2"/>
      </rPr>
      <t>34.05.120</t>
    </r>
  </si>
  <si>
    <r>
      <rPr>
        <sz val="10"/>
        <rFont val="Carlito"/>
        <family val="2"/>
      </rPr>
      <t xml:space="preserve">Alambrado em tela de aço galvanizado de 1´,
</t>
    </r>
    <r>
      <rPr>
        <sz val="10"/>
        <rFont val="Carlito"/>
        <family val="2"/>
      </rPr>
      <t>montantes metálicos e arame farpado</t>
    </r>
  </si>
  <si>
    <r>
      <rPr>
        <sz val="10"/>
        <rFont val="Carlito"/>
        <family val="2"/>
      </rPr>
      <t>179,23</t>
    </r>
  </si>
  <si>
    <r>
      <rPr>
        <sz val="10"/>
        <rFont val="Carlito"/>
        <family val="2"/>
      </rPr>
      <t>34.05.170</t>
    </r>
  </si>
  <si>
    <r>
      <rPr>
        <sz val="10"/>
        <rFont val="Carlito"/>
        <family val="2"/>
      </rPr>
      <t xml:space="preserve">Barreira de proteção perimetral em aço
</t>
    </r>
    <r>
      <rPr>
        <sz val="10"/>
        <rFont val="Carlito"/>
        <family val="2"/>
      </rPr>
      <t>inoxidável AISI 430, dupla</t>
    </r>
  </si>
  <si>
    <r>
      <rPr>
        <sz val="10"/>
        <rFont val="Carlito"/>
        <family val="2"/>
      </rPr>
      <t>35,09</t>
    </r>
  </si>
  <si>
    <r>
      <rPr>
        <sz val="10"/>
        <rFont val="Carlito"/>
        <family val="2"/>
      </rPr>
      <t>34.05.210</t>
    </r>
  </si>
  <si>
    <r>
      <rPr>
        <sz val="10"/>
        <rFont val="Carlito"/>
        <family val="2"/>
      </rPr>
      <t>Alambrado em tela de aço galvanizado de 2´, montantes metálicos com extremo superior duplo e arame farpado, acima de 4,00 m de altura</t>
    </r>
  </si>
  <si>
    <r>
      <rPr>
        <sz val="10"/>
        <rFont val="Carlito"/>
        <family val="2"/>
      </rPr>
      <t>187,94</t>
    </r>
  </si>
  <si>
    <r>
      <rPr>
        <sz val="10"/>
        <rFont val="Carlito"/>
        <family val="2"/>
      </rPr>
      <t xml:space="preserve">Gradil em aço galvanizado eletrofundido, malha
</t>
    </r>
    <r>
      <rPr>
        <sz val="10"/>
        <rFont val="Carlito"/>
        <family val="2"/>
      </rPr>
      <t>65 x 132 mm e pintura eletrostática</t>
    </r>
  </si>
  <si>
    <r>
      <rPr>
        <sz val="10"/>
        <rFont val="Carlito"/>
        <family val="2"/>
      </rPr>
      <t>355,79</t>
    </r>
  </si>
  <si>
    <r>
      <rPr>
        <sz val="10"/>
        <rFont val="Carlito"/>
        <family val="2"/>
      </rPr>
      <t>48,43</t>
    </r>
  </si>
  <si>
    <r>
      <rPr>
        <sz val="10"/>
        <rFont val="Carlito"/>
        <family val="2"/>
      </rPr>
      <t>404,22</t>
    </r>
  </si>
  <si>
    <r>
      <rPr>
        <sz val="10"/>
        <rFont val="Carlito"/>
        <family val="2"/>
      </rPr>
      <t>34.05.270</t>
    </r>
  </si>
  <si>
    <r>
      <rPr>
        <sz val="10"/>
        <rFont val="Carlito"/>
        <family val="2"/>
      </rPr>
      <t xml:space="preserve">Alambrado em tela de aço galvanizado de 2´,
</t>
    </r>
    <r>
      <rPr>
        <sz val="10"/>
        <rFont val="Carlito"/>
        <family val="2"/>
      </rPr>
      <t>montantes metálicos retos</t>
    </r>
  </si>
  <si>
    <r>
      <rPr>
        <sz val="10"/>
        <rFont val="Carlito"/>
        <family val="2"/>
      </rPr>
      <t>179,67</t>
    </r>
  </si>
  <si>
    <r>
      <rPr>
        <sz val="10"/>
        <rFont val="Carlito"/>
        <family val="2"/>
      </rPr>
      <t>34.05.290</t>
    </r>
  </si>
  <si>
    <r>
      <rPr>
        <sz val="10"/>
        <rFont val="Carlito"/>
        <family val="2"/>
      </rPr>
      <t xml:space="preserve">Portão de abrir em grade de aço galvanizado
</t>
    </r>
    <r>
      <rPr>
        <sz val="10"/>
        <rFont val="Carlito"/>
        <family val="2"/>
      </rPr>
      <t>eletrofundida, malha 65 x 132 mm, e pintura eletrostática</t>
    </r>
  </si>
  <si>
    <r>
      <rPr>
        <sz val="10"/>
        <rFont val="Carlito"/>
        <family val="2"/>
      </rPr>
      <t>1.775,80</t>
    </r>
  </si>
  <si>
    <r>
      <rPr>
        <sz val="10"/>
        <rFont val="Carlito"/>
        <family val="2"/>
      </rPr>
      <t>72,29</t>
    </r>
  </si>
  <si>
    <r>
      <rPr>
        <sz val="10"/>
        <rFont val="Carlito"/>
        <family val="2"/>
      </rPr>
      <t>1.848,09</t>
    </r>
  </si>
  <si>
    <r>
      <rPr>
        <sz val="10"/>
        <rFont val="Carlito"/>
        <family val="2"/>
      </rPr>
      <t>34.05.300</t>
    </r>
  </si>
  <si>
    <r>
      <rPr>
        <sz val="10"/>
        <rFont val="Carlito"/>
        <family val="2"/>
      </rPr>
      <t xml:space="preserve">Portão de correr em grade de aço galvanizado eletrofundida, malha 65 x 132 mm, e pintura
</t>
    </r>
    <r>
      <rPr>
        <sz val="10"/>
        <rFont val="Carlito"/>
        <family val="2"/>
      </rPr>
      <t>eletrostática</t>
    </r>
  </si>
  <si>
    <r>
      <rPr>
        <sz val="10"/>
        <rFont val="Carlito"/>
        <family val="2"/>
      </rPr>
      <t>1.265,05</t>
    </r>
  </si>
  <si>
    <r>
      <rPr>
        <sz val="10"/>
        <rFont val="Carlito"/>
        <family val="2"/>
      </rPr>
      <t>1.337,34</t>
    </r>
  </si>
  <si>
    <r>
      <rPr>
        <sz val="10"/>
        <rFont val="Carlito"/>
        <family val="2"/>
      </rPr>
      <t>34.05.310</t>
    </r>
  </si>
  <si>
    <r>
      <rPr>
        <sz val="10"/>
        <rFont val="Carlito"/>
        <family val="2"/>
      </rPr>
      <t>Gradil de ferro perfilado, tipo parque</t>
    </r>
  </si>
  <si>
    <r>
      <rPr>
        <sz val="10"/>
        <rFont val="Carlito"/>
        <family val="2"/>
      </rPr>
      <t>465,54</t>
    </r>
  </si>
  <si>
    <r>
      <rPr>
        <sz val="10"/>
        <rFont val="Carlito"/>
        <family val="2"/>
      </rPr>
      <t>28,64</t>
    </r>
  </si>
  <si>
    <r>
      <rPr>
        <sz val="10"/>
        <rFont val="Carlito"/>
        <family val="2"/>
      </rPr>
      <t>494,18</t>
    </r>
  </si>
  <si>
    <r>
      <rPr>
        <sz val="10"/>
        <rFont val="Carlito"/>
        <family val="2"/>
      </rPr>
      <t>34.05.320</t>
    </r>
  </si>
  <si>
    <r>
      <rPr>
        <sz val="10"/>
        <rFont val="Carlito"/>
        <family val="2"/>
      </rPr>
      <t>Portão de ferro perfilado, tipo parque</t>
    </r>
  </si>
  <si>
    <r>
      <rPr>
        <sz val="10"/>
        <rFont val="Carlito"/>
        <family val="2"/>
      </rPr>
      <t>645,59</t>
    </r>
  </si>
  <si>
    <r>
      <rPr>
        <sz val="10"/>
        <rFont val="Carlito"/>
        <family val="2"/>
      </rPr>
      <t>24,50</t>
    </r>
  </si>
  <si>
    <r>
      <rPr>
        <sz val="10"/>
        <rFont val="Carlito"/>
        <family val="2"/>
      </rPr>
      <t>670,09</t>
    </r>
  </si>
  <si>
    <r>
      <rPr>
        <sz val="10"/>
        <rFont val="Carlito"/>
        <family val="2"/>
      </rPr>
      <t>34.05.350</t>
    </r>
  </si>
  <si>
    <r>
      <rPr>
        <sz val="10"/>
        <rFont val="Carlito"/>
        <family val="2"/>
      </rPr>
      <t xml:space="preserve">Portão de abrir em gradil eletrofundido, malha 5
</t>
    </r>
    <r>
      <rPr>
        <sz val="10"/>
        <rFont val="Carlito"/>
        <family val="2"/>
      </rPr>
      <t>x 15 cm</t>
    </r>
  </si>
  <si>
    <r>
      <rPr>
        <sz val="10"/>
        <rFont val="Carlito"/>
        <family val="2"/>
      </rPr>
      <t>1.783,53</t>
    </r>
  </si>
  <si>
    <r>
      <rPr>
        <sz val="10"/>
        <rFont val="Carlito"/>
        <family val="2"/>
      </rPr>
      <t>58,25</t>
    </r>
  </si>
  <si>
    <r>
      <rPr>
        <sz val="10"/>
        <rFont val="Carlito"/>
        <family val="2"/>
      </rPr>
      <t>1.841,78</t>
    </r>
  </si>
  <si>
    <r>
      <rPr>
        <sz val="10"/>
        <rFont val="Carlito"/>
        <family val="2"/>
      </rPr>
      <t>34.05.360</t>
    </r>
  </si>
  <si>
    <r>
      <rPr>
        <sz val="10"/>
        <rFont val="Carlito"/>
        <family val="2"/>
      </rPr>
      <t xml:space="preserve">Gradil tela eletrosoldado, malha de 5 x 15cm,
</t>
    </r>
    <r>
      <rPr>
        <sz val="10"/>
        <rFont val="Carlito"/>
        <family val="2"/>
      </rPr>
      <t>galvanizado</t>
    </r>
  </si>
  <si>
    <r>
      <rPr>
        <sz val="10"/>
        <rFont val="Carlito"/>
        <family val="2"/>
      </rPr>
      <t>71,43</t>
    </r>
  </si>
  <si>
    <r>
      <rPr>
        <sz val="10"/>
        <rFont val="Carlito"/>
        <family val="2"/>
      </rPr>
      <t>143,57</t>
    </r>
  </si>
  <si>
    <r>
      <rPr>
        <sz val="10"/>
        <rFont val="Carlito"/>
        <family val="2"/>
      </rPr>
      <t>34.05.370</t>
    </r>
  </si>
  <si>
    <r>
      <rPr>
        <sz val="10"/>
        <rFont val="Carlito"/>
        <family val="2"/>
      </rPr>
      <t xml:space="preserve">Fechamento de divisa - mourão com placas pré
</t>
    </r>
    <r>
      <rPr>
        <sz val="10"/>
        <rFont val="Carlito"/>
        <family val="2"/>
      </rPr>
      <t>moldadas</t>
    </r>
  </si>
  <si>
    <r>
      <rPr>
        <sz val="10"/>
        <rFont val="Carlito"/>
        <family val="2"/>
      </rPr>
      <t>37,71</t>
    </r>
  </si>
  <si>
    <r>
      <rPr>
        <sz val="10"/>
        <rFont val="Carlito"/>
        <family val="2"/>
      </rPr>
      <t>162,76</t>
    </r>
  </si>
  <si>
    <r>
      <rPr>
        <sz val="10"/>
        <rFont val="Carlito"/>
        <family val="2"/>
      </rPr>
      <t>Corte, recorte e remocao</t>
    </r>
  </si>
  <si>
    <r>
      <rPr>
        <sz val="10"/>
        <rFont val="Carlito"/>
        <family val="2"/>
      </rPr>
      <t>34.13.011</t>
    </r>
  </si>
  <si>
    <r>
      <rPr>
        <sz val="10"/>
        <rFont val="Carlito"/>
        <family val="2"/>
      </rPr>
      <t>Corte, recorte e remoção de árvore  inclusive as raízes - diâmetro (DAP)&gt;5cm&lt;15cm</t>
    </r>
  </si>
  <si>
    <r>
      <rPr>
        <sz val="10"/>
        <rFont val="Carlito"/>
        <family val="2"/>
      </rPr>
      <t>121,19</t>
    </r>
  </si>
  <si>
    <r>
      <rPr>
        <sz val="10"/>
        <rFont val="Carlito"/>
        <family val="2"/>
      </rPr>
      <t>115,16</t>
    </r>
  </si>
  <si>
    <r>
      <rPr>
        <sz val="10"/>
        <rFont val="Carlito"/>
        <family val="2"/>
      </rPr>
      <t>236,35</t>
    </r>
  </si>
  <si>
    <r>
      <rPr>
        <sz val="10"/>
        <rFont val="Carlito"/>
        <family val="2"/>
      </rPr>
      <t>34.13.021</t>
    </r>
  </si>
  <si>
    <r>
      <rPr>
        <sz val="10"/>
        <rFont val="Carlito"/>
        <family val="2"/>
      </rPr>
      <t>Corte, recorte e remoção de árvore inclusive as raízes - diâmetro (DAP)&gt;15cm&lt;30cm</t>
    </r>
  </si>
  <si>
    <r>
      <rPr>
        <sz val="10"/>
        <rFont val="Carlito"/>
        <family val="2"/>
      </rPr>
      <t>494,87</t>
    </r>
  </si>
  <si>
    <r>
      <rPr>
        <sz val="10"/>
        <rFont val="Carlito"/>
        <family val="2"/>
      </rPr>
      <t>143,20</t>
    </r>
  </si>
  <si>
    <r>
      <rPr>
        <sz val="10"/>
        <rFont val="Carlito"/>
        <family val="2"/>
      </rPr>
      <t>638,07</t>
    </r>
  </si>
  <si>
    <r>
      <rPr>
        <sz val="10"/>
        <rFont val="Carlito"/>
        <family val="2"/>
      </rPr>
      <t>34.13.031</t>
    </r>
  </si>
  <si>
    <r>
      <rPr>
        <sz val="10"/>
        <rFont val="Carlito"/>
        <family val="2"/>
      </rPr>
      <t>Corte, recorte e remoção de árvore inclusive as raízes - diâmetro (DAP)&gt;30cm&lt;45cm</t>
    </r>
  </si>
  <si>
    <r>
      <rPr>
        <sz val="10"/>
        <rFont val="Carlito"/>
        <family val="2"/>
      </rPr>
      <t>1.488,08</t>
    </r>
  </si>
  <si>
    <r>
      <rPr>
        <sz val="10"/>
        <rFont val="Carlito"/>
        <family val="2"/>
      </rPr>
      <t>258,36</t>
    </r>
  </si>
  <si>
    <r>
      <rPr>
        <sz val="10"/>
        <rFont val="Carlito"/>
        <family val="2"/>
      </rPr>
      <t>1.746,44</t>
    </r>
  </si>
  <si>
    <r>
      <rPr>
        <sz val="10"/>
        <rFont val="Carlito"/>
        <family val="2"/>
      </rPr>
      <t>34.13.041</t>
    </r>
  </si>
  <si>
    <r>
      <rPr>
        <sz val="10"/>
        <rFont val="Carlito"/>
        <family val="2"/>
      </rPr>
      <t>Corte, recorte e remoção de árvore inclusive as raízes - diâmetro (DAP)&gt;45cm&lt;60cm</t>
    </r>
  </si>
  <si>
    <r>
      <rPr>
        <sz val="10"/>
        <rFont val="Carlito"/>
        <family val="2"/>
      </rPr>
      <t>2.068,07</t>
    </r>
  </si>
  <si>
    <r>
      <rPr>
        <sz val="10"/>
        <rFont val="Carlito"/>
        <family val="2"/>
      </rPr>
      <t>692,96</t>
    </r>
  </si>
  <si>
    <r>
      <rPr>
        <sz val="10"/>
        <rFont val="Carlito"/>
        <family val="2"/>
      </rPr>
      <t>2.761,03</t>
    </r>
  </si>
  <si>
    <r>
      <rPr>
        <sz val="10"/>
        <rFont val="Carlito"/>
        <family val="2"/>
      </rPr>
      <t>34.13.051</t>
    </r>
  </si>
  <si>
    <r>
      <rPr>
        <sz val="10"/>
        <rFont val="Carlito"/>
        <family val="2"/>
      </rPr>
      <t>Corte, recorte e remoção de árvore inclusive as raízes - diâmetro (DAP)&gt;60cm&lt;100cm</t>
    </r>
  </si>
  <si>
    <r>
      <rPr>
        <sz val="10"/>
        <rFont val="Carlito"/>
        <family val="2"/>
      </rPr>
      <t>4.030,92</t>
    </r>
  </si>
  <si>
    <r>
      <rPr>
        <sz val="10"/>
        <rFont val="Carlito"/>
        <family val="2"/>
      </rPr>
      <t>1.385,92</t>
    </r>
  </si>
  <si>
    <r>
      <rPr>
        <sz val="10"/>
        <rFont val="Carlito"/>
        <family val="2"/>
      </rPr>
      <t>5.416,84</t>
    </r>
  </si>
  <si>
    <r>
      <rPr>
        <sz val="10"/>
        <rFont val="Carlito"/>
        <family val="2"/>
      </rPr>
      <t>34.13.060</t>
    </r>
  </si>
  <si>
    <r>
      <rPr>
        <sz val="10"/>
        <rFont val="Carlito"/>
        <family val="2"/>
      </rPr>
      <t>Corte, recorte e remoção de árvore inclusive as raízes - diâmetro (DAP) acima de 100 cm</t>
    </r>
  </si>
  <si>
    <r>
      <rPr>
        <sz val="10"/>
        <rFont val="Carlito"/>
        <family val="2"/>
      </rPr>
      <t>5.936,09</t>
    </r>
  </si>
  <si>
    <r>
      <rPr>
        <sz val="10"/>
        <rFont val="Carlito"/>
        <family val="2"/>
      </rPr>
      <t>1.614,24</t>
    </r>
  </si>
  <si>
    <r>
      <rPr>
        <sz val="10"/>
        <rFont val="Carlito"/>
        <family val="2"/>
      </rPr>
      <t>7.550,33</t>
    </r>
  </si>
  <si>
    <r>
      <rPr>
        <sz val="10"/>
        <rFont val="Carlito"/>
        <family val="2"/>
      </rPr>
      <t xml:space="preserve">Reparos, conservacoes e complementos - GRUPO
</t>
    </r>
    <r>
      <rPr>
        <sz val="10"/>
        <rFont val="Carlito"/>
        <family val="2"/>
      </rPr>
      <t>34</t>
    </r>
  </si>
  <si>
    <r>
      <rPr>
        <sz val="10"/>
        <rFont val="Carlito"/>
        <family val="2"/>
      </rPr>
      <t>34.20.050</t>
    </r>
  </si>
  <si>
    <r>
      <rPr>
        <sz val="10"/>
        <rFont val="Carlito"/>
        <family val="2"/>
      </rPr>
      <t xml:space="preserve">Tela de arame galvanizado fio nº 22 BWG, malha
</t>
    </r>
    <r>
      <rPr>
        <sz val="10"/>
        <rFont val="Carlito"/>
        <family val="2"/>
      </rPr>
      <t>de 2´, tipo galinheiro</t>
    </r>
  </si>
  <si>
    <r>
      <rPr>
        <sz val="10"/>
        <rFont val="Carlito"/>
        <family val="2"/>
      </rPr>
      <t>5,78</t>
    </r>
  </si>
  <si>
    <r>
      <rPr>
        <sz val="10"/>
        <rFont val="Carlito"/>
        <family val="2"/>
      </rPr>
      <t>34.20.080</t>
    </r>
  </si>
  <si>
    <r>
      <rPr>
        <sz val="10"/>
        <rFont val="Carlito"/>
        <family val="2"/>
      </rPr>
      <t xml:space="preserve">Tela de aço galvanizado fio nº 10 BWG, malha de
</t>
    </r>
    <r>
      <rPr>
        <sz val="10"/>
        <rFont val="Carlito"/>
        <family val="2"/>
      </rPr>
      <t>2´, tipo alambrado de segurança</t>
    </r>
  </si>
  <si>
    <r>
      <rPr>
        <sz val="10"/>
        <rFont val="Carlito"/>
        <family val="2"/>
      </rPr>
      <t>73,06</t>
    </r>
  </si>
  <si>
    <r>
      <rPr>
        <sz val="10"/>
        <rFont val="Carlito"/>
        <family val="2"/>
      </rPr>
      <t>7,96</t>
    </r>
  </si>
  <si>
    <r>
      <rPr>
        <sz val="10"/>
        <rFont val="Carlito"/>
        <family val="2"/>
      </rPr>
      <t>81,02</t>
    </r>
  </si>
  <si>
    <r>
      <rPr>
        <sz val="10"/>
        <rFont val="Carlito"/>
        <family val="2"/>
      </rPr>
      <t>34.20.110</t>
    </r>
  </si>
  <si>
    <r>
      <rPr>
        <sz val="10"/>
        <rFont val="Carlito"/>
        <family val="2"/>
      </rPr>
      <t xml:space="preserve">Recolocação de barreira de proteção perimetral,
</t>
    </r>
    <r>
      <rPr>
        <sz val="10"/>
        <rFont val="Carlito"/>
        <family val="2"/>
      </rPr>
      <t>simples ou dupla</t>
    </r>
  </si>
  <si>
    <r>
      <rPr>
        <sz val="10"/>
        <rFont val="Carlito"/>
        <family val="2"/>
      </rPr>
      <t>13,53</t>
    </r>
  </si>
  <si>
    <r>
      <rPr>
        <sz val="10"/>
        <rFont val="Carlito"/>
        <family val="2"/>
      </rPr>
      <t>34.20.160</t>
    </r>
  </si>
  <si>
    <r>
      <rPr>
        <sz val="10"/>
        <rFont val="Carlito"/>
        <family val="2"/>
      </rPr>
      <t>Recolocação de alambrado, com altura até 4,50 m</t>
    </r>
  </si>
  <si>
    <r>
      <rPr>
        <sz val="10"/>
        <rFont val="Carlito"/>
        <family val="2"/>
      </rPr>
      <t>2,02</t>
    </r>
  </si>
  <si>
    <r>
      <rPr>
        <sz val="10"/>
        <rFont val="Carlito"/>
        <family val="2"/>
      </rPr>
      <t>12,06</t>
    </r>
  </si>
  <si>
    <r>
      <rPr>
        <sz val="10"/>
        <rFont val="Carlito"/>
        <family val="2"/>
      </rPr>
      <t>14,08</t>
    </r>
  </si>
  <si>
    <r>
      <rPr>
        <sz val="10"/>
        <rFont val="Carlito"/>
        <family val="2"/>
      </rPr>
      <t>34.20.170</t>
    </r>
  </si>
  <si>
    <r>
      <rPr>
        <sz val="10"/>
        <rFont val="Carlito"/>
        <family val="2"/>
      </rPr>
      <t xml:space="preserve">Recolocação de alambrado, com altura acima de
</t>
    </r>
    <r>
      <rPr>
        <sz val="10"/>
        <rFont val="Carlito"/>
        <family val="2"/>
      </rPr>
      <t>4,50 m</t>
    </r>
  </si>
  <si>
    <r>
      <rPr>
        <sz val="10"/>
        <rFont val="Carlito"/>
        <family val="2"/>
      </rPr>
      <t>2,08</t>
    </r>
  </si>
  <si>
    <r>
      <rPr>
        <sz val="10"/>
        <rFont val="Carlito"/>
        <family val="2"/>
      </rPr>
      <t>16,16</t>
    </r>
  </si>
  <si>
    <r>
      <rPr>
        <sz val="10"/>
        <rFont val="Carlito"/>
        <family val="2"/>
      </rPr>
      <t>18,24</t>
    </r>
  </si>
  <si>
    <r>
      <rPr>
        <sz val="10"/>
        <rFont val="Carlito"/>
        <family val="2"/>
      </rPr>
      <t>34.20.380</t>
    </r>
  </si>
  <si>
    <r>
      <rPr>
        <sz val="10"/>
        <rFont val="Carlito"/>
        <family val="2"/>
      </rPr>
      <t xml:space="preserve">Suporte para apoio de bicicletas em tubo de aço
</t>
    </r>
    <r>
      <rPr>
        <sz val="10"/>
        <rFont val="Carlito"/>
        <family val="2"/>
      </rPr>
      <t>galvanizado, diâmetro de 2 1/2´</t>
    </r>
  </si>
  <si>
    <r>
      <rPr>
        <sz val="10"/>
        <rFont val="Carlito"/>
        <family val="2"/>
      </rPr>
      <t>466,26</t>
    </r>
  </si>
  <si>
    <r>
      <rPr>
        <sz val="10"/>
        <rFont val="Carlito"/>
        <family val="2"/>
      </rPr>
      <t>131,61</t>
    </r>
  </si>
  <si>
    <r>
      <rPr>
        <sz val="10"/>
        <rFont val="Carlito"/>
        <family val="2"/>
      </rPr>
      <t>597,87</t>
    </r>
  </si>
  <si>
    <r>
      <rPr>
        <sz val="10"/>
        <rFont val="Carlito"/>
        <family val="2"/>
      </rPr>
      <t>34.20.390</t>
    </r>
  </si>
  <si>
    <r>
      <rPr>
        <sz val="10"/>
        <rFont val="Carlito"/>
        <family val="2"/>
      </rPr>
      <t>Grelha arvoreira em ferro fundido</t>
    </r>
  </si>
  <si>
    <r>
      <rPr>
        <sz val="10"/>
        <rFont val="Carlito"/>
        <family val="2"/>
      </rPr>
      <t>779,16</t>
    </r>
  </si>
  <si>
    <r>
      <rPr>
        <sz val="10"/>
        <rFont val="Carlito"/>
        <family val="2"/>
      </rPr>
      <t>795,24</t>
    </r>
  </si>
  <si>
    <r>
      <rPr>
        <sz val="10"/>
        <rFont val="Carlito"/>
        <family val="2"/>
      </rPr>
      <t>PLAYGROUND E EQUIPAMENTO RECREATIVO</t>
    </r>
  </si>
  <si>
    <r>
      <rPr>
        <sz val="10"/>
        <rFont val="Carlito"/>
        <family val="2"/>
      </rPr>
      <t>Quadra e equipamento de esportes</t>
    </r>
  </si>
  <si>
    <r>
      <rPr>
        <sz val="10"/>
        <rFont val="Carlito"/>
        <family val="2"/>
      </rPr>
      <t>35.01.070</t>
    </r>
  </si>
  <si>
    <r>
      <rPr>
        <sz val="10"/>
        <rFont val="Carlito"/>
        <family val="2"/>
      </rPr>
      <t xml:space="preserve">Tela de arame galvanizado fio nº 12 BWG, malha
</t>
    </r>
    <r>
      <rPr>
        <sz val="10"/>
        <rFont val="Carlito"/>
        <family val="2"/>
      </rPr>
      <t>de 2´</t>
    </r>
  </si>
  <si>
    <r>
      <rPr>
        <sz val="10"/>
        <rFont val="Carlito"/>
        <family val="2"/>
      </rPr>
      <t>46,89</t>
    </r>
  </si>
  <si>
    <r>
      <rPr>
        <sz val="10"/>
        <rFont val="Carlito"/>
        <family val="2"/>
      </rPr>
      <t>51,72</t>
    </r>
  </si>
  <si>
    <r>
      <rPr>
        <sz val="10"/>
        <rFont val="Carlito"/>
        <family val="2"/>
      </rPr>
      <t>35.01.150</t>
    </r>
  </si>
  <si>
    <r>
      <rPr>
        <sz val="10"/>
        <rFont val="Carlito"/>
        <family val="2"/>
      </rPr>
      <t xml:space="preserve">Trave oficial completa com rede para futebol de
</t>
    </r>
    <r>
      <rPr>
        <sz val="10"/>
        <rFont val="Carlito"/>
        <family val="2"/>
      </rPr>
      <t>salão</t>
    </r>
  </si>
  <si>
    <r>
      <rPr>
        <sz val="10"/>
        <rFont val="Carlito"/>
        <family val="2"/>
      </rPr>
      <t>1.212,85</t>
    </r>
  </si>
  <si>
    <r>
      <rPr>
        <sz val="10"/>
        <rFont val="Carlito"/>
        <family val="2"/>
      </rPr>
      <t>115,77</t>
    </r>
  </si>
  <si>
    <r>
      <rPr>
        <sz val="10"/>
        <rFont val="Carlito"/>
        <family val="2"/>
      </rPr>
      <t>1.328,62</t>
    </r>
  </si>
  <si>
    <r>
      <rPr>
        <sz val="10"/>
        <rFont val="Carlito"/>
        <family val="2"/>
      </rPr>
      <t>35.01.160</t>
    </r>
  </si>
  <si>
    <r>
      <rPr>
        <sz val="10"/>
        <rFont val="Carlito"/>
        <family val="2"/>
      </rPr>
      <t xml:space="preserve">Tabela completa com suporte e rede para
</t>
    </r>
    <r>
      <rPr>
        <sz val="10"/>
        <rFont val="Carlito"/>
        <family val="2"/>
      </rPr>
      <t>basquete</t>
    </r>
  </si>
  <si>
    <r>
      <rPr>
        <sz val="10"/>
        <rFont val="Carlito"/>
        <family val="2"/>
      </rPr>
      <t>1.839,22</t>
    </r>
  </si>
  <si>
    <r>
      <rPr>
        <sz val="10"/>
        <rFont val="Carlito"/>
        <family val="2"/>
      </rPr>
      <t>1.458,37</t>
    </r>
  </si>
  <si>
    <r>
      <rPr>
        <sz val="10"/>
        <rFont val="Carlito"/>
        <family val="2"/>
      </rPr>
      <t>3.297,59</t>
    </r>
  </si>
  <si>
    <r>
      <rPr>
        <sz val="10"/>
        <rFont val="Carlito"/>
        <family val="2"/>
      </rPr>
      <t>35.01.170</t>
    </r>
  </si>
  <si>
    <r>
      <rPr>
        <sz val="10"/>
        <rFont val="Carlito"/>
        <family val="2"/>
      </rPr>
      <t>Poste oficial completo com rede para voleibol</t>
    </r>
  </si>
  <si>
    <r>
      <rPr>
        <sz val="10"/>
        <rFont val="Carlito"/>
        <family val="2"/>
      </rPr>
      <t>1.157,59</t>
    </r>
  </si>
  <si>
    <r>
      <rPr>
        <sz val="10"/>
        <rFont val="Carlito"/>
        <family val="2"/>
      </rPr>
      <t>1.273,36</t>
    </r>
  </si>
  <si>
    <r>
      <rPr>
        <sz val="10"/>
        <rFont val="Carlito"/>
        <family val="2"/>
      </rPr>
      <t>35.01.550</t>
    </r>
  </si>
  <si>
    <r>
      <rPr>
        <sz val="10"/>
        <rFont val="Carlito"/>
        <family val="2"/>
      </rPr>
      <t xml:space="preserve">Piso em fibra de polipropileno corrugado para
</t>
    </r>
    <r>
      <rPr>
        <sz val="10"/>
        <rFont val="Carlito"/>
        <family val="2"/>
      </rPr>
      <t>quadra de esportes, inclusive pintura</t>
    </r>
  </si>
  <si>
    <r>
      <rPr>
        <sz val="10"/>
        <rFont val="Carlito"/>
        <family val="2"/>
      </rPr>
      <t>112,14</t>
    </r>
  </si>
  <si>
    <r>
      <rPr>
        <sz val="10"/>
        <rFont val="Carlito"/>
        <family val="2"/>
      </rPr>
      <t>23,85</t>
    </r>
  </si>
  <si>
    <r>
      <rPr>
        <sz val="10"/>
        <rFont val="Carlito"/>
        <family val="2"/>
      </rPr>
      <t>135,99</t>
    </r>
  </si>
  <si>
    <r>
      <rPr>
        <sz val="10"/>
        <rFont val="Carlito"/>
        <family val="2"/>
      </rPr>
      <t>Abrigo, guarita e quiosque</t>
    </r>
  </si>
  <si>
    <r>
      <rPr>
        <sz val="10"/>
        <rFont val="Carlito"/>
        <family val="2"/>
      </rPr>
      <t>35.03.030</t>
    </r>
  </si>
  <si>
    <r>
      <rPr>
        <sz val="10"/>
        <rFont val="Carlito"/>
        <family val="2"/>
      </rPr>
      <t xml:space="preserve">Cancela automática metálica com barreira de
</t>
    </r>
    <r>
      <rPr>
        <sz val="10"/>
        <rFont val="Carlito"/>
        <family val="2"/>
      </rPr>
      <t>alumínio de 3,50 até 4,00 m</t>
    </r>
  </si>
  <si>
    <r>
      <rPr>
        <sz val="10"/>
        <rFont val="Carlito"/>
        <family val="2"/>
      </rPr>
      <t>3.344,33</t>
    </r>
  </si>
  <si>
    <r>
      <rPr>
        <sz val="10"/>
        <rFont val="Carlito"/>
        <family val="2"/>
      </rPr>
      <t>70,19</t>
    </r>
  </si>
  <si>
    <r>
      <rPr>
        <sz val="10"/>
        <rFont val="Carlito"/>
        <family val="2"/>
      </rPr>
      <t>3.414,52</t>
    </r>
  </si>
  <si>
    <r>
      <rPr>
        <sz val="10"/>
        <rFont val="Carlito"/>
        <family val="2"/>
      </rPr>
      <t>Bancos</t>
    </r>
  </si>
  <si>
    <r>
      <rPr>
        <sz val="10"/>
        <rFont val="Carlito"/>
        <family val="2"/>
      </rPr>
      <t>Banco contínuo em concreto vazado</t>
    </r>
  </si>
  <si>
    <r>
      <rPr>
        <sz val="10"/>
        <rFont val="Carlito"/>
        <family val="2"/>
      </rPr>
      <t>126,78</t>
    </r>
  </si>
  <si>
    <r>
      <rPr>
        <sz val="10"/>
        <rFont val="Carlito"/>
        <family val="2"/>
      </rPr>
      <t>69,82</t>
    </r>
  </si>
  <si>
    <r>
      <rPr>
        <sz val="10"/>
        <rFont val="Carlito"/>
        <family val="2"/>
      </rPr>
      <t>196,60</t>
    </r>
  </si>
  <si>
    <r>
      <rPr>
        <sz val="10"/>
        <rFont val="Carlito"/>
        <family val="2"/>
      </rPr>
      <t>35.04.120</t>
    </r>
  </si>
  <si>
    <r>
      <rPr>
        <sz val="10"/>
        <rFont val="Carlito"/>
        <family val="2"/>
      </rPr>
      <t xml:space="preserve">Banco em concreto pré-moldado, comprimento
</t>
    </r>
    <r>
      <rPr>
        <sz val="10"/>
        <rFont val="Carlito"/>
        <family val="2"/>
      </rPr>
      <t>150 cm</t>
    </r>
  </si>
  <si>
    <r>
      <rPr>
        <sz val="10"/>
        <rFont val="Carlito"/>
        <family val="2"/>
      </rPr>
      <t>15,56</t>
    </r>
  </si>
  <si>
    <r>
      <rPr>
        <sz val="10"/>
        <rFont val="Carlito"/>
        <family val="2"/>
      </rPr>
      <t>401,26</t>
    </r>
  </si>
  <si>
    <r>
      <rPr>
        <sz val="10"/>
        <rFont val="Carlito"/>
        <family val="2"/>
      </rPr>
      <t>35.04.130</t>
    </r>
  </si>
  <si>
    <r>
      <rPr>
        <sz val="10"/>
        <rFont val="Carlito"/>
        <family val="2"/>
      </rPr>
      <t>Banco de madeira sobre alvenaria</t>
    </r>
  </si>
  <si>
    <r>
      <rPr>
        <sz val="10"/>
        <rFont val="Carlito"/>
        <family val="2"/>
      </rPr>
      <t>155,71</t>
    </r>
  </si>
  <si>
    <r>
      <rPr>
        <sz val="10"/>
        <rFont val="Carlito"/>
        <family val="2"/>
      </rPr>
      <t>43,52</t>
    </r>
  </si>
  <si>
    <r>
      <rPr>
        <sz val="10"/>
        <rFont val="Carlito"/>
        <family val="2"/>
      </rPr>
      <t>199,23</t>
    </r>
  </si>
  <si>
    <r>
      <rPr>
        <sz val="10"/>
        <rFont val="Carlito"/>
        <family val="2"/>
      </rPr>
      <t>35.04.140</t>
    </r>
  </si>
  <si>
    <r>
      <rPr>
        <sz val="10"/>
        <rFont val="Carlito"/>
        <family val="2"/>
      </rPr>
      <t xml:space="preserve">Banco em concreto pré-moldado com pés
</t>
    </r>
    <r>
      <rPr>
        <sz val="10"/>
        <rFont val="Carlito"/>
        <family val="2"/>
      </rPr>
      <t>vazados, comprimento 200 cm</t>
    </r>
  </si>
  <si>
    <r>
      <rPr>
        <sz val="10"/>
        <rFont val="Carlito"/>
        <family val="2"/>
      </rPr>
      <t>464,72</t>
    </r>
  </si>
  <si>
    <r>
      <rPr>
        <sz val="10"/>
        <rFont val="Carlito"/>
        <family val="2"/>
      </rPr>
      <t>486,59</t>
    </r>
  </si>
  <si>
    <r>
      <rPr>
        <sz val="10"/>
        <rFont val="Carlito"/>
        <family val="2"/>
      </rPr>
      <t>35.04.150</t>
    </r>
  </si>
  <si>
    <r>
      <rPr>
        <sz val="10"/>
        <rFont val="Carlito"/>
        <family val="2"/>
      </rPr>
      <t xml:space="preserve">Banco em concreto pré-moldado com 3 pés,
</t>
    </r>
    <r>
      <rPr>
        <sz val="10"/>
        <rFont val="Carlito"/>
        <family val="2"/>
      </rPr>
      <t>comprimento 300 cm</t>
    </r>
  </si>
  <si>
    <r>
      <rPr>
        <sz val="10"/>
        <rFont val="Carlito"/>
        <family val="2"/>
      </rPr>
      <t>701,05</t>
    </r>
  </si>
  <si>
    <r>
      <rPr>
        <sz val="10"/>
        <rFont val="Carlito"/>
        <family val="2"/>
      </rPr>
      <t>733,86</t>
    </r>
  </si>
  <si>
    <r>
      <rPr>
        <sz val="10"/>
        <rFont val="Carlito"/>
        <family val="2"/>
      </rPr>
      <t>Equipamento recreativo</t>
    </r>
  </si>
  <si>
    <r>
      <rPr>
        <sz val="10"/>
        <rFont val="Carlito"/>
        <family val="2"/>
      </rPr>
      <t>35.05.200</t>
    </r>
  </si>
  <si>
    <r>
      <rPr>
        <sz val="10"/>
        <rFont val="Carlito"/>
        <family val="2"/>
      </rPr>
      <t>Centro de atividades em madeira rústica</t>
    </r>
  </si>
  <si>
    <r>
      <rPr>
        <sz val="10"/>
        <rFont val="Carlito"/>
        <family val="2"/>
      </rPr>
      <t>3.460,72</t>
    </r>
  </si>
  <si>
    <r>
      <rPr>
        <sz val="10"/>
        <rFont val="Carlito"/>
        <family val="2"/>
      </rPr>
      <t>154,37</t>
    </r>
  </si>
  <si>
    <r>
      <rPr>
        <sz val="10"/>
        <rFont val="Carlito"/>
        <family val="2"/>
      </rPr>
      <t>3.615,09</t>
    </r>
  </si>
  <si>
    <r>
      <rPr>
        <sz val="10"/>
        <rFont val="Carlito"/>
        <family val="2"/>
      </rPr>
      <t>35.05.210</t>
    </r>
  </si>
  <si>
    <r>
      <rPr>
        <sz val="10"/>
        <rFont val="Carlito"/>
        <family val="2"/>
      </rPr>
      <t>Balanço duplo em madeira rústica</t>
    </r>
  </si>
  <si>
    <r>
      <rPr>
        <sz val="10"/>
        <rFont val="Carlito"/>
        <family val="2"/>
      </rPr>
      <t>1.113,30</t>
    </r>
  </si>
  <si>
    <r>
      <rPr>
        <sz val="10"/>
        <rFont val="Carlito"/>
        <family val="2"/>
      </rPr>
      <t>1.267,67</t>
    </r>
  </si>
  <si>
    <r>
      <rPr>
        <sz val="10"/>
        <rFont val="Carlito"/>
        <family val="2"/>
      </rPr>
      <t>35.05.220</t>
    </r>
  </si>
  <si>
    <r>
      <rPr>
        <sz val="10"/>
        <rFont val="Carlito"/>
        <family val="2"/>
      </rPr>
      <t>Gangorra dupla em madeira rústica</t>
    </r>
  </si>
  <si>
    <r>
      <rPr>
        <sz val="10"/>
        <rFont val="Carlito"/>
        <family val="2"/>
      </rPr>
      <t>782,74</t>
    </r>
  </si>
  <si>
    <r>
      <rPr>
        <sz val="10"/>
        <rFont val="Carlito"/>
        <family val="2"/>
      </rPr>
      <t>937,11</t>
    </r>
  </si>
  <si>
    <r>
      <rPr>
        <sz val="10"/>
        <rFont val="Carlito"/>
        <family val="2"/>
      </rPr>
      <t>35.05.240</t>
    </r>
  </si>
  <si>
    <r>
      <rPr>
        <sz val="10"/>
        <rFont val="Carlito"/>
        <family val="2"/>
      </rPr>
      <t xml:space="preserve">Gira-gira em ferro com assento de madeira (8
</t>
    </r>
    <r>
      <rPr>
        <sz val="10"/>
        <rFont val="Carlito"/>
        <family val="2"/>
      </rPr>
      <t>lugares)</t>
    </r>
  </si>
  <si>
    <r>
      <rPr>
        <sz val="10"/>
        <rFont val="Carlito"/>
        <family val="2"/>
      </rPr>
      <t>970,71</t>
    </r>
  </si>
  <si>
    <r>
      <rPr>
        <sz val="10"/>
        <rFont val="Carlito"/>
        <family val="2"/>
      </rPr>
      <t>1.125,08</t>
    </r>
  </si>
  <si>
    <r>
      <rPr>
        <sz val="10"/>
        <rFont val="Carlito"/>
        <family val="2"/>
      </rPr>
      <t>Mastro para bandeiras</t>
    </r>
  </si>
  <si>
    <r>
      <rPr>
        <sz val="10"/>
        <rFont val="Carlito"/>
        <family val="2"/>
      </rPr>
      <t>35.07.020</t>
    </r>
  </si>
  <si>
    <r>
      <rPr>
        <sz val="10"/>
        <rFont val="Carlito"/>
        <family val="2"/>
      </rPr>
      <t xml:space="preserve">Plataforma com 3 mastros galvanizados, h= 7,00
</t>
    </r>
    <r>
      <rPr>
        <sz val="10"/>
        <rFont val="Carlito"/>
        <family val="2"/>
      </rPr>
      <t>m</t>
    </r>
  </si>
  <si>
    <r>
      <rPr>
        <sz val="10"/>
        <rFont val="Carlito"/>
        <family val="2"/>
      </rPr>
      <t>4.351,96</t>
    </r>
  </si>
  <si>
    <r>
      <rPr>
        <sz val="10"/>
        <rFont val="Carlito"/>
        <family val="2"/>
      </rPr>
      <t>245,49</t>
    </r>
  </si>
  <si>
    <r>
      <rPr>
        <sz val="10"/>
        <rFont val="Carlito"/>
        <family val="2"/>
      </rPr>
      <t>4.597,45</t>
    </r>
  </si>
  <si>
    <r>
      <rPr>
        <sz val="10"/>
        <rFont val="Carlito"/>
        <family val="2"/>
      </rPr>
      <t>35.07.030</t>
    </r>
  </si>
  <si>
    <r>
      <rPr>
        <sz val="10"/>
        <rFont val="Carlito"/>
        <family val="2"/>
      </rPr>
      <t xml:space="preserve">Plataforma com 3 mastros galvanizados, h= 9,00
</t>
    </r>
    <r>
      <rPr>
        <sz val="10"/>
        <rFont val="Carlito"/>
        <family val="2"/>
      </rPr>
      <t>m</t>
    </r>
  </si>
  <si>
    <r>
      <rPr>
        <sz val="10"/>
        <rFont val="Carlito"/>
        <family val="2"/>
      </rPr>
      <t>6.315,38</t>
    </r>
  </si>
  <si>
    <r>
      <rPr>
        <sz val="10"/>
        <rFont val="Carlito"/>
        <family val="2"/>
      </rPr>
      <t>6.560,87</t>
    </r>
  </si>
  <si>
    <r>
      <rPr>
        <sz val="10"/>
        <rFont val="Carlito"/>
        <family val="2"/>
      </rPr>
      <t>35.07.060</t>
    </r>
  </si>
  <si>
    <r>
      <rPr>
        <sz val="10"/>
        <rFont val="Carlito"/>
        <family val="2"/>
      </rPr>
      <t>Mastro para bandeira galvanizado, h= 9,00 m</t>
    </r>
  </si>
  <si>
    <r>
      <rPr>
        <sz val="10"/>
        <rFont val="Carlito"/>
        <family val="2"/>
      </rPr>
      <t>2.084,88</t>
    </r>
  </si>
  <si>
    <r>
      <rPr>
        <sz val="10"/>
        <rFont val="Carlito"/>
        <family val="2"/>
      </rPr>
      <t>36,26</t>
    </r>
  </si>
  <si>
    <r>
      <rPr>
        <sz val="10"/>
        <rFont val="Carlito"/>
        <family val="2"/>
      </rPr>
      <t>2.121,14</t>
    </r>
  </si>
  <si>
    <r>
      <rPr>
        <sz val="10"/>
        <rFont val="Carlito"/>
        <family val="2"/>
      </rPr>
      <t>35.07.070</t>
    </r>
  </si>
  <si>
    <r>
      <rPr>
        <sz val="10"/>
        <rFont val="Carlito"/>
        <family val="2"/>
      </rPr>
      <t>Mastro para bandeira galvanizado, h= 7,00 m</t>
    </r>
  </si>
  <si>
    <r>
      <rPr>
        <sz val="10"/>
        <rFont val="Carlito"/>
        <family val="2"/>
      </rPr>
      <t>1.430,44</t>
    </r>
  </si>
  <si>
    <r>
      <rPr>
        <sz val="10"/>
        <rFont val="Carlito"/>
        <family val="2"/>
      </rPr>
      <t>1.466,70</t>
    </r>
  </si>
  <si>
    <r>
      <rPr>
        <sz val="10"/>
        <rFont val="Carlito"/>
        <family val="2"/>
      </rPr>
      <t xml:space="preserve">Reparos, conservacoes e complementos - GRUPO
</t>
    </r>
    <r>
      <rPr>
        <sz val="10"/>
        <rFont val="Carlito"/>
        <family val="2"/>
      </rPr>
      <t>35</t>
    </r>
  </si>
  <si>
    <r>
      <rPr>
        <sz val="10"/>
        <rFont val="Carlito"/>
        <family val="2"/>
      </rPr>
      <t>35.20.010</t>
    </r>
  </si>
  <si>
    <r>
      <rPr>
        <sz val="10"/>
        <rFont val="Carlito"/>
        <family val="2"/>
      </rPr>
      <t>Tela em polietileno, malha 10 x 10 cm, fio 2 mm</t>
    </r>
  </si>
  <si>
    <r>
      <rPr>
        <sz val="10"/>
        <rFont val="Carlito"/>
        <family val="2"/>
      </rPr>
      <t>10,48</t>
    </r>
  </si>
  <si>
    <r>
      <rPr>
        <sz val="10"/>
        <rFont val="Carlito"/>
        <family val="2"/>
      </rPr>
      <t>35.20.050</t>
    </r>
  </si>
  <si>
    <r>
      <rPr>
        <sz val="10"/>
        <rFont val="Carlito"/>
        <family val="2"/>
      </rPr>
      <t xml:space="preserve">Conjunto de 4 lixeiras para coleta seletiva, com
</t>
    </r>
    <r>
      <rPr>
        <sz val="10"/>
        <rFont val="Carlito"/>
        <family val="2"/>
      </rPr>
      <t>tampa basculante, capacidade 50 litros</t>
    </r>
  </si>
  <si>
    <r>
      <rPr>
        <sz val="10"/>
        <rFont val="Carlito"/>
        <family val="2"/>
      </rPr>
      <t>681,46</t>
    </r>
  </si>
  <si>
    <r>
      <rPr>
        <sz val="10"/>
        <rFont val="Carlito"/>
        <family val="2"/>
      </rPr>
      <t>24,12</t>
    </r>
  </si>
  <si>
    <r>
      <rPr>
        <sz val="10"/>
        <rFont val="Carlito"/>
        <family val="2"/>
      </rPr>
      <t>705,58</t>
    </r>
  </si>
  <si>
    <r>
      <rPr>
        <sz val="10"/>
        <rFont val="Carlito"/>
        <family val="2"/>
      </rPr>
      <t>ENTRADA DE ENERGIA ELETRICA E TELEFONIA</t>
    </r>
  </si>
  <si>
    <r>
      <rPr>
        <sz val="10"/>
        <rFont val="Carlito"/>
        <family val="2"/>
      </rPr>
      <t>Entrada de energia - componentes</t>
    </r>
  </si>
  <si>
    <r>
      <rPr>
        <sz val="10"/>
        <rFont val="Carlito"/>
        <family val="2"/>
      </rPr>
      <t>36.01.242</t>
    </r>
  </si>
  <si>
    <r>
      <rPr>
        <sz val="10"/>
        <rFont val="Carlito"/>
        <family val="2"/>
      </rPr>
      <t xml:space="preserve">Cubículo de média tensão, para uso ao tempo,
</t>
    </r>
    <r>
      <rPr>
        <sz val="10"/>
        <rFont val="Carlito"/>
        <family val="2"/>
      </rPr>
      <t>classe 24 kV</t>
    </r>
  </si>
  <si>
    <r>
      <rPr>
        <sz val="10"/>
        <rFont val="Carlito"/>
        <family val="2"/>
      </rPr>
      <t>125.229,64</t>
    </r>
  </si>
  <si>
    <r>
      <rPr>
        <sz val="10"/>
        <rFont val="Carlito"/>
        <family val="2"/>
      </rPr>
      <t>193,60</t>
    </r>
  </si>
  <si>
    <r>
      <rPr>
        <sz val="10"/>
        <rFont val="Carlito"/>
        <family val="2"/>
      </rPr>
      <t>125.423,24</t>
    </r>
  </si>
  <si>
    <r>
      <rPr>
        <sz val="10"/>
        <rFont val="Carlito"/>
        <family val="2"/>
      </rPr>
      <t>36.01.252</t>
    </r>
  </si>
  <si>
    <r>
      <rPr>
        <sz val="10"/>
        <rFont val="Carlito"/>
        <family val="2"/>
      </rPr>
      <t xml:space="preserve">Cubículo de média tensão, para uso ao tempo,
</t>
    </r>
    <r>
      <rPr>
        <sz val="10"/>
        <rFont val="Carlito"/>
        <family val="2"/>
      </rPr>
      <t>classe 17,5 kV</t>
    </r>
  </si>
  <si>
    <r>
      <rPr>
        <sz val="10"/>
        <rFont val="Carlito"/>
        <family val="2"/>
      </rPr>
      <t>99.706,78</t>
    </r>
  </si>
  <si>
    <r>
      <rPr>
        <sz val="10"/>
        <rFont val="Carlito"/>
        <family val="2"/>
      </rPr>
      <t>99.900,38</t>
    </r>
  </si>
  <si>
    <r>
      <rPr>
        <sz val="10"/>
        <rFont val="Carlito"/>
        <family val="2"/>
      </rPr>
      <t>36.01.260</t>
    </r>
  </si>
  <si>
    <r>
      <rPr>
        <sz val="10"/>
        <rFont val="Carlito"/>
        <family val="2"/>
      </rPr>
      <t xml:space="preserve">Cubículo de entrada e medição para uso
</t>
    </r>
    <r>
      <rPr>
        <sz val="10"/>
        <rFont val="Carlito"/>
        <family val="2"/>
      </rPr>
      <t>abrigado, classe 15 kV</t>
    </r>
  </si>
  <si>
    <r>
      <rPr>
        <sz val="10"/>
        <rFont val="Carlito"/>
        <family val="2"/>
      </rPr>
      <t>106.237,09</t>
    </r>
  </si>
  <si>
    <r>
      <rPr>
        <sz val="10"/>
        <rFont val="Carlito"/>
        <family val="2"/>
      </rPr>
      <t>387,20</t>
    </r>
  </si>
  <si>
    <r>
      <rPr>
        <sz val="10"/>
        <rFont val="Carlito"/>
        <family val="2"/>
      </rPr>
      <t>106.624,29</t>
    </r>
  </si>
  <si>
    <r>
      <rPr>
        <sz val="10"/>
        <rFont val="Carlito"/>
        <family val="2"/>
      </rPr>
      <t>Caixas de entrada / medicao</t>
    </r>
  </si>
  <si>
    <r>
      <rPr>
        <sz val="10"/>
        <rFont val="Carlito"/>
        <family val="2"/>
      </rPr>
      <t>36.03.010</t>
    </r>
  </si>
  <si>
    <r>
      <rPr>
        <sz val="10"/>
        <rFont val="Carlito"/>
        <family val="2"/>
      </rPr>
      <t xml:space="preserve">Caixa de medição tipo II (300 x 560 x 200) mm,
</t>
    </r>
    <r>
      <rPr>
        <sz val="10"/>
        <rFont val="Carlito"/>
        <family val="2"/>
      </rPr>
      <t>padrão concessionárias</t>
    </r>
  </si>
  <si>
    <r>
      <rPr>
        <sz val="10"/>
        <rFont val="Carlito"/>
        <family val="2"/>
      </rPr>
      <t>125,84</t>
    </r>
  </si>
  <si>
    <r>
      <rPr>
        <sz val="10"/>
        <rFont val="Carlito"/>
        <family val="2"/>
      </rPr>
      <t>313,78</t>
    </r>
  </si>
  <si>
    <r>
      <rPr>
        <sz val="10"/>
        <rFont val="Carlito"/>
        <family val="2"/>
      </rPr>
      <t>36.03.020</t>
    </r>
  </si>
  <si>
    <r>
      <rPr>
        <sz val="10"/>
        <rFont val="Carlito"/>
        <family val="2"/>
      </rPr>
      <t xml:space="preserve">Caixa de medição polifásica (500 x 600 x 200) mm,
</t>
    </r>
    <r>
      <rPr>
        <sz val="10"/>
        <rFont val="Carlito"/>
        <family val="2"/>
      </rPr>
      <t>padrão concessionárias</t>
    </r>
  </si>
  <si>
    <r>
      <rPr>
        <sz val="10"/>
        <rFont val="Carlito"/>
        <family val="2"/>
      </rPr>
      <t>286,45</t>
    </r>
  </si>
  <si>
    <r>
      <rPr>
        <sz val="10"/>
        <rFont val="Carlito"/>
        <family val="2"/>
      </rPr>
      <t>412,29</t>
    </r>
  </si>
  <si>
    <r>
      <rPr>
        <sz val="10"/>
        <rFont val="Carlito"/>
        <family val="2"/>
      </rPr>
      <t>36.03.030</t>
    </r>
  </si>
  <si>
    <r>
      <rPr>
        <sz val="10"/>
        <rFont val="Carlito"/>
        <family val="2"/>
      </rPr>
      <t xml:space="preserve">Caixa de medição externa tipo ´L´ (900 x 600 x
</t>
    </r>
    <r>
      <rPr>
        <sz val="10"/>
        <rFont val="Carlito"/>
        <family val="2"/>
      </rPr>
      <t>270) mm, padrão Concessionárias</t>
    </r>
  </si>
  <si>
    <r>
      <rPr>
        <sz val="10"/>
        <rFont val="Carlito"/>
        <family val="2"/>
      </rPr>
      <t>847,78</t>
    </r>
  </si>
  <si>
    <r>
      <rPr>
        <sz val="10"/>
        <rFont val="Carlito"/>
        <family val="2"/>
      </rPr>
      <t>993,34</t>
    </r>
  </si>
  <si>
    <r>
      <rPr>
        <sz val="10"/>
        <rFont val="Carlito"/>
        <family val="2"/>
      </rPr>
      <t>36.03.050</t>
    </r>
  </si>
  <si>
    <r>
      <rPr>
        <sz val="10"/>
        <rFont val="Carlito"/>
        <family val="2"/>
      </rPr>
      <t xml:space="preserve">Caixa de medição externa tipo ´N´ (1300 x 1200 x
</t>
    </r>
    <r>
      <rPr>
        <sz val="10"/>
        <rFont val="Carlito"/>
        <family val="2"/>
      </rPr>
      <t>270) mm, padrão Concessionárias</t>
    </r>
  </si>
  <si>
    <r>
      <rPr>
        <sz val="10"/>
        <rFont val="Carlito"/>
        <family val="2"/>
      </rPr>
      <t>2.176,49</t>
    </r>
  </si>
  <si>
    <r>
      <rPr>
        <sz val="10"/>
        <rFont val="Carlito"/>
        <family val="2"/>
      </rPr>
      <t>2.322,05</t>
    </r>
  </si>
  <si>
    <r>
      <rPr>
        <sz val="10"/>
        <rFont val="Carlito"/>
        <family val="2"/>
      </rPr>
      <t>36.03.060</t>
    </r>
  </si>
  <si>
    <r>
      <rPr>
        <sz val="10"/>
        <rFont val="Carlito"/>
        <family val="2"/>
      </rPr>
      <t xml:space="preserve">Caixa de medição externa tipo ´M´ (900 x 1200 x
</t>
    </r>
    <r>
      <rPr>
        <sz val="10"/>
        <rFont val="Carlito"/>
        <family val="2"/>
      </rPr>
      <t>270) mm, padrão Concessionárias</t>
    </r>
  </si>
  <si>
    <r>
      <rPr>
        <sz val="10"/>
        <rFont val="Carlito"/>
        <family val="2"/>
      </rPr>
      <t>1.691,96</t>
    </r>
  </si>
  <si>
    <r>
      <rPr>
        <sz val="10"/>
        <rFont val="Carlito"/>
        <family val="2"/>
      </rPr>
      <t>1.837,52</t>
    </r>
  </si>
  <si>
    <r>
      <rPr>
        <sz val="10"/>
        <rFont val="Carlito"/>
        <family val="2"/>
      </rPr>
      <t>36.03.080</t>
    </r>
  </si>
  <si>
    <r>
      <rPr>
        <sz val="10"/>
        <rFont val="Carlito"/>
        <family val="2"/>
      </rPr>
      <t xml:space="preserve">Caixa para seccionadora tipo ´T´ (900 x 600 x 250)
</t>
    </r>
    <r>
      <rPr>
        <sz val="10"/>
        <rFont val="Carlito"/>
        <family val="2"/>
      </rPr>
      <t>mm, padrão Concessionárias</t>
    </r>
  </si>
  <si>
    <r>
      <rPr>
        <sz val="10"/>
        <rFont val="Carlito"/>
        <family val="2"/>
      </rPr>
      <t>564,23</t>
    </r>
  </si>
  <si>
    <r>
      <rPr>
        <sz val="10"/>
        <rFont val="Carlito"/>
        <family val="2"/>
      </rPr>
      <t>673,40</t>
    </r>
  </si>
  <si>
    <r>
      <rPr>
        <sz val="10"/>
        <rFont val="Carlito"/>
        <family val="2"/>
      </rPr>
      <t>36.03.090</t>
    </r>
  </si>
  <si>
    <r>
      <rPr>
        <sz val="10"/>
        <rFont val="Carlito"/>
        <family val="2"/>
      </rPr>
      <t xml:space="preserve">Caixa de medição interna tipo ´A1´ (1000 x 1000 x
</t>
    </r>
    <r>
      <rPr>
        <sz val="10"/>
        <rFont val="Carlito"/>
        <family val="2"/>
      </rPr>
      <t>300) mm, padrão Concessionárias</t>
    </r>
  </si>
  <si>
    <r>
      <rPr>
        <sz val="10"/>
        <rFont val="Carlito"/>
        <family val="2"/>
      </rPr>
      <t>2.725,10</t>
    </r>
  </si>
  <si>
    <r>
      <rPr>
        <sz val="10"/>
        <rFont val="Carlito"/>
        <family val="2"/>
      </rPr>
      <t>151,30</t>
    </r>
  </si>
  <si>
    <r>
      <rPr>
        <sz val="10"/>
        <rFont val="Carlito"/>
        <family val="2"/>
      </rPr>
      <t>2.876,40</t>
    </r>
  </si>
  <si>
    <r>
      <rPr>
        <sz val="10"/>
        <rFont val="Carlito"/>
        <family val="2"/>
      </rPr>
      <t>36.03.120</t>
    </r>
  </si>
  <si>
    <r>
      <rPr>
        <sz val="10"/>
        <rFont val="Carlito"/>
        <family val="2"/>
      </rPr>
      <t xml:space="preserve">Caixa de proteção para transformador de
</t>
    </r>
    <r>
      <rPr>
        <sz val="10"/>
        <rFont val="Carlito"/>
        <family val="2"/>
      </rPr>
      <t>corrente, (1000 x 750 x 300) mm, padrão Concessionárias</t>
    </r>
  </si>
  <si>
    <r>
      <rPr>
        <sz val="10"/>
        <rFont val="Carlito"/>
        <family val="2"/>
      </rPr>
      <t>850,76</t>
    </r>
  </si>
  <si>
    <r>
      <rPr>
        <sz val="10"/>
        <rFont val="Carlito"/>
        <family val="2"/>
      </rPr>
      <t>996,32</t>
    </r>
  </si>
  <si>
    <r>
      <rPr>
        <sz val="10"/>
        <rFont val="Carlito"/>
        <family val="2"/>
      </rPr>
      <t>36.03.130</t>
    </r>
  </si>
  <si>
    <r>
      <rPr>
        <sz val="10"/>
        <rFont val="Carlito"/>
        <family val="2"/>
      </rPr>
      <t xml:space="preserve">Caixa de proteção dos bornes do medidor, (300 x
</t>
    </r>
    <r>
      <rPr>
        <sz val="10"/>
        <rFont val="Carlito"/>
        <family val="2"/>
      </rPr>
      <t>250 x 90) mm, padrão Concessionárias</t>
    </r>
  </si>
  <si>
    <r>
      <rPr>
        <sz val="10"/>
        <rFont val="Carlito"/>
        <family val="2"/>
      </rPr>
      <t>107,38</t>
    </r>
  </si>
  <si>
    <r>
      <rPr>
        <sz val="10"/>
        <rFont val="Carlito"/>
        <family val="2"/>
      </rPr>
      <t>180,16</t>
    </r>
  </si>
  <si>
    <r>
      <rPr>
        <sz val="10"/>
        <rFont val="Carlito"/>
        <family val="2"/>
      </rPr>
      <t>36.03.150</t>
    </r>
  </si>
  <si>
    <r>
      <rPr>
        <sz val="10"/>
        <rFont val="Carlito"/>
        <family val="2"/>
      </rPr>
      <t xml:space="preserve">Caixa de entrada tipo ´E´ (560 x 350 x 210) mm -
</t>
    </r>
    <r>
      <rPr>
        <sz val="10"/>
        <rFont val="Carlito"/>
        <family val="2"/>
      </rPr>
      <t>padrão Concessionárias</t>
    </r>
  </si>
  <si>
    <r>
      <rPr>
        <sz val="10"/>
        <rFont val="Carlito"/>
        <family val="2"/>
      </rPr>
      <t>198,61</t>
    </r>
  </si>
  <si>
    <r>
      <rPr>
        <sz val="10"/>
        <rFont val="Carlito"/>
        <family val="2"/>
      </rPr>
      <t>324,45</t>
    </r>
  </si>
  <si>
    <r>
      <rPr>
        <sz val="10"/>
        <rFont val="Carlito"/>
        <family val="2"/>
      </rPr>
      <t>36.03.160</t>
    </r>
  </si>
  <si>
    <r>
      <rPr>
        <sz val="10"/>
        <rFont val="Carlito"/>
        <family val="2"/>
      </rPr>
      <t>Caixa base lateral tipo ´N´ (1300 x 400 x 250) mm</t>
    </r>
  </si>
  <si>
    <r>
      <rPr>
        <sz val="10"/>
        <rFont val="Carlito"/>
        <family val="2"/>
      </rPr>
      <t>629,75</t>
    </r>
  </si>
  <si>
    <r>
      <rPr>
        <sz val="10"/>
        <rFont val="Carlito"/>
        <family val="2"/>
      </rPr>
      <t>775,31</t>
    </r>
  </si>
  <si>
    <r>
      <rPr>
        <sz val="10"/>
        <rFont val="Carlito"/>
        <family val="2"/>
      </rPr>
      <t>Suporte (Braquet)</t>
    </r>
  </si>
  <si>
    <r>
      <rPr>
        <sz val="10"/>
        <rFont val="Carlito"/>
        <family val="2"/>
      </rPr>
      <t>36.04.010</t>
    </r>
  </si>
  <si>
    <r>
      <rPr>
        <sz val="10"/>
        <rFont val="Carlito"/>
        <family val="2"/>
      </rPr>
      <t>Suporte para 1 isolador de baixa tensão</t>
    </r>
  </si>
  <si>
    <r>
      <rPr>
        <sz val="10"/>
        <rFont val="Carlito"/>
        <family val="2"/>
      </rPr>
      <t>29,32</t>
    </r>
  </si>
  <si>
    <r>
      <rPr>
        <sz val="10"/>
        <rFont val="Carlito"/>
        <family val="2"/>
      </rPr>
      <t>36.04.030</t>
    </r>
  </si>
  <si>
    <r>
      <rPr>
        <sz val="10"/>
        <rFont val="Carlito"/>
        <family val="2"/>
      </rPr>
      <t>Suporte para 2 isoladores de baixa tensão</t>
    </r>
  </si>
  <si>
    <r>
      <rPr>
        <sz val="10"/>
        <rFont val="Carlito"/>
        <family val="2"/>
      </rPr>
      <t>30,14</t>
    </r>
  </si>
  <si>
    <r>
      <rPr>
        <sz val="10"/>
        <rFont val="Carlito"/>
        <family val="2"/>
      </rPr>
      <t>36.04.050</t>
    </r>
  </si>
  <si>
    <r>
      <rPr>
        <sz val="10"/>
        <rFont val="Carlito"/>
        <family val="2"/>
      </rPr>
      <t>Suporte para 3 isoladores de baixa tensão</t>
    </r>
  </si>
  <si>
    <r>
      <rPr>
        <sz val="10"/>
        <rFont val="Carlito"/>
        <family val="2"/>
      </rPr>
      <t>53,16</t>
    </r>
  </si>
  <si>
    <r>
      <rPr>
        <sz val="10"/>
        <rFont val="Carlito"/>
        <family val="2"/>
      </rPr>
      <t>64,08</t>
    </r>
  </si>
  <si>
    <r>
      <rPr>
        <sz val="10"/>
        <rFont val="Carlito"/>
        <family val="2"/>
      </rPr>
      <t>36.04.070</t>
    </r>
  </si>
  <si>
    <r>
      <rPr>
        <sz val="10"/>
        <rFont val="Carlito"/>
        <family val="2"/>
      </rPr>
      <t>Suporte para 4 isoladores de baixa tensão</t>
    </r>
  </si>
  <si>
    <r>
      <rPr>
        <sz val="10"/>
        <rFont val="Carlito"/>
        <family val="2"/>
      </rPr>
      <t>71,93</t>
    </r>
  </si>
  <si>
    <r>
      <rPr>
        <sz val="10"/>
        <rFont val="Carlito"/>
        <family val="2"/>
      </rPr>
      <t>82,85</t>
    </r>
  </si>
  <si>
    <r>
      <rPr>
        <sz val="10"/>
        <rFont val="Carlito"/>
        <family val="2"/>
      </rPr>
      <t>Isoladores</t>
    </r>
  </si>
  <si>
    <r>
      <rPr>
        <sz val="10"/>
        <rFont val="Carlito"/>
        <family val="2"/>
      </rPr>
      <t>36.05.010</t>
    </r>
  </si>
  <si>
    <r>
      <rPr>
        <sz val="10"/>
        <rFont val="Carlito"/>
        <family val="2"/>
      </rPr>
      <t xml:space="preserve">Isolador tipo roldana para baixa tensão de 76 x 79
</t>
    </r>
    <r>
      <rPr>
        <sz val="10"/>
        <rFont val="Carlito"/>
        <family val="2"/>
      </rPr>
      <t>mm</t>
    </r>
  </si>
  <si>
    <r>
      <rPr>
        <sz val="10"/>
        <rFont val="Carlito"/>
        <family val="2"/>
      </rPr>
      <t>25,38</t>
    </r>
  </si>
  <si>
    <r>
      <rPr>
        <sz val="10"/>
        <rFont val="Carlito"/>
        <family val="2"/>
      </rPr>
      <t>32,65</t>
    </r>
  </si>
  <si>
    <r>
      <rPr>
        <sz val="10"/>
        <rFont val="Carlito"/>
        <family val="2"/>
      </rPr>
      <t>36.05.020</t>
    </r>
  </si>
  <si>
    <r>
      <rPr>
        <sz val="10"/>
        <rFont val="Carlito"/>
        <family val="2"/>
      </rPr>
      <t xml:space="preserve">Isolador tipo castanha incluindo grampo de
</t>
    </r>
    <r>
      <rPr>
        <sz val="10"/>
        <rFont val="Carlito"/>
        <family val="2"/>
      </rPr>
      <t>sustentação</t>
    </r>
  </si>
  <si>
    <r>
      <rPr>
        <sz val="10"/>
        <rFont val="Carlito"/>
        <family val="2"/>
      </rPr>
      <t>27,61</t>
    </r>
  </si>
  <si>
    <r>
      <rPr>
        <sz val="10"/>
        <rFont val="Carlito"/>
        <family val="2"/>
      </rPr>
      <t>36.05.040</t>
    </r>
  </si>
  <si>
    <r>
      <rPr>
        <sz val="10"/>
        <rFont val="Carlito"/>
        <family val="2"/>
      </rPr>
      <t>Isolador tipo disco para 15 kV de 6´ - 150 mm</t>
    </r>
  </si>
  <si>
    <r>
      <rPr>
        <sz val="10"/>
        <rFont val="Carlito"/>
        <family val="2"/>
      </rPr>
      <t>65,05</t>
    </r>
  </si>
  <si>
    <r>
      <rPr>
        <sz val="10"/>
        <rFont val="Carlito"/>
        <family val="2"/>
      </rPr>
      <t>72,32</t>
    </r>
  </si>
  <si>
    <r>
      <rPr>
        <sz val="10"/>
        <rFont val="Carlito"/>
        <family val="2"/>
      </rPr>
      <t>36.05.080</t>
    </r>
  </si>
  <si>
    <r>
      <rPr>
        <sz val="10"/>
        <rFont val="Carlito"/>
        <family val="2"/>
      </rPr>
      <t xml:space="preserve">Isolador tipo pino para 15 kV, inclusive pino
</t>
    </r>
    <r>
      <rPr>
        <sz val="10"/>
        <rFont val="Carlito"/>
        <family val="2"/>
      </rPr>
      <t>(poste)</t>
    </r>
  </si>
  <si>
    <r>
      <rPr>
        <sz val="10"/>
        <rFont val="Carlito"/>
        <family val="2"/>
      </rPr>
      <t>46,07</t>
    </r>
  </si>
  <si>
    <r>
      <rPr>
        <sz val="10"/>
        <rFont val="Carlito"/>
        <family val="2"/>
      </rPr>
      <t>36.05.100</t>
    </r>
  </si>
  <si>
    <r>
      <rPr>
        <sz val="10"/>
        <rFont val="Carlito"/>
        <family val="2"/>
      </rPr>
      <t>Isolador pedestal para 15 kV</t>
    </r>
  </si>
  <si>
    <r>
      <rPr>
        <sz val="10"/>
        <rFont val="Carlito"/>
        <family val="2"/>
      </rPr>
      <t>96,41</t>
    </r>
  </si>
  <si>
    <r>
      <rPr>
        <sz val="10"/>
        <rFont val="Carlito"/>
        <family val="2"/>
      </rPr>
      <t>103,68</t>
    </r>
  </si>
  <si>
    <r>
      <rPr>
        <sz val="10"/>
        <rFont val="Carlito"/>
        <family val="2"/>
      </rPr>
      <t>36.05.110</t>
    </r>
  </si>
  <si>
    <r>
      <rPr>
        <sz val="10"/>
        <rFont val="Carlito"/>
        <family val="2"/>
      </rPr>
      <t>Isolador pedestal para 25 kV</t>
    </r>
  </si>
  <si>
    <r>
      <rPr>
        <sz val="10"/>
        <rFont val="Carlito"/>
        <family val="2"/>
      </rPr>
      <t>149,68</t>
    </r>
  </si>
  <si>
    <r>
      <rPr>
        <sz val="10"/>
        <rFont val="Carlito"/>
        <family val="2"/>
      </rPr>
      <t>156,95</t>
    </r>
  </si>
  <si>
    <r>
      <rPr>
        <sz val="10"/>
        <rFont val="Carlito"/>
        <family val="2"/>
      </rPr>
      <t>Muflas e terminais</t>
    </r>
  </si>
  <si>
    <r>
      <rPr>
        <sz val="10"/>
        <rFont val="Carlito"/>
        <family val="2"/>
      </rPr>
      <t>36.06.060</t>
    </r>
  </si>
  <si>
    <r>
      <rPr>
        <sz val="10"/>
        <rFont val="Carlito"/>
        <family val="2"/>
      </rPr>
      <t xml:space="preserve">Terminal modular (mufla) unipolar externo para
</t>
    </r>
    <r>
      <rPr>
        <sz val="10"/>
        <rFont val="Carlito"/>
        <family val="2"/>
      </rPr>
      <t>cabo até 70 mm²/15 kV</t>
    </r>
  </si>
  <si>
    <r>
      <rPr>
        <sz val="10"/>
        <rFont val="Carlito"/>
        <family val="2"/>
      </rPr>
      <t>463,75</t>
    </r>
  </si>
  <si>
    <r>
      <rPr>
        <sz val="10"/>
        <rFont val="Carlito"/>
        <family val="2"/>
      </rPr>
      <t>481,95</t>
    </r>
  </si>
  <si>
    <r>
      <rPr>
        <sz val="10"/>
        <rFont val="Carlito"/>
        <family val="2"/>
      </rPr>
      <t>36.06.080</t>
    </r>
  </si>
  <si>
    <r>
      <rPr>
        <sz val="10"/>
        <rFont val="Carlito"/>
        <family val="2"/>
      </rPr>
      <t xml:space="preserve">Terminal modular (mufla) unipolar interno para
</t>
    </r>
    <r>
      <rPr>
        <sz val="10"/>
        <rFont val="Carlito"/>
        <family val="2"/>
      </rPr>
      <t>cabo até 70 mm²/15 kV</t>
    </r>
  </si>
  <si>
    <r>
      <rPr>
        <sz val="10"/>
        <rFont val="Carlito"/>
        <family val="2"/>
      </rPr>
      <t>415,07</t>
    </r>
  </si>
  <si>
    <r>
      <rPr>
        <sz val="10"/>
        <rFont val="Carlito"/>
        <family val="2"/>
      </rPr>
      <t>433,27</t>
    </r>
  </si>
  <si>
    <r>
      <rPr>
        <sz val="10"/>
        <rFont val="Carlito"/>
        <family val="2"/>
      </rPr>
      <t>Para-raios de media tensao</t>
    </r>
  </si>
  <si>
    <r>
      <rPr>
        <sz val="10"/>
        <rFont val="Carlito"/>
        <family val="2"/>
      </rPr>
      <t>36.07.010</t>
    </r>
  </si>
  <si>
    <r>
      <rPr>
        <sz val="10"/>
        <rFont val="Carlito"/>
        <family val="2"/>
      </rPr>
      <t xml:space="preserve">Para-raios de distribuição, classe 12 kV/5 kA,
</t>
    </r>
    <r>
      <rPr>
        <sz val="10"/>
        <rFont val="Carlito"/>
        <family val="2"/>
      </rPr>
      <t>completo, encapsulado com polímero</t>
    </r>
  </si>
  <si>
    <r>
      <rPr>
        <sz val="10"/>
        <rFont val="Carlito"/>
        <family val="2"/>
      </rPr>
      <t>179,54</t>
    </r>
  </si>
  <si>
    <r>
      <rPr>
        <sz val="10"/>
        <rFont val="Carlito"/>
        <family val="2"/>
      </rPr>
      <t>16,97</t>
    </r>
  </si>
  <si>
    <r>
      <rPr>
        <sz val="10"/>
        <rFont val="Carlito"/>
        <family val="2"/>
      </rPr>
      <t>196,51</t>
    </r>
  </si>
  <si>
    <r>
      <rPr>
        <sz val="10"/>
        <rFont val="Carlito"/>
        <family val="2"/>
      </rPr>
      <t>36.07.030</t>
    </r>
  </si>
  <si>
    <r>
      <rPr>
        <sz val="10"/>
        <rFont val="Carlito"/>
        <family val="2"/>
      </rPr>
      <t xml:space="preserve">Para-raios de distribuição, classe 12 kV/10 kA,
</t>
    </r>
    <r>
      <rPr>
        <sz val="10"/>
        <rFont val="Carlito"/>
        <family val="2"/>
      </rPr>
      <t>completo, encapsulado com polímero</t>
    </r>
  </si>
  <si>
    <r>
      <rPr>
        <sz val="10"/>
        <rFont val="Carlito"/>
        <family val="2"/>
      </rPr>
      <t>186,03</t>
    </r>
  </si>
  <si>
    <r>
      <rPr>
        <sz val="10"/>
        <rFont val="Carlito"/>
        <family val="2"/>
      </rPr>
      <t>36.07.050</t>
    </r>
  </si>
  <si>
    <r>
      <rPr>
        <sz val="10"/>
        <rFont val="Carlito"/>
        <family val="2"/>
      </rPr>
      <t xml:space="preserve">Para-raios de distribuição, classe 15 kV/5 kA,
</t>
    </r>
    <r>
      <rPr>
        <sz val="10"/>
        <rFont val="Carlito"/>
        <family val="2"/>
      </rPr>
      <t>completo, encapsulado com polímero</t>
    </r>
  </si>
  <si>
    <r>
      <rPr>
        <sz val="10"/>
        <rFont val="Carlito"/>
        <family val="2"/>
      </rPr>
      <t>217,49</t>
    </r>
  </si>
  <si>
    <r>
      <rPr>
        <sz val="10"/>
        <rFont val="Carlito"/>
        <family val="2"/>
      </rPr>
      <t>234,46</t>
    </r>
  </si>
  <si>
    <r>
      <rPr>
        <sz val="10"/>
        <rFont val="Carlito"/>
        <family val="2"/>
      </rPr>
      <t>36.07.060</t>
    </r>
  </si>
  <si>
    <r>
      <rPr>
        <sz val="10"/>
        <rFont val="Carlito"/>
        <family val="2"/>
      </rPr>
      <t xml:space="preserve">Para-raios de distribuição, classe 15 kV/10 kA,
</t>
    </r>
    <r>
      <rPr>
        <sz val="10"/>
        <rFont val="Carlito"/>
        <family val="2"/>
      </rPr>
      <t>completo, encapsulado com polímero</t>
    </r>
  </si>
  <si>
    <r>
      <rPr>
        <sz val="10"/>
        <rFont val="Carlito"/>
        <family val="2"/>
      </rPr>
      <t>173,23</t>
    </r>
  </si>
  <si>
    <r>
      <rPr>
        <sz val="10"/>
        <rFont val="Carlito"/>
        <family val="2"/>
      </rPr>
      <t>190,20</t>
    </r>
  </si>
  <si>
    <r>
      <rPr>
        <sz val="10"/>
        <rFont val="Carlito"/>
        <family val="2"/>
      </rPr>
      <t>Gerador e grupo gerador</t>
    </r>
  </si>
  <si>
    <r>
      <rPr>
        <sz val="10"/>
        <rFont val="Carlito"/>
        <family val="2"/>
      </rPr>
      <t>36.08.030</t>
    </r>
  </si>
  <si>
    <r>
      <rPr>
        <sz val="10"/>
        <rFont val="Carlito"/>
        <family val="2"/>
      </rPr>
      <t xml:space="preserve">Grupo gerador com potência de 250/228 kVA,
</t>
    </r>
    <r>
      <rPr>
        <sz val="10"/>
        <rFont val="Carlito"/>
        <family val="2"/>
      </rPr>
      <t>variação de + ou - 5% - completo</t>
    </r>
  </si>
  <si>
    <r>
      <rPr>
        <sz val="10"/>
        <rFont val="Carlito"/>
        <family val="2"/>
      </rPr>
      <t>162.948,13</t>
    </r>
  </si>
  <si>
    <r>
      <rPr>
        <sz val="10"/>
        <rFont val="Carlito"/>
        <family val="2"/>
      </rPr>
      <t>1.402,52</t>
    </r>
  </si>
  <si>
    <r>
      <rPr>
        <sz val="10"/>
        <rFont val="Carlito"/>
        <family val="2"/>
      </rPr>
      <t>164.350,65</t>
    </r>
  </si>
  <si>
    <r>
      <rPr>
        <sz val="10"/>
        <rFont val="Carlito"/>
        <family val="2"/>
      </rPr>
      <t>36.08.040</t>
    </r>
  </si>
  <si>
    <r>
      <rPr>
        <sz val="10"/>
        <rFont val="Carlito"/>
        <family val="2"/>
      </rPr>
      <t xml:space="preserve">Grupo gerador com potência de 350/320 kVA,
</t>
    </r>
    <r>
      <rPr>
        <sz val="10"/>
        <rFont val="Carlito"/>
        <family val="2"/>
      </rPr>
      <t>variação de + ou - 10% - completo</t>
    </r>
  </si>
  <si>
    <r>
      <rPr>
        <sz val="10"/>
        <rFont val="Carlito"/>
        <family val="2"/>
      </rPr>
      <t>260.974,84</t>
    </r>
  </si>
  <si>
    <r>
      <rPr>
        <sz val="10"/>
        <rFont val="Carlito"/>
        <family val="2"/>
      </rPr>
      <t>262.377,36</t>
    </r>
  </si>
  <si>
    <r>
      <rPr>
        <sz val="10"/>
        <rFont val="Carlito"/>
        <family val="2"/>
      </rPr>
      <t>36.08.050</t>
    </r>
  </si>
  <si>
    <r>
      <rPr>
        <sz val="10"/>
        <rFont val="Carlito"/>
        <family val="2"/>
      </rPr>
      <t xml:space="preserve">Grupo gerador com potência de 88/80 kVA,
</t>
    </r>
    <r>
      <rPr>
        <sz val="10"/>
        <rFont val="Carlito"/>
        <family val="2"/>
      </rPr>
      <t>variação de + ou - 10% - completo</t>
    </r>
  </si>
  <si>
    <r>
      <rPr>
        <sz val="10"/>
        <rFont val="Carlito"/>
        <family val="2"/>
      </rPr>
      <t>80.497,41</t>
    </r>
  </si>
  <si>
    <r>
      <rPr>
        <sz val="10"/>
        <rFont val="Carlito"/>
        <family val="2"/>
      </rPr>
      <t>81.899,93</t>
    </r>
  </si>
  <si>
    <r>
      <rPr>
        <sz val="10"/>
        <rFont val="Carlito"/>
        <family val="2"/>
      </rPr>
      <t>36.08.060</t>
    </r>
  </si>
  <si>
    <r>
      <rPr>
        <sz val="10"/>
        <rFont val="Carlito"/>
        <family val="2"/>
      </rPr>
      <t xml:space="preserve">Grupo gerador com potência de 165/150 kVA,
</t>
    </r>
    <r>
      <rPr>
        <sz val="10"/>
        <rFont val="Carlito"/>
        <family val="2"/>
      </rPr>
      <t>variação de + ou - 5% - completo</t>
    </r>
  </si>
  <si>
    <r>
      <rPr>
        <sz val="10"/>
        <rFont val="Carlito"/>
        <family val="2"/>
      </rPr>
      <t>114.128,80</t>
    </r>
  </si>
  <si>
    <r>
      <rPr>
        <sz val="10"/>
        <rFont val="Carlito"/>
        <family val="2"/>
      </rPr>
      <t>115.531,32</t>
    </r>
  </si>
  <si>
    <r>
      <rPr>
        <sz val="10"/>
        <rFont val="Carlito"/>
        <family val="2"/>
      </rPr>
      <t>36.08.100</t>
    </r>
  </si>
  <si>
    <r>
      <rPr>
        <sz val="10"/>
        <rFont val="Carlito"/>
        <family val="2"/>
      </rPr>
      <t xml:space="preserve">Grupo gerador com potência de 55/50 kVA,
</t>
    </r>
    <r>
      <rPr>
        <sz val="10"/>
        <rFont val="Carlito"/>
        <family val="2"/>
      </rPr>
      <t>variação de + ou - 10% - completo</t>
    </r>
  </si>
  <si>
    <r>
      <rPr>
        <sz val="10"/>
        <rFont val="Carlito"/>
        <family val="2"/>
      </rPr>
      <t>89.815,91</t>
    </r>
  </si>
  <si>
    <r>
      <rPr>
        <sz val="10"/>
        <rFont val="Carlito"/>
        <family val="2"/>
      </rPr>
      <t>749,30</t>
    </r>
  </si>
  <si>
    <r>
      <rPr>
        <sz val="10"/>
        <rFont val="Carlito"/>
        <family val="2"/>
      </rPr>
      <t>90.565,21</t>
    </r>
  </si>
  <si>
    <r>
      <rPr>
        <sz val="10"/>
        <rFont val="Carlito"/>
        <family val="2"/>
      </rPr>
      <t>36.08.110</t>
    </r>
  </si>
  <si>
    <r>
      <rPr>
        <sz val="10"/>
        <rFont val="Carlito"/>
        <family val="2"/>
      </rPr>
      <t xml:space="preserve">Grupo gerador com potência de 180/168 kVA,
</t>
    </r>
    <r>
      <rPr>
        <sz val="10"/>
        <rFont val="Carlito"/>
        <family val="2"/>
      </rPr>
      <t>variação de + ou - 5% - completo</t>
    </r>
  </si>
  <si>
    <r>
      <rPr>
        <sz val="10"/>
        <rFont val="Carlito"/>
        <family val="2"/>
      </rPr>
      <t>154.753,03</t>
    </r>
  </si>
  <si>
    <r>
      <rPr>
        <sz val="10"/>
        <rFont val="Carlito"/>
        <family val="2"/>
      </rPr>
      <t>156.155,55</t>
    </r>
  </si>
  <si>
    <r>
      <rPr>
        <sz val="10"/>
        <rFont val="Carlito"/>
        <family val="2"/>
      </rPr>
      <t>36.08.290</t>
    </r>
  </si>
  <si>
    <r>
      <rPr>
        <sz val="10"/>
        <rFont val="Carlito"/>
        <family val="2"/>
      </rPr>
      <t xml:space="preserve">Grupo gerador com potência de 563/513 kVA,
</t>
    </r>
    <r>
      <rPr>
        <sz val="10"/>
        <rFont val="Carlito"/>
        <family val="2"/>
      </rPr>
      <t>variação de + ou - 10% - completo</t>
    </r>
  </si>
  <si>
    <r>
      <rPr>
        <sz val="10"/>
        <rFont val="Carlito"/>
        <family val="2"/>
      </rPr>
      <t>311.219,50</t>
    </r>
  </si>
  <si>
    <r>
      <rPr>
        <sz val="10"/>
        <rFont val="Carlito"/>
        <family val="2"/>
      </rPr>
      <t>1.552,38</t>
    </r>
  </si>
  <si>
    <r>
      <rPr>
        <sz val="10"/>
        <rFont val="Carlito"/>
        <family val="2"/>
      </rPr>
      <t>312.771,88</t>
    </r>
  </si>
  <si>
    <r>
      <rPr>
        <sz val="10"/>
        <rFont val="Carlito"/>
        <family val="2"/>
      </rPr>
      <t>36.08.350</t>
    </r>
  </si>
  <si>
    <r>
      <rPr>
        <sz val="10"/>
        <rFont val="Carlito"/>
        <family val="2"/>
      </rPr>
      <t>Grupo gerador carenado com potência de 150/136 kVA, variação de + ou - 5% - completo</t>
    </r>
  </si>
  <si>
    <r>
      <rPr>
        <sz val="10"/>
        <rFont val="Carlito"/>
        <family val="2"/>
      </rPr>
      <t>128.435,00</t>
    </r>
  </si>
  <si>
    <r>
      <rPr>
        <sz val="10"/>
        <rFont val="Carlito"/>
        <family val="2"/>
      </rPr>
      <t>129.837,52</t>
    </r>
  </si>
  <si>
    <r>
      <rPr>
        <sz val="10"/>
        <rFont val="Carlito"/>
        <family val="2"/>
      </rPr>
      <t>36.08.360</t>
    </r>
  </si>
  <si>
    <r>
      <rPr>
        <sz val="10"/>
        <rFont val="Carlito"/>
        <family val="2"/>
      </rPr>
      <t>Grupo gerador carenado com potência de 460/434 kVA, variação de + ou - 10% - completo</t>
    </r>
  </si>
  <si>
    <r>
      <rPr>
        <sz val="10"/>
        <rFont val="Carlito"/>
        <family val="2"/>
      </rPr>
      <t>318.816,25</t>
    </r>
  </si>
  <si>
    <r>
      <rPr>
        <sz val="10"/>
        <rFont val="Carlito"/>
        <family val="2"/>
      </rPr>
      <t>1.549,52</t>
    </r>
  </si>
  <si>
    <r>
      <rPr>
        <sz val="10"/>
        <rFont val="Carlito"/>
        <family val="2"/>
      </rPr>
      <t>320.365,77</t>
    </r>
  </si>
  <si>
    <r>
      <rPr>
        <sz val="10"/>
        <rFont val="Carlito"/>
        <family val="2"/>
      </rPr>
      <t>36.08.540</t>
    </r>
  </si>
  <si>
    <r>
      <rPr>
        <sz val="10"/>
        <rFont val="Carlito"/>
        <family val="2"/>
      </rPr>
      <t xml:space="preserve">Grupo gerador com potência de 460/434 kVA,
</t>
    </r>
    <r>
      <rPr>
        <sz val="10"/>
        <rFont val="Carlito"/>
        <family val="2"/>
      </rPr>
      <t>variação de + ou - 10% - completo</t>
    </r>
  </si>
  <si>
    <r>
      <rPr>
        <sz val="10"/>
        <rFont val="Carlito"/>
        <family val="2"/>
      </rPr>
      <t>250.258,69</t>
    </r>
  </si>
  <si>
    <r>
      <rPr>
        <sz val="10"/>
        <rFont val="Carlito"/>
        <family val="2"/>
      </rPr>
      <t>251.811,07</t>
    </r>
  </si>
  <si>
    <r>
      <rPr>
        <sz val="10"/>
        <rFont val="Carlito"/>
        <family val="2"/>
      </rPr>
      <t>Transformador de entrada</t>
    </r>
  </si>
  <si>
    <r>
      <rPr>
        <sz val="10"/>
        <rFont val="Carlito"/>
        <family val="2"/>
      </rPr>
      <t>36.09.020</t>
    </r>
  </si>
  <si>
    <r>
      <rPr>
        <sz val="10"/>
        <rFont val="Carlito"/>
        <family val="2"/>
      </rPr>
      <t xml:space="preserve">Transformador de potência trifásico de 225 kVA,
</t>
    </r>
    <r>
      <rPr>
        <sz val="10"/>
        <rFont val="Carlito"/>
        <family val="2"/>
      </rPr>
      <t>classe 15 kV, a óleo</t>
    </r>
  </si>
  <si>
    <r>
      <rPr>
        <sz val="10"/>
        <rFont val="Carlito"/>
        <family val="2"/>
      </rPr>
      <t>21.797,12</t>
    </r>
  </si>
  <si>
    <r>
      <rPr>
        <sz val="10"/>
        <rFont val="Carlito"/>
        <family val="2"/>
      </rPr>
      <t>22.546,42</t>
    </r>
  </si>
  <si>
    <r>
      <rPr>
        <sz val="10"/>
        <rFont val="Carlito"/>
        <family val="2"/>
      </rPr>
      <t>36.09.050</t>
    </r>
  </si>
  <si>
    <r>
      <rPr>
        <sz val="10"/>
        <rFont val="Carlito"/>
        <family val="2"/>
      </rPr>
      <t xml:space="preserve">Transformador de potência trifásico de 150 kVA,
</t>
    </r>
    <r>
      <rPr>
        <sz val="10"/>
        <rFont val="Carlito"/>
        <family val="2"/>
      </rPr>
      <t>classe 15 kV, a óleo</t>
    </r>
  </si>
  <si>
    <r>
      <rPr>
        <sz val="10"/>
        <rFont val="Carlito"/>
        <family val="2"/>
      </rPr>
      <t>15.836,27</t>
    </r>
  </si>
  <si>
    <r>
      <rPr>
        <sz val="10"/>
        <rFont val="Carlito"/>
        <family val="2"/>
      </rPr>
      <t>16.585,57</t>
    </r>
  </si>
  <si>
    <r>
      <rPr>
        <sz val="10"/>
        <rFont val="Carlito"/>
        <family val="2"/>
      </rPr>
      <t>36.09.060</t>
    </r>
  </si>
  <si>
    <r>
      <rPr>
        <sz val="10"/>
        <rFont val="Carlito"/>
        <family val="2"/>
      </rPr>
      <t xml:space="preserve">Transformador de potência trifásico de 500 kVA,
</t>
    </r>
    <r>
      <rPr>
        <sz val="10"/>
        <rFont val="Carlito"/>
        <family val="2"/>
      </rPr>
      <t>classe 15 kV, a seco</t>
    </r>
  </si>
  <si>
    <r>
      <rPr>
        <sz val="10"/>
        <rFont val="Carlito"/>
        <family val="2"/>
      </rPr>
      <t>45.711,76</t>
    </r>
  </si>
  <si>
    <r>
      <rPr>
        <sz val="10"/>
        <rFont val="Carlito"/>
        <family val="2"/>
      </rPr>
      <t>1.198,88</t>
    </r>
  </si>
  <si>
    <r>
      <rPr>
        <sz val="10"/>
        <rFont val="Carlito"/>
        <family val="2"/>
      </rPr>
      <t>46.910,64</t>
    </r>
  </si>
  <si>
    <r>
      <rPr>
        <sz val="10"/>
        <rFont val="Carlito"/>
        <family val="2"/>
      </rPr>
      <t>36.09.070</t>
    </r>
  </si>
  <si>
    <r>
      <rPr>
        <sz val="10"/>
        <rFont val="Carlito"/>
        <family val="2"/>
      </rPr>
      <t xml:space="preserve">Transformador de potência trifásico de 1000 kVA,
</t>
    </r>
    <r>
      <rPr>
        <sz val="10"/>
        <rFont val="Carlito"/>
        <family val="2"/>
      </rPr>
      <t>classe 15 kV, a seco com cabine</t>
    </r>
  </si>
  <si>
    <r>
      <rPr>
        <sz val="10"/>
        <rFont val="Carlito"/>
        <family val="2"/>
      </rPr>
      <t>90.433,00</t>
    </r>
  </si>
  <si>
    <r>
      <rPr>
        <sz val="10"/>
        <rFont val="Carlito"/>
        <family val="2"/>
      </rPr>
      <t>91.631,88</t>
    </r>
  </si>
  <si>
    <r>
      <rPr>
        <sz val="10"/>
        <rFont val="Carlito"/>
        <family val="2"/>
      </rPr>
      <t>36.09.100</t>
    </r>
  </si>
  <si>
    <r>
      <rPr>
        <sz val="10"/>
        <rFont val="Carlito"/>
        <family val="2"/>
      </rPr>
      <t xml:space="preserve">Transformador de potência trifásico de 5 kVA,
</t>
    </r>
    <r>
      <rPr>
        <sz val="10"/>
        <rFont val="Carlito"/>
        <family val="2"/>
      </rPr>
      <t>classe 0,6 kV, a seco com cabine</t>
    </r>
  </si>
  <si>
    <r>
      <rPr>
        <sz val="10"/>
        <rFont val="Carlito"/>
        <family val="2"/>
      </rPr>
      <t>3.883,26</t>
    </r>
  </si>
  <si>
    <r>
      <rPr>
        <sz val="10"/>
        <rFont val="Carlito"/>
        <family val="2"/>
      </rPr>
      <t>299,72</t>
    </r>
  </si>
  <si>
    <r>
      <rPr>
        <sz val="10"/>
        <rFont val="Carlito"/>
        <family val="2"/>
      </rPr>
      <t>4.182,98</t>
    </r>
  </si>
  <si>
    <r>
      <rPr>
        <sz val="10"/>
        <rFont val="Carlito"/>
        <family val="2"/>
      </rPr>
      <t>36.09.110</t>
    </r>
  </si>
  <si>
    <r>
      <rPr>
        <sz val="10"/>
        <rFont val="Carlito"/>
        <family val="2"/>
      </rPr>
      <t xml:space="preserve">Transformador de potência trifásico de 7,5 kVA,
</t>
    </r>
    <r>
      <rPr>
        <sz val="10"/>
        <rFont val="Carlito"/>
        <family val="2"/>
      </rPr>
      <t>classe 0,6 kV, a seco com cabine</t>
    </r>
  </si>
  <si>
    <r>
      <rPr>
        <sz val="10"/>
        <rFont val="Carlito"/>
        <family val="2"/>
      </rPr>
      <t>4.285,03</t>
    </r>
  </si>
  <si>
    <r>
      <rPr>
        <sz val="10"/>
        <rFont val="Carlito"/>
        <family val="2"/>
      </rPr>
      <t>4.584,75</t>
    </r>
  </si>
  <si>
    <r>
      <rPr>
        <sz val="10"/>
        <rFont val="Carlito"/>
        <family val="2"/>
      </rPr>
      <t>36.09.150</t>
    </r>
  </si>
  <si>
    <r>
      <rPr>
        <sz val="10"/>
        <rFont val="Carlito"/>
        <family val="2"/>
      </rPr>
      <t xml:space="preserve">Transformador de potência trifásico de 75 kVA,
</t>
    </r>
    <r>
      <rPr>
        <sz val="10"/>
        <rFont val="Carlito"/>
        <family val="2"/>
      </rPr>
      <t>classe 15 kV, a óleo</t>
    </r>
  </si>
  <si>
    <r>
      <rPr>
        <sz val="10"/>
        <rFont val="Carlito"/>
        <family val="2"/>
      </rPr>
      <t>12.165,64</t>
    </r>
  </si>
  <si>
    <r>
      <rPr>
        <sz val="10"/>
        <rFont val="Carlito"/>
        <family val="2"/>
      </rPr>
      <t>12.914,94</t>
    </r>
  </si>
  <si>
    <r>
      <rPr>
        <sz val="10"/>
        <rFont val="Carlito"/>
        <family val="2"/>
      </rPr>
      <t>36.09.170</t>
    </r>
  </si>
  <si>
    <r>
      <rPr>
        <sz val="10"/>
        <rFont val="Carlito"/>
        <family val="2"/>
      </rPr>
      <t xml:space="preserve">Transformador de potência trifásico de 300 kVA,
</t>
    </r>
    <r>
      <rPr>
        <sz val="10"/>
        <rFont val="Carlito"/>
        <family val="2"/>
      </rPr>
      <t>classe 15 kV, a óleo</t>
    </r>
  </si>
  <si>
    <r>
      <rPr>
        <sz val="10"/>
        <rFont val="Carlito"/>
        <family val="2"/>
      </rPr>
      <t>24.338,38</t>
    </r>
  </si>
  <si>
    <r>
      <rPr>
        <sz val="10"/>
        <rFont val="Carlito"/>
        <family val="2"/>
      </rPr>
      <t>25.087,68</t>
    </r>
  </si>
  <si>
    <r>
      <rPr>
        <sz val="10"/>
        <rFont val="Carlito"/>
        <family val="2"/>
      </rPr>
      <t>36.09.180</t>
    </r>
  </si>
  <si>
    <r>
      <rPr>
        <sz val="10"/>
        <rFont val="Carlito"/>
        <family val="2"/>
      </rPr>
      <t xml:space="preserve">Transformador de potência trifásico de 112,5
</t>
    </r>
    <r>
      <rPr>
        <sz val="10"/>
        <rFont val="Carlito"/>
        <family val="2"/>
      </rPr>
      <t>kVA, classe 15 kV, a óleo</t>
    </r>
  </si>
  <si>
    <r>
      <rPr>
        <sz val="10"/>
        <rFont val="Carlito"/>
        <family val="2"/>
      </rPr>
      <t>12.486,57</t>
    </r>
  </si>
  <si>
    <r>
      <rPr>
        <sz val="10"/>
        <rFont val="Carlito"/>
        <family val="2"/>
      </rPr>
      <t>13.235,87</t>
    </r>
  </si>
  <si>
    <r>
      <rPr>
        <sz val="10"/>
        <rFont val="Carlito"/>
        <family val="2"/>
      </rPr>
      <t>36.09.220</t>
    </r>
  </si>
  <si>
    <r>
      <rPr>
        <sz val="10"/>
        <rFont val="Carlito"/>
        <family val="2"/>
      </rPr>
      <t xml:space="preserve">Transformador de potência trifásico de 500 kVA,
</t>
    </r>
    <r>
      <rPr>
        <sz val="10"/>
        <rFont val="Carlito"/>
        <family val="2"/>
      </rPr>
      <t>classe 15 kV, a seco com cabine</t>
    </r>
  </si>
  <si>
    <r>
      <rPr>
        <sz val="10"/>
        <rFont val="Carlito"/>
        <family val="2"/>
      </rPr>
      <t>69.195,40</t>
    </r>
  </si>
  <si>
    <r>
      <rPr>
        <sz val="10"/>
        <rFont val="Carlito"/>
        <family val="2"/>
      </rPr>
      <t>70.394,28</t>
    </r>
  </si>
  <si>
    <r>
      <rPr>
        <sz val="10"/>
        <rFont val="Carlito"/>
        <family val="2"/>
      </rPr>
      <t>36.09.230</t>
    </r>
  </si>
  <si>
    <r>
      <rPr>
        <sz val="10"/>
        <rFont val="Carlito"/>
        <family val="2"/>
      </rPr>
      <t xml:space="preserve">Transformador de potência trifásico de 30 kVA,
</t>
    </r>
    <r>
      <rPr>
        <sz val="10"/>
        <rFont val="Carlito"/>
        <family val="2"/>
      </rPr>
      <t>classe 1,2 KV, a seco com cabine</t>
    </r>
  </si>
  <si>
    <r>
      <rPr>
        <sz val="10"/>
        <rFont val="Carlito"/>
        <family val="2"/>
      </rPr>
      <t>14.007,50</t>
    </r>
  </si>
  <si>
    <r>
      <rPr>
        <sz val="10"/>
        <rFont val="Carlito"/>
        <family val="2"/>
      </rPr>
      <t>14.307,22</t>
    </r>
  </si>
  <si>
    <r>
      <rPr>
        <sz val="10"/>
        <rFont val="Carlito"/>
        <family val="2"/>
      </rPr>
      <t>36.09.250</t>
    </r>
  </si>
  <si>
    <r>
      <rPr>
        <sz val="10"/>
        <rFont val="Carlito"/>
        <family val="2"/>
      </rPr>
      <t xml:space="preserve">Transformador de potência trifásico de 500 kVA,
</t>
    </r>
    <r>
      <rPr>
        <sz val="10"/>
        <rFont val="Carlito"/>
        <family val="2"/>
      </rPr>
      <t>classe 15 kV, a óleo</t>
    </r>
  </si>
  <si>
    <r>
      <rPr>
        <sz val="10"/>
        <rFont val="Carlito"/>
        <family val="2"/>
      </rPr>
      <t>43.654,76</t>
    </r>
  </si>
  <si>
    <r>
      <rPr>
        <sz val="10"/>
        <rFont val="Carlito"/>
        <family val="2"/>
      </rPr>
      <t>44.853,64</t>
    </r>
  </si>
  <si>
    <r>
      <rPr>
        <sz val="10"/>
        <rFont val="Carlito"/>
        <family val="2"/>
      </rPr>
      <t>36.09.300</t>
    </r>
  </si>
  <si>
    <r>
      <rPr>
        <sz val="10"/>
        <rFont val="Carlito"/>
        <family val="2"/>
      </rPr>
      <t xml:space="preserve">Transformador de potência trifásico de 750 kVA,
</t>
    </r>
    <r>
      <rPr>
        <sz val="10"/>
        <rFont val="Carlito"/>
        <family val="2"/>
      </rPr>
      <t>classe 15 kV, a óleo</t>
    </r>
  </si>
  <si>
    <r>
      <rPr>
        <sz val="10"/>
        <rFont val="Carlito"/>
        <family val="2"/>
      </rPr>
      <t>55.808,64</t>
    </r>
  </si>
  <si>
    <r>
      <rPr>
        <sz val="10"/>
        <rFont val="Carlito"/>
        <family val="2"/>
      </rPr>
      <t>57.007,52</t>
    </r>
  </si>
  <si>
    <r>
      <rPr>
        <sz val="10"/>
        <rFont val="Carlito"/>
        <family val="2"/>
      </rPr>
      <t>36.09.360</t>
    </r>
  </si>
  <si>
    <r>
      <rPr>
        <sz val="10"/>
        <rFont val="Carlito"/>
        <family val="2"/>
      </rPr>
      <t xml:space="preserve">Transformador de potência trifásico de 750 kVA,
</t>
    </r>
    <r>
      <rPr>
        <sz val="10"/>
        <rFont val="Carlito"/>
        <family val="2"/>
      </rPr>
      <t>classe 15 kV, a seco</t>
    </r>
  </si>
  <si>
    <r>
      <rPr>
        <sz val="10"/>
        <rFont val="Carlito"/>
        <family val="2"/>
      </rPr>
      <t>91.153,67</t>
    </r>
  </si>
  <si>
    <r>
      <rPr>
        <sz val="10"/>
        <rFont val="Carlito"/>
        <family val="2"/>
      </rPr>
      <t>92.352,55</t>
    </r>
  </si>
  <si>
    <r>
      <rPr>
        <sz val="10"/>
        <rFont val="Carlito"/>
        <family val="2"/>
      </rPr>
      <t>36.09.370</t>
    </r>
  </si>
  <si>
    <r>
      <rPr>
        <sz val="10"/>
        <rFont val="Carlito"/>
        <family val="2"/>
      </rPr>
      <t xml:space="preserve">Transformador de potência trifásico de 300 kVA,
</t>
    </r>
    <r>
      <rPr>
        <sz val="10"/>
        <rFont val="Carlito"/>
        <family val="2"/>
      </rPr>
      <t>classe 15 kV, a seco</t>
    </r>
  </si>
  <si>
    <r>
      <rPr>
        <sz val="10"/>
        <rFont val="Carlito"/>
        <family val="2"/>
      </rPr>
      <t>54.272,70</t>
    </r>
  </si>
  <si>
    <r>
      <rPr>
        <sz val="10"/>
        <rFont val="Carlito"/>
        <family val="2"/>
      </rPr>
      <t>55.022,00</t>
    </r>
  </si>
  <si>
    <r>
      <rPr>
        <sz val="10"/>
        <rFont val="Carlito"/>
        <family val="2"/>
      </rPr>
      <t>36.09.410</t>
    </r>
  </si>
  <si>
    <r>
      <rPr>
        <sz val="10"/>
        <rFont val="Carlito"/>
        <family val="2"/>
      </rPr>
      <t xml:space="preserve">Transformador de potência trifásico de 45 kVA,
</t>
    </r>
    <r>
      <rPr>
        <sz val="10"/>
        <rFont val="Carlito"/>
        <family val="2"/>
      </rPr>
      <t>classe 15 kV, a seco</t>
    </r>
  </si>
  <si>
    <r>
      <rPr>
        <sz val="10"/>
        <rFont val="Carlito"/>
        <family val="2"/>
      </rPr>
      <t>20.476,79</t>
    </r>
  </si>
  <si>
    <r>
      <rPr>
        <sz val="10"/>
        <rFont val="Carlito"/>
        <family val="2"/>
      </rPr>
      <t>21.226,09</t>
    </r>
  </si>
  <si>
    <r>
      <rPr>
        <sz val="10"/>
        <rFont val="Carlito"/>
        <family val="2"/>
      </rPr>
      <t>36.09.440</t>
    </r>
  </si>
  <si>
    <r>
      <rPr>
        <sz val="10"/>
        <rFont val="Carlito"/>
        <family val="2"/>
      </rPr>
      <t xml:space="preserve">Transformador de potência trifásico de 500 kVA,
</t>
    </r>
    <r>
      <rPr>
        <sz val="10"/>
        <rFont val="Carlito"/>
        <family val="2"/>
      </rPr>
      <t>classe 15 kV, a óleo - tipo pedestal</t>
    </r>
  </si>
  <si>
    <r>
      <rPr>
        <sz val="10"/>
        <rFont val="Carlito"/>
        <family val="2"/>
      </rPr>
      <t>90.014,81</t>
    </r>
  </si>
  <si>
    <r>
      <rPr>
        <sz val="10"/>
        <rFont val="Carlito"/>
        <family val="2"/>
      </rPr>
      <t>91.213,69</t>
    </r>
  </si>
  <si>
    <r>
      <rPr>
        <sz val="10"/>
        <rFont val="Carlito"/>
        <family val="2"/>
      </rPr>
      <t>36.09.480</t>
    </r>
  </si>
  <si>
    <r>
      <rPr>
        <sz val="10"/>
        <rFont val="Carlito"/>
        <family val="2"/>
      </rPr>
      <t xml:space="preserve">Transformador trifásico a seco de 112,5 kVA,
</t>
    </r>
    <r>
      <rPr>
        <sz val="10"/>
        <rFont val="Carlito"/>
        <family val="2"/>
      </rPr>
      <t>encapsulado em resina epóxi sob vácuo</t>
    </r>
  </si>
  <si>
    <r>
      <rPr>
        <sz val="10"/>
        <rFont val="Carlito"/>
        <family val="2"/>
      </rPr>
      <t>25.664,13</t>
    </r>
  </si>
  <si>
    <r>
      <rPr>
        <sz val="10"/>
        <rFont val="Carlito"/>
        <family val="2"/>
      </rPr>
      <t>26.413,43</t>
    </r>
  </si>
  <si>
    <r>
      <rPr>
        <sz val="10"/>
        <rFont val="Carlito"/>
        <family val="2"/>
      </rPr>
      <t>36.09.490</t>
    </r>
  </si>
  <si>
    <r>
      <rPr>
        <sz val="10"/>
        <rFont val="Carlito"/>
        <family val="2"/>
      </rPr>
      <t xml:space="preserve">Transformador trifásico a seco de 150 kVA,
</t>
    </r>
    <r>
      <rPr>
        <sz val="10"/>
        <rFont val="Carlito"/>
        <family val="2"/>
      </rPr>
      <t>encapsulado em resina epóxi sob vácuo</t>
    </r>
  </si>
  <si>
    <r>
      <rPr>
        <sz val="10"/>
        <rFont val="Carlito"/>
        <family val="2"/>
      </rPr>
      <t>29.911,10</t>
    </r>
  </si>
  <si>
    <r>
      <rPr>
        <sz val="10"/>
        <rFont val="Carlito"/>
        <family val="2"/>
      </rPr>
      <t>30.660,40</t>
    </r>
  </si>
  <si>
    <r>
      <rPr>
        <sz val="10"/>
        <rFont val="Carlito"/>
        <family val="2"/>
      </rPr>
      <t xml:space="preserve">Reparos, conservacoes e complementos - GRUPO
</t>
    </r>
    <r>
      <rPr>
        <sz val="10"/>
        <rFont val="Carlito"/>
        <family val="2"/>
      </rPr>
      <t>36</t>
    </r>
  </si>
  <si>
    <r>
      <rPr>
        <sz val="10"/>
        <rFont val="Carlito"/>
        <family val="2"/>
      </rPr>
      <t>36.20.010</t>
    </r>
  </si>
  <si>
    <r>
      <rPr>
        <sz val="10"/>
        <rFont val="Carlito"/>
        <family val="2"/>
      </rPr>
      <t>Vergalhão de cobre eletrolítico, diâmetro de 3/8´</t>
    </r>
  </si>
  <si>
    <r>
      <rPr>
        <sz val="10"/>
        <rFont val="Carlito"/>
        <family val="2"/>
      </rPr>
      <t>59,75</t>
    </r>
  </si>
  <si>
    <r>
      <rPr>
        <sz val="10"/>
        <rFont val="Carlito"/>
        <family val="2"/>
      </rPr>
      <t>74,31</t>
    </r>
  </si>
  <si>
    <r>
      <rPr>
        <sz val="10"/>
        <rFont val="Carlito"/>
        <family val="2"/>
      </rPr>
      <t>36.20.030</t>
    </r>
  </si>
  <si>
    <r>
      <rPr>
        <sz val="10"/>
        <rFont val="Carlito"/>
        <family val="2"/>
      </rPr>
      <t>União angular para vergalhão, diâmetro de 3/8´</t>
    </r>
  </si>
  <si>
    <r>
      <rPr>
        <sz val="10"/>
        <rFont val="Carlito"/>
        <family val="2"/>
      </rPr>
      <t>50,20</t>
    </r>
  </si>
  <si>
    <r>
      <rPr>
        <sz val="10"/>
        <rFont val="Carlito"/>
        <family val="2"/>
      </rPr>
      <t>57,47</t>
    </r>
  </si>
  <si>
    <r>
      <rPr>
        <sz val="10"/>
        <rFont val="Carlito"/>
        <family val="2"/>
      </rPr>
      <t>36.20.040</t>
    </r>
  </si>
  <si>
    <r>
      <rPr>
        <sz val="10"/>
        <rFont val="Carlito"/>
        <family val="2"/>
      </rPr>
      <t>Bobina mínima para disjuntor (a óleo)</t>
    </r>
  </si>
  <si>
    <r>
      <rPr>
        <sz val="10"/>
        <rFont val="Carlito"/>
        <family val="2"/>
      </rPr>
      <t>1.131,58</t>
    </r>
  </si>
  <si>
    <r>
      <rPr>
        <sz val="10"/>
        <rFont val="Carlito"/>
        <family val="2"/>
      </rPr>
      <t>48,04</t>
    </r>
  </si>
  <si>
    <r>
      <rPr>
        <sz val="10"/>
        <rFont val="Carlito"/>
        <family val="2"/>
      </rPr>
      <t>1.179,62</t>
    </r>
  </si>
  <si>
    <r>
      <rPr>
        <sz val="10"/>
        <rFont val="Carlito"/>
        <family val="2"/>
      </rPr>
      <t>36.20.050</t>
    </r>
  </si>
  <si>
    <r>
      <rPr>
        <sz val="10"/>
        <rFont val="Carlito"/>
        <family val="2"/>
      </rPr>
      <t>Terminal para vergalhão, diâmetro de 3/8´</t>
    </r>
  </si>
  <si>
    <r>
      <rPr>
        <sz val="10"/>
        <rFont val="Carlito"/>
        <family val="2"/>
      </rPr>
      <t>20,24</t>
    </r>
  </si>
  <si>
    <r>
      <rPr>
        <sz val="10"/>
        <rFont val="Carlito"/>
        <family val="2"/>
      </rPr>
      <t>27,51</t>
    </r>
  </si>
  <si>
    <r>
      <rPr>
        <sz val="10"/>
        <rFont val="Carlito"/>
        <family val="2"/>
      </rPr>
      <t>36.20.060</t>
    </r>
  </si>
  <si>
    <r>
      <rPr>
        <sz val="10"/>
        <rFont val="Carlito"/>
        <family val="2"/>
      </rPr>
      <t>Braçadeira para fixação de eletroduto, até 4´</t>
    </r>
  </si>
  <si>
    <r>
      <rPr>
        <sz val="10"/>
        <rFont val="Carlito"/>
        <family val="2"/>
      </rPr>
      <t>36.20.070</t>
    </r>
  </si>
  <si>
    <r>
      <rPr>
        <sz val="10"/>
        <rFont val="Carlito"/>
        <family val="2"/>
      </rPr>
      <t>Prensa vergalhão ´T´, diâmetro de 3/8´</t>
    </r>
  </si>
  <si>
    <r>
      <rPr>
        <sz val="10"/>
        <rFont val="Carlito"/>
        <family val="2"/>
      </rPr>
      <t>20,09</t>
    </r>
  </si>
  <si>
    <r>
      <rPr>
        <sz val="10"/>
        <rFont val="Carlito"/>
        <family val="2"/>
      </rPr>
      <t>27,36</t>
    </r>
  </si>
  <si>
    <r>
      <rPr>
        <sz val="10"/>
        <rFont val="Carlito"/>
        <family val="2"/>
      </rPr>
      <t>36.20.090</t>
    </r>
  </si>
  <si>
    <r>
      <rPr>
        <sz val="10"/>
        <rFont val="Carlito"/>
        <family val="2"/>
      </rPr>
      <t xml:space="preserve">Vara para manobra em cabine em fibra de vidro,
</t>
    </r>
    <r>
      <rPr>
        <sz val="10"/>
        <rFont val="Carlito"/>
        <family val="2"/>
      </rPr>
      <t>para tensão até 36 kV</t>
    </r>
  </si>
  <si>
    <r>
      <rPr>
        <sz val="10"/>
        <rFont val="Carlito"/>
        <family val="2"/>
      </rPr>
      <t>524,96</t>
    </r>
  </si>
  <si>
    <r>
      <rPr>
        <sz val="10"/>
        <rFont val="Carlito"/>
        <family val="2"/>
      </rPr>
      <t>525,69</t>
    </r>
  </si>
  <si>
    <r>
      <rPr>
        <sz val="10"/>
        <rFont val="Carlito"/>
        <family val="2"/>
      </rPr>
      <t>36.20.100</t>
    </r>
  </si>
  <si>
    <r>
      <rPr>
        <sz val="10"/>
        <rFont val="Carlito"/>
        <family val="2"/>
      </rPr>
      <t xml:space="preserve">Bucha para passagem interna/externa com
</t>
    </r>
    <r>
      <rPr>
        <sz val="10"/>
        <rFont val="Carlito"/>
        <family val="2"/>
      </rPr>
      <t>isolação para 15 kV</t>
    </r>
  </si>
  <si>
    <r>
      <rPr>
        <sz val="10"/>
        <rFont val="Carlito"/>
        <family val="2"/>
      </rPr>
      <t>390,75</t>
    </r>
  </si>
  <si>
    <r>
      <rPr>
        <sz val="10"/>
        <rFont val="Carlito"/>
        <family val="2"/>
      </rPr>
      <t>408,95</t>
    </r>
  </si>
  <si>
    <r>
      <rPr>
        <sz val="10"/>
        <rFont val="Carlito"/>
        <family val="2"/>
      </rPr>
      <t>36.20.120</t>
    </r>
  </si>
  <si>
    <r>
      <rPr>
        <sz val="10"/>
        <rFont val="Carlito"/>
        <family val="2"/>
      </rPr>
      <t xml:space="preserve">Chapa de ferro de 1,50 x 0,50 m para bucha de
</t>
    </r>
    <r>
      <rPr>
        <sz val="10"/>
        <rFont val="Carlito"/>
        <family val="2"/>
      </rPr>
      <t>passagem</t>
    </r>
  </si>
  <si>
    <r>
      <rPr>
        <sz val="10"/>
        <rFont val="Carlito"/>
        <family val="2"/>
      </rPr>
      <t>253,07</t>
    </r>
  </si>
  <si>
    <r>
      <rPr>
        <sz val="10"/>
        <rFont val="Carlito"/>
        <family val="2"/>
      </rPr>
      <t>271,27</t>
    </r>
  </si>
  <si>
    <r>
      <rPr>
        <sz val="10"/>
        <rFont val="Carlito"/>
        <family val="2"/>
      </rPr>
      <t>36.20.140</t>
    </r>
  </si>
  <si>
    <r>
      <rPr>
        <sz val="10"/>
        <rFont val="Carlito"/>
        <family val="2"/>
      </rPr>
      <t>Cruzeta de madeira de 2400 mm</t>
    </r>
  </si>
  <si>
    <r>
      <rPr>
        <sz val="10"/>
        <rFont val="Carlito"/>
        <family val="2"/>
      </rPr>
      <t>221,75</t>
    </r>
  </si>
  <si>
    <r>
      <rPr>
        <sz val="10"/>
        <rFont val="Carlito"/>
        <family val="2"/>
      </rPr>
      <t>323,57</t>
    </r>
  </si>
  <si>
    <r>
      <rPr>
        <sz val="10"/>
        <rFont val="Carlito"/>
        <family val="2"/>
      </rPr>
      <t>36.20.180</t>
    </r>
  </si>
  <si>
    <r>
      <rPr>
        <sz val="10"/>
        <rFont val="Carlito"/>
        <family val="2"/>
      </rPr>
      <t>Luva isolante de borracha, acima de 10 até 20 kV</t>
    </r>
  </si>
  <si>
    <r>
      <rPr>
        <sz val="10"/>
        <rFont val="Carlito"/>
        <family val="2"/>
      </rPr>
      <t>PAR</t>
    </r>
  </si>
  <si>
    <r>
      <rPr>
        <sz val="10"/>
        <rFont val="Carlito"/>
        <family val="2"/>
      </rPr>
      <t>531,72</t>
    </r>
  </si>
  <si>
    <r>
      <rPr>
        <sz val="10"/>
        <rFont val="Carlito"/>
        <family val="2"/>
      </rPr>
      <t>532,45</t>
    </r>
  </si>
  <si>
    <r>
      <rPr>
        <sz val="10"/>
        <rFont val="Carlito"/>
        <family val="2"/>
      </rPr>
      <t>36.20.200</t>
    </r>
  </si>
  <si>
    <r>
      <rPr>
        <sz val="10"/>
        <rFont val="Carlito"/>
        <family val="2"/>
      </rPr>
      <t>Mão francesa de 700 mm</t>
    </r>
  </si>
  <si>
    <r>
      <rPr>
        <sz val="10"/>
        <rFont val="Carlito"/>
        <family val="2"/>
      </rPr>
      <t>22,87</t>
    </r>
  </si>
  <si>
    <r>
      <rPr>
        <sz val="10"/>
        <rFont val="Carlito"/>
        <family val="2"/>
      </rPr>
      <t>59,26</t>
    </r>
  </si>
  <si>
    <r>
      <rPr>
        <sz val="10"/>
        <rFont val="Carlito"/>
        <family val="2"/>
      </rPr>
      <t>36.20.210</t>
    </r>
  </si>
  <si>
    <r>
      <rPr>
        <sz val="10"/>
        <rFont val="Carlito"/>
        <family val="2"/>
      </rPr>
      <t>Luva isolante de borracha, até 10 kV</t>
    </r>
  </si>
  <si>
    <r>
      <rPr>
        <sz val="10"/>
        <rFont val="Carlito"/>
        <family val="2"/>
      </rPr>
      <t>418,23</t>
    </r>
  </si>
  <si>
    <r>
      <rPr>
        <sz val="10"/>
        <rFont val="Carlito"/>
        <family val="2"/>
      </rPr>
      <t>418,96</t>
    </r>
  </si>
  <si>
    <r>
      <rPr>
        <sz val="10"/>
        <rFont val="Carlito"/>
        <family val="2"/>
      </rPr>
      <t>36.20.220</t>
    </r>
  </si>
  <si>
    <r>
      <rPr>
        <sz val="10"/>
        <rFont val="Carlito"/>
        <family val="2"/>
      </rPr>
      <t>Mudança de tap do transformador</t>
    </r>
  </si>
  <si>
    <r>
      <rPr>
        <sz val="10"/>
        <rFont val="Carlito"/>
        <family val="2"/>
      </rPr>
      <t>203,64</t>
    </r>
  </si>
  <si>
    <r>
      <rPr>
        <sz val="10"/>
        <rFont val="Carlito"/>
        <family val="2"/>
      </rPr>
      <t>36.20.240</t>
    </r>
  </si>
  <si>
    <r>
      <rPr>
        <sz val="10"/>
        <rFont val="Carlito"/>
        <family val="2"/>
      </rPr>
      <t>Óleo para disjuntor</t>
    </r>
  </si>
  <si>
    <r>
      <rPr>
        <sz val="10"/>
        <rFont val="Carlito"/>
        <family val="2"/>
      </rPr>
      <t>36.20.260</t>
    </r>
  </si>
  <si>
    <r>
      <rPr>
        <sz val="10"/>
        <rFont val="Carlito"/>
        <family val="2"/>
      </rPr>
      <t>Óleo para transformador</t>
    </r>
  </si>
  <si>
    <r>
      <rPr>
        <sz val="10"/>
        <rFont val="Carlito"/>
        <family val="2"/>
      </rPr>
      <t>0,87</t>
    </r>
  </si>
  <si>
    <r>
      <rPr>
        <sz val="10"/>
        <rFont val="Carlito"/>
        <family val="2"/>
      </rPr>
      <t>14,61</t>
    </r>
  </si>
  <si>
    <r>
      <rPr>
        <sz val="10"/>
        <rFont val="Carlito"/>
        <family val="2"/>
      </rPr>
      <t>36.20.282</t>
    </r>
  </si>
  <si>
    <r>
      <rPr>
        <sz val="10"/>
        <rFont val="Carlito"/>
        <family val="2"/>
      </rPr>
      <t xml:space="preserve">Placa de advertência em chapa de aço, com
</t>
    </r>
    <r>
      <rPr>
        <sz val="10"/>
        <rFont val="Carlito"/>
        <family val="2"/>
      </rPr>
      <t>pintura refletiva "Perigo Alta Tensão"</t>
    </r>
  </si>
  <si>
    <r>
      <rPr>
        <sz val="10"/>
        <rFont val="Carlito"/>
        <family val="2"/>
      </rPr>
      <t>519,75</t>
    </r>
  </si>
  <si>
    <r>
      <rPr>
        <sz val="10"/>
        <rFont val="Carlito"/>
        <family val="2"/>
      </rPr>
      <t>527,01</t>
    </r>
  </si>
  <si>
    <r>
      <rPr>
        <sz val="10"/>
        <rFont val="Carlito"/>
        <family val="2"/>
      </rPr>
      <t>36.20.284</t>
    </r>
  </si>
  <si>
    <r>
      <rPr>
        <sz val="10"/>
        <rFont val="Carlito"/>
        <family val="2"/>
      </rPr>
      <t xml:space="preserve">Placa de advertência em chapa de alumínio, com
</t>
    </r>
    <r>
      <rPr>
        <sz val="10"/>
        <rFont val="Carlito"/>
        <family val="2"/>
      </rPr>
      <t>pintura refletiva "Perigo Alta Tensão"</t>
    </r>
  </si>
  <si>
    <r>
      <rPr>
        <sz val="10"/>
        <rFont val="Carlito"/>
        <family val="2"/>
      </rPr>
      <t>648,00</t>
    </r>
  </si>
  <si>
    <r>
      <rPr>
        <sz val="10"/>
        <rFont val="Carlito"/>
        <family val="2"/>
      </rPr>
      <t>655,26</t>
    </r>
  </si>
  <si>
    <r>
      <rPr>
        <sz val="10"/>
        <rFont val="Carlito"/>
        <family val="2"/>
      </rPr>
      <t>36.20.330</t>
    </r>
  </si>
  <si>
    <r>
      <rPr>
        <sz val="10"/>
        <rFont val="Carlito"/>
        <family val="2"/>
      </rPr>
      <t>Luva de couro para proteção de luva isolante</t>
    </r>
  </si>
  <si>
    <r>
      <rPr>
        <sz val="10"/>
        <rFont val="Carlito"/>
        <family val="2"/>
      </rPr>
      <t>35,96</t>
    </r>
  </si>
  <si>
    <r>
      <rPr>
        <sz val="10"/>
        <rFont val="Carlito"/>
        <family val="2"/>
      </rPr>
      <t>36,69</t>
    </r>
  </si>
  <si>
    <r>
      <rPr>
        <sz val="10"/>
        <rFont val="Carlito"/>
        <family val="2"/>
      </rPr>
      <t>36.20.340</t>
    </r>
  </si>
  <si>
    <r>
      <rPr>
        <sz val="10"/>
        <rFont val="Carlito"/>
        <family val="2"/>
      </rPr>
      <t>Sela para cruzeta de madeira</t>
    </r>
  </si>
  <si>
    <r>
      <rPr>
        <sz val="10"/>
        <rFont val="Carlito"/>
        <family val="2"/>
      </rPr>
      <t>13,43</t>
    </r>
  </si>
  <si>
    <r>
      <rPr>
        <sz val="10"/>
        <rFont val="Carlito"/>
        <family val="2"/>
      </rPr>
      <t>64,34</t>
    </r>
  </si>
  <si>
    <r>
      <rPr>
        <sz val="10"/>
        <rFont val="Carlito"/>
        <family val="2"/>
      </rPr>
      <t>36.20.350</t>
    </r>
  </si>
  <si>
    <r>
      <rPr>
        <sz val="10"/>
        <rFont val="Carlito"/>
        <family val="2"/>
      </rPr>
      <t>Caixa porta luvas em madeira, com tampa</t>
    </r>
  </si>
  <si>
    <r>
      <rPr>
        <sz val="10"/>
        <rFont val="Carlito"/>
        <family val="2"/>
      </rPr>
      <t>55,45</t>
    </r>
  </si>
  <si>
    <r>
      <rPr>
        <sz val="10"/>
        <rFont val="Carlito"/>
        <family val="2"/>
      </rPr>
      <t>56,18</t>
    </r>
  </si>
  <si>
    <r>
      <rPr>
        <sz val="10"/>
        <rFont val="Carlito"/>
        <family val="2"/>
      </rPr>
      <t>36.20.360</t>
    </r>
  </si>
  <si>
    <r>
      <rPr>
        <sz val="10"/>
        <rFont val="Carlito"/>
        <family val="2"/>
      </rPr>
      <t>Suporte de transformador em poste ou estaleiro</t>
    </r>
  </si>
  <si>
    <r>
      <rPr>
        <sz val="10"/>
        <rFont val="Carlito"/>
        <family val="2"/>
      </rPr>
      <t>119,22</t>
    </r>
  </si>
  <si>
    <r>
      <rPr>
        <sz val="10"/>
        <rFont val="Carlito"/>
        <family val="2"/>
      </rPr>
      <t>221,04</t>
    </r>
  </si>
  <si>
    <r>
      <rPr>
        <sz val="10"/>
        <rFont val="Carlito"/>
        <family val="2"/>
      </rPr>
      <t>36.20.380</t>
    </r>
  </si>
  <si>
    <r>
      <rPr>
        <sz val="10"/>
        <rFont val="Carlito"/>
        <family val="2"/>
      </rPr>
      <t xml:space="preserve">Tapete de borracha isolante elétrico de 1000 x
</t>
    </r>
    <r>
      <rPr>
        <sz val="10"/>
        <rFont val="Carlito"/>
        <family val="2"/>
      </rPr>
      <t>1000 mm</t>
    </r>
  </si>
  <si>
    <r>
      <rPr>
        <sz val="10"/>
        <rFont val="Carlito"/>
        <family val="2"/>
      </rPr>
      <t>301,20</t>
    </r>
  </si>
  <si>
    <r>
      <rPr>
        <sz val="10"/>
        <rFont val="Carlito"/>
        <family val="2"/>
      </rPr>
      <t>301,93</t>
    </r>
  </si>
  <si>
    <r>
      <rPr>
        <sz val="10"/>
        <rFont val="Carlito"/>
        <family val="2"/>
      </rPr>
      <t>36.20.540</t>
    </r>
  </si>
  <si>
    <r>
      <rPr>
        <sz val="10"/>
        <rFont val="Carlito"/>
        <family val="2"/>
      </rPr>
      <t xml:space="preserve">Cruzeta metálica de 2400 mm, para fixação de
</t>
    </r>
    <r>
      <rPr>
        <sz val="10"/>
        <rFont val="Carlito"/>
        <family val="2"/>
      </rPr>
      <t>mufla ou para-raios</t>
    </r>
  </si>
  <si>
    <r>
      <rPr>
        <sz val="10"/>
        <rFont val="Carlito"/>
        <family val="2"/>
      </rPr>
      <t>503,54</t>
    </r>
  </si>
  <si>
    <r>
      <rPr>
        <sz val="10"/>
        <rFont val="Carlito"/>
        <family val="2"/>
      </rPr>
      <t>605,36</t>
    </r>
  </si>
  <si>
    <r>
      <rPr>
        <sz val="10"/>
        <rFont val="Carlito"/>
        <family val="2"/>
      </rPr>
      <t>36.20.560</t>
    </r>
  </si>
  <si>
    <r>
      <rPr>
        <sz val="10"/>
        <rFont val="Carlito"/>
        <family val="2"/>
      </rPr>
      <t xml:space="preserve">Dispositivo Soft Starter para motor 15 cv, trifásico
</t>
    </r>
    <r>
      <rPr>
        <sz val="10"/>
        <rFont val="Carlito"/>
        <family val="2"/>
      </rPr>
      <t>220 V</t>
    </r>
  </si>
  <si>
    <r>
      <rPr>
        <sz val="10"/>
        <rFont val="Carlito"/>
        <family val="2"/>
      </rPr>
      <t>2.089,90</t>
    </r>
  </si>
  <si>
    <r>
      <rPr>
        <sz val="10"/>
        <rFont val="Carlito"/>
        <family val="2"/>
      </rPr>
      <t>2.126,29</t>
    </r>
  </si>
  <si>
    <r>
      <rPr>
        <sz val="10"/>
        <rFont val="Carlito"/>
        <family val="2"/>
      </rPr>
      <t>36.20.570</t>
    </r>
  </si>
  <si>
    <r>
      <rPr>
        <sz val="10"/>
        <rFont val="Carlito"/>
        <family val="2"/>
      </rPr>
      <t xml:space="preserve">Dispositivo Soft Starter para motor 25 cv, trifásico
</t>
    </r>
    <r>
      <rPr>
        <sz val="10"/>
        <rFont val="Carlito"/>
        <family val="2"/>
      </rPr>
      <t>220 V</t>
    </r>
  </si>
  <si>
    <r>
      <rPr>
        <sz val="10"/>
        <rFont val="Carlito"/>
        <family val="2"/>
      </rPr>
      <t>3.139,80</t>
    </r>
  </si>
  <si>
    <r>
      <rPr>
        <sz val="10"/>
        <rFont val="Carlito"/>
        <family val="2"/>
      </rPr>
      <t>3.176,19</t>
    </r>
  </si>
  <si>
    <r>
      <rPr>
        <sz val="10"/>
        <rFont val="Carlito"/>
        <family val="2"/>
      </rPr>
      <t>36.20.580</t>
    </r>
  </si>
  <si>
    <r>
      <rPr>
        <sz val="10"/>
        <rFont val="Carlito"/>
        <family val="2"/>
      </rPr>
      <t xml:space="preserve">Dispositivo Soft Starter para motor 50 cv, trifásico
</t>
    </r>
    <r>
      <rPr>
        <sz val="10"/>
        <rFont val="Carlito"/>
        <family val="2"/>
      </rPr>
      <t>220 V</t>
    </r>
  </si>
  <si>
    <r>
      <rPr>
        <sz val="10"/>
        <rFont val="Carlito"/>
        <family val="2"/>
      </rPr>
      <t>4.062,84</t>
    </r>
  </si>
  <si>
    <r>
      <rPr>
        <sz val="10"/>
        <rFont val="Carlito"/>
        <family val="2"/>
      </rPr>
      <t>4.099,23</t>
    </r>
  </si>
  <si>
    <r>
      <rPr>
        <sz val="10"/>
        <rFont val="Carlito"/>
        <family val="2"/>
      </rPr>
      <t xml:space="preserve">QUADRO E PAINEL PARA ENERGIA ELETRICA E
</t>
    </r>
    <r>
      <rPr>
        <sz val="10"/>
        <rFont val="Carlito"/>
        <family val="2"/>
      </rPr>
      <t>TELEFONIA</t>
    </r>
  </si>
  <si>
    <r>
      <rPr>
        <sz val="10"/>
        <rFont val="Carlito"/>
        <family val="2"/>
      </rPr>
      <t xml:space="preserve">Quadro para telefonia embutir, protecao IP40
</t>
    </r>
    <r>
      <rPr>
        <sz val="10"/>
        <rFont val="Carlito"/>
        <family val="2"/>
      </rPr>
      <t>chapa nº 16msg</t>
    </r>
  </si>
  <si>
    <r>
      <rPr>
        <sz val="10"/>
        <rFont val="Carlito"/>
        <family val="2"/>
      </rPr>
      <t>37.01.020</t>
    </r>
  </si>
  <si>
    <r>
      <rPr>
        <sz val="10"/>
        <rFont val="Carlito"/>
        <family val="2"/>
      </rPr>
      <t xml:space="preserve">Quadro Telebrás de embutir de 200 x 200 x 120
</t>
    </r>
    <r>
      <rPr>
        <sz val="10"/>
        <rFont val="Carlito"/>
        <family val="2"/>
      </rPr>
      <t>mm</t>
    </r>
  </si>
  <si>
    <r>
      <rPr>
        <sz val="10"/>
        <rFont val="Carlito"/>
        <family val="2"/>
      </rPr>
      <t>39,59</t>
    </r>
  </si>
  <si>
    <r>
      <rPr>
        <sz val="10"/>
        <rFont val="Carlito"/>
        <family val="2"/>
      </rPr>
      <t>62,12</t>
    </r>
  </si>
  <si>
    <r>
      <rPr>
        <sz val="10"/>
        <rFont val="Carlito"/>
        <family val="2"/>
      </rPr>
      <t>101,71</t>
    </r>
  </si>
  <si>
    <r>
      <rPr>
        <sz val="10"/>
        <rFont val="Carlito"/>
        <family val="2"/>
      </rPr>
      <t>37.01.080</t>
    </r>
  </si>
  <si>
    <r>
      <rPr>
        <sz val="10"/>
        <rFont val="Carlito"/>
        <family val="2"/>
      </rPr>
      <t xml:space="preserve">Quadro Telebrás de embutir de 400 x 400 x 120
</t>
    </r>
    <r>
      <rPr>
        <sz val="10"/>
        <rFont val="Carlito"/>
        <family val="2"/>
      </rPr>
      <t>mm</t>
    </r>
  </si>
  <si>
    <r>
      <rPr>
        <sz val="10"/>
        <rFont val="Carlito"/>
        <family val="2"/>
      </rPr>
      <t>81,13</t>
    </r>
  </si>
  <si>
    <r>
      <rPr>
        <sz val="10"/>
        <rFont val="Carlito"/>
        <family val="2"/>
      </rPr>
      <t>86,75</t>
    </r>
  </si>
  <si>
    <r>
      <rPr>
        <sz val="10"/>
        <rFont val="Carlito"/>
        <family val="2"/>
      </rPr>
      <t>167,88</t>
    </r>
  </si>
  <si>
    <r>
      <rPr>
        <sz val="10"/>
        <rFont val="Carlito"/>
        <family val="2"/>
      </rPr>
      <t>37.01.120</t>
    </r>
  </si>
  <si>
    <r>
      <rPr>
        <sz val="10"/>
        <rFont val="Carlito"/>
        <family val="2"/>
      </rPr>
      <t xml:space="preserve">Quadro Telebrás de embutir de 600 x 600 x 120
</t>
    </r>
    <r>
      <rPr>
        <sz val="10"/>
        <rFont val="Carlito"/>
        <family val="2"/>
      </rPr>
      <t>mm</t>
    </r>
  </si>
  <si>
    <r>
      <rPr>
        <sz val="10"/>
        <rFont val="Carlito"/>
        <family val="2"/>
      </rPr>
      <t>143,86</t>
    </r>
  </si>
  <si>
    <r>
      <rPr>
        <sz val="10"/>
        <rFont val="Carlito"/>
        <family val="2"/>
      </rPr>
      <t>111,37</t>
    </r>
  </si>
  <si>
    <r>
      <rPr>
        <sz val="10"/>
        <rFont val="Carlito"/>
        <family val="2"/>
      </rPr>
      <t>255,23</t>
    </r>
  </si>
  <si>
    <r>
      <rPr>
        <sz val="10"/>
        <rFont val="Carlito"/>
        <family val="2"/>
      </rPr>
      <t>37.01.160</t>
    </r>
  </si>
  <si>
    <r>
      <rPr>
        <sz val="10"/>
        <rFont val="Carlito"/>
        <family val="2"/>
      </rPr>
      <t xml:space="preserve">Quadro Telebrás de embutir de 800 x 800 x 120
</t>
    </r>
    <r>
      <rPr>
        <sz val="10"/>
        <rFont val="Carlito"/>
        <family val="2"/>
      </rPr>
      <t>mm</t>
    </r>
  </si>
  <si>
    <r>
      <rPr>
        <sz val="10"/>
        <rFont val="Carlito"/>
        <family val="2"/>
      </rPr>
      <t>354,90</t>
    </r>
  </si>
  <si>
    <r>
      <rPr>
        <sz val="10"/>
        <rFont val="Carlito"/>
        <family val="2"/>
      </rPr>
      <t>138,19</t>
    </r>
  </si>
  <si>
    <r>
      <rPr>
        <sz val="10"/>
        <rFont val="Carlito"/>
        <family val="2"/>
      </rPr>
      <t>493,09</t>
    </r>
  </si>
  <si>
    <r>
      <rPr>
        <sz val="10"/>
        <rFont val="Carlito"/>
        <family val="2"/>
      </rPr>
      <t>37.01.220</t>
    </r>
  </si>
  <si>
    <r>
      <rPr>
        <sz val="10"/>
        <rFont val="Carlito"/>
        <family val="2"/>
      </rPr>
      <t xml:space="preserve">Quadro Telebrás de embutir de 1200 x 1200 x 120
</t>
    </r>
    <r>
      <rPr>
        <sz val="10"/>
        <rFont val="Carlito"/>
        <family val="2"/>
      </rPr>
      <t>mm</t>
    </r>
  </si>
  <si>
    <r>
      <rPr>
        <sz val="10"/>
        <rFont val="Carlito"/>
        <family val="2"/>
      </rPr>
      <t>755,70</t>
    </r>
  </si>
  <si>
    <r>
      <rPr>
        <sz val="10"/>
        <rFont val="Carlito"/>
        <family val="2"/>
      </rPr>
      <t>185,26</t>
    </r>
  </si>
  <si>
    <r>
      <rPr>
        <sz val="10"/>
        <rFont val="Carlito"/>
        <family val="2"/>
      </rPr>
      <t>940,96</t>
    </r>
  </si>
  <si>
    <r>
      <rPr>
        <sz val="10"/>
        <rFont val="Carlito"/>
        <family val="2"/>
      </rPr>
      <t xml:space="preserve">Quadro para telefonia de sobrepor, protecao IP40
</t>
    </r>
    <r>
      <rPr>
        <sz val="10"/>
        <rFont val="Carlito"/>
        <family val="2"/>
      </rPr>
      <t>chapa nº 16msg</t>
    </r>
  </si>
  <si>
    <r>
      <rPr>
        <sz val="10"/>
        <rFont val="Carlito"/>
        <family val="2"/>
      </rPr>
      <t>37.02.020</t>
    </r>
  </si>
  <si>
    <r>
      <rPr>
        <sz val="10"/>
        <rFont val="Carlito"/>
        <family val="2"/>
      </rPr>
      <t xml:space="preserve">Quadro Telebrás de sobrepor de 200 x 200 x 120
</t>
    </r>
    <r>
      <rPr>
        <sz val="10"/>
        <rFont val="Carlito"/>
        <family val="2"/>
      </rPr>
      <t>mm</t>
    </r>
  </si>
  <si>
    <r>
      <rPr>
        <sz val="10"/>
        <rFont val="Carlito"/>
        <family val="2"/>
      </rPr>
      <t>63,66</t>
    </r>
  </si>
  <si>
    <r>
      <rPr>
        <sz val="10"/>
        <rFont val="Carlito"/>
        <family val="2"/>
      </rPr>
      <t>118,25</t>
    </r>
  </si>
  <si>
    <r>
      <rPr>
        <sz val="10"/>
        <rFont val="Carlito"/>
        <family val="2"/>
      </rPr>
      <t>37.02.060</t>
    </r>
  </si>
  <si>
    <r>
      <rPr>
        <sz val="10"/>
        <rFont val="Carlito"/>
        <family val="2"/>
      </rPr>
      <t xml:space="preserve">Quadro Telebrás de sobrepor de 400 x 400 x 120
</t>
    </r>
    <r>
      <rPr>
        <sz val="10"/>
        <rFont val="Carlito"/>
        <family val="2"/>
      </rPr>
      <t>mm</t>
    </r>
  </si>
  <si>
    <r>
      <rPr>
        <sz val="10"/>
        <rFont val="Carlito"/>
        <family val="2"/>
      </rPr>
      <t>143,82</t>
    </r>
  </si>
  <si>
    <r>
      <rPr>
        <sz val="10"/>
        <rFont val="Carlito"/>
        <family val="2"/>
      </rPr>
      <t>216,60</t>
    </r>
  </si>
  <si>
    <r>
      <rPr>
        <sz val="10"/>
        <rFont val="Carlito"/>
        <family val="2"/>
      </rPr>
      <t>37.02.100</t>
    </r>
  </si>
  <si>
    <r>
      <rPr>
        <sz val="10"/>
        <rFont val="Carlito"/>
        <family val="2"/>
      </rPr>
      <t xml:space="preserve">Quadro Telebrás de sobrepor de 600 x 600 x 120
</t>
    </r>
    <r>
      <rPr>
        <sz val="10"/>
        <rFont val="Carlito"/>
        <family val="2"/>
      </rPr>
      <t>mm</t>
    </r>
  </si>
  <si>
    <r>
      <rPr>
        <sz val="10"/>
        <rFont val="Carlito"/>
        <family val="2"/>
      </rPr>
      <t>208,95</t>
    </r>
  </si>
  <si>
    <r>
      <rPr>
        <sz val="10"/>
        <rFont val="Carlito"/>
        <family val="2"/>
      </rPr>
      <t>90,98</t>
    </r>
  </si>
  <si>
    <r>
      <rPr>
        <sz val="10"/>
        <rFont val="Carlito"/>
        <family val="2"/>
      </rPr>
      <t>299,93</t>
    </r>
  </si>
  <si>
    <r>
      <rPr>
        <sz val="10"/>
        <rFont val="Carlito"/>
        <family val="2"/>
      </rPr>
      <t>37.02.140</t>
    </r>
  </si>
  <si>
    <r>
      <rPr>
        <sz val="10"/>
        <rFont val="Carlito"/>
        <family val="2"/>
      </rPr>
      <t xml:space="preserve">Quadro Telebrás de sobrepor de 800 x 800 x 120
</t>
    </r>
    <r>
      <rPr>
        <sz val="10"/>
        <rFont val="Carlito"/>
        <family val="2"/>
      </rPr>
      <t>mm</t>
    </r>
  </si>
  <si>
    <r>
      <rPr>
        <sz val="10"/>
        <rFont val="Carlito"/>
        <family val="2"/>
      </rPr>
      <t>333,18</t>
    </r>
  </si>
  <si>
    <r>
      <rPr>
        <sz val="10"/>
        <rFont val="Carlito"/>
        <family val="2"/>
      </rPr>
      <t>442,35</t>
    </r>
  </si>
  <si>
    <r>
      <rPr>
        <sz val="10"/>
        <rFont val="Carlito"/>
        <family val="2"/>
      </rPr>
      <t xml:space="preserve">Quadro distribuicao de luz e forca de embutir
</t>
    </r>
    <r>
      <rPr>
        <sz val="10"/>
        <rFont val="Carlito"/>
        <family val="2"/>
      </rPr>
      <t>universal</t>
    </r>
  </si>
  <si>
    <r>
      <rPr>
        <sz val="10"/>
        <rFont val="Carlito"/>
        <family val="2"/>
      </rPr>
      <t>37.03.200</t>
    </r>
  </si>
  <si>
    <r>
      <rPr>
        <sz val="10"/>
        <rFont val="Carlito"/>
        <family val="2"/>
      </rPr>
      <t xml:space="preserve">Quadro de distribuição universal de embutir, para
</t>
    </r>
    <r>
      <rPr>
        <sz val="10"/>
        <rFont val="Carlito"/>
        <family val="2"/>
      </rPr>
      <t>disjuntores 16 DIN / 12 Bolt-on - 150 A - sem componentes</t>
    </r>
  </si>
  <si>
    <r>
      <rPr>
        <sz val="10"/>
        <rFont val="Carlito"/>
        <family val="2"/>
      </rPr>
      <t>411,15</t>
    </r>
  </si>
  <si>
    <r>
      <rPr>
        <sz val="10"/>
        <rFont val="Carlito"/>
        <family val="2"/>
      </rPr>
      <t>108,06</t>
    </r>
  </si>
  <si>
    <r>
      <rPr>
        <sz val="10"/>
        <rFont val="Carlito"/>
        <family val="2"/>
      </rPr>
      <t>519,21</t>
    </r>
  </si>
  <si>
    <r>
      <rPr>
        <sz val="10"/>
        <rFont val="Carlito"/>
        <family val="2"/>
      </rPr>
      <t>37.03.210</t>
    </r>
  </si>
  <si>
    <r>
      <rPr>
        <sz val="10"/>
        <rFont val="Carlito"/>
        <family val="2"/>
      </rPr>
      <t xml:space="preserve">Quadro de distribuição universal de embutir, para disjuntores 24 DIN / 18 Bolt-on - 150 A - sem
</t>
    </r>
    <r>
      <rPr>
        <sz val="10"/>
        <rFont val="Carlito"/>
        <family val="2"/>
      </rPr>
      <t>componentes</t>
    </r>
  </si>
  <si>
    <r>
      <rPr>
        <sz val="10"/>
        <rFont val="Carlito"/>
        <family val="2"/>
      </rPr>
      <t>451,92</t>
    </r>
  </si>
  <si>
    <r>
      <rPr>
        <sz val="10"/>
        <rFont val="Carlito"/>
        <family val="2"/>
      </rPr>
      <t>559,98</t>
    </r>
  </si>
  <si>
    <r>
      <rPr>
        <sz val="10"/>
        <rFont val="Carlito"/>
        <family val="2"/>
      </rPr>
      <t>37.03.220</t>
    </r>
  </si>
  <si>
    <r>
      <rPr>
        <sz val="10"/>
        <rFont val="Carlito"/>
        <family val="2"/>
      </rPr>
      <t xml:space="preserve">Quadro de distribuição universal de embutir, para disjuntores 34 DIN / 24 Bolt-on - 150 A - sem
</t>
    </r>
    <r>
      <rPr>
        <sz val="10"/>
        <rFont val="Carlito"/>
        <family val="2"/>
      </rPr>
      <t>componentes</t>
    </r>
  </si>
  <si>
    <r>
      <rPr>
        <sz val="10"/>
        <rFont val="Carlito"/>
        <family val="2"/>
      </rPr>
      <t>541,23</t>
    </r>
  </si>
  <si>
    <r>
      <rPr>
        <sz val="10"/>
        <rFont val="Carlito"/>
        <family val="2"/>
      </rPr>
      <t>135,08</t>
    </r>
  </si>
  <si>
    <r>
      <rPr>
        <sz val="10"/>
        <rFont val="Carlito"/>
        <family val="2"/>
      </rPr>
      <t>676,31</t>
    </r>
  </si>
  <si>
    <r>
      <rPr>
        <sz val="10"/>
        <rFont val="Carlito"/>
        <family val="2"/>
      </rPr>
      <t>37.03.230</t>
    </r>
  </si>
  <si>
    <r>
      <rPr>
        <sz val="10"/>
        <rFont val="Carlito"/>
        <family val="2"/>
      </rPr>
      <t xml:space="preserve">Quadro de distribuição universal de embutir, para disjuntores 44 DIN / 32 Bolt-on - 150 A - sem
</t>
    </r>
    <r>
      <rPr>
        <sz val="10"/>
        <rFont val="Carlito"/>
        <family val="2"/>
      </rPr>
      <t>componentes</t>
    </r>
  </si>
  <si>
    <r>
      <rPr>
        <sz val="10"/>
        <rFont val="Carlito"/>
        <family val="2"/>
      </rPr>
      <t>585,73</t>
    </r>
  </si>
  <si>
    <r>
      <rPr>
        <sz val="10"/>
        <rFont val="Carlito"/>
        <family val="2"/>
      </rPr>
      <t>720,81</t>
    </r>
  </si>
  <si>
    <r>
      <rPr>
        <sz val="10"/>
        <rFont val="Carlito"/>
        <family val="2"/>
      </rPr>
      <t>37.03.240</t>
    </r>
  </si>
  <si>
    <r>
      <rPr>
        <sz val="10"/>
        <rFont val="Carlito"/>
        <family val="2"/>
      </rPr>
      <t xml:space="preserve">Quadro de distribuição universal de embutir, para
</t>
    </r>
    <r>
      <rPr>
        <sz val="10"/>
        <rFont val="Carlito"/>
        <family val="2"/>
      </rPr>
      <t>disjuntores 56 DIN / 40 Bolt-on - 225 A - sem componentes</t>
    </r>
  </si>
  <si>
    <r>
      <rPr>
        <sz val="10"/>
        <rFont val="Carlito"/>
        <family val="2"/>
      </rPr>
      <t>853,52</t>
    </r>
  </si>
  <si>
    <r>
      <rPr>
        <sz val="10"/>
        <rFont val="Carlito"/>
        <family val="2"/>
      </rPr>
      <t>162,09</t>
    </r>
  </si>
  <si>
    <r>
      <rPr>
        <sz val="10"/>
        <rFont val="Carlito"/>
        <family val="2"/>
      </rPr>
      <t>1.015,61</t>
    </r>
  </si>
  <si>
    <r>
      <rPr>
        <sz val="10"/>
        <rFont val="Carlito"/>
        <family val="2"/>
      </rPr>
      <t>37.03.250</t>
    </r>
  </si>
  <si>
    <r>
      <rPr>
        <sz val="10"/>
        <rFont val="Carlito"/>
        <family val="2"/>
      </rPr>
      <t xml:space="preserve">Quadro de distribuição universal de embutir, para disjuntores 70 DIN / 50 Bolt-on - 225 A - sem
</t>
    </r>
    <r>
      <rPr>
        <sz val="10"/>
        <rFont val="Carlito"/>
        <family val="2"/>
      </rPr>
      <t>componentes</t>
    </r>
  </si>
  <si>
    <r>
      <rPr>
        <sz val="10"/>
        <rFont val="Carlito"/>
        <family val="2"/>
      </rPr>
      <t>1.230,42</t>
    </r>
  </si>
  <si>
    <r>
      <rPr>
        <sz val="10"/>
        <rFont val="Carlito"/>
        <family val="2"/>
      </rPr>
      <t>1.392,51</t>
    </r>
  </si>
  <si>
    <r>
      <rPr>
        <sz val="10"/>
        <rFont val="Carlito"/>
        <family val="2"/>
      </rPr>
      <t xml:space="preserve">Quadro distribuicao de luz e forca de sobrepor
</t>
    </r>
    <r>
      <rPr>
        <sz val="10"/>
        <rFont val="Carlito"/>
        <family val="2"/>
      </rPr>
      <t>universal</t>
    </r>
  </si>
  <si>
    <r>
      <rPr>
        <sz val="10"/>
        <rFont val="Carlito"/>
        <family val="2"/>
      </rPr>
      <t>37.04.250</t>
    </r>
  </si>
  <si>
    <r>
      <rPr>
        <sz val="10"/>
        <rFont val="Carlito"/>
        <family val="2"/>
      </rPr>
      <t xml:space="preserve">Quadro de distribuição universal de sobrepor,
</t>
    </r>
    <r>
      <rPr>
        <sz val="10"/>
        <rFont val="Carlito"/>
        <family val="2"/>
      </rPr>
      <t>para disjuntores 16 DIN / 12 Bolt-on - 150 A - sem componentes</t>
    </r>
  </si>
  <si>
    <r>
      <rPr>
        <sz val="10"/>
        <rFont val="Carlito"/>
        <family val="2"/>
      </rPr>
      <t>516,76</t>
    </r>
  </si>
  <si>
    <r>
      <rPr>
        <sz val="10"/>
        <rFont val="Carlito"/>
        <family val="2"/>
      </rPr>
      <t>81,05</t>
    </r>
  </si>
  <si>
    <r>
      <rPr>
        <sz val="10"/>
        <rFont val="Carlito"/>
        <family val="2"/>
      </rPr>
      <t>597,81</t>
    </r>
  </si>
  <si>
    <r>
      <rPr>
        <sz val="10"/>
        <rFont val="Carlito"/>
        <family val="2"/>
      </rPr>
      <t>37.04.260</t>
    </r>
  </si>
  <si>
    <r>
      <rPr>
        <sz val="10"/>
        <rFont val="Carlito"/>
        <family val="2"/>
      </rPr>
      <t xml:space="preserve">Quadro de distribuição universal de sobrepor, para disjuntores 24 DIN / 18 Bolt-on - 150 A - sem
</t>
    </r>
    <r>
      <rPr>
        <sz val="10"/>
        <rFont val="Carlito"/>
        <family val="2"/>
      </rPr>
      <t>componentes</t>
    </r>
  </si>
  <si>
    <r>
      <rPr>
        <sz val="10"/>
        <rFont val="Carlito"/>
        <family val="2"/>
      </rPr>
      <t>604,70</t>
    </r>
  </si>
  <si>
    <r>
      <rPr>
        <sz val="10"/>
        <rFont val="Carlito"/>
        <family val="2"/>
      </rPr>
      <t>685,75</t>
    </r>
  </si>
  <si>
    <r>
      <rPr>
        <sz val="10"/>
        <rFont val="Carlito"/>
        <family val="2"/>
      </rPr>
      <t>37.04.270</t>
    </r>
  </si>
  <si>
    <r>
      <rPr>
        <sz val="10"/>
        <rFont val="Carlito"/>
        <family val="2"/>
      </rPr>
      <t xml:space="preserve">Quadro de distribuição universal de sobrepor, para disjuntores 34 DIN / 24 Bolt-on - 150 A - sem
</t>
    </r>
    <r>
      <rPr>
        <sz val="10"/>
        <rFont val="Carlito"/>
        <family val="2"/>
      </rPr>
      <t>componentes</t>
    </r>
  </si>
  <si>
    <r>
      <rPr>
        <sz val="10"/>
        <rFont val="Carlito"/>
        <family val="2"/>
      </rPr>
      <t>696,50</t>
    </r>
  </si>
  <si>
    <r>
      <rPr>
        <sz val="10"/>
        <rFont val="Carlito"/>
        <family val="2"/>
      </rPr>
      <t>804,56</t>
    </r>
  </si>
  <si>
    <r>
      <rPr>
        <sz val="10"/>
        <rFont val="Carlito"/>
        <family val="2"/>
      </rPr>
      <t>37.04.280</t>
    </r>
  </si>
  <si>
    <r>
      <rPr>
        <sz val="10"/>
        <rFont val="Carlito"/>
        <family val="2"/>
      </rPr>
      <t xml:space="preserve">Quadro de distribuição universal de sobrepor, para disjuntores 44 DIN / 32 Bolt-on - 150 A - sem
</t>
    </r>
    <r>
      <rPr>
        <sz val="10"/>
        <rFont val="Carlito"/>
        <family val="2"/>
      </rPr>
      <t>componentes</t>
    </r>
  </si>
  <si>
    <r>
      <rPr>
        <sz val="10"/>
        <rFont val="Carlito"/>
        <family val="2"/>
      </rPr>
      <t>809,72</t>
    </r>
  </si>
  <si>
    <r>
      <rPr>
        <sz val="10"/>
        <rFont val="Carlito"/>
        <family val="2"/>
      </rPr>
      <t>917,78</t>
    </r>
  </si>
  <si>
    <r>
      <rPr>
        <sz val="10"/>
        <rFont val="Carlito"/>
        <family val="2"/>
      </rPr>
      <t>37.04.290</t>
    </r>
  </si>
  <si>
    <r>
      <rPr>
        <sz val="10"/>
        <rFont val="Carlito"/>
        <family val="2"/>
      </rPr>
      <t xml:space="preserve">Quadro de distribuição universal de sobrepor,
</t>
    </r>
    <r>
      <rPr>
        <sz val="10"/>
        <rFont val="Carlito"/>
        <family val="2"/>
      </rPr>
      <t>para disjuntores 56 DIN / 40 Bolt-on - 225 A - sem componentes</t>
    </r>
  </si>
  <si>
    <r>
      <rPr>
        <sz val="10"/>
        <rFont val="Carlito"/>
        <family val="2"/>
      </rPr>
      <t>1.055,74</t>
    </r>
  </si>
  <si>
    <r>
      <rPr>
        <sz val="10"/>
        <rFont val="Carlito"/>
        <family val="2"/>
      </rPr>
      <t>1.190,82</t>
    </r>
  </si>
  <si>
    <r>
      <rPr>
        <sz val="10"/>
        <rFont val="Carlito"/>
        <family val="2"/>
      </rPr>
      <t>37.04.300</t>
    </r>
  </si>
  <si>
    <r>
      <rPr>
        <sz val="10"/>
        <rFont val="Carlito"/>
        <family val="2"/>
      </rPr>
      <t xml:space="preserve">Quadro de distribuição universal de sobrepor,
</t>
    </r>
    <r>
      <rPr>
        <sz val="10"/>
        <rFont val="Carlito"/>
        <family val="2"/>
      </rPr>
      <t>para disjuntores 70 DIN / 50 Bolt-on - 225 A - sem componentes</t>
    </r>
  </si>
  <si>
    <r>
      <rPr>
        <sz val="10"/>
        <rFont val="Carlito"/>
        <family val="2"/>
      </rPr>
      <t>1.503,80</t>
    </r>
  </si>
  <si>
    <r>
      <rPr>
        <sz val="10"/>
        <rFont val="Carlito"/>
        <family val="2"/>
      </rPr>
      <t>1.638,88</t>
    </r>
  </si>
  <si>
    <r>
      <rPr>
        <sz val="10"/>
        <rFont val="Carlito"/>
        <family val="2"/>
      </rPr>
      <t>Painel autoportante</t>
    </r>
  </si>
  <si>
    <r>
      <rPr>
        <sz val="10"/>
        <rFont val="Carlito"/>
        <family val="2"/>
      </rPr>
      <t>37.06.014</t>
    </r>
  </si>
  <si>
    <r>
      <rPr>
        <sz val="10"/>
        <rFont val="Carlito"/>
        <family val="2"/>
      </rPr>
      <t xml:space="preserve">Painel autoportante em chapa de aço, com
</t>
    </r>
    <r>
      <rPr>
        <sz val="10"/>
        <rFont val="Carlito"/>
        <family val="2"/>
      </rPr>
      <t>proteção mínima IP 54 - sem componentes</t>
    </r>
  </si>
  <si>
    <r>
      <rPr>
        <sz val="10"/>
        <rFont val="Carlito"/>
        <family val="2"/>
      </rPr>
      <t>2.307,79</t>
    </r>
  </si>
  <si>
    <r>
      <rPr>
        <sz val="10"/>
        <rFont val="Carlito"/>
        <family val="2"/>
      </rPr>
      <t>96,80</t>
    </r>
  </si>
  <si>
    <r>
      <rPr>
        <sz val="10"/>
        <rFont val="Carlito"/>
        <family val="2"/>
      </rPr>
      <t>2.404,59</t>
    </r>
  </si>
  <si>
    <r>
      <rPr>
        <sz val="10"/>
        <rFont val="Carlito"/>
        <family val="2"/>
      </rPr>
      <t>Barramentos</t>
    </r>
  </si>
  <si>
    <r>
      <rPr>
        <sz val="10"/>
        <rFont val="Carlito"/>
        <family val="2"/>
      </rPr>
      <t>37.10.010</t>
    </r>
  </si>
  <si>
    <r>
      <rPr>
        <sz val="10"/>
        <rFont val="Carlito"/>
        <family val="2"/>
      </rPr>
      <t>Barramento de cobre nu</t>
    </r>
  </si>
  <si>
    <r>
      <rPr>
        <sz val="10"/>
        <rFont val="Carlito"/>
        <family val="2"/>
      </rPr>
      <t>117,28</t>
    </r>
  </si>
  <si>
    <r>
      <rPr>
        <sz val="10"/>
        <rFont val="Carlito"/>
        <family val="2"/>
      </rPr>
      <t>Bases</t>
    </r>
  </si>
  <si>
    <r>
      <rPr>
        <sz val="10"/>
        <rFont val="Carlito"/>
        <family val="2"/>
      </rPr>
      <t>37.11.020</t>
    </r>
  </si>
  <si>
    <r>
      <rPr>
        <sz val="10"/>
        <rFont val="Carlito"/>
        <family val="2"/>
      </rPr>
      <t>Base de fusível Diazed completa para 25 A</t>
    </r>
  </si>
  <si>
    <r>
      <rPr>
        <sz val="10"/>
        <rFont val="Carlito"/>
        <family val="2"/>
      </rPr>
      <t>26,41</t>
    </r>
  </si>
  <si>
    <r>
      <rPr>
        <sz val="10"/>
        <rFont val="Carlito"/>
        <family val="2"/>
      </rPr>
      <t>37,33</t>
    </r>
  </si>
  <si>
    <r>
      <rPr>
        <sz val="10"/>
        <rFont val="Carlito"/>
        <family val="2"/>
      </rPr>
      <t>37.11.040</t>
    </r>
  </si>
  <si>
    <r>
      <rPr>
        <sz val="10"/>
        <rFont val="Carlito"/>
        <family val="2"/>
      </rPr>
      <t>Base de fusível Diazed completa para 63 A</t>
    </r>
  </si>
  <si>
    <r>
      <rPr>
        <sz val="10"/>
        <rFont val="Carlito"/>
        <family val="2"/>
      </rPr>
      <t>39,99</t>
    </r>
  </si>
  <si>
    <r>
      <rPr>
        <sz val="10"/>
        <rFont val="Carlito"/>
        <family val="2"/>
      </rPr>
      <t>58,19</t>
    </r>
  </si>
  <si>
    <r>
      <rPr>
        <sz val="10"/>
        <rFont val="Carlito"/>
        <family val="2"/>
      </rPr>
      <t>37.11.060</t>
    </r>
  </si>
  <si>
    <r>
      <rPr>
        <sz val="10"/>
        <rFont val="Carlito"/>
        <family val="2"/>
      </rPr>
      <t>Base de fusível NH até 125 A, com fusível</t>
    </r>
  </si>
  <si>
    <r>
      <rPr>
        <sz val="10"/>
        <rFont val="Carlito"/>
        <family val="2"/>
      </rPr>
      <t>45,32</t>
    </r>
  </si>
  <si>
    <r>
      <rPr>
        <sz val="10"/>
        <rFont val="Carlito"/>
        <family val="2"/>
      </rPr>
      <t>81,71</t>
    </r>
  </si>
  <si>
    <r>
      <rPr>
        <sz val="10"/>
        <rFont val="Carlito"/>
        <family val="2"/>
      </rPr>
      <t>37.11.080</t>
    </r>
  </si>
  <si>
    <r>
      <rPr>
        <sz val="10"/>
        <rFont val="Carlito"/>
        <family val="2"/>
      </rPr>
      <t>Base de fusível NH até 250 A, com fusível</t>
    </r>
  </si>
  <si>
    <r>
      <rPr>
        <sz val="10"/>
        <rFont val="Carlito"/>
        <family val="2"/>
      </rPr>
      <t>125,53</t>
    </r>
  </si>
  <si>
    <r>
      <rPr>
        <sz val="10"/>
        <rFont val="Carlito"/>
        <family val="2"/>
      </rPr>
      <t>161,92</t>
    </r>
  </si>
  <si>
    <r>
      <rPr>
        <sz val="10"/>
        <rFont val="Carlito"/>
        <family val="2"/>
      </rPr>
      <t>37.11.100</t>
    </r>
  </si>
  <si>
    <r>
      <rPr>
        <sz val="10"/>
        <rFont val="Carlito"/>
        <family val="2"/>
      </rPr>
      <t>Base de fusível NH até 400 A, com fusível</t>
    </r>
  </si>
  <si>
    <r>
      <rPr>
        <sz val="10"/>
        <rFont val="Carlito"/>
        <family val="2"/>
      </rPr>
      <t>198,79</t>
    </r>
  </si>
  <si>
    <r>
      <rPr>
        <sz val="10"/>
        <rFont val="Carlito"/>
        <family val="2"/>
      </rPr>
      <t>37.11.120</t>
    </r>
  </si>
  <si>
    <r>
      <rPr>
        <sz val="10"/>
        <rFont val="Carlito"/>
        <family val="2"/>
      </rPr>
      <t>Base de fusível tripolar de 15 kV</t>
    </r>
  </si>
  <si>
    <r>
      <rPr>
        <sz val="10"/>
        <rFont val="Carlito"/>
        <family val="2"/>
      </rPr>
      <t>816,07</t>
    </r>
  </si>
  <si>
    <r>
      <rPr>
        <sz val="10"/>
        <rFont val="Carlito"/>
        <family val="2"/>
      </rPr>
      <t>859,73</t>
    </r>
  </si>
  <si>
    <r>
      <rPr>
        <sz val="10"/>
        <rFont val="Carlito"/>
        <family val="2"/>
      </rPr>
      <t>37.11.140</t>
    </r>
  </si>
  <si>
    <r>
      <rPr>
        <sz val="10"/>
        <rFont val="Carlito"/>
        <family val="2"/>
      </rPr>
      <t>Base de fusível unipolar de 15 kV</t>
    </r>
  </si>
  <si>
    <r>
      <rPr>
        <sz val="10"/>
        <rFont val="Carlito"/>
        <family val="2"/>
      </rPr>
      <t>299,85</t>
    </r>
  </si>
  <si>
    <r>
      <rPr>
        <sz val="10"/>
        <rFont val="Carlito"/>
        <family val="2"/>
      </rPr>
      <t>343,51</t>
    </r>
  </si>
  <si>
    <r>
      <rPr>
        <sz val="10"/>
        <rFont val="Carlito"/>
        <family val="2"/>
      </rPr>
      <t>Fusiveis</t>
    </r>
  </si>
  <si>
    <r>
      <rPr>
        <sz val="10"/>
        <rFont val="Carlito"/>
        <family val="2"/>
      </rPr>
      <t>37.12.020</t>
    </r>
  </si>
  <si>
    <r>
      <rPr>
        <sz val="10"/>
        <rFont val="Carlito"/>
        <family val="2"/>
      </rPr>
      <t>Fusível tipo NH 00 de 6 A até 160 A</t>
    </r>
  </si>
  <si>
    <r>
      <rPr>
        <sz val="10"/>
        <rFont val="Carlito"/>
        <family val="2"/>
      </rPr>
      <t>19,94</t>
    </r>
  </si>
  <si>
    <r>
      <rPr>
        <sz val="10"/>
        <rFont val="Carlito"/>
        <family val="2"/>
      </rPr>
      <t>37.12.040</t>
    </r>
  </si>
  <si>
    <r>
      <rPr>
        <sz val="10"/>
        <rFont val="Carlito"/>
        <family val="2"/>
      </rPr>
      <t>Fusível tipo NH 1 de 36 A até 250 A</t>
    </r>
  </si>
  <si>
    <r>
      <rPr>
        <sz val="10"/>
        <rFont val="Carlito"/>
        <family val="2"/>
      </rPr>
      <t>32,92</t>
    </r>
  </si>
  <si>
    <r>
      <rPr>
        <sz val="10"/>
        <rFont val="Carlito"/>
        <family val="2"/>
      </rPr>
      <t>40,19</t>
    </r>
  </si>
  <si>
    <r>
      <rPr>
        <sz val="10"/>
        <rFont val="Carlito"/>
        <family val="2"/>
      </rPr>
      <t>37.12.060</t>
    </r>
  </si>
  <si>
    <r>
      <rPr>
        <sz val="10"/>
        <rFont val="Carlito"/>
        <family val="2"/>
      </rPr>
      <t>Fusível tipo NH 2 de 224 A até 400 A</t>
    </r>
  </si>
  <si>
    <r>
      <rPr>
        <sz val="10"/>
        <rFont val="Carlito"/>
        <family val="2"/>
      </rPr>
      <t>71,78</t>
    </r>
  </si>
  <si>
    <r>
      <rPr>
        <sz val="10"/>
        <rFont val="Carlito"/>
        <family val="2"/>
      </rPr>
      <t>79,05</t>
    </r>
  </si>
  <si>
    <r>
      <rPr>
        <sz val="10"/>
        <rFont val="Carlito"/>
        <family val="2"/>
      </rPr>
      <t>37.12.080</t>
    </r>
  </si>
  <si>
    <r>
      <rPr>
        <sz val="10"/>
        <rFont val="Carlito"/>
        <family val="2"/>
      </rPr>
      <t>Fusível tipo NH 3 de 400 A até 630 A</t>
    </r>
  </si>
  <si>
    <r>
      <rPr>
        <sz val="10"/>
        <rFont val="Carlito"/>
        <family val="2"/>
      </rPr>
      <t>101,37</t>
    </r>
  </si>
  <si>
    <r>
      <rPr>
        <sz val="10"/>
        <rFont val="Carlito"/>
        <family val="2"/>
      </rPr>
      <t>108,64</t>
    </r>
  </si>
  <si>
    <r>
      <rPr>
        <sz val="10"/>
        <rFont val="Carlito"/>
        <family val="2"/>
      </rPr>
      <t>37.12.120</t>
    </r>
  </si>
  <si>
    <r>
      <rPr>
        <sz val="10"/>
        <rFont val="Carlito"/>
        <family val="2"/>
      </rPr>
      <t>Fusível tipo HH para 15 kV de 2,5 A até 50 A</t>
    </r>
  </si>
  <si>
    <r>
      <rPr>
        <sz val="10"/>
        <rFont val="Carlito"/>
        <family val="2"/>
      </rPr>
      <t>146,57</t>
    </r>
  </si>
  <si>
    <r>
      <rPr>
        <sz val="10"/>
        <rFont val="Carlito"/>
        <family val="2"/>
      </rPr>
      <t>153,84</t>
    </r>
  </si>
  <si>
    <r>
      <rPr>
        <sz val="10"/>
        <rFont val="Carlito"/>
        <family val="2"/>
      </rPr>
      <t>37.12.140</t>
    </r>
  </si>
  <si>
    <r>
      <rPr>
        <sz val="10"/>
        <rFont val="Carlito"/>
        <family val="2"/>
      </rPr>
      <t>Fusível tipo HH para 15 kV de 60 A até 100 A</t>
    </r>
  </si>
  <si>
    <r>
      <rPr>
        <sz val="10"/>
        <rFont val="Carlito"/>
        <family val="2"/>
      </rPr>
      <t>307,15</t>
    </r>
  </si>
  <si>
    <r>
      <rPr>
        <sz val="10"/>
        <rFont val="Carlito"/>
        <family val="2"/>
      </rPr>
      <t>314,42</t>
    </r>
  </si>
  <si>
    <r>
      <rPr>
        <sz val="10"/>
        <rFont val="Carlito"/>
        <family val="2"/>
      </rPr>
      <t>37.12.200</t>
    </r>
  </si>
  <si>
    <r>
      <rPr>
        <sz val="10"/>
        <rFont val="Carlito"/>
        <family val="2"/>
      </rPr>
      <t>Fusível Diazed retardado de 2 A até 25 A</t>
    </r>
  </si>
  <si>
    <r>
      <rPr>
        <sz val="10"/>
        <rFont val="Carlito"/>
        <family val="2"/>
      </rPr>
      <t>5,67</t>
    </r>
  </si>
  <si>
    <r>
      <rPr>
        <sz val="10"/>
        <rFont val="Carlito"/>
        <family val="2"/>
      </rPr>
      <t>12,94</t>
    </r>
  </si>
  <si>
    <r>
      <rPr>
        <sz val="10"/>
        <rFont val="Carlito"/>
        <family val="2"/>
      </rPr>
      <t>37.12.220</t>
    </r>
  </si>
  <si>
    <r>
      <rPr>
        <sz val="10"/>
        <rFont val="Carlito"/>
        <family val="2"/>
      </rPr>
      <t>Fusível Diazed retardado de 35 A até 63 A</t>
    </r>
  </si>
  <si>
    <r>
      <rPr>
        <sz val="10"/>
        <rFont val="Carlito"/>
        <family val="2"/>
      </rPr>
      <t>7,09</t>
    </r>
  </si>
  <si>
    <r>
      <rPr>
        <sz val="10"/>
        <rFont val="Carlito"/>
        <family val="2"/>
      </rPr>
      <t>37.12.300</t>
    </r>
  </si>
  <si>
    <r>
      <rPr>
        <sz val="10"/>
        <rFont val="Carlito"/>
        <family val="2"/>
      </rPr>
      <t>Fusível em vidro para ´TP´ de 0,5 A</t>
    </r>
  </si>
  <si>
    <r>
      <rPr>
        <sz val="10"/>
        <rFont val="Carlito"/>
        <family val="2"/>
      </rPr>
      <t>32,19</t>
    </r>
  </si>
  <si>
    <r>
      <rPr>
        <sz val="10"/>
        <rFont val="Carlito"/>
        <family val="2"/>
      </rPr>
      <t>34,01</t>
    </r>
  </si>
  <si>
    <r>
      <rPr>
        <sz val="10"/>
        <rFont val="Carlito"/>
        <family val="2"/>
      </rPr>
      <t>Disjuntores</t>
    </r>
  </si>
  <si>
    <r>
      <rPr>
        <sz val="10"/>
        <rFont val="Carlito"/>
        <family val="2"/>
      </rPr>
      <t>37.13.510</t>
    </r>
  </si>
  <si>
    <r>
      <rPr>
        <sz val="10"/>
        <rFont val="Carlito"/>
        <family val="2"/>
      </rPr>
      <t xml:space="preserve">Disjuntor fixo PVO trifásico, 17,5 kV, 630 A x 350
</t>
    </r>
    <r>
      <rPr>
        <sz val="10"/>
        <rFont val="Carlito"/>
        <family val="2"/>
      </rPr>
      <t>MVA, 50/60 Hz, com acessórios</t>
    </r>
  </si>
  <si>
    <r>
      <rPr>
        <sz val="10"/>
        <rFont val="Carlito"/>
        <family val="2"/>
      </rPr>
      <t>17.375,56</t>
    </r>
  </si>
  <si>
    <r>
      <rPr>
        <sz val="10"/>
        <rFont val="Carlito"/>
        <family val="2"/>
      </rPr>
      <t>227,66</t>
    </r>
  </si>
  <si>
    <r>
      <rPr>
        <sz val="10"/>
        <rFont val="Carlito"/>
        <family val="2"/>
      </rPr>
      <t>17.603,22</t>
    </r>
  </si>
  <si>
    <r>
      <rPr>
        <sz val="10"/>
        <rFont val="Carlito"/>
        <family val="2"/>
      </rPr>
      <t>37.13.520</t>
    </r>
  </si>
  <si>
    <r>
      <rPr>
        <sz val="10"/>
        <rFont val="Carlito"/>
        <family val="2"/>
      </rPr>
      <t xml:space="preserve">Disjuntor a seco aberto trifásico, 600 V de 800 A,
</t>
    </r>
    <r>
      <rPr>
        <sz val="10"/>
        <rFont val="Carlito"/>
        <family val="2"/>
      </rPr>
      <t>50/60 Hz, com acessórios</t>
    </r>
  </si>
  <si>
    <r>
      <rPr>
        <sz val="10"/>
        <rFont val="Carlito"/>
        <family val="2"/>
      </rPr>
      <t>28.374,83</t>
    </r>
  </si>
  <si>
    <r>
      <rPr>
        <sz val="10"/>
        <rFont val="Carlito"/>
        <family val="2"/>
      </rPr>
      <t>28.578,47</t>
    </r>
  </si>
  <si>
    <r>
      <rPr>
        <sz val="10"/>
        <rFont val="Carlito"/>
        <family val="2"/>
      </rPr>
      <t>37.13.530</t>
    </r>
  </si>
  <si>
    <r>
      <rPr>
        <sz val="10"/>
        <rFont val="Carlito"/>
        <family val="2"/>
      </rPr>
      <t>Disjuntor fixo PVO trifásico, 15 kV, 630 A x 350 MVA, com relé de proteção de sobrecorrente e transformadores de corrente</t>
    </r>
  </si>
  <si>
    <r>
      <rPr>
        <sz val="10"/>
        <rFont val="Carlito"/>
        <family val="2"/>
      </rPr>
      <t>31.102,78</t>
    </r>
  </si>
  <si>
    <r>
      <rPr>
        <sz val="10"/>
        <rFont val="Carlito"/>
        <family val="2"/>
      </rPr>
      <t>300,99</t>
    </r>
  </si>
  <si>
    <r>
      <rPr>
        <sz val="10"/>
        <rFont val="Carlito"/>
        <family val="2"/>
      </rPr>
      <t>31.403,77</t>
    </r>
  </si>
  <si>
    <r>
      <rPr>
        <sz val="10"/>
        <rFont val="Carlito"/>
        <family val="2"/>
      </rPr>
      <t>37.13.550</t>
    </r>
  </si>
  <si>
    <r>
      <rPr>
        <sz val="10"/>
        <rFont val="Carlito"/>
        <family val="2"/>
      </rPr>
      <t xml:space="preserve">Disjuntor em caixa aberta tripolar extraível, 500V
</t>
    </r>
    <r>
      <rPr>
        <sz val="10"/>
        <rFont val="Carlito"/>
        <family val="2"/>
      </rPr>
      <t>de 3200A, com acessórios</t>
    </r>
  </si>
  <si>
    <r>
      <rPr>
        <sz val="10"/>
        <rFont val="Carlito"/>
        <family val="2"/>
      </rPr>
      <t>60.952,91</t>
    </r>
  </si>
  <si>
    <r>
      <rPr>
        <sz val="10"/>
        <rFont val="Carlito"/>
        <family val="2"/>
      </rPr>
      <t>60.989,30</t>
    </r>
  </si>
  <si>
    <r>
      <rPr>
        <sz val="10"/>
        <rFont val="Carlito"/>
        <family val="2"/>
      </rPr>
      <t>37.13.570</t>
    </r>
  </si>
  <si>
    <r>
      <rPr>
        <sz val="10"/>
        <rFont val="Carlito"/>
        <family val="2"/>
      </rPr>
      <t xml:space="preserve">Disjuntor em caixa aberta tripolar extraível, 500V
</t>
    </r>
    <r>
      <rPr>
        <sz val="10"/>
        <rFont val="Carlito"/>
        <family val="2"/>
      </rPr>
      <t>de 4000A, com acessórios</t>
    </r>
  </si>
  <si>
    <r>
      <rPr>
        <sz val="10"/>
        <rFont val="Carlito"/>
        <family val="2"/>
      </rPr>
      <t>107.814,16</t>
    </r>
  </si>
  <si>
    <r>
      <rPr>
        <sz val="10"/>
        <rFont val="Carlito"/>
        <family val="2"/>
      </rPr>
      <t>107.850,55</t>
    </r>
  </si>
  <si>
    <r>
      <rPr>
        <sz val="10"/>
        <rFont val="Carlito"/>
        <family val="2"/>
      </rPr>
      <t>37.13.600</t>
    </r>
  </si>
  <si>
    <r>
      <rPr>
        <sz val="10"/>
        <rFont val="Carlito"/>
        <family val="2"/>
      </rPr>
      <t xml:space="preserve">Disjuntor termomagnético, unipolar 127/220 V,
</t>
    </r>
    <r>
      <rPr>
        <sz val="10"/>
        <rFont val="Carlito"/>
        <family val="2"/>
      </rPr>
      <t>corrente de 10 A até 30 A</t>
    </r>
  </si>
  <si>
    <r>
      <rPr>
        <sz val="10"/>
        <rFont val="Carlito"/>
        <family val="2"/>
      </rPr>
      <t>28,61</t>
    </r>
  </si>
  <si>
    <r>
      <rPr>
        <sz val="10"/>
        <rFont val="Carlito"/>
        <family val="2"/>
      </rPr>
      <t>37.13.610</t>
    </r>
  </si>
  <si>
    <r>
      <rPr>
        <sz val="10"/>
        <rFont val="Carlito"/>
        <family val="2"/>
      </rPr>
      <t xml:space="preserve">Disjuntor termomagnético, unipolar 127/220 V,
</t>
    </r>
    <r>
      <rPr>
        <sz val="10"/>
        <rFont val="Carlito"/>
        <family val="2"/>
      </rPr>
      <t>corrente de 35 A até 50 A</t>
    </r>
  </si>
  <si>
    <r>
      <rPr>
        <sz val="10"/>
        <rFont val="Carlito"/>
        <family val="2"/>
      </rPr>
      <t>27,15</t>
    </r>
  </si>
  <si>
    <r>
      <rPr>
        <sz val="10"/>
        <rFont val="Carlito"/>
        <family val="2"/>
      </rPr>
      <t>38,07</t>
    </r>
  </si>
  <si>
    <r>
      <rPr>
        <sz val="10"/>
        <rFont val="Carlito"/>
        <family val="2"/>
      </rPr>
      <t>37.13.630</t>
    </r>
  </si>
  <si>
    <r>
      <rPr>
        <sz val="10"/>
        <rFont val="Carlito"/>
        <family val="2"/>
      </rPr>
      <t xml:space="preserve">Disjuntor termomagnético, bipolar 220/380 V,
</t>
    </r>
    <r>
      <rPr>
        <sz val="10"/>
        <rFont val="Carlito"/>
        <family val="2"/>
      </rPr>
      <t>corrente de 10 A até 50 A</t>
    </r>
  </si>
  <si>
    <r>
      <rPr>
        <sz val="10"/>
        <rFont val="Carlito"/>
        <family val="2"/>
      </rPr>
      <t>92,25</t>
    </r>
  </si>
  <si>
    <r>
      <rPr>
        <sz val="10"/>
        <rFont val="Carlito"/>
        <family val="2"/>
      </rPr>
      <t>114,08</t>
    </r>
  </si>
  <si>
    <r>
      <rPr>
        <sz val="10"/>
        <rFont val="Carlito"/>
        <family val="2"/>
      </rPr>
      <t>37.13.640</t>
    </r>
  </si>
  <si>
    <r>
      <rPr>
        <sz val="10"/>
        <rFont val="Carlito"/>
        <family val="2"/>
      </rPr>
      <t xml:space="preserve">Disjuntor termomagnético, bipolar 220/380 V,
</t>
    </r>
    <r>
      <rPr>
        <sz val="10"/>
        <rFont val="Carlito"/>
        <family val="2"/>
      </rPr>
      <t>corrente de 60 A até 100 A</t>
    </r>
  </si>
  <si>
    <r>
      <rPr>
        <sz val="10"/>
        <rFont val="Carlito"/>
        <family val="2"/>
      </rPr>
      <t>132,98</t>
    </r>
  </si>
  <si>
    <r>
      <rPr>
        <sz val="10"/>
        <rFont val="Carlito"/>
        <family val="2"/>
      </rPr>
      <t>154,81</t>
    </r>
  </si>
  <si>
    <r>
      <rPr>
        <sz val="10"/>
        <rFont val="Carlito"/>
        <family val="2"/>
      </rPr>
      <t>37.13.650</t>
    </r>
  </si>
  <si>
    <r>
      <rPr>
        <sz val="10"/>
        <rFont val="Carlito"/>
        <family val="2"/>
      </rPr>
      <t xml:space="preserve">Disjuntor termomagnético, tripolar 220/380 V,
</t>
    </r>
    <r>
      <rPr>
        <sz val="10"/>
        <rFont val="Carlito"/>
        <family val="2"/>
      </rPr>
      <t>corrente de 10 A até 50 A</t>
    </r>
  </si>
  <si>
    <r>
      <rPr>
        <sz val="10"/>
        <rFont val="Carlito"/>
        <family val="2"/>
      </rPr>
      <t>105,77</t>
    </r>
  </si>
  <si>
    <r>
      <rPr>
        <sz val="10"/>
        <rFont val="Carlito"/>
        <family val="2"/>
      </rPr>
      <t>32,75</t>
    </r>
  </si>
  <si>
    <r>
      <rPr>
        <sz val="10"/>
        <rFont val="Carlito"/>
        <family val="2"/>
      </rPr>
      <t>138,52</t>
    </r>
  </si>
  <si>
    <r>
      <rPr>
        <sz val="10"/>
        <rFont val="Carlito"/>
        <family val="2"/>
      </rPr>
      <t>37.13.660</t>
    </r>
  </si>
  <si>
    <r>
      <rPr>
        <sz val="10"/>
        <rFont val="Carlito"/>
        <family val="2"/>
      </rPr>
      <t xml:space="preserve">Disjuntor termomagnético, tripolar 220/380 V,
</t>
    </r>
    <r>
      <rPr>
        <sz val="10"/>
        <rFont val="Carlito"/>
        <family val="2"/>
      </rPr>
      <t>corrente de 60 A até 100 A</t>
    </r>
  </si>
  <si>
    <r>
      <rPr>
        <sz val="10"/>
        <rFont val="Carlito"/>
        <family val="2"/>
      </rPr>
      <t>121,81</t>
    </r>
  </si>
  <si>
    <r>
      <rPr>
        <sz val="10"/>
        <rFont val="Carlito"/>
        <family val="2"/>
      </rPr>
      <t>154,56</t>
    </r>
  </si>
  <si>
    <r>
      <rPr>
        <sz val="10"/>
        <rFont val="Carlito"/>
        <family val="2"/>
      </rPr>
      <t>37.13.690</t>
    </r>
  </si>
  <si>
    <r>
      <rPr>
        <sz val="10"/>
        <rFont val="Carlito"/>
        <family val="2"/>
      </rPr>
      <t xml:space="preserve">Disjuntor série universal, em caixa moldada, térmico e magnético fixos, bipolar 480 V, corrente
</t>
    </r>
    <r>
      <rPr>
        <sz val="10"/>
        <rFont val="Carlito"/>
        <family val="2"/>
      </rPr>
      <t>de 60 A até 100 A</t>
    </r>
  </si>
  <si>
    <r>
      <rPr>
        <sz val="10"/>
        <rFont val="Carlito"/>
        <family val="2"/>
      </rPr>
      <t>412,63</t>
    </r>
  </si>
  <si>
    <r>
      <rPr>
        <sz val="10"/>
        <rFont val="Carlito"/>
        <family val="2"/>
      </rPr>
      <t>449,02</t>
    </r>
  </si>
  <si>
    <r>
      <rPr>
        <sz val="10"/>
        <rFont val="Carlito"/>
        <family val="2"/>
      </rPr>
      <t>37.13.700</t>
    </r>
  </si>
  <si>
    <r>
      <rPr>
        <sz val="10"/>
        <rFont val="Carlito"/>
        <family val="2"/>
      </rPr>
      <t xml:space="preserve">Disjuntor série universal, em caixa moldada,
</t>
    </r>
    <r>
      <rPr>
        <sz val="10"/>
        <rFont val="Carlito"/>
        <family val="2"/>
      </rPr>
      <t>térmico e magnético fixos, bipolar 480/600 V, corrente de 125 A</t>
    </r>
  </si>
  <si>
    <r>
      <rPr>
        <sz val="10"/>
        <rFont val="Carlito"/>
        <family val="2"/>
      </rPr>
      <t>630,64</t>
    </r>
  </si>
  <si>
    <r>
      <rPr>
        <sz val="10"/>
        <rFont val="Carlito"/>
        <family val="2"/>
      </rPr>
      <t>667,03</t>
    </r>
  </si>
  <si>
    <r>
      <rPr>
        <sz val="10"/>
        <rFont val="Carlito"/>
        <family val="2"/>
      </rPr>
      <t>37.13.720</t>
    </r>
  </si>
  <si>
    <r>
      <rPr>
        <sz val="10"/>
        <rFont val="Carlito"/>
        <family val="2"/>
      </rPr>
      <t>Disjuntor série universal, em caixa moldada, térmico fixo e magnético ajustável, tripolar 600 V, corrente de 300 A até 400 A</t>
    </r>
  </si>
  <si>
    <r>
      <rPr>
        <sz val="10"/>
        <rFont val="Carlito"/>
        <family val="2"/>
      </rPr>
      <t>1.960,42</t>
    </r>
  </si>
  <si>
    <r>
      <rPr>
        <sz val="10"/>
        <rFont val="Carlito"/>
        <family val="2"/>
      </rPr>
      <t>2.033,20</t>
    </r>
  </si>
  <si>
    <r>
      <rPr>
        <sz val="10"/>
        <rFont val="Carlito"/>
        <family val="2"/>
      </rPr>
      <t>37.13.730</t>
    </r>
  </si>
  <si>
    <r>
      <rPr>
        <sz val="10"/>
        <rFont val="Carlito"/>
        <family val="2"/>
      </rPr>
      <t>Disjuntor série universal, em caixa moldada, térmico fixo e magnético ajustável, tripolar 600 V, corrente de 500 A até 630 A</t>
    </r>
  </si>
  <si>
    <r>
      <rPr>
        <sz val="10"/>
        <rFont val="Carlito"/>
        <family val="2"/>
      </rPr>
      <t>2.637,62</t>
    </r>
  </si>
  <si>
    <r>
      <rPr>
        <sz val="10"/>
        <rFont val="Carlito"/>
        <family val="2"/>
      </rPr>
      <t>2.710,40</t>
    </r>
  </si>
  <si>
    <r>
      <rPr>
        <sz val="10"/>
        <rFont val="Carlito"/>
        <family val="2"/>
      </rPr>
      <t>37.13.740</t>
    </r>
  </si>
  <si>
    <r>
      <rPr>
        <sz val="10"/>
        <rFont val="Carlito"/>
        <family val="2"/>
      </rPr>
      <t>Disjuntor série universal, em caixa moldada, térmico fixo e magnético ajustável, tripolar 600 V, corrente de 700 A até 800 A</t>
    </r>
  </si>
  <si>
    <r>
      <rPr>
        <sz val="10"/>
        <rFont val="Carlito"/>
        <family val="2"/>
      </rPr>
      <t>6.693,20</t>
    </r>
  </si>
  <si>
    <r>
      <rPr>
        <sz val="10"/>
        <rFont val="Carlito"/>
        <family val="2"/>
      </rPr>
      <t>6.765,98</t>
    </r>
  </si>
  <si>
    <r>
      <rPr>
        <sz val="10"/>
        <rFont val="Carlito"/>
        <family val="2"/>
      </rPr>
      <t>37.13.760</t>
    </r>
  </si>
  <si>
    <r>
      <rPr>
        <sz val="10"/>
        <rFont val="Carlito"/>
        <family val="2"/>
      </rPr>
      <t xml:space="preserve">Disjuntor em caixa moldada, térmico e magnético ajustáveis, tripolar 630/690 V, faixa de ajuste de
</t>
    </r>
    <r>
      <rPr>
        <sz val="10"/>
        <rFont val="Carlito"/>
        <family val="2"/>
      </rPr>
      <t>440 até 630 A</t>
    </r>
  </si>
  <si>
    <r>
      <rPr>
        <sz val="10"/>
        <rFont val="Carlito"/>
        <family val="2"/>
      </rPr>
      <t>9.709,04</t>
    </r>
  </si>
  <si>
    <r>
      <rPr>
        <sz val="10"/>
        <rFont val="Carlito"/>
        <family val="2"/>
      </rPr>
      <t>9.781,82</t>
    </r>
  </si>
  <si>
    <r>
      <rPr>
        <sz val="10"/>
        <rFont val="Carlito"/>
        <family val="2"/>
      </rPr>
      <t>37.13.770</t>
    </r>
  </si>
  <si>
    <r>
      <rPr>
        <sz val="10"/>
        <rFont val="Carlito"/>
        <family val="2"/>
      </rPr>
      <t xml:space="preserve">Disjuntor em caixa moldada, térmico e magnético ajustáveis, tripolar 1250/690 V, faixa de ajuste de
</t>
    </r>
    <r>
      <rPr>
        <sz val="10"/>
        <rFont val="Carlito"/>
        <family val="2"/>
      </rPr>
      <t>800 até 1250 A</t>
    </r>
  </si>
  <si>
    <r>
      <rPr>
        <sz val="10"/>
        <rFont val="Carlito"/>
        <family val="2"/>
      </rPr>
      <t>11.135,27</t>
    </r>
  </si>
  <si>
    <r>
      <rPr>
        <sz val="10"/>
        <rFont val="Carlito"/>
        <family val="2"/>
      </rPr>
      <t>11.208,05</t>
    </r>
  </si>
  <si>
    <r>
      <rPr>
        <sz val="10"/>
        <rFont val="Carlito"/>
        <family val="2"/>
      </rPr>
      <t>37.13.780</t>
    </r>
  </si>
  <si>
    <r>
      <rPr>
        <sz val="10"/>
        <rFont val="Carlito"/>
        <family val="2"/>
      </rPr>
      <t xml:space="preserve">Disjuntor em caixa moldada, térmico e magnético ajustáveis, tripolar 1600/690 V, faixa de ajuste de
</t>
    </r>
    <r>
      <rPr>
        <sz val="10"/>
        <rFont val="Carlito"/>
        <family val="2"/>
      </rPr>
      <t>1000 até 1600 A</t>
    </r>
  </si>
  <si>
    <r>
      <rPr>
        <sz val="10"/>
        <rFont val="Carlito"/>
        <family val="2"/>
      </rPr>
      <t>15.130,19</t>
    </r>
  </si>
  <si>
    <r>
      <rPr>
        <sz val="10"/>
        <rFont val="Carlito"/>
        <family val="2"/>
      </rPr>
      <t>15.202,97</t>
    </r>
  </si>
  <si>
    <r>
      <rPr>
        <sz val="10"/>
        <rFont val="Carlito"/>
        <family val="2"/>
      </rPr>
      <t>37.13.791</t>
    </r>
  </si>
  <si>
    <r>
      <rPr>
        <sz val="10"/>
        <rFont val="Carlito"/>
        <family val="2"/>
      </rPr>
      <t xml:space="preserve">Disjuntor em caixa aberta, com corrente nominal
</t>
    </r>
    <r>
      <rPr>
        <sz val="10"/>
        <rFont val="Carlito"/>
        <family val="2"/>
      </rPr>
      <t>de 1600 A, tensão nominal de 500 V</t>
    </r>
  </si>
  <si>
    <r>
      <rPr>
        <sz val="10"/>
        <rFont val="Carlito"/>
        <family val="2"/>
      </rPr>
      <t>23.999,01</t>
    </r>
  </si>
  <si>
    <r>
      <rPr>
        <sz val="10"/>
        <rFont val="Carlito"/>
        <family val="2"/>
      </rPr>
      <t>24.071,79</t>
    </r>
  </si>
  <si>
    <r>
      <rPr>
        <sz val="10"/>
        <rFont val="Carlito"/>
        <family val="2"/>
      </rPr>
      <t>37.13.800</t>
    </r>
  </si>
  <si>
    <r>
      <rPr>
        <sz val="10"/>
        <rFont val="Carlito"/>
        <family val="2"/>
      </rPr>
      <t xml:space="preserve">Mini-disjuntor termomagnético, unipolar 127/220
</t>
    </r>
    <r>
      <rPr>
        <sz val="10"/>
        <rFont val="Carlito"/>
        <family val="2"/>
      </rPr>
      <t>V, corrente de 10 A até 32 A</t>
    </r>
  </si>
  <si>
    <r>
      <rPr>
        <sz val="10"/>
        <rFont val="Carlito"/>
        <family val="2"/>
      </rPr>
      <t>10,64</t>
    </r>
  </si>
  <si>
    <r>
      <rPr>
        <sz val="10"/>
        <rFont val="Carlito"/>
        <family val="2"/>
      </rPr>
      <t>17,91</t>
    </r>
  </si>
  <si>
    <r>
      <rPr>
        <sz val="10"/>
        <rFont val="Carlito"/>
        <family val="2"/>
      </rPr>
      <t>37.13.810</t>
    </r>
  </si>
  <si>
    <r>
      <rPr>
        <sz val="10"/>
        <rFont val="Carlito"/>
        <family val="2"/>
      </rPr>
      <t xml:space="preserve">Mini-disjuntor termomagnético, unipolar 127/220
</t>
    </r>
    <r>
      <rPr>
        <sz val="10"/>
        <rFont val="Carlito"/>
        <family val="2"/>
      </rPr>
      <t>V, corrente de 40 A até 50 A</t>
    </r>
  </si>
  <si>
    <r>
      <rPr>
        <sz val="10"/>
        <rFont val="Carlito"/>
        <family val="2"/>
      </rPr>
      <t>13,50</t>
    </r>
  </si>
  <si>
    <r>
      <rPr>
        <sz val="10"/>
        <rFont val="Carlito"/>
        <family val="2"/>
      </rPr>
      <t>20,77</t>
    </r>
  </si>
  <si>
    <r>
      <rPr>
        <sz val="10"/>
        <rFont val="Carlito"/>
        <family val="2"/>
      </rPr>
      <t>37.13.840</t>
    </r>
  </si>
  <si>
    <r>
      <rPr>
        <sz val="10"/>
        <rFont val="Carlito"/>
        <family val="2"/>
      </rPr>
      <t xml:space="preserve">Mini-disjuntor termomagnético, bipolar 220/380
</t>
    </r>
    <r>
      <rPr>
        <sz val="10"/>
        <rFont val="Carlito"/>
        <family val="2"/>
      </rPr>
      <t>V, corrente de 10 A até 32 A</t>
    </r>
  </si>
  <si>
    <r>
      <rPr>
        <sz val="10"/>
        <rFont val="Carlito"/>
        <family val="2"/>
      </rPr>
      <t>41,88</t>
    </r>
  </si>
  <si>
    <r>
      <rPr>
        <sz val="10"/>
        <rFont val="Carlito"/>
        <family val="2"/>
      </rPr>
      <t>49,15</t>
    </r>
  </si>
  <si>
    <r>
      <rPr>
        <sz val="10"/>
        <rFont val="Carlito"/>
        <family val="2"/>
      </rPr>
      <t>37.13.850</t>
    </r>
  </si>
  <si>
    <r>
      <rPr>
        <sz val="10"/>
        <rFont val="Carlito"/>
        <family val="2"/>
      </rPr>
      <t xml:space="preserve">Mini-disjuntor termomagnético, bipolar 220/380
</t>
    </r>
    <r>
      <rPr>
        <sz val="10"/>
        <rFont val="Carlito"/>
        <family val="2"/>
      </rPr>
      <t>V, corrente de 40 A até 50 A</t>
    </r>
  </si>
  <si>
    <r>
      <rPr>
        <sz val="10"/>
        <rFont val="Carlito"/>
        <family val="2"/>
      </rPr>
      <t>45,67</t>
    </r>
  </si>
  <si>
    <r>
      <rPr>
        <sz val="10"/>
        <rFont val="Carlito"/>
        <family val="2"/>
      </rPr>
      <t>52,94</t>
    </r>
  </si>
  <si>
    <r>
      <rPr>
        <sz val="10"/>
        <rFont val="Carlito"/>
        <family val="2"/>
      </rPr>
      <t>37.13.860</t>
    </r>
  </si>
  <si>
    <r>
      <rPr>
        <sz val="10"/>
        <rFont val="Carlito"/>
        <family val="2"/>
      </rPr>
      <t xml:space="preserve">Mini-disjuntor termomagnético, bipolar 220/380
</t>
    </r>
    <r>
      <rPr>
        <sz val="10"/>
        <rFont val="Carlito"/>
        <family val="2"/>
      </rPr>
      <t>V, corrente de 63 A</t>
    </r>
  </si>
  <si>
    <r>
      <rPr>
        <sz val="10"/>
        <rFont val="Carlito"/>
        <family val="2"/>
      </rPr>
      <t>45,41</t>
    </r>
  </si>
  <si>
    <r>
      <rPr>
        <sz val="10"/>
        <rFont val="Carlito"/>
        <family val="2"/>
      </rPr>
      <t>52,68</t>
    </r>
  </si>
  <si>
    <r>
      <rPr>
        <sz val="10"/>
        <rFont val="Carlito"/>
        <family val="2"/>
      </rPr>
      <t>37.13.870</t>
    </r>
  </si>
  <si>
    <r>
      <rPr>
        <sz val="10"/>
        <rFont val="Carlito"/>
        <family val="2"/>
      </rPr>
      <t xml:space="preserve">Mini-disjuntor termomagnético, bipolar 400 V,
</t>
    </r>
    <r>
      <rPr>
        <sz val="10"/>
        <rFont val="Carlito"/>
        <family val="2"/>
      </rPr>
      <t>corrente de 80 A até 100 A</t>
    </r>
  </si>
  <si>
    <r>
      <rPr>
        <sz val="10"/>
        <rFont val="Carlito"/>
        <family val="2"/>
      </rPr>
      <t>134,40</t>
    </r>
  </si>
  <si>
    <r>
      <rPr>
        <sz val="10"/>
        <rFont val="Carlito"/>
        <family val="2"/>
      </rPr>
      <t>141,67</t>
    </r>
  </si>
  <si>
    <r>
      <rPr>
        <sz val="10"/>
        <rFont val="Carlito"/>
        <family val="2"/>
      </rPr>
      <t>37.13.880</t>
    </r>
  </si>
  <si>
    <r>
      <rPr>
        <sz val="10"/>
        <rFont val="Carlito"/>
        <family val="2"/>
      </rPr>
      <t xml:space="preserve">Mini-disjuntor termomagnético, tripolar 220/380
</t>
    </r>
    <r>
      <rPr>
        <sz val="10"/>
        <rFont val="Carlito"/>
        <family val="2"/>
      </rPr>
      <t>V, corrente de 10 A até 32 A</t>
    </r>
  </si>
  <si>
    <r>
      <rPr>
        <sz val="10"/>
        <rFont val="Carlito"/>
        <family val="2"/>
      </rPr>
      <t>57,22</t>
    </r>
  </si>
  <si>
    <r>
      <rPr>
        <sz val="10"/>
        <rFont val="Carlito"/>
        <family val="2"/>
      </rPr>
      <t>64,49</t>
    </r>
  </si>
  <si>
    <r>
      <rPr>
        <sz val="10"/>
        <rFont val="Carlito"/>
        <family val="2"/>
      </rPr>
      <t>37.13.890</t>
    </r>
  </si>
  <si>
    <r>
      <rPr>
        <sz val="10"/>
        <rFont val="Carlito"/>
        <family val="2"/>
      </rPr>
      <t xml:space="preserve">Mini-disjuntor termomagnético, tripolar 220/380
</t>
    </r>
    <r>
      <rPr>
        <sz val="10"/>
        <rFont val="Carlito"/>
        <family val="2"/>
      </rPr>
      <t>V, corrente de 40 A até 50 A</t>
    </r>
  </si>
  <si>
    <r>
      <rPr>
        <sz val="10"/>
        <rFont val="Carlito"/>
        <family val="2"/>
      </rPr>
      <t>62,67</t>
    </r>
  </si>
  <si>
    <r>
      <rPr>
        <sz val="10"/>
        <rFont val="Carlito"/>
        <family val="2"/>
      </rPr>
      <t>69,94</t>
    </r>
  </si>
  <si>
    <r>
      <rPr>
        <sz val="10"/>
        <rFont val="Carlito"/>
        <family val="2"/>
      </rPr>
      <t>37.13.900</t>
    </r>
  </si>
  <si>
    <r>
      <rPr>
        <sz val="10"/>
        <rFont val="Carlito"/>
        <family val="2"/>
      </rPr>
      <t xml:space="preserve">Mini-disjuntor termomagnético, tripolar 220/380
</t>
    </r>
    <r>
      <rPr>
        <sz val="10"/>
        <rFont val="Carlito"/>
        <family val="2"/>
      </rPr>
      <t>V, corrente de 63 A</t>
    </r>
  </si>
  <si>
    <r>
      <rPr>
        <sz val="10"/>
        <rFont val="Carlito"/>
        <family val="2"/>
      </rPr>
      <t>71,36</t>
    </r>
  </si>
  <si>
    <r>
      <rPr>
        <sz val="10"/>
        <rFont val="Carlito"/>
        <family val="2"/>
      </rPr>
      <t>78,63</t>
    </r>
  </si>
  <si>
    <r>
      <rPr>
        <sz val="10"/>
        <rFont val="Carlito"/>
        <family val="2"/>
      </rPr>
      <t>37.13.910</t>
    </r>
  </si>
  <si>
    <r>
      <rPr>
        <sz val="10"/>
        <rFont val="Carlito"/>
        <family val="2"/>
      </rPr>
      <t xml:space="preserve">Mini-disjuntor termomagnético, tripolar 400 V,
</t>
    </r>
    <r>
      <rPr>
        <sz val="10"/>
        <rFont val="Carlito"/>
        <family val="2"/>
      </rPr>
      <t>corrente de 80 A até 125 A</t>
    </r>
  </si>
  <si>
    <r>
      <rPr>
        <sz val="10"/>
        <rFont val="Carlito"/>
        <family val="2"/>
      </rPr>
      <t>1.291,09</t>
    </r>
  </si>
  <si>
    <r>
      <rPr>
        <sz val="10"/>
        <rFont val="Carlito"/>
        <family val="2"/>
      </rPr>
      <t>1.298,36</t>
    </r>
  </si>
  <si>
    <r>
      <rPr>
        <sz val="10"/>
        <rFont val="Carlito"/>
        <family val="2"/>
      </rPr>
      <t>37.13.920</t>
    </r>
  </si>
  <si>
    <r>
      <rPr>
        <sz val="10"/>
        <rFont val="Carlito"/>
        <family val="2"/>
      </rPr>
      <t>Disjuntor em caixa moldada, térmico ajustável e magnético fixo, tripolar 2000/1200 V, faixa de ajuste de 1600 até 2000 A</t>
    </r>
  </si>
  <si>
    <r>
      <rPr>
        <sz val="10"/>
        <rFont val="Carlito"/>
        <family val="2"/>
      </rPr>
      <t>34.112,56</t>
    </r>
  </si>
  <si>
    <r>
      <rPr>
        <sz val="10"/>
        <rFont val="Carlito"/>
        <family val="2"/>
      </rPr>
      <t>34.185,34</t>
    </r>
  </si>
  <si>
    <r>
      <rPr>
        <sz val="10"/>
        <rFont val="Carlito"/>
        <family val="2"/>
      </rPr>
      <t>37.13.930</t>
    </r>
  </si>
  <si>
    <r>
      <rPr>
        <sz val="10"/>
        <rFont val="Carlito"/>
        <family val="2"/>
      </rPr>
      <t>Disjuntor em caixa moldada, térmico ajustável e magnético fixo, tripolar 2500/1200 V, faixa de ajuste de 2000 até 2500 A</t>
    </r>
  </si>
  <si>
    <r>
      <rPr>
        <sz val="10"/>
        <rFont val="Carlito"/>
        <family val="2"/>
      </rPr>
      <t>51.760,30</t>
    </r>
  </si>
  <si>
    <r>
      <rPr>
        <sz val="10"/>
        <rFont val="Carlito"/>
        <family val="2"/>
      </rPr>
      <t>51.833,08</t>
    </r>
  </si>
  <si>
    <r>
      <rPr>
        <sz val="10"/>
        <rFont val="Carlito"/>
        <family val="2"/>
      </rPr>
      <t>37.13.940</t>
    </r>
  </si>
  <si>
    <r>
      <rPr>
        <sz val="10"/>
        <rFont val="Carlito"/>
        <family val="2"/>
      </rPr>
      <t xml:space="preserve">Disjuntor em caixa aberta tripolar extraível, 500 V
</t>
    </r>
    <r>
      <rPr>
        <sz val="10"/>
        <rFont val="Carlito"/>
        <family val="2"/>
      </rPr>
      <t>de 6300 A, com acessórios</t>
    </r>
  </si>
  <si>
    <r>
      <rPr>
        <sz val="10"/>
        <rFont val="Carlito"/>
        <family val="2"/>
      </rPr>
      <t>321.251,69</t>
    </r>
  </si>
  <si>
    <r>
      <rPr>
        <sz val="10"/>
        <rFont val="Carlito"/>
        <family val="2"/>
      </rPr>
      <t>321.288,08</t>
    </r>
  </si>
  <si>
    <r>
      <rPr>
        <sz val="10"/>
        <rFont val="Carlito"/>
        <family val="2"/>
      </rPr>
      <t>Chave de baixa tensao</t>
    </r>
  </si>
  <si>
    <r>
      <rPr>
        <sz val="10"/>
        <rFont val="Carlito"/>
        <family val="2"/>
      </rPr>
      <t>37.14.050</t>
    </r>
  </si>
  <si>
    <r>
      <rPr>
        <sz val="10"/>
        <rFont val="Carlito"/>
        <family val="2"/>
      </rPr>
      <t xml:space="preserve">Chave comutadora, reversão sob carga,
</t>
    </r>
    <r>
      <rPr>
        <sz val="10"/>
        <rFont val="Carlito"/>
        <family val="2"/>
      </rPr>
      <t>tetrapolar, sem porta fusível, para 100 A</t>
    </r>
  </si>
  <si>
    <r>
      <rPr>
        <sz val="10"/>
        <rFont val="Carlito"/>
        <family val="2"/>
      </rPr>
      <t>2.608,52</t>
    </r>
  </si>
  <si>
    <r>
      <rPr>
        <sz val="10"/>
        <rFont val="Carlito"/>
        <family val="2"/>
      </rPr>
      <t>2.644,91</t>
    </r>
  </si>
  <si>
    <r>
      <rPr>
        <sz val="10"/>
        <rFont val="Carlito"/>
        <family val="2"/>
      </rPr>
      <t>37.14.300</t>
    </r>
  </si>
  <si>
    <r>
      <rPr>
        <sz val="10"/>
        <rFont val="Carlito"/>
        <family val="2"/>
      </rPr>
      <t xml:space="preserve">Chave seccionadora sob carga, tripolar, acionamento rotativo, com prolongador, sem
</t>
    </r>
    <r>
      <rPr>
        <sz val="10"/>
        <rFont val="Carlito"/>
        <family val="2"/>
      </rPr>
      <t>porta-fusível, de 160 A</t>
    </r>
  </si>
  <si>
    <r>
      <rPr>
        <sz val="10"/>
        <rFont val="Carlito"/>
        <family val="2"/>
      </rPr>
      <t>1.527,70</t>
    </r>
  </si>
  <si>
    <r>
      <rPr>
        <sz val="10"/>
        <rFont val="Carlito"/>
        <family val="2"/>
      </rPr>
      <t>29,12</t>
    </r>
  </si>
  <si>
    <r>
      <rPr>
        <sz val="10"/>
        <rFont val="Carlito"/>
        <family val="2"/>
      </rPr>
      <t>1.556,82</t>
    </r>
  </si>
  <si>
    <r>
      <rPr>
        <sz val="10"/>
        <rFont val="Carlito"/>
        <family val="2"/>
      </rPr>
      <t>37.14.310</t>
    </r>
  </si>
  <si>
    <r>
      <rPr>
        <sz val="10"/>
        <rFont val="Carlito"/>
        <family val="2"/>
      </rPr>
      <t xml:space="preserve">Chave seccionadora sob carga, tripolar, acionamento rotativo, com prolongador, sem
</t>
    </r>
    <r>
      <rPr>
        <sz val="10"/>
        <rFont val="Carlito"/>
        <family val="2"/>
      </rPr>
      <t>porta-fusível, de 250 A</t>
    </r>
  </si>
  <si>
    <r>
      <rPr>
        <sz val="10"/>
        <rFont val="Carlito"/>
        <family val="2"/>
      </rPr>
      <t>1.324,72</t>
    </r>
  </si>
  <si>
    <r>
      <rPr>
        <sz val="10"/>
        <rFont val="Carlito"/>
        <family val="2"/>
      </rPr>
      <t>1.353,84</t>
    </r>
  </si>
  <si>
    <r>
      <rPr>
        <sz val="10"/>
        <rFont val="Carlito"/>
        <family val="2"/>
      </rPr>
      <t>37.14.320</t>
    </r>
  </si>
  <si>
    <r>
      <rPr>
        <sz val="10"/>
        <rFont val="Carlito"/>
        <family val="2"/>
      </rPr>
      <t xml:space="preserve">Chave seccionadora sob carga, tripolar, acionamento rotativo, com prolongador, sem
</t>
    </r>
    <r>
      <rPr>
        <sz val="10"/>
        <rFont val="Carlito"/>
        <family val="2"/>
      </rPr>
      <t>porta-fusível, de 400 A</t>
    </r>
  </si>
  <si>
    <r>
      <rPr>
        <sz val="10"/>
        <rFont val="Carlito"/>
        <family val="2"/>
      </rPr>
      <t>1.857,78</t>
    </r>
  </si>
  <si>
    <r>
      <rPr>
        <sz val="10"/>
        <rFont val="Carlito"/>
        <family val="2"/>
      </rPr>
      <t>1.894,17</t>
    </r>
  </si>
  <si>
    <r>
      <rPr>
        <sz val="10"/>
        <rFont val="Carlito"/>
        <family val="2"/>
      </rPr>
      <t>37.14.330</t>
    </r>
  </si>
  <si>
    <r>
      <rPr>
        <sz val="10"/>
        <rFont val="Carlito"/>
        <family val="2"/>
      </rPr>
      <t xml:space="preserve">Chave seccionadora sob carga, tripolar,
</t>
    </r>
    <r>
      <rPr>
        <sz val="10"/>
        <rFont val="Carlito"/>
        <family val="2"/>
      </rPr>
      <t>acionamento rotativo, com prolongador, sem porta-fusível, de 630 A</t>
    </r>
  </si>
  <si>
    <r>
      <rPr>
        <sz val="10"/>
        <rFont val="Carlito"/>
        <family val="2"/>
      </rPr>
      <t>2.018,30</t>
    </r>
  </si>
  <si>
    <r>
      <rPr>
        <sz val="10"/>
        <rFont val="Carlito"/>
        <family val="2"/>
      </rPr>
      <t>2.061,96</t>
    </r>
  </si>
  <si>
    <r>
      <rPr>
        <sz val="10"/>
        <rFont val="Carlito"/>
        <family val="2"/>
      </rPr>
      <t>37.14.340</t>
    </r>
  </si>
  <si>
    <r>
      <rPr>
        <sz val="10"/>
        <rFont val="Carlito"/>
        <family val="2"/>
      </rPr>
      <t xml:space="preserve">Chave seccionadora sob carga, tripolar, acionamento rotativo, com prolongador, sem
</t>
    </r>
    <r>
      <rPr>
        <sz val="10"/>
        <rFont val="Carlito"/>
        <family val="2"/>
      </rPr>
      <t>porta-fusível, de 1000 A</t>
    </r>
  </si>
  <si>
    <r>
      <rPr>
        <sz val="10"/>
        <rFont val="Carlito"/>
        <family val="2"/>
      </rPr>
      <t>4.255,66</t>
    </r>
  </si>
  <si>
    <r>
      <rPr>
        <sz val="10"/>
        <rFont val="Carlito"/>
        <family val="2"/>
      </rPr>
      <t>4.310,25</t>
    </r>
  </si>
  <si>
    <r>
      <rPr>
        <sz val="10"/>
        <rFont val="Carlito"/>
        <family val="2"/>
      </rPr>
      <t>37.14.350</t>
    </r>
  </si>
  <si>
    <r>
      <rPr>
        <sz val="10"/>
        <rFont val="Carlito"/>
        <family val="2"/>
      </rPr>
      <t xml:space="preserve">Chave seccionadora sob carga, tripolar, acionamento rotativo, com prolongador, sem
</t>
    </r>
    <r>
      <rPr>
        <sz val="10"/>
        <rFont val="Carlito"/>
        <family val="2"/>
      </rPr>
      <t>porta-fusível, de 1250 A</t>
    </r>
  </si>
  <si>
    <r>
      <rPr>
        <sz val="10"/>
        <rFont val="Carlito"/>
        <family val="2"/>
      </rPr>
      <t>8.404,40</t>
    </r>
  </si>
  <si>
    <r>
      <rPr>
        <sz val="10"/>
        <rFont val="Carlito"/>
        <family val="2"/>
      </rPr>
      <t>8.458,99</t>
    </r>
  </si>
  <si>
    <r>
      <rPr>
        <sz val="10"/>
        <rFont val="Carlito"/>
        <family val="2"/>
      </rPr>
      <t>37.14.410</t>
    </r>
  </si>
  <si>
    <r>
      <rPr>
        <sz val="10"/>
        <rFont val="Carlito"/>
        <family val="2"/>
      </rPr>
      <t xml:space="preserve">Chave seccionadora sob carga, tripolar, acionamento rotativo, com prolongador e porta-
</t>
    </r>
    <r>
      <rPr>
        <sz val="10"/>
        <rFont val="Carlito"/>
        <family val="2"/>
      </rPr>
      <t>fusível até NH-00-125 A - sem fusíveis</t>
    </r>
  </si>
  <si>
    <r>
      <rPr>
        <sz val="10"/>
        <rFont val="Carlito"/>
        <family val="2"/>
      </rPr>
      <t>1.601,77</t>
    </r>
  </si>
  <si>
    <r>
      <rPr>
        <sz val="10"/>
        <rFont val="Carlito"/>
        <family val="2"/>
      </rPr>
      <t>1.630,89</t>
    </r>
  </si>
  <si>
    <r>
      <rPr>
        <sz val="10"/>
        <rFont val="Carlito"/>
        <family val="2"/>
      </rPr>
      <t>37.14.420</t>
    </r>
  </si>
  <si>
    <r>
      <rPr>
        <sz val="10"/>
        <rFont val="Carlito"/>
        <family val="2"/>
      </rPr>
      <t xml:space="preserve">Chave seccionadora sob carga, tripolar,
</t>
    </r>
    <r>
      <rPr>
        <sz val="10"/>
        <rFont val="Carlito"/>
        <family val="2"/>
      </rPr>
      <t>acionamento rotativo, com prolongador e porta- fusível até NH-00-160 A - sem fusíveis</t>
    </r>
  </si>
  <si>
    <r>
      <rPr>
        <sz val="10"/>
        <rFont val="Carlito"/>
        <family val="2"/>
      </rPr>
      <t>1.698,69</t>
    </r>
  </si>
  <si>
    <r>
      <rPr>
        <sz val="10"/>
        <rFont val="Carlito"/>
        <family val="2"/>
      </rPr>
      <t>1.727,81</t>
    </r>
  </si>
  <si>
    <r>
      <rPr>
        <sz val="10"/>
        <rFont val="Carlito"/>
        <family val="2"/>
      </rPr>
      <t>37.14.430</t>
    </r>
  </si>
  <si>
    <r>
      <rPr>
        <sz val="10"/>
        <rFont val="Carlito"/>
        <family val="2"/>
      </rPr>
      <t xml:space="preserve">Chave seccionadora sob carga, tripolar,
</t>
    </r>
    <r>
      <rPr>
        <sz val="10"/>
        <rFont val="Carlito"/>
        <family val="2"/>
      </rPr>
      <t>acionamento rotativo, com prolongador e porta- fusível até NH-1-250 A - sem fusíveis</t>
    </r>
  </si>
  <si>
    <r>
      <rPr>
        <sz val="10"/>
        <rFont val="Carlito"/>
        <family val="2"/>
      </rPr>
      <t>3.354,03</t>
    </r>
  </si>
  <si>
    <r>
      <rPr>
        <sz val="10"/>
        <rFont val="Carlito"/>
        <family val="2"/>
      </rPr>
      <t>3.383,15</t>
    </r>
  </si>
  <si>
    <r>
      <rPr>
        <sz val="10"/>
        <rFont val="Carlito"/>
        <family val="2"/>
      </rPr>
      <t>37.14.440</t>
    </r>
  </si>
  <si>
    <r>
      <rPr>
        <sz val="10"/>
        <rFont val="Carlito"/>
        <family val="2"/>
      </rPr>
      <t xml:space="preserve">Chave seccionadora sob carga, tripolar,
</t>
    </r>
    <r>
      <rPr>
        <sz val="10"/>
        <rFont val="Carlito"/>
        <family val="2"/>
      </rPr>
      <t>acionamento rotativo, com prolongador e porta- fusível até NH-2-400 A - sem fusíveis</t>
    </r>
  </si>
  <si>
    <r>
      <rPr>
        <sz val="10"/>
        <rFont val="Carlito"/>
        <family val="2"/>
      </rPr>
      <t>3.899,83</t>
    </r>
  </si>
  <si>
    <r>
      <rPr>
        <sz val="10"/>
        <rFont val="Carlito"/>
        <family val="2"/>
      </rPr>
      <t>3.936,22</t>
    </r>
  </si>
  <si>
    <r>
      <rPr>
        <sz val="10"/>
        <rFont val="Carlito"/>
        <family val="2"/>
      </rPr>
      <t>37.14.450</t>
    </r>
  </si>
  <si>
    <r>
      <rPr>
        <sz val="10"/>
        <rFont val="Carlito"/>
        <family val="2"/>
      </rPr>
      <t xml:space="preserve">Chave seccionadora sob carga, tripolar, acionamento rotativo, com prolongador e porta-
</t>
    </r>
    <r>
      <rPr>
        <sz val="10"/>
        <rFont val="Carlito"/>
        <family val="2"/>
      </rPr>
      <t>fusível até NH-3-630 A - sem fusíveis</t>
    </r>
  </si>
  <si>
    <r>
      <rPr>
        <sz val="10"/>
        <rFont val="Carlito"/>
        <family val="2"/>
      </rPr>
      <t>8.131,71</t>
    </r>
  </si>
  <si>
    <r>
      <rPr>
        <sz val="10"/>
        <rFont val="Carlito"/>
        <family val="2"/>
      </rPr>
      <t>8.175,37</t>
    </r>
  </si>
  <si>
    <r>
      <rPr>
        <sz val="10"/>
        <rFont val="Carlito"/>
        <family val="2"/>
      </rPr>
      <t>37.14.500</t>
    </r>
  </si>
  <si>
    <r>
      <rPr>
        <sz val="10"/>
        <rFont val="Carlito"/>
        <family val="2"/>
      </rPr>
      <t xml:space="preserve">Chave seccionadora sob carga, tripolar, acionamento tipo punho, com porta-fusível até
</t>
    </r>
    <r>
      <rPr>
        <sz val="10"/>
        <rFont val="Carlito"/>
        <family val="2"/>
      </rPr>
      <t>NH-00-160 A - sem fusíveis</t>
    </r>
  </si>
  <si>
    <r>
      <rPr>
        <sz val="10"/>
        <rFont val="Carlito"/>
        <family val="2"/>
      </rPr>
      <t>311,89</t>
    </r>
  </si>
  <si>
    <r>
      <rPr>
        <sz val="10"/>
        <rFont val="Carlito"/>
        <family val="2"/>
      </rPr>
      <t>341,01</t>
    </r>
  </si>
  <si>
    <r>
      <rPr>
        <sz val="10"/>
        <rFont val="Carlito"/>
        <family val="2"/>
      </rPr>
      <t>37.14.510</t>
    </r>
  </si>
  <si>
    <r>
      <rPr>
        <sz val="10"/>
        <rFont val="Carlito"/>
        <family val="2"/>
      </rPr>
      <t xml:space="preserve">Chave seccionadora sob carga, tripolar,
</t>
    </r>
    <r>
      <rPr>
        <sz val="10"/>
        <rFont val="Carlito"/>
        <family val="2"/>
      </rPr>
      <t>acionamento tipo punho, com porta-fusível até NH-1-250 A - sem fusíveis</t>
    </r>
  </si>
  <si>
    <r>
      <rPr>
        <sz val="10"/>
        <rFont val="Carlito"/>
        <family val="2"/>
      </rPr>
      <t>515,53</t>
    </r>
  </si>
  <si>
    <r>
      <rPr>
        <sz val="10"/>
        <rFont val="Carlito"/>
        <family val="2"/>
      </rPr>
      <t>544,65</t>
    </r>
  </si>
  <si>
    <r>
      <rPr>
        <sz val="10"/>
        <rFont val="Carlito"/>
        <family val="2"/>
      </rPr>
      <t>37.14.520</t>
    </r>
  </si>
  <si>
    <r>
      <rPr>
        <sz val="10"/>
        <rFont val="Carlito"/>
        <family val="2"/>
      </rPr>
      <t xml:space="preserve">Chave seccionadora sob carga, tripolar, acionamento tipo punho, com porta-fusível até
</t>
    </r>
    <r>
      <rPr>
        <sz val="10"/>
        <rFont val="Carlito"/>
        <family val="2"/>
      </rPr>
      <t>NH-2-400 A - sem fusíveis</t>
    </r>
  </si>
  <si>
    <r>
      <rPr>
        <sz val="10"/>
        <rFont val="Carlito"/>
        <family val="2"/>
      </rPr>
      <t>784,22</t>
    </r>
  </si>
  <si>
    <r>
      <rPr>
        <sz val="10"/>
        <rFont val="Carlito"/>
        <family val="2"/>
      </rPr>
      <t>820,61</t>
    </r>
  </si>
  <si>
    <r>
      <rPr>
        <sz val="10"/>
        <rFont val="Carlito"/>
        <family val="2"/>
      </rPr>
      <t>37.14.530</t>
    </r>
  </si>
  <si>
    <r>
      <rPr>
        <sz val="10"/>
        <rFont val="Carlito"/>
        <family val="2"/>
      </rPr>
      <t xml:space="preserve">Chave seccionadora sob carga, tripolar, acionamento tipo punho, com porta-fusível até
</t>
    </r>
    <r>
      <rPr>
        <sz val="10"/>
        <rFont val="Carlito"/>
        <family val="2"/>
      </rPr>
      <t>NH-3-630 A - sem fusíveis</t>
    </r>
  </si>
  <si>
    <r>
      <rPr>
        <sz val="10"/>
        <rFont val="Carlito"/>
        <family val="2"/>
      </rPr>
      <t>1.596,83</t>
    </r>
  </si>
  <si>
    <r>
      <rPr>
        <sz val="10"/>
        <rFont val="Carlito"/>
        <family val="2"/>
      </rPr>
      <t>1.640,49</t>
    </r>
  </si>
  <si>
    <r>
      <rPr>
        <sz val="10"/>
        <rFont val="Carlito"/>
        <family val="2"/>
      </rPr>
      <t>37.14.600</t>
    </r>
  </si>
  <si>
    <r>
      <rPr>
        <sz val="10"/>
        <rFont val="Carlito"/>
        <family val="2"/>
      </rPr>
      <t xml:space="preserve">Chave comutadora, reversão sob carga, tripolar,
</t>
    </r>
    <r>
      <rPr>
        <sz val="10"/>
        <rFont val="Carlito"/>
        <family val="2"/>
      </rPr>
      <t>sem porta fusível, para 400 A</t>
    </r>
  </si>
  <si>
    <r>
      <rPr>
        <sz val="10"/>
        <rFont val="Carlito"/>
        <family val="2"/>
      </rPr>
      <t>4.722,97</t>
    </r>
  </si>
  <si>
    <r>
      <rPr>
        <sz val="10"/>
        <rFont val="Carlito"/>
        <family val="2"/>
      </rPr>
      <t>4.766,63</t>
    </r>
  </si>
  <si>
    <r>
      <rPr>
        <sz val="10"/>
        <rFont val="Carlito"/>
        <family val="2"/>
      </rPr>
      <t>37.14.610</t>
    </r>
  </si>
  <si>
    <r>
      <rPr>
        <sz val="10"/>
        <rFont val="Carlito"/>
        <family val="2"/>
      </rPr>
      <t xml:space="preserve">Chave comutadora, reversão sob carga, tripolar,
</t>
    </r>
    <r>
      <rPr>
        <sz val="10"/>
        <rFont val="Carlito"/>
        <family val="2"/>
      </rPr>
      <t>sem porta fusível, para 600/630 A</t>
    </r>
  </si>
  <si>
    <r>
      <rPr>
        <sz val="10"/>
        <rFont val="Carlito"/>
        <family val="2"/>
      </rPr>
      <t>6.545,61</t>
    </r>
  </si>
  <si>
    <r>
      <rPr>
        <sz val="10"/>
        <rFont val="Carlito"/>
        <family val="2"/>
      </rPr>
      <t>6.600,20</t>
    </r>
  </si>
  <si>
    <r>
      <rPr>
        <sz val="10"/>
        <rFont val="Carlito"/>
        <family val="2"/>
      </rPr>
      <t>37.14.620</t>
    </r>
  </si>
  <si>
    <r>
      <rPr>
        <sz val="10"/>
        <rFont val="Carlito"/>
        <family val="2"/>
      </rPr>
      <t xml:space="preserve">Chave comutadora, reversão sob carga, tripolar,
</t>
    </r>
    <r>
      <rPr>
        <sz val="10"/>
        <rFont val="Carlito"/>
        <family val="2"/>
      </rPr>
      <t>sem porta fusível, para 1000 A</t>
    </r>
  </si>
  <si>
    <r>
      <rPr>
        <sz val="10"/>
        <rFont val="Carlito"/>
        <family val="2"/>
      </rPr>
      <t>9.771,31</t>
    </r>
  </si>
  <si>
    <r>
      <rPr>
        <sz val="10"/>
        <rFont val="Carlito"/>
        <family val="2"/>
      </rPr>
      <t>65,51</t>
    </r>
  </si>
  <si>
    <r>
      <rPr>
        <sz val="10"/>
        <rFont val="Carlito"/>
        <family val="2"/>
      </rPr>
      <t>9.836,82</t>
    </r>
  </si>
  <si>
    <r>
      <rPr>
        <sz val="10"/>
        <rFont val="Carlito"/>
        <family val="2"/>
      </rPr>
      <t>37.14.640</t>
    </r>
  </si>
  <si>
    <r>
      <rPr>
        <sz val="10"/>
        <rFont val="Carlito"/>
        <family val="2"/>
      </rPr>
      <t>Chave comutadora, reversão sob carga, tetrapolar, sem porta fusível, para 630 A / 690 V</t>
    </r>
  </si>
  <si>
    <r>
      <rPr>
        <sz val="10"/>
        <rFont val="Carlito"/>
        <family val="2"/>
      </rPr>
      <t>8.558,13</t>
    </r>
  </si>
  <si>
    <r>
      <rPr>
        <sz val="10"/>
        <rFont val="Carlito"/>
        <family val="2"/>
      </rPr>
      <t>84,43</t>
    </r>
  </si>
  <si>
    <r>
      <rPr>
        <sz val="10"/>
        <rFont val="Carlito"/>
        <family val="2"/>
      </rPr>
      <t>8.642,56</t>
    </r>
  </si>
  <si>
    <r>
      <rPr>
        <sz val="10"/>
        <rFont val="Carlito"/>
        <family val="2"/>
      </rPr>
      <t>37.14.830</t>
    </r>
  </si>
  <si>
    <r>
      <rPr>
        <sz val="10"/>
        <rFont val="Carlito"/>
        <family val="2"/>
      </rPr>
      <t xml:space="preserve">Barra de contato para chave seccionadora tipo
</t>
    </r>
    <r>
      <rPr>
        <sz val="10"/>
        <rFont val="Carlito"/>
        <family val="2"/>
      </rPr>
      <t>NH3-630 A</t>
    </r>
  </si>
  <si>
    <r>
      <rPr>
        <sz val="10"/>
        <rFont val="Carlito"/>
        <family val="2"/>
      </rPr>
      <t>56,88</t>
    </r>
  </si>
  <si>
    <r>
      <rPr>
        <sz val="10"/>
        <rFont val="Carlito"/>
        <family val="2"/>
      </rPr>
      <t>37.14.912</t>
    </r>
  </si>
  <si>
    <r>
      <rPr>
        <sz val="10"/>
        <rFont val="Carlito"/>
        <family val="2"/>
      </rPr>
      <t xml:space="preserve">Chave seccionadora tripolar, abertura sob carga
</t>
    </r>
    <r>
      <rPr>
        <sz val="10"/>
        <rFont val="Carlito"/>
        <family val="2"/>
      </rPr>
      <t>seca até 160 A / 690 V</t>
    </r>
  </si>
  <si>
    <r>
      <rPr>
        <sz val="10"/>
        <rFont val="Carlito"/>
        <family val="2"/>
      </rPr>
      <t>670,03</t>
    </r>
  </si>
  <si>
    <r>
      <rPr>
        <sz val="10"/>
        <rFont val="Carlito"/>
        <family val="2"/>
      </rPr>
      <t>699,15</t>
    </r>
  </si>
  <si>
    <r>
      <rPr>
        <sz val="10"/>
        <rFont val="Carlito"/>
        <family val="2"/>
      </rPr>
      <t>Chave de media tensao</t>
    </r>
  </si>
  <si>
    <r>
      <rPr>
        <sz val="10"/>
        <rFont val="Carlito"/>
        <family val="2"/>
      </rPr>
      <t>37.15.110</t>
    </r>
  </si>
  <si>
    <r>
      <rPr>
        <sz val="10"/>
        <rFont val="Carlito"/>
        <family val="2"/>
      </rPr>
      <t xml:space="preserve">Chave seccionadora tripolar sob carga para 400 A -
</t>
    </r>
    <r>
      <rPr>
        <sz val="10"/>
        <rFont val="Carlito"/>
        <family val="2"/>
      </rPr>
      <t>25 kV - com prolongador</t>
    </r>
  </si>
  <si>
    <r>
      <rPr>
        <sz val="10"/>
        <rFont val="Carlito"/>
        <family val="2"/>
      </rPr>
      <t>2.058,92</t>
    </r>
  </si>
  <si>
    <r>
      <rPr>
        <sz val="10"/>
        <rFont val="Carlito"/>
        <family val="2"/>
      </rPr>
      <t>176,75</t>
    </r>
  </si>
  <si>
    <r>
      <rPr>
        <sz val="10"/>
        <rFont val="Carlito"/>
        <family val="2"/>
      </rPr>
      <t>2.235,67</t>
    </r>
  </si>
  <si>
    <r>
      <rPr>
        <sz val="10"/>
        <rFont val="Carlito"/>
        <family val="2"/>
      </rPr>
      <t>37.15.120</t>
    </r>
  </si>
  <si>
    <r>
      <rPr>
        <sz val="10"/>
        <rFont val="Carlito"/>
        <family val="2"/>
      </rPr>
      <t xml:space="preserve">Chave seccionadora tripolar sob carga para 400 A -
</t>
    </r>
    <r>
      <rPr>
        <sz val="10"/>
        <rFont val="Carlito"/>
        <family val="2"/>
      </rPr>
      <t>15 kV - com prolongador</t>
    </r>
  </si>
  <si>
    <r>
      <rPr>
        <sz val="10"/>
        <rFont val="Carlito"/>
        <family val="2"/>
      </rPr>
      <t>1.534,22</t>
    </r>
  </si>
  <si>
    <r>
      <rPr>
        <sz val="10"/>
        <rFont val="Carlito"/>
        <family val="2"/>
      </rPr>
      <t>1.710,97</t>
    </r>
  </si>
  <si>
    <r>
      <rPr>
        <sz val="10"/>
        <rFont val="Carlito"/>
        <family val="2"/>
      </rPr>
      <t>37.15.150</t>
    </r>
  </si>
  <si>
    <r>
      <rPr>
        <sz val="10"/>
        <rFont val="Carlito"/>
        <family val="2"/>
      </rPr>
      <t>Chave fusível base ´C´ para 15 kV/100 A, com capacidade de ruptura até 10 kA - com fusível</t>
    </r>
  </si>
  <si>
    <r>
      <rPr>
        <sz val="10"/>
        <rFont val="Carlito"/>
        <family val="2"/>
      </rPr>
      <t>254,80</t>
    </r>
  </si>
  <si>
    <r>
      <rPr>
        <sz val="10"/>
        <rFont val="Carlito"/>
        <family val="2"/>
      </rPr>
      <t>65,32</t>
    </r>
  </si>
  <si>
    <r>
      <rPr>
        <sz val="10"/>
        <rFont val="Carlito"/>
        <family val="2"/>
      </rPr>
      <t>320,12</t>
    </r>
  </si>
  <si>
    <r>
      <rPr>
        <sz val="10"/>
        <rFont val="Carlito"/>
        <family val="2"/>
      </rPr>
      <t>37.15.160</t>
    </r>
  </si>
  <si>
    <r>
      <rPr>
        <sz val="10"/>
        <rFont val="Carlito"/>
        <family val="2"/>
      </rPr>
      <t>Chave fusível base ''C''  para 15 kV/200 A, com capacidade de ruptura até 10 kA - com fusível</t>
    </r>
  </si>
  <si>
    <r>
      <rPr>
        <sz val="10"/>
        <rFont val="Carlito"/>
        <family val="2"/>
      </rPr>
      <t>444,99</t>
    </r>
  </si>
  <si>
    <r>
      <rPr>
        <sz val="10"/>
        <rFont val="Carlito"/>
        <family val="2"/>
      </rPr>
      <t>510,31</t>
    </r>
  </si>
  <si>
    <r>
      <rPr>
        <sz val="10"/>
        <rFont val="Carlito"/>
        <family val="2"/>
      </rPr>
      <t>37.15.170</t>
    </r>
  </si>
  <si>
    <r>
      <rPr>
        <sz val="10"/>
        <rFont val="Carlito"/>
        <family val="2"/>
      </rPr>
      <t>Chave fusível base ''C'' para 25 kV/100 A, com capacidade de ruptura até 6,3 kA - com fusível</t>
    </r>
  </si>
  <si>
    <r>
      <rPr>
        <sz val="10"/>
        <rFont val="Carlito"/>
        <family val="2"/>
      </rPr>
      <t>260,58</t>
    </r>
  </si>
  <si>
    <r>
      <rPr>
        <sz val="10"/>
        <rFont val="Carlito"/>
        <family val="2"/>
      </rPr>
      <t>325,90</t>
    </r>
  </si>
  <si>
    <r>
      <rPr>
        <sz val="10"/>
        <rFont val="Carlito"/>
        <family val="2"/>
      </rPr>
      <t>37.15.200</t>
    </r>
  </si>
  <si>
    <r>
      <rPr>
        <sz val="10"/>
        <rFont val="Carlito"/>
        <family val="2"/>
      </rPr>
      <t xml:space="preserve">Chave seccionadora tripolar seca para 400 A - 15
</t>
    </r>
    <r>
      <rPr>
        <sz val="10"/>
        <rFont val="Carlito"/>
        <family val="2"/>
      </rPr>
      <t>kV - com prolongador</t>
    </r>
  </si>
  <si>
    <r>
      <rPr>
        <sz val="10"/>
        <rFont val="Carlito"/>
        <family val="2"/>
      </rPr>
      <t>1.276,91</t>
    </r>
  </si>
  <si>
    <r>
      <rPr>
        <sz val="10"/>
        <rFont val="Carlito"/>
        <family val="2"/>
      </rPr>
      <t>1.453,66</t>
    </r>
  </si>
  <si>
    <r>
      <rPr>
        <sz val="10"/>
        <rFont val="Carlito"/>
        <family val="2"/>
      </rPr>
      <t>37.15.210</t>
    </r>
  </si>
  <si>
    <r>
      <rPr>
        <sz val="10"/>
        <rFont val="Carlito"/>
        <family val="2"/>
      </rPr>
      <t xml:space="preserve">Chave seccionadora tripolar seca para 600 / 630 A
</t>
    </r>
    <r>
      <rPr>
        <sz val="10"/>
        <rFont val="Carlito"/>
        <family val="2"/>
      </rPr>
      <t>- 15 kV - com prolongador</t>
    </r>
  </si>
  <si>
    <r>
      <rPr>
        <sz val="10"/>
        <rFont val="Carlito"/>
        <family val="2"/>
      </rPr>
      <t>1.503,66</t>
    </r>
  </si>
  <si>
    <r>
      <rPr>
        <sz val="10"/>
        <rFont val="Carlito"/>
        <family val="2"/>
      </rPr>
      <t>1.680,41</t>
    </r>
  </si>
  <si>
    <r>
      <rPr>
        <sz val="10"/>
        <rFont val="Carlito"/>
        <family val="2"/>
      </rPr>
      <t>Bus-way</t>
    </r>
  </si>
  <si>
    <r>
      <rPr>
        <sz val="10"/>
        <rFont val="Carlito"/>
        <family val="2"/>
      </rPr>
      <t>37.16.071</t>
    </r>
  </si>
  <si>
    <r>
      <rPr>
        <sz val="10"/>
        <rFont val="Carlito"/>
        <family val="2"/>
      </rPr>
      <t xml:space="preserve">Sistema de barramento blindado de 100 a 2500 A,
</t>
    </r>
    <r>
      <rPr>
        <sz val="10"/>
        <rFont val="Carlito"/>
        <family val="2"/>
      </rPr>
      <t>trifásico, barra de cobre</t>
    </r>
  </si>
  <si>
    <r>
      <rPr>
        <sz val="10"/>
        <rFont val="Carlito"/>
        <family val="2"/>
      </rPr>
      <t>Axm</t>
    </r>
  </si>
  <si>
    <r>
      <rPr>
        <sz val="10"/>
        <rFont val="Carlito"/>
        <family val="2"/>
      </rPr>
      <t>220,58</t>
    </r>
  </si>
  <si>
    <r>
      <rPr>
        <sz val="10"/>
        <rFont val="Carlito"/>
        <family val="2"/>
      </rPr>
      <t>221,03</t>
    </r>
  </si>
  <si>
    <r>
      <rPr>
        <sz val="10"/>
        <rFont val="Carlito"/>
        <family val="2"/>
      </rPr>
      <t>Dispositivo DR ou interruptor de corrente de fuga</t>
    </r>
  </si>
  <si>
    <r>
      <rPr>
        <sz val="10"/>
        <rFont val="Carlito"/>
        <family val="2"/>
      </rPr>
      <t xml:space="preserve">Dispositivo diferencial residual de 25 A x 30 mA -
</t>
    </r>
    <r>
      <rPr>
        <sz val="10"/>
        <rFont val="Carlito"/>
        <family val="2"/>
      </rPr>
      <t>2 polos</t>
    </r>
  </si>
  <si>
    <r>
      <rPr>
        <sz val="10"/>
        <rFont val="Carlito"/>
        <family val="2"/>
      </rPr>
      <t>194,59</t>
    </r>
  </si>
  <si>
    <r>
      <rPr>
        <sz val="10"/>
        <rFont val="Carlito"/>
        <family val="2"/>
      </rPr>
      <t>203,69</t>
    </r>
  </si>
  <si>
    <r>
      <rPr>
        <sz val="10"/>
        <rFont val="Carlito"/>
        <family val="2"/>
      </rPr>
      <t>37.17.070</t>
    </r>
  </si>
  <si>
    <r>
      <rPr>
        <sz val="10"/>
        <rFont val="Carlito"/>
        <family val="2"/>
      </rPr>
      <t xml:space="preserve">Dispositivo diferencial residual de 40 A x 30 mA -
</t>
    </r>
    <r>
      <rPr>
        <sz val="10"/>
        <rFont val="Carlito"/>
        <family val="2"/>
      </rPr>
      <t>2 polos</t>
    </r>
  </si>
  <si>
    <r>
      <rPr>
        <sz val="10"/>
        <rFont val="Carlito"/>
        <family val="2"/>
      </rPr>
      <t>189,02</t>
    </r>
  </si>
  <si>
    <r>
      <rPr>
        <sz val="10"/>
        <rFont val="Carlito"/>
        <family val="2"/>
      </rPr>
      <t>198,12</t>
    </r>
  </si>
  <si>
    <r>
      <rPr>
        <sz val="10"/>
        <rFont val="Carlito"/>
        <family val="2"/>
      </rPr>
      <t>37.17.074</t>
    </r>
  </si>
  <si>
    <r>
      <rPr>
        <sz val="10"/>
        <rFont val="Carlito"/>
        <family val="2"/>
      </rPr>
      <t xml:space="preserve">Dispositivo diferencial residual de 25 A x 30 mA -
</t>
    </r>
    <r>
      <rPr>
        <sz val="10"/>
        <rFont val="Carlito"/>
        <family val="2"/>
      </rPr>
      <t>4 polos</t>
    </r>
  </si>
  <si>
    <r>
      <rPr>
        <sz val="10"/>
        <rFont val="Carlito"/>
        <family val="2"/>
      </rPr>
      <t>242,22</t>
    </r>
  </si>
  <si>
    <r>
      <rPr>
        <sz val="10"/>
        <rFont val="Carlito"/>
        <family val="2"/>
      </rPr>
      <t>251,32</t>
    </r>
  </si>
  <si>
    <r>
      <rPr>
        <sz val="10"/>
        <rFont val="Carlito"/>
        <family val="2"/>
      </rPr>
      <t>37.17.080</t>
    </r>
  </si>
  <si>
    <r>
      <rPr>
        <sz val="10"/>
        <rFont val="Carlito"/>
        <family val="2"/>
      </rPr>
      <t xml:space="preserve">Dispositivo diferencial residual de 40 A x 30 mA -
</t>
    </r>
    <r>
      <rPr>
        <sz val="10"/>
        <rFont val="Carlito"/>
        <family val="2"/>
      </rPr>
      <t>4 polos</t>
    </r>
  </si>
  <si>
    <r>
      <rPr>
        <sz val="10"/>
        <rFont val="Carlito"/>
        <family val="2"/>
      </rPr>
      <t>247,22</t>
    </r>
  </si>
  <si>
    <r>
      <rPr>
        <sz val="10"/>
        <rFont val="Carlito"/>
        <family val="2"/>
      </rPr>
      <t>256,32</t>
    </r>
  </si>
  <si>
    <r>
      <rPr>
        <sz val="10"/>
        <rFont val="Carlito"/>
        <family val="2"/>
      </rPr>
      <t>37.17.090</t>
    </r>
  </si>
  <si>
    <r>
      <rPr>
        <sz val="10"/>
        <rFont val="Carlito"/>
        <family val="2"/>
      </rPr>
      <t xml:space="preserve">Dispositivo diferencial residual de 63 A x 30 mA -
</t>
    </r>
    <r>
      <rPr>
        <sz val="10"/>
        <rFont val="Carlito"/>
        <family val="2"/>
      </rPr>
      <t>4 polos</t>
    </r>
  </si>
  <si>
    <r>
      <rPr>
        <sz val="10"/>
        <rFont val="Carlito"/>
        <family val="2"/>
      </rPr>
      <t>304,18</t>
    </r>
  </si>
  <si>
    <r>
      <rPr>
        <sz val="10"/>
        <rFont val="Carlito"/>
        <family val="2"/>
      </rPr>
      <t>313,28</t>
    </r>
  </si>
  <si>
    <r>
      <rPr>
        <sz val="10"/>
        <rFont val="Carlito"/>
        <family val="2"/>
      </rPr>
      <t>37.17.100</t>
    </r>
  </si>
  <si>
    <r>
      <rPr>
        <sz val="10"/>
        <rFont val="Carlito"/>
        <family val="2"/>
      </rPr>
      <t xml:space="preserve">Dispositivo diferencial residual de 80 A x 30 mA -
</t>
    </r>
    <r>
      <rPr>
        <sz val="10"/>
        <rFont val="Carlito"/>
        <family val="2"/>
      </rPr>
      <t>4 polos</t>
    </r>
  </si>
  <si>
    <r>
      <rPr>
        <sz val="10"/>
        <rFont val="Carlito"/>
        <family val="2"/>
      </rPr>
      <t>371,31</t>
    </r>
  </si>
  <si>
    <r>
      <rPr>
        <sz val="10"/>
        <rFont val="Carlito"/>
        <family val="2"/>
      </rPr>
      <t>380,41</t>
    </r>
  </si>
  <si>
    <r>
      <rPr>
        <sz val="10"/>
        <rFont val="Carlito"/>
        <family val="2"/>
      </rPr>
      <t>37.17.110</t>
    </r>
  </si>
  <si>
    <r>
      <rPr>
        <sz val="10"/>
        <rFont val="Carlito"/>
        <family val="2"/>
      </rPr>
      <t xml:space="preserve">Dispositivo diferencial residual de 100 A x 30 mA -
</t>
    </r>
    <r>
      <rPr>
        <sz val="10"/>
        <rFont val="Carlito"/>
        <family val="2"/>
      </rPr>
      <t>4 polos</t>
    </r>
  </si>
  <si>
    <r>
      <rPr>
        <sz val="10"/>
        <rFont val="Carlito"/>
        <family val="2"/>
      </rPr>
      <t>435,09</t>
    </r>
  </si>
  <si>
    <r>
      <rPr>
        <sz val="10"/>
        <rFont val="Carlito"/>
        <family val="2"/>
      </rPr>
      <t>444,19</t>
    </r>
  </si>
  <si>
    <r>
      <rPr>
        <sz val="10"/>
        <rFont val="Carlito"/>
        <family val="2"/>
      </rPr>
      <t>37.17.114</t>
    </r>
  </si>
  <si>
    <r>
      <rPr>
        <sz val="10"/>
        <rFont val="Carlito"/>
        <family val="2"/>
      </rPr>
      <t xml:space="preserve">Dispositivo diferencial residual de 125 A x 30 mA -
</t>
    </r>
    <r>
      <rPr>
        <sz val="10"/>
        <rFont val="Carlito"/>
        <family val="2"/>
      </rPr>
      <t>4 polos</t>
    </r>
  </si>
  <si>
    <r>
      <rPr>
        <sz val="10"/>
        <rFont val="Carlito"/>
        <family val="2"/>
      </rPr>
      <t>2.067,61</t>
    </r>
  </si>
  <si>
    <r>
      <rPr>
        <sz val="10"/>
        <rFont val="Carlito"/>
        <family val="2"/>
      </rPr>
      <t>2.076,71</t>
    </r>
  </si>
  <si>
    <r>
      <rPr>
        <sz val="10"/>
        <rFont val="Carlito"/>
        <family val="2"/>
      </rPr>
      <t>37.17.130</t>
    </r>
  </si>
  <si>
    <r>
      <rPr>
        <sz val="10"/>
        <rFont val="Carlito"/>
        <family val="2"/>
      </rPr>
      <t xml:space="preserve">Dispositivo diferencial residual de 25 A x 300 mA -
</t>
    </r>
    <r>
      <rPr>
        <sz val="10"/>
        <rFont val="Carlito"/>
        <family val="2"/>
      </rPr>
      <t>4 polos</t>
    </r>
  </si>
  <si>
    <r>
      <rPr>
        <sz val="10"/>
        <rFont val="Carlito"/>
        <family val="2"/>
      </rPr>
      <t>276,42</t>
    </r>
  </si>
  <si>
    <r>
      <rPr>
        <sz val="10"/>
        <rFont val="Carlito"/>
        <family val="2"/>
      </rPr>
      <t>285,52</t>
    </r>
  </si>
  <si>
    <r>
      <rPr>
        <sz val="10"/>
        <rFont val="Carlito"/>
        <family val="2"/>
      </rPr>
      <t>Transformador de Potencial</t>
    </r>
  </si>
  <si>
    <r>
      <rPr>
        <sz val="10"/>
        <rFont val="Carlito"/>
        <family val="2"/>
      </rPr>
      <t>37.18.010</t>
    </r>
  </si>
  <si>
    <r>
      <rPr>
        <sz val="10"/>
        <rFont val="Carlito"/>
        <family val="2"/>
      </rPr>
      <t xml:space="preserve">Transformador de potencial monofásico até 1000
</t>
    </r>
    <r>
      <rPr>
        <sz val="10"/>
        <rFont val="Carlito"/>
        <family val="2"/>
      </rPr>
      <t>VA classe 15 kV, a seco, com fusíveis</t>
    </r>
  </si>
  <si>
    <r>
      <rPr>
        <sz val="10"/>
        <rFont val="Carlito"/>
        <family val="2"/>
      </rPr>
      <t>2.653,65</t>
    </r>
  </si>
  <si>
    <r>
      <rPr>
        <sz val="10"/>
        <rFont val="Carlito"/>
        <family val="2"/>
      </rPr>
      <t>55,14</t>
    </r>
  </si>
  <si>
    <r>
      <rPr>
        <sz val="10"/>
        <rFont val="Carlito"/>
        <family val="2"/>
      </rPr>
      <t>2.708,79</t>
    </r>
  </si>
  <si>
    <r>
      <rPr>
        <sz val="10"/>
        <rFont val="Carlito"/>
        <family val="2"/>
      </rPr>
      <t>37.18.020</t>
    </r>
  </si>
  <si>
    <r>
      <rPr>
        <sz val="10"/>
        <rFont val="Carlito"/>
        <family val="2"/>
      </rPr>
      <t xml:space="preserve">Transformador de potencial monofásico até 2000
</t>
    </r>
    <r>
      <rPr>
        <sz val="10"/>
        <rFont val="Carlito"/>
        <family val="2"/>
      </rPr>
      <t>VA classe 15 kV, a seco, com fusíveis</t>
    </r>
  </si>
  <si>
    <r>
      <rPr>
        <sz val="10"/>
        <rFont val="Carlito"/>
        <family val="2"/>
      </rPr>
      <t>3.640,74</t>
    </r>
  </si>
  <si>
    <r>
      <rPr>
        <sz val="10"/>
        <rFont val="Carlito"/>
        <family val="2"/>
      </rPr>
      <t>3.695,88</t>
    </r>
  </si>
  <si>
    <r>
      <rPr>
        <sz val="10"/>
        <rFont val="Carlito"/>
        <family val="2"/>
      </rPr>
      <t>37.18.030</t>
    </r>
  </si>
  <si>
    <r>
      <rPr>
        <sz val="10"/>
        <rFont val="Carlito"/>
        <family val="2"/>
      </rPr>
      <t xml:space="preserve">Transformador de potencial monofásico até 500
</t>
    </r>
    <r>
      <rPr>
        <sz val="10"/>
        <rFont val="Carlito"/>
        <family val="2"/>
      </rPr>
      <t>VA classe 15 kV, a seco, sem fusíveis</t>
    </r>
  </si>
  <si>
    <r>
      <rPr>
        <sz val="10"/>
        <rFont val="Carlito"/>
        <family val="2"/>
      </rPr>
      <t>1.886,20</t>
    </r>
  </si>
  <si>
    <r>
      <rPr>
        <sz val="10"/>
        <rFont val="Carlito"/>
        <family val="2"/>
      </rPr>
      <t>1.941,34</t>
    </r>
  </si>
  <si>
    <r>
      <rPr>
        <sz val="10"/>
        <rFont val="Carlito"/>
        <family val="2"/>
      </rPr>
      <t>Transformador de corrente</t>
    </r>
  </si>
  <si>
    <r>
      <rPr>
        <sz val="10"/>
        <rFont val="Carlito"/>
        <family val="2"/>
      </rPr>
      <t>37.19.010</t>
    </r>
  </si>
  <si>
    <r>
      <rPr>
        <sz val="10"/>
        <rFont val="Carlito"/>
        <family val="2"/>
      </rPr>
      <t>Transformador de corrente 800-5 A, janela</t>
    </r>
  </si>
  <si>
    <r>
      <rPr>
        <sz val="10"/>
        <rFont val="Carlito"/>
        <family val="2"/>
      </rPr>
      <t>272,85</t>
    </r>
  </si>
  <si>
    <r>
      <rPr>
        <sz val="10"/>
        <rFont val="Carlito"/>
        <family val="2"/>
      </rPr>
      <t>327,99</t>
    </r>
  </si>
  <si>
    <r>
      <rPr>
        <sz val="10"/>
        <rFont val="Carlito"/>
        <family val="2"/>
      </rPr>
      <t>37.19.020</t>
    </r>
  </si>
  <si>
    <r>
      <rPr>
        <sz val="10"/>
        <rFont val="Carlito"/>
        <family val="2"/>
      </rPr>
      <t xml:space="preserve">Transformador de corrente 200-5 A até 600-5 A,
</t>
    </r>
    <r>
      <rPr>
        <sz val="10"/>
        <rFont val="Carlito"/>
        <family val="2"/>
      </rPr>
      <t>janela</t>
    </r>
  </si>
  <si>
    <r>
      <rPr>
        <sz val="10"/>
        <rFont val="Carlito"/>
        <family val="2"/>
      </rPr>
      <t>220,66</t>
    </r>
  </si>
  <si>
    <r>
      <rPr>
        <sz val="10"/>
        <rFont val="Carlito"/>
        <family val="2"/>
      </rPr>
      <t>275,80</t>
    </r>
  </si>
  <si>
    <r>
      <rPr>
        <sz val="10"/>
        <rFont val="Carlito"/>
        <family val="2"/>
      </rPr>
      <t>37.19.030</t>
    </r>
  </si>
  <si>
    <r>
      <rPr>
        <sz val="10"/>
        <rFont val="Carlito"/>
        <family val="2"/>
      </rPr>
      <t xml:space="preserve">Transformador de corrente 1000-5 A até 1500-5
</t>
    </r>
    <r>
      <rPr>
        <sz val="10"/>
        <rFont val="Carlito"/>
        <family val="2"/>
      </rPr>
      <t>A, janela</t>
    </r>
  </si>
  <si>
    <r>
      <rPr>
        <sz val="10"/>
        <rFont val="Carlito"/>
        <family val="2"/>
      </rPr>
      <t>482,76</t>
    </r>
  </si>
  <si>
    <r>
      <rPr>
        <sz val="10"/>
        <rFont val="Carlito"/>
        <family val="2"/>
      </rPr>
      <t>537,90</t>
    </r>
  </si>
  <si>
    <r>
      <rPr>
        <sz val="10"/>
        <rFont val="Carlito"/>
        <family val="2"/>
      </rPr>
      <t>37.19.060</t>
    </r>
  </si>
  <si>
    <r>
      <rPr>
        <sz val="10"/>
        <rFont val="Carlito"/>
        <family val="2"/>
      </rPr>
      <t xml:space="preserve">Transformador de corrente 50-5 A até 150-5 A,
</t>
    </r>
    <r>
      <rPr>
        <sz val="10"/>
        <rFont val="Carlito"/>
        <family val="2"/>
      </rPr>
      <t>janela</t>
    </r>
  </si>
  <si>
    <r>
      <rPr>
        <sz val="10"/>
        <rFont val="Carlito"/>
        <family val="2"/>
      </rPr>
      <t>156,75</t>
    </r>
  </si>
  <si>
    <r>
      <rPr>
        <sz val="10"/>
        <rFont val="Carlito"/>
        <family val="2"/>
      </rPr>
      <t>211,89</t>
    </r>
  </si>
  <si>
    <r>
      <rPr>
        <sz val="10"/>
        <rFont val="Carlito"/>
        <family val="2"/>
      </rPr>
      <t>37.19.080</t>
    </r>
  </si>
  <si>
    <r>
      <rPr>
        <sz val="10"/>
        <rFont val="Carlito"/>
        <family val="2"/>
      </rPr>
      <t xml:space="preserve">Transformador de corrente 2000-5 A até 2500-5 A
</t>
    </r>
    <r>
      <rPr>
        <sz val="10"/>
        <rFont val="Carlito"/>
        <family val="2"/>
      </rPr>
      <t>- janela</t>
    </r>
  </si>
  <si>
    <r>
      <rPr>
        <sz val="10"/>
        <rFont val="Carlito"/>
        <family val="2"/>
      </rPr>
      <t>927,45</t>
    </r>
  </si>
  <si>
    <r>
      <rPr>
        <sz val="10"/>
        <rFont val="Carlito"/>
        <family val="2"/>
      </rPr>
      <t>982,59</t>
    </r>
  </si>
  <si>
    <r>
      <rPr>
        <sz val="10"/>
        <rFont val="Carlito"/>
        <family val="2"/>
      </rPr>
      <t xml:space="preserve">Reparos, conservacoes e complementos - GRUPO
</t>
    </r>
    <r>
      <rPr>
        <sz val="10"/>
        <rFont val="Carlito"/>
        <family val="2"/>
      </rPr>
      <t>37</t>
    </r>
  </si>
  <si>
    <r>
      <rPr>
        <sz val="10"/>
        <rFont val="Carlito"/>
        <family val="2"/>
      </rPr>
      <t>37.20.010</t>
    </r>
  </si>
  <si>
    <r>
      <rPr>
        <sz val="10"/>
        <rFont val="Carlito"/>
        <family val="2"/>
      </rPr>
      <t>Isolador em epóxi de 1 kV para barramento</t>
    </r>
  </si>
  <si>
    <r>
      <rPr>
        <sz val="10"/>
        <rFont val="Carlito"/>
        <family val="2"/>
      </rPr>
      <t>37.20.030</t>
    </r>
  </si>
  <si>
    <r>
      <rPr>
        <sz val="10"/>
        <rFont val="Carlito"/>
        <family val="2"/>
      </rPr>
      <t>Régua de bornes para 9 polos de 600 V / 50 A</t>
    </r>
  </si>
  <si>
    <r>
      <rPr>
        <sz val="10"/>
        <rFont val="Carlito"/>
        <family val="2"/>
      </rPr>
      <t>26,44</t>
    </r>
  </si>
  <si>
    <r>
      <rPr>
        <sz val="10"/>
        <rFont val="Carlito"/>
        <family val="2"/>
      </rPr>
      <t>28,26</t>
    </r>
  </si>
  <si>
    <r>
      <rPr>
        <sz val="10"/>
        <rFont val="Carlito"/>
        <family val="2"/>
      </rPr>
      <t>37.20.080</t>
    </r>
  </si>
  <si>
    <r>
      <rPr>
        <sz val="10"/>
        <rFont val="Carlito"/>
        <family val="2"/>
      </rPr>
      <t>Barra de neutro e/ou terra</t>
    </r>
  </si>
  <si>
    <r>
      <rPr>
        <sz val="10"/>
        <rFont val="Carlito"/>
        <family val="2"/>
      </rPr>
      <t>16,54</t>
    </r>
  </si>
  <si>
    <r>
      <rPr>
        <sz val="10"/>
        <rFont val="Carlito"/>
        <family val="2"/>
      </rPr>
      <t>22,00</t>
    </r>
  </si>
  <si>
    <r>
      <rPr>
        <sz val="10"/>
        <rFont val="Carlito"/>
        <family val="2"/>
      </rPr>
      <t>37.20.090</t>
    </r>
  </si>
  <si>
    <r>
      <rPr>
        <sz val="10"/>
        <rFont val="Carlito"/>
        <family val="2"/>
      </rPr>
      <t xml:space="preserve">Recolocação de chave seccionadora tripolar de
</t>
    </r>
    <r>
      <rPr>
        <sz val="10"/>
        <rFont val="Carlito"/>
        <family val="2"/>
      </rPr>
      <t>125 A até 650 A, sem base fusível</t>
    </r>
  </si>
  <si>
    <r>
      <rPr>
        <sz val="10"/>
        <rFont val="Carlito"/>
        <family val="2"/>
      </rPr>
      <t>37.20.100</t>
    </r>
  </si>
  <si>
    <r>
      <rPr>
        <sz val="10"/>
        <rFont val="Carlito"/>
        <family val="2"/>
      </rPr>
      <t xml:space="preserve">Recolocação de fundo de quadro de distribuição,
</t>
    </r>
    <r>
      <rPr>
        <sz val="10"/>
        <rFont val="Carlito"/>
        <family val="2"/>
      </rPr>
      <t>sem componentes</t>
    </r>
  </si>
  <si>
    <r>
      <rPr>
        <sz val="10"/>
        <rFont val="Carlito"/>
        <family val="2"/>
      </rPr>
      <t>37.20.110</t>
    </r>
  </si>
  <si>
    <r>
      <rPr>
        <sz val="10"/>
        <rFont val="Carlito"/>
        <family val="2"/>
      </rPr>
      <t xml:space="preserve">Recolocação de quadro de distribuição de
</t>
    </r>
    <r>
      <rPr>
        <sz val="10"/>
        <rFont val="Carlito"/>
        <family val="2"/>
      </rPr>
      <t>sobrepor, sem componentes</t>
    </r>
  </si>
  <si>
    <r>
      <rPr>
        <sz val="10"/>
        <rFont val="Carlito"/>
        <family val="2"/>
      </rPr>
      <t>37.20.130</t>
    </r>
  </si>
  <si>
    <r>
      <rPr>
        <sz val="10"/>
        <rFont val="Carlito"/>
        <family val="2"/>
      </rPr>
      <t xml:space="preserve">Banco de medição para transformadores TC/TP,
</t>
    </r>
    <r>
      <rPr>
        <sz val="10"/>
        <rFont val="Carlito"/>
        <family val="2"/>
      </rPr>
      <t>padrão Eletropaulo e/ou Cesp</t>
    </r>
  </si>
  <si>
    <r>
      <rPr>
        <sz val="10"/>
        <rFont val="Carlito"/>
        <family val="2"/>
      </rPr>
      <t>758,35</t>
    </r>
  </si>
  <si>
    <r>
      <rPr>
        <sz val="10"/>
        <rFont val="Carlito"/>
        <family val="2"/>
      </rPr>
      <t>759,80</t>
    </r>
  </si>
  <si>
    <r>
      <rPr>
        <sz val="10"/>
        <rFont val="Carlito"/>
        <family val="2"/>
      </rPr>
      <t>37.20.140</t>
    </r>
  </si>
  <si>
    <r>
      <rPr>
        <sz val="10"/>
        <rFont val="Carlito"/>
        <family val="2"/>
      </rPr>
      <t>Suporte fixo para transformadores de potencial</t>
    </r>
  </si>
  <si>
    <r>
      <rPr>
        <sz val="10"/>
        <rFont val="Carlito"/>
        <family val="2"/>
      </rPr>
      <t>170,10</t>
    </r>
  </si>
  <si>
    <r>
      <rPr>
        <sz val="10"/>
        <rFont val="Carlito"/>
        <family val="2"/>
      </rPr>
      <t>173,73</t>
    </r>
  </si>
  <si>
    <r>
      <rPr>
        <sz val="10"/>
        <rFont val="Carlito"/>
        <family val="2"/>
      </rPr>
      <t>37.20.156</t>
    </r>
  </si>
  <si>
    <r>
      <rPr>
        <sz val="10"/>
        <rFont val="Carlito"/>
        <family val="2"/>
      </rPr>
      <t xml:space="preserve">Placa de montagem para quadros em geral, em
</t>
    </r>
    <r>
      <rPr>
        <sz val="10"/>
        <rFont val="Carlito"/>
        <family val="2"/>
      </rPr>
      <t>chapa de aço</t>
    </r>
  </si>
  <si>
    <r>
      <rPr>
        <sz val="10"/>
        <rFont val="Carlito"/>
        <family val="2"/>
      </rPr>
      <t>475,94</t>
    </r>
  </si>
  <si>
    <r>
      <rPr>
        <sz val="10"/>
        <rFont val="Carlito"/>
        <family val="2"/>
      </rPr>
      <t>501,40</t>
    </r>
  </si>
  <si>
    <r>
      <rPr>
        <sz val="10"/>
        <rFont val="Carlito"/>
        <family val="2"/>
      </rPr>
      <t>37.20.190</t>
    </r>
  </si>
  <si>
    <r>
      <rPr>
        <sz val="10"/>
        <rFont val="Carlito"/>
        <family val="2"/>
      </rPr>
      <t>Inversor de frequência para variação de velocidade em motores, potência de 0,25 a 20 cv</t>
    </r>
  </si>
  <si>
    <r>
      <rPr>
        <sz val="10"/>
        <rFont val="Carlito"/>
        <family val="2"/>
      </rPr>
      <t>6.261,34</t>
    </r>
  </si>
  <si>
    <r>
      <rPr>
        <sz val="10"/>
        <rFont val="Carlito"/>
        <family val="2"/>
      </rPr>
      <t>40,73</t>
    </r>
  </si>
  <si>
    <r>
      <rPr>
        <sz val="10"/>
        <rFont val="Carlito"/>
        <family val="2"/>
      </rPr>
      <t>6.302,07</t>
    </r>
  </si>
  <si>
    <r>
      <rPr>
        <sz val="10"/>
        <rFont val="Carlito"/>
        <family val="2"/>
      </rPr>
      <t>37.20.191</t>
    </r>
  </si>
  <si>
    <r>
      <rPr>
        <sz val="10"/>
        <rFont val="Carlito"/>
        <family val="2"/>
      </rPr>
      <t>Inversor de frequência para variação de velocidade em motores, potência de 25 a 30 CV</t>
    </r>
  </si>
  <si>
    <r>
      <rPr>
        <sz val="10"/>
        <rFont val="Carlito"/>
        <family val="2"/>
      </rPr>
      <t>13.545,56</t>
    </r>
  </si>
  <si>
    <r>
      <rPr>
        <sz val="10"/>
        <rFont val="Carlito"/>
        <family val="2"/>
      </rPr>
      <t>13.586,29</t>
    </r>
  </si>
  <si>
    <r>
      <rPr>
        <sz val="10"/>
        <rFont val="Carlito"/>
        <family val="2"/>
      </rPr>
      <t>37.20.193</t>
    </r>
  </si>
  <si>
    <r>
      <rPr>
        <sz val="10"/>
        <rFont val="Carlito"/>
        <family val="2"/>
      </rPr>
      <t xml:space="preserve">Inversor de frequência para variação de
</t>
    </r>
    <r>
      <rPr>
        <sz val="10"/>
        <rFont val="Carlito"/>
        <family val="2"/>
      </rPr>
      <t>velocidade em motores, potência de 50 cv</t>
    </r>
  </si>
  <si>
    <r>
      <rPr>
        <sz val="10"/>
        <rFont val="Carlito"/>
        <family val="2"/>
      </rPr>
      <t>24.438,20</t>
    </r>
  </si>
  <si>
    <r>
      <rPr>
        <sz val="10"/>
        <rFont val="Carlito"/>
        <family val="2"/>
      </rPr>
      <t>24.478,93</t>
    </r>
  </si>
  <si>
    <r>
      <rPr>
        <sz val="10"/>
        <rFont val="Carlito"/>
        <family val="2"/>
      </rPr>
      <t>37.20.210</t>
    </r>
  </si>
  <si>
    <r>
      <rPr>
        <sz val="10"/>
        <rFont val="Carlito"/>
        <family val="2"/>
      </rPr>
      <t xml:space="preserve">Punho de manobra com articulador de
</t>
    </r>
    <r>
      <rPr>
        <sz val="10"/>
        <rFont val="Carlito"/>
        <family val="2"/>
      </rPr>
      <t>acionamento</t>
    </r>
  </si>
  <si>
    <r>
      <rPr>
        <sz val="10"/>
        <rFont val="Carlito"/>
        <family val="2"/>
      </rPr>
      <t>497,14</t>
    </r>
  </si>
  <si>
    <r>
      <rPr>
        <sz val="10"/>
        <rFont val="Carlito"/>
        <family val="2"/>
      </rPr>
      <t>515,34</t>
    </r>
  </si>
  <si>
    <r>
      <rPr>
        <sz val="10"/>
        <rFont val="Carlito"/>
        <family val="2"/>
      </rPr>
      <t>Capacitor de potencia</t>
    </r>
  </si>
  <si>
    <r>
      <rPr>
        <sz val="10"/>
        <rFont val="Carlito"/>
        <family val="2"/>
      </rPr>
      <t>37.21.010</t>
    </r>
  </si>
  <si>
    <r>
      <rPr>
        <sz val="10"/>
        <rFont val="Carlito"/>
        <family val="2"/>
      </rPr>
      <t>Capacitor de potência trifásico de 10 kVAr, 220 V/60 Hz, para correção de fator de potência</t>
    </r>
  </si>
  <si>
    <r>
      <rPr>
        <sz val="10"/>
        <rFont val="Carlito"/>
        <family val="2"/>
      </rPr>
      <t>836,54</t>
    </r>
  </si>
  <si>
    <r>
      <rPr>
        <sz val="10"/>
        <rFont val="Carlito"/>
        <family val="2"/>
      </rPr>
      <t>854,74</t>
    </r>
  </si>
  <si>
    <r>
      <rPr>
        <sz val="10"/>
        <rFont val="Carlito"/>
        <family val="2"/>
      </rPr>
      <t>Transformador de comando</t>
    </r>
  </si>
  <si>
    <r>
      <rPr>
        <sz val="10"/>
        <rFont val="Carlito"/>
        <family val="2"/>
      </rPr>
      <t>37.22.010</t>
    </r>
  </si>
  <si>
    <r>
      <rPr>
        <sz val="10"/>
        <rFont val="Carlito"/>
        <family val="2"/>
      </rPr>
      <t xml:space="preserve">Transformador monofásico de comando de 200
</t>
    </r>
    <r>
      <rPr>
        <sz val="10"/>
        <rFont val="Carlito"/>
        <family val="2"/>
      </rPr>
      <t>VA classe 0,6 kV, a seco</t>
    </r>
  </si>
  <si>
    <r>
      <rPr>
        <sz val="10"/>
        <rFont val="Carlito"/>
        <family val="2"/>
      </rPr>
      <t>349,52</t>
    </r>
  </si>
  <si>
    <r>
      <rPr>
        <sz val="10"/>
        <rFont val="Carlito"/>
        <family val="2"/>
      </rPr>
      <t>404,66</t>
    </r>
  </si>
  <si>
    <r>
      <rPr>
        <sz val="10"/>
        <rFont val="Carlito"/>
        <family val="2"/>
      </rPr>
      <t>Supressor de surto</t>
    </r>
  </si>
  <si>
    <r>
      <rPr>
        <sz val="10"/>
        <rFont val="Carlito"/>
        <family val="2"/>
      </rPr>
      <t>37.24.031</t>
    </r>
  </si>
  <si>
    <r>
      <rPr>
        <sz val="10"/>
        <rFont val="Carlito"/>
        <family val="2"/>
      </rPr>
      <t xml:space="preserve">Supressor de surto monofásico, Fase-Terra, In 4 a
</t>
    </r>
    <r>
      <rPr>
        <sz val="10"/>
        <rFont val="Carlito"/>
        <family val="2"/>
      </rPr>
      <t>11 kA, Imax. de surto de 12 até 15 kA</t>
    </r>
  </si>
  <si>
    <r>
      <rPr>
        <sz val="10"/>
        <rFont val="Carlito"/>
        <family val="2"/>
      </rPr>
      <t>50,22</t>
    </r>
  </si>
  <si>
    <r>
      <rPr>
        <sz val="10"/>
        <rFont val="Carlito"/>
        <family val="2"/>
      </rPr>
      <t>20,85</t>
    </r>
  </si>
  <si>
    <r>
      <rPr>
        <sz val="10"/>
        <rFont val="Carlito"/>
        <family val="2"/>
      </rPr>
      <t>71,07</t>
    </r>
  </si>
  <si>
    <r>
      <rPr>
        <sz val="10"/>
        <rFont val="Carlito"/>
        <family val="2"/>
      </rPr>
      <t>37.24.032</t>
    </r>
  </si>
  <si>
    <r>
      <rPr>
        <sz val="10"/>
        <rFont val="Carlito"/>
        <family val="2"/>
      </rPr>
      <t>Supressor de surto monofásico, Fase-Terra, In &gt; ou = 20 kA, Imax. de surto de 50 até 80 kA</t>
    </r>
  </si>
  <si>
    <r>
      <rPr>
        <sz val="10"/>
        <rFont val="Carlito"/>
        <family val="2"/>
      </rPr>
      <t>172,50</t>
    </r>
  </si>
  <si>
    <r>
      <rPr>
        <sz val="10"/>
        <rFont val="Carlito"/>
        <family val="2"/>
      </rPr>
      <t>193,35</t>
    </r>
  </si>
  <si>
    <r>
      <rPr>
        <sz val="10"/>
        <rFont val="Carlito"/>
        <family val="2"/>
      </rPr>
      <t>37.24.040</t>
    </r>
  </si>
  <si>
    <r>
      <rPr>
        <sz val="10"/>
        <rFont val="Carlito"/>
        <family val="2"/>
      </rPr>
      <t>Supressor de surto monofásico, Neutro-Terra, In &gt; ou = 20 kA, Imax. de surto de 65 até 80 kA</t>
    </r>
  </si>
  <si>
    <r>
      <rPr>
        <sz val="10"/>
        <rFont val="Carlito"/>
        <family val="2"/>
      </rPr>
      <t>175,82</t>
    </r>
  </si>
  <si>
    <r>
      <rPr>
        <sz val="10"/>
        <rFont val="Carlito"/>
        <family val="2"/>
      </rPr>
      <t>196,67</t>
    </r>
  </si>
  <si>
    <r>
      <rPr>
        <sz val="10"/>
        <rFont val="Carlito"/>
        <family val="2"/>
      </rPr>
      <t xml:space="preserve">Dispositivo de proteção contra surto, 1 polo, suportabilidade &lt;= 4 kV, Un até 240V/415V, Iimp
</t>
    </r>
    <r>
      <rPr>
        <sz val="10"/>
        <rFont val="Carlito"/>
        <family val="2"/>
      </rPr>
      <t>= 60 kA, curva de ensaio 10/350µs - classe 1</t>
    </r>
  </si>
  <si>
    <r>
      <rPr>
        <sz val="10"/>
        <rFont val="Carlito"/>
        <family val="2"/>
      </rPr>
      <t>616,48</t>
    </r>
  </si>
  <si>
    <r>
      <rPr>
        <sz val="10"/>
        <rFont val="Carlito"/>
        <family val="2"/>
      </rPr>
      <t>23,30</t>
    </r>
  </si>
  <si>
    <r>
      <rPr>
        <sz val="10"/>
        <rFont val="Carlito"/>
        <family val="2"/>
      </rPr>
      <t>639,78</t>
    </r>
  </si>
  <si>
    <r>
      <rPr>
        <sz val="10"/>
        <rFont val="Carlito"/>
        <family val="2"/>
      </rPr>
      <t>37.24.043</t>
    </r>
  </si>
  <si>
    <r>
      <rPr>
        <sz val="10"/>
        <rFont val="Carlito"/>
        <family val="2"/>
      </rPr>
      <t>Dispositivo de proteção contra surto, 4 polos, 3F+N, Un até 240/415V, Iimp= 75 kA (25 kA por fase), curva de ensaio 10/350 µs - classe 1</t>
    </r>
  </si>
  <si>
    <r>
      <rPr>
        <sz val="10"/>
        <rFont val="Carlito"/>
        <family val="2"/>
      </rPr>
      <t>6.454,17</t>
    </r>
  </si>
  <si>
    <r>
      <rPr>
        <sz val="10"/>
        <rFont val="Carlito"/>
        <family val="2"/>
      </rPr>
      <t>6.477,47</t>
    </r>
  </si>
  <si>
    <r>
      <rPr>
        <sz val="10"/>
        <rFont val="Carlito"/>
        <family val="2"/>
      </rPr>
      <t>37.24.044</t>
    </r>
  </si>
  <si>
    <r>
      <rPr>
        <sz val="10"/>
        <rFont val="Carlito"/>
        <family val="2"/>
      </rPr>
      <t xml:space="preserve">Dispositivo de proteção contra surto, 4 polos, suportabilidade &lt;= 2,5 kV, 3F+N, Un até
</t>
    </r>
    <r>
      <rPr>
        <sz val="10"/>
        <rFont val="Carlito"/>
        <family val="2"/>
      </rPr>
      <t xml:space="preserve">240/415V, curva de ensaio 8/20µs, In=20kA/40kA -
</t>
    </r>
    <r>
      <rPr>
        <sz val="10"/>
        <rFont val="Carlito"/>
        <family val="2"/>
      </rPr>
      <t>classe 2</t>
    </r>
  </si>
  <si>
    <r>
      <rPr>
        <sz val="10"/>
        <rFont val="Carlito"/>
        <family val="2"/>
      </rPr>
      <t>2.297,95</t>
    </r>
  </si>
  <si>
    <r>
      <rPr>
        <sz val="10"/>
        <rFont val="Carlito"/>
        <family val="2"/>
      </rPr>
      <t>2.321,25</t>
    </r>
  </si>
  <si>
    <r>
      <rPr>
        <sz val="10"/>
        <rFont val="Carlito"/>
        <family val="2"/>
      </rPr>
      <t>37.24.045</t>
    </r>
  </si>
  <si>
    <r>
      <rPr>
        <sz val="10"/>
        <rFont val="Carlito"/>
        <family val="2"/>
      </rPr>
      <t xml:space="preserve">Dispositivo de proteção contra surto, 1 polo, monobloco, suportabilidade &lt;=1,5kV, F+N / F+F, Un até 230/264V, curva de ensaio 8/20µs - classe
</t>
    </r>
    <r>
      <rPr>
        <sz val="10"/>
        <rFont val="Carlito"/>
        <family val="2"/>
      </rPr>
      <t>3</t>
    </r>
  </si>
  <si>
    <r>
      <rPr>
        <sz val="10"/>
        <rFont val="Carlito"/>
        <family val="2"/>
      </rPr>
      <t>768,33</t>
    </r>
  </si>
  <si>
    <r>
      <rPr>
        <sz val="10"/>
        <rFont val="Carlito"/>
        <family val="2"/>
      </rPr>
      <t>791,63</t>
    </r>
  </si>
  <si>
    <r>
      <rPr>
        <sz val="10"/>
        <rFont val="Carlito"/>
        <family val="2"/>
      </rPr>
      <t>Disjuntores.</t>
    </r>
  </si>
  <si>
    <r>
      <rPr>
        <sz val="10"/>
        <rFont val="Carlito"/>
        <family val="2"/>
      </rPr>
      <t>37.25.090</t>
    </r>
  </si>
  <si>
    <r>
      <rPr>
        <sz val="10"/>
        <rFont val="Carlito"/>
        <family val="2"/>
      </rPr>
      <t xml:space="preserve">Disjuntor em caixa moldada tripolar, térmico e
</t>
    </r>
    <r>
      <rPr>
        <sz val="10"/>
        <rFont val="Carlito"/>
        <family val="2"/>
      </rPr>
      <t>magnético fixos, tensão de isolamento 480/690V, de 10A a 60A</t>
    </r>
  </si>
  <si>
    <r>
      <rPr>
        <sz val="10"/>
        <rFont val="Carlito"/>
        <family val="2"/>
      </rPr>
      <t>472,36</t>
    </r>
  </si>
  <si>
    <r>
      <rPr>
        <sz val="10"/>
        <rFont val="Carlito"/>
        <family val="2"/>
      </rPr>
      <t>60,41</t>
    </r>
  </si>
  <si>
    <r>
      <rPr>
        <sz val="10"/>
        <rFont val="Carlito"/>
        <family val="2"/>
      </rPr>
      <t>532,77</t>
    </r>
  </si>
  <si>
    <r>
      <rPr>
        <sz val="10"/>
        <rFont val="Carlito"/>
        <family val="2"/>
      </rPr>
      <t>37.25.100</t>
    </r>
  </si>
  <si>
    <r>
      <rPr>
        <sz val="10"/>
        <rFont val="Carlito"/>
        <family val="2"/>
      </rPr>
      <t xml:space="preserve">Disjuntor em caixa moldada tripolar, térmico e magnético fixos, tensão de isolamento 480/690V,
</t>
    </r>
    <r>
      <rPr>
        <sz val="10"/>
        <rFont val="Carlito"/>
        <family val="2"/>
      </rPr>
      <t>de 70A até 150A</t>
    </r>
  </si>
  <si>
    <r>
      <rPr>
        <sz val="10"/>
        <rFont val="Carlito"/>
        <family val="2"/>
      </rPr>
      <t>455,77</t>
    </r>
  </si>
  <si>
    <r>
      <rPr>
        <sz val="10"/>
        <rFont val="Carlito"/>
        <family val="2"/>
      </rPr>
      <t>516,18</t>
    </r>
  </si>
  <si>
    <r>
      <rPr>
        <sz val="10"/>
        <rFont val="Carlito"/>
        <family val="2"/>
      </rPr>
      <t>37.25.110</t>
    </r>
  </si>
  <si>
    <r>
      <rPr>
        <sz val="10"/>
        <rFont val="Carlito"/>
        <family val="2"/>
      </rPr>
      <t xml:space="preserve">Disjuntor em caixa moldada tripolar, térmico e
</t>
    </r>
    <r>
      <rPr>
        <sz val="10"/>
        <rFont val="Carlito"/>
        <family val="2"/>
      </rPr>
      <t>magnético fixos, tensão de isolamento 415/690V, de 175A a 250A</t>
    </r>
  </si>
  <si>
    <r>
      <rPr>
        <sz val="10"/>
        <rFont val="Carlito"/>
        <family val="2"/>
      </rPr>
      <t>439,24</t>
    </r>
  </si>
  <si>
    <r>
      <rPr>
        <sz val="10"/>
        <rFont val="Carlito"/>
        <family val="2"/>
      </rPr>
      <t>499,65</t>
    </r>
  </si>
  <si>
    <r>
      <rPr>
        <sz val="10"/>
        <rFont val="Carlito"/>
        <family val="2"/>
      </rPr>
      <t>37.25.200</t>
    </r>
  </si>
  <si>
    <r>
      <rPr>
        <sz val="10"/>
        <rFont val="Carlito"/>
        <family val="2"/>
      </rPr>
      <t>Disjuntor em caixa moldada bipolar, térmico e magnético fixos - 480 V, de 10 A a 50 A para 120/240 Vca - 25 KA e para 380/440 Vca - 18 KA</t>
    </r>
  </si>
  <si>
    <r>
      <rPr>
        <sz val="10"/>
        <rFont val="Carlito"/>
        <family val="2"/>
      </rPr>
      <t>404,30</t>
    </r>
  </si>
  <si>
    <r>
      <rPr>
        <sz val="10"/>
        <rFont val="Carlito"/>
        <family val="2"/>
      </rPr>
      <t>464,71</t>
    </r>
  </si>
  <si>
    <r>
      <rPr>
        <sz val="10"/>
        <rFont val="Carlito"/>
        <family val="2"/>
      </rPr>
      <t>37.25.210</t>
    </r>
  </si>
  <si>
    <r>
      <rPr>
        <sz val="10"/>
        <rFont val="Carlito"/>
        <family val="2"/>
      </rPr>
      <t>Disjuntor em caixa moldada bipolar, térmico e magnético fixos - 600 V, de 150 A para 120/240 Vca - 25 KA e para 380/440 Vca - 18 KA</t>
    </r>
  </si>
  <si>
    <r>
      <rPr>
        <sz val="10"/>
        <rFont val="Carlito"/>
        <family val="2"/>
      </rPr>
      <t>668,34</t>
    </r>
  </si>
  <si>
    <r>
      <rPr>
        <sz val="10"/>
        <rFont val="Carlito"/>
        <family val="2"/>
      </rPr>
      <t>728,75</t>
    </r>
  </si>
  <si>
    <r>
      <rPr>
        <sz val="10"/>
        <rFont val="Carlito"/>
        <family val="2"/>
      </rPr>
      <t>37.25.215</t>
    </r>
  </si>
  <si>
    <r>
      <rPr>
        <sz val="10"/>
        <rFont val="Carlito"/>
        <family val="2"/>
      </rPr>
      <t xml:space="preserve">Disjuntor fixo a vácuo de 15 a 17,5 kV, equipado com motorização de fechamento, com relê de
</t>
    </r>
    <r>
      <rPr>
        <sz val="10"/>
        <rFont val="Carlito"/>
        <family val="2"/>
      </rPr>
      <t>proteção</t>
    </r>
  </si>
  <si>
    <r>
      <rPr>
        <sz val="10"/>
        <rFont val="Carlito"/>
        <family val="2"/>
      </rPr>
      <t>29.725,48</t>
    </r>
  </si>
  <si>
    <r>
      <rPr>
        <sz val="10"/>
        <rFont val="Carlito"/>
        <family val="2"/>
      </rPr>
      <t>29.809,91</t>
    </r>
  </si>
  <si>
    <r>
      <rPr>
        <sz val="10"/>
        <rFont val="Carlito"/>
        <family val="2"/>
      </rPr>
      <t xml:space="preserve">TUBULACAO E CONDUTOR PARA ENERGIA
</t>
    </r>
    <r>
      <rPr>
        <sz val="10"/>
        <rFont val="Carlito"/>
        <family val="2"/>
      </rPr>
      <t>ELETRICA E TELEFONIA BASICA</t>
    </r>
  </si>
  <si>
    <r>
      <rPr>
        <sz val="10"/>
        <rFont val="Carlito"/>
        <family val="2"/>
      </rPr>
      <t>Eletroduto em PVC rigido roscavel</t>
    </r>
  </si>
  <si>
    <r>
      <rPr>
        <sz val="10"/>
        <rFont val="Carlito"/>
        <family val="2"/>
      </rPr>
      <t>38.01.040</t>
    </r>
  </si>
  <si>
    <r>
      <rPr>
        <sz val="10"/>
        <rFont val="Carlito"/>
        <family val="2"/>
      </rPr>
      <t xml:space="preserve">Eletroduto de PVC rígido roscável de 3/4´ - com
</t>
    </r>
    <r>
      <rPr>
        <sz val="10"/>
        <rFont val="Carlito"/>
        <family val="2"/>
      </rPr>
      <t>acessórios</t>
    </r>
  </si>
  <si>
    <r>
      <rPr>
        <sz val="10"/>
        <rFont val="Carlito"/>
        <family val="2"/>
      </rPr>
      <t>38.01.060</t>
    </r>
  </si>
  <si>
    <r>
      <rPr>
        <sz val="10"/>
        <rFont val="Carlito"/>
        <family val="2"/>
      </rPr>
      <t xml:space="preserve">Eletroduto de PVC rígido roscável de 1´ - com
</t>
    </r>
    <r>
      <rPr>
        <sz val="10"/>
        <rFont val="Carlito"/>
        <family val="2"/>
      </rPr>
      <t>acessórios</t>
    </r>
  </si>
  <si>
    <r>
      <rPr>
        <sz val="10"/>
        <rFont val="Carlito"/>
        <family val="2"/>
      </rPr>
      <t>8,00</t>
    </r>
  </si>
  <si>
    <r>
      <rPr>
        <sz val="10"/>
        <rFont val="Carlito"/>
        <family val="2"/>
      </rPr>
      <t>29,83</t>
    </r>
  </si>
  <si>
    <r>
      <rPr>
        <sz val="10"/>
        <rFont val="Carlito"/>
        <family val="2"/>
      </rPr>
      <t>38.01.080</t>
    </r>
  </si>
  <si>
    <r>
      <rPr>
        <sz val="10"/>
        <rFont val="Carlito"/>
        <family val="2"/>
      </rPr>
      <t xml:space="preserve">Eletroduto de PVC rígido roscável de 1 1/4´ - com
</t>
    </r>
    <r>
      <rPr>
        <sz val="10"/>
        <rFont val="Carlito"/>
        <family val="2"/>
      </rPr>
      <t>acessórios</t>
    </r>
  </si>
  <si>
    <r>
      <rPr>
        <sz val="10"/>
        <rFont val="Carlito"/>
        <family val="2"/>
      </rPr>
      <t>11,84</t>
    </r>
  </si>
  <si>
    <r>
      <rPr>
        <sz val="10"/>
        <rFont val="Carlito"/>
        <family val="2"/>
      </rPr>
      <t>25,47</t>
    </r>
  </si>
  <si>
    <r>
      <rPr>
        <sz val="10"/>
        <rFont val="Carlito"/>
        <family val="2"/>
      </rPr>
      <t>37,31</t>
    </r>
  </si>
  <si>
    <r>
      <rPr>
        <sz val="10"/>
        <rFont val="Carlito"/>
        <family val="2"/>
      </rPr>
      <t>38.01.100</t>
    </r>
  </si>
  <si>
    <r>
      <rPr>
        <sz val="10"/>
        <rFont val="Carlito"/>
        <family val="2"/>
      </rPr>
      <t xml:space="preserve">Eletroduto de PVC rígido roscável de 1 1/2´ - com
</t>
    </r>
    <r>
      <rPr>
        <sz val="10"/>
        <rFont val="Carlito"/>
        <family val="2"/>
      </rPr>
      <t>acessórios</t>
    </r>
  </si>
  <si>
    <r>
      <rPr>
        <sz val="10"/>
        <rFont val="Carlito"/>
        <family val="2"/>
      </rPr>
      <t>14,53</t>
    </r>
  </si>
  <si>
    <r>
      <rPr>
        <sz val="10"/>
        <rFont val="Carlito"/>
        <family val="2"/>
      </rPr>
      <t>38.01.120</t>
    </r>
  </si>
  <si>
    <r>
      <rPr>
        <sz val="10"/>
        <rFont val="Carlito"/>
        <family val="2"/>
      </rPr>
      <t xml:space="preserve">Eletroduto de PVC rígido roscável de 2´ - com
</t>
    </r>
    <r>
      <rPr>
        <sz val="10"/>
        <rFont val="Carlito"/>
        <family val="2"/>
      </rPr>
      <t>acessórios</t>
    </r>
  </si>
  <si>
    <r>
      <rPr>
        <sz val="10"/>
        <rFont val="Carlito"/>
        <family val="2"/>
      </rPr>
      <t>19,12</t>
    </r>
  </si>
  <si>
    <r>
      <rPr>
        <sz val="10"/>
        <rFont val="Carlito"/>
        <family val="2"/>
      </rPr>
      <t>51,87</t>
    </r>
  </si>
  <si>
    <r>
      <rPr>
        <sz val="10"/>
        <rFont val="Carlito"/>
        <family val="2"/>
      </rPr>
      <t>38.01.140</t>
    </r>
  </si>
  <si>
    <r>
      <rPr>
        <sz val="10"/>
        <rFont val="Carlito"/>
        <family val="2"/>
      </rPr>
      <t xml:space="preserve">Eletroduto de PVC rígido roscável de 2 1/2´ - com
</t>
    </r>
    <r>
      <rPr>
        <sz val="10"/>
        <rFont val="Carlito"/>
        <family val="2"/>
      </rPr>
      <t>acessórios</t>
    </r>
  </si>
  <si>
    <r>
      <rPr>
        <sz val="10"/>
        <rFont val="Carlito"/>
        <family val="2"/>
      </rPr>
      <t>30,81</t>
    </r>
  </si>
  <si>
    <r>
      <rPr>
        <sz val="10"/>
        <rFont val="Carlito"/>
        <family val="2"/>
      </rPr>
      <t>67,20</t>
    </r>
  </si>
  <si>
    <r>
      <rPr>
        <sz val="10"/>
        <rFont val="Carlito"/>
        <family val="2"/>
      </rPr>
      <t>38.01.160</t>
    </r>
  </si>
  <si>
    <r>
      <rPr>
        <sz val="10"/>
        <rFont val="Carlito"/>
        <family val="2"/>
      </rPr>
      <t xml:space="preserve">Eletroduto de PVC rígido roscável de 3´ - com
</t>
    </r>
    <r>
      <rPr>
        <sz val="10"/>
        <rFont val="Carlito"/>
        <family val="2"/>
      </rPr>
      <t>acessórios</t>
    </r>
  </si>
  <si>
    <r>
      <rPr>
        <sz val="10"/>
        <rFont val="Carlito"/>
        <family val="2"/>
      </rPr>
      <t>38,13</t>
    </r>
  </si>
  <si>
    <r>
      <rPr>
        <sz val="10"/>
        <rFont val="Carlito"/>
        <family val="2"/>
      </rPr>
      <t>78,16</t>
    </r>
  </si>
  <si>
    <r>
      <rPr>
        <sz val="10"/>
        <rFont val="Carlito"/>
        <family val="2"/>
      </rPr>
      <t>38.01.180</t>
    </r>
  </si>
  <si>
    <r>
      <rPr>
        <sz val="10"/>
        <rFont val="Carlito"/>
        <family val="2"/>
      </rPr>
      <t xml:space="preserve">Eletroduto de PVC rígido roscável de 4´ - com
</t>
    </r>
    <r>
      <rPr>
        <sz val="10"/>
        <rFont val="Carlito"/>
        <family val="2"/>
      </rPr>
      <t>acessórios</t>
    </r>
  </si>
  <si>
    <r>
      <rPr>
        <sz val="10"/>
        <rFont val="Carlito"/>
        <family val="2"/>
      </rPr>
      <t>66,86</t>
    </r>
  </si>
  <si>
    <r>
      <rPr>
        <sz val="10"/>
        <rFont val="Carlito"/>
        <family val="2"/>
      </rPr>
      <t>114,17</t>
    </r>
  </si>
  <si>
    <r>
      <rPr>
        <sz val="10"/>
        <rFont val="Carlito"/>
        <family val="2"/>
      </rPr>
      <t xml:space="preserve">Eletroduto rígido em aço carbono galvanizado
</t>
    </r>
    <r>
      <rPr>
        <sz val="10"/>
        <rFont val="Carlito"/>
        <family val="2"/>
      </rPr>
      <t>com acessórios - NBR 13057</t>
    </r>
  </si>
  <si>
    <r>
      <rPr>
        <sz val="10"/>
        <rFont val="Carlito"/>
        <family val="2"/>
      </rPr>
      <t>38.04.040</t>
    </r>
  </si>
  <si>
    <r>
      <rPr>
        <sz val="10"/>
        <rFont val="Carlito"/>
        <family val="2"/>
      </rPr>
      <t xml:space="preserve">Eletroduto galvanizado conforme NBR13057 -
</t>
    </r>
    <r>
      <rPr>
        <sz val="10"/>
        <rFont val="Carlito"/>
        <family val="2"/>
      </rPr>
      <t>3/4´ com acessórios</t>
    </r>
  </si>
  <si>
    <r>
      <rPr>
        <sz val="10"/>
        <rFont val="Carlito"/>
        <family val="2"/>
      </rPr>
      <t>9,27</t>
    </r>
  </si>
  <si>
    <r>
      <rPr>
        <sz val="10"/>
        <rFont val="Carlito"/>
        <family val="2"/>
      </rPr>
      <t>31,10</t>
    </r>
  </si>
  <si>
    <r>
      <rPr>
        <sz val="10"/>
        <rFont val="Carlito"/>
        <family val="2"/>
      </rPr>
      <t>38.04.060</t>
    </r>
  </si>
  <si>
    <r>
      <rPr>
        <sz val="10"/>
        <rFont val="Carlito"/>
        <family val="2"/>
      </rPr>
      <t xml:space="preserve">Eletroduto galvanizado conforme NBR13057 -  1´
</t>
    </r>
    <r>
      <rPr>
        <sz val="10"/>
        <rFont val="Carlito"/>
        <family val="2"/>
      </rPr>
      <t>com acessórios</t>
    </r>
  </si>
  <si>
    <r>
      <rPr>
        <sz val="10"/>
        <rFont val="Carlito"/>
        <family val="2"/>
      </rPr>
      <t>11,12</t>
    </r>
  </si>
  <si>
    <r>
      <rPr>
        <sz val="10"/>
        <rFont val="Carlito"/>
        <family val="2"/>
      </rPr>
      <t>36,59</t>
    </r>
  </si>
  <si>
    <r>
      <rPr>
        <sz val="10"/>
        <rFont val="Carlito"/>
        <family val="2"/>
      </rPr>
      <t>38.04.080</t>
    </r>
  </si>
  <si>
    <r>
      <rPr>
        <sz val="10"/>
        <rFont val="Carlito"/>
        <family val="2"/>
      </rPr>
      <t xml:space="preserve">Eletroduto galvanizado conforme NBR13057 -  1
</t>
    </r>
    <r>
      <rPr>
        <sz val="10"/>
        <rFont val="Carlito"/>
        <family val="2"/>
      </rPr>
      <t>1/4´ com acessórios</t>
    </r>
  </si>
  <si>
    <r>
      <rPr>
        <sz val="10"/>
        <rFont val="Carlito"/>
        <family val="2"/>
      </rPr>
      <t>18,63</t>
    </r>
  </si>
  <si>
    <r>
      <rPr>
        <sz val="10"/>
        <rFont val="Carlito"/>
        <family val="2"/>
      </rPr>
      <t>47,75</t>
    </r>
  </si>
  <si>
    <r>
      <rPr>
        <sz val="10"/>
        <rFont val="Carlito"/>
        <family val="2"/>
      </rPr>
      <t>38.04.100</t>
    </r>
  </si>
  <si>
    <r>
      <rPr>
        <sz val="10"/>
        <rFont val="Carlito"/>
        <family val="2"/>
      </rPr>
      <t xml:space="preserve">Eletroduto galvanizado conforme NBR13057 -  1
</t>
    </r>
    <r>
      <rPr>
        <sz val="10"/>
        <rFont val="Carlito"/>
        <family val="2"/>
      </rPr>
      <t>1/2´ com acessórios</t>
    </r>
  </si>
  <si>
    <r>
      <rPr>
        <sz val="10"/>
        <rFont val="Carlito"/>
        <family val="2"/>
      </rPr>
      <t>22,33</t>
    </r>
  </si>
  <si>
    <r>
      <rPr>
        <sz val="10"/>
        <rFont val="Carlito"/>
        <family val="2"/>
      </rPr>
      <t>55,08</t>
    </r>
  </si>
  <si>
    <r>
      <rPr>
        <sz val="10"/>
        <rFont val="Carlito"/>
        <family val="2"/>
      </rPr>
      <t>38.04.120</t>
    </r>
  </si>
  <si>
    <r>
      <rPr>
        <sz val="10"/>
        <rFont val="Carlito"/>
        <family val="2"/>
      </rPr>
      <t xml:space="preserve">Eletroduto galvanizado conforme NBR13057 -  2´
</t>
    </r>
    <r>
      <rPr>
        <sz val="10"/>
        <rFont val="Carlito"/>
        <family val="2"/>
      </rPr>
      <t>com acessórios</t>
    </r>
  </si>
  <si>
    <r>
      <rPr>
        <sz val="10"/>
        <rFont val="Carlito"/>
        <family val="2"/>
      </rPr>
      <t>25,37</t>
    </r>
  </si>
  <si>
    <r>
      <rPr>
        <sz val="10"/>
        <rFont val="Carlito"/>
        <family val="2"/>
      </rPr>
      <t>61,76</t>
    </r>
  </si>
  <si>
    <r>
      <rPr>
        <sz val="10"/>
        <rFont val="Carlito"/>
        <family val="2"/>
      </rPr>
      <t>38.04.140</t>
    </r>
  </si>
  <si>
    <r>
      <rPr>
        <sz val="10"/>
        <rFont val="Carlito"/>
        <family val="2"/>
      </rPr>
      <t xml:space="preserve">Eletroduto galvanizado conforme NBR13057 -  2
</t>
    </r>
    <r>
      <rPr>
        <sz val="10"/>
        <rFont val="Carlito"/>
        <family val="2"/>
      </rPr>
      <t>1/2´ com acessórios</t>
    </r>
  </si>
  <si>
    <r>
      <rPr>
        <sz val="10"/>
        <rFont val="Carlito"/>
        <family val="2"/>
      </rPr>
      <t>88,40</t>
    </r>
  </si>
  <si>
    <r>
      <rPr>
        <sz val="10"/>
        <rFont val="Carlito"/>
        <family val="2"/>
      </rPr>
      <t>38.04.160</t>
    </r>
  </si>
  <si>
    <r>
      <rPr>
        <sz val="10"/>
        <rFont val="Carlito"/>
        <family val="2"/>
      </rPr>
      <t xml:space="preserve">Eletroduto galvanizado conforme NBR13057 -  3´
</t>
    </r>
    <r>
      <rPr>
        <sz val="10"/>
        <rFont val="Carlito"/>
        <family val="2"/>
      </rPr>
      <t>com acessórios</t>
    </r>
  </si>
  <si>
    <r>
      <rPr>
        <sz val="10"/>
        <rFont val="Carlito"/>
        <family val="2"/>
      </rPr>
      <t>58,40</t>
    </r>
  </si>
  <si>
    <r>
      <rPr>
        <sz val="10"/>
        <rFont val="Carlito"/>
        <family val="2"/>
      </rPr>
      <t>112,99</t>
    </r>
  </si>
  <si>
    <r>
      <rPr>
        <sz val="10"/>
        <rFont val="Carlito"/>
        <family val="2"/>
      </rPr>
      <t>38.04.180</t>
    </r>
  </si>
  <si>
    <r>
      <rPr>
        <sz val="10"/>
        <rFont val="Carlito"/>
        <family val="2"/>
      </rPr>
      <t xml:space="preserve">Eletroduto galvanizado conforme NBR13057 -  4´
</t>
    </r>
    <r>
      <rPr>
        <sz val="10"/>
        <rFont val="Carlito"/>
        <family val="2"/>
      </rPr>
      <t>com acessórios</t>
    </r>
  </si>
  <si>
    <r>
      <rPr>
        <sz val="10"/>
        <rFont val="Carlito"/>
        <family val="2"/>
      </rPr>
      <t>88,83</t>
    </r>
  </si>
  <si>
    <r>
      <rPr>
        <sz val="10"/>
        <rFont val="Carlito"/>
        <family val="2"/>
      </rPr>
      <t>154,34</t>
    </r>
  </si>
  <si>
    <r>
      <rPr>
        <sz val="10"/>
        <rFont val="Carlito"/>
        <family val="2"/>
      </rPr>
      <t xml:space="preserve">Eletroduto rígido em aço carbono galvanizado
</t>
    </r>
    <r>
      <rPr>
        <sz val="10"/>
        <rFont val="Carlito"/>
        <family val="2"/>
      </rPr>
      <t>com acessórios - NBR 6323</t>
    </r>
  </si>
  <si>
    <r>
      <rPr>
        <sz val="10"/>
        <rFont val="Carlito"/>
        <family val="2"/>
      </rPr>
      <t>38.05.040</t>
    </r>
  </si>
  <si>
    <r>
      <rPr>
        <sz val="10"/>
        <rFont val="Carlito"/>
        <family val="2"/>
      </rPr>
      <t xml:space="preserve">Eletroduto galvanizado a quente conforme
</t>
    </r>
    <r>
      <rPr>
        <sz val="10"/>
        <rFont val="Carlito"/>
        <family val="2"/>
      </rPr>
      <t>NBR6323 - 3/4´ - com acessórios</t>
    </r>
  </si>
  <si>
    <r>
      <rPr>
        <sz val="10"/>
        <rFont val="Carlito"/>
        <family val="2"/>
      </rPr>
      <t>38.05.060</t>
    </r>
  </si>
  <si>
    <r>
      <rPr>
        <sz val="10"/>
        <rFont val="Carlito"/>
        <family val="2"/>
      </rPr>
      <t xml:space="preserve">Eletroduto galvanizado a quente conforme
</t>
    </r>
    <r>
      <rPr>
        <sz val="10"/>
        <rFont val="Carlito"/>
        <family val="2"/>
      </rPr>
      <t>NBR6323 - 1´ - com acessórios</t>
    </r>
  </si>
  <si>
    <r>
      <rPr>
        <sz val="10"/>
        <rFont val="Carlito"/>
        <family val="2"/>
      </rPr>
      <t>19,88</t>
    </r>
  </si>
  <si>
    <r>
      <rPr>
        <sz val="10"/>
        <rFont val="Carlito"/>
        <family val="2"/>
      </rPr>
      <t>45,35</t>
    </r>
  </si>
  <si>
    <r>
      <rPr>
        <sz val="10"/>
        <rFont val="Carlito"/>
        <family val="2"/>
      </rPr>
      <t>38.05.090</t>
    </r>
  </si>
  <si>
    <r>
      <rPr>
        <sz val="10"/>
        <rFont val="Carlito"/>
        <family val="2"/>
      </rPr>
      <t xml:space="preserve">Eletroduto galvanizado a quente conforme
</t>
    </r>
    <r>
      <rPr>
        <sz val="10"/>
        <rFont val="Carlito"/>
        <family val="2"/>
      </rPr>
      <t>NBR6323 - 1 1/4´ com acessórios</t>
    </r>
  </si>
  <si>
    <r>
      <rPr>
        <sz val="10"/>
        <rFont val="Carlito"/>
        <family val="2"/>
      </rPr>
      <t>32,39</t>
    </r>
  </si>
  <si>
    <r>
      <rPr>
        <sz val="10"/>
        <rFont val="Carlito"/>
        <family val="2"/>
      </rPr>
      <t>61,51</t>
    </r>
  </si>
  <si>
    <r>
      <rPr>
        <sz val="10"/>
        <rFont val="Carlito"/>
        <family val="2"/>
      </rPr>
      <t>38.05.100</t>
    </r>
  </si>
  <si>
    <r>
      <rPr>
        <sz val="10"/>
        <rFont val="Carlito"/>
        <family val="2"/>
      </rPr>
      <t xml:space="preserve">Eletroduto galvanizado a quente conforme
</t>
    </r>
    <r>
      <rPr>
        <sz val="10"/>
        <rFont val="Carlito"/>
        <family val="2"/>
      </rPr>
      <t>NBR6323 - 1 1/2´ com acessórios</t>
    </r>
  </si>
  <si>
    <r>
      <rPr>
        <sz val="10"/>
        <rFont val="Carlito"/>
        <family val="2"/>
      </rPr>
      <t>40,36</t>
    </r>
  </si>
  <si>
    <r>
      <rPr>
        <sz val="10"/>
        <rFont val="Carlito"/>
        <family val="2"/>
      </rPr>
      <t>38.05.120</t>
    </r>
  </si>
  <si>
    <r>
      <rPr>
        <sz val="10"/>
        <rFont val="Carlito"/>
        <family val="2"/>
      </rPr>
      <t xml:space="preserve">Eletroduto galvanizado a quente conforme
</t>
    </r>
    <r>
      <rPr>
        <sz val="10"/>
        <rFont val="Carlito"/>
        <family val="2"/>
      </rPr>
      <t>NBR6323 - 2´ com acessórios</t>
    </r>
  </si>
  <si>
    <r>
      <rPr>
        <sz val="10"/>
        <rFont val="Carlito"/>
        <family val="2"/>
      </rPr>
      <t>49,51</t>
    </r>
  </si>
  <si>
    <r>
      <rPr>
        <sz val="10"/>
        <rFont val="Carlito"/>
        <family val="2"/>
      </rPr>
      <t>85,90</t>
    </r>
  </si>
  <si>
    <r>
      <rPr>
        <sz val="10"/>
        <rFont val="Carlito"/>
        <family val="2"/>
      </rPr>
      <t>38.05.140</t>
    </r>
  </si>
  <si>
    <r>
      <rPr>
        <sz val="10"/>
        <rFont val="Carlito"/>
        <family val="2"/>
      </rPr>
      <t xml:space="preserve">Eletroduto galvanizado a quente conforme
</t>
    </r>
    <r>
      <rPr>
        <sz val="10"/>
        <rFont val="Carlito"/>
        <family val="2"/>
      </rPr>
      <t>NBR6323 - 2 1/2´ com acessórios</t>
    </r>
  </si>
  <si>
    <r>
      <rPr>
        <sz val="10"/>
        <rFont val="Carlito"/>
        <family val="2"/>
      </rPr>
      <t>74,91</t>
    </r>
  </si>
  <si>
    <r>
      <rPr>
        <sz val="10"/>
        <rFont val="Carlito"/>
        <family val="2"/>
      </rPr>
      <t>118,57</t>
    </r>
  </si>
  <si>
    <r>
      <rPr>
        <sz val="10"/>
        <rFont val="Carlito"/>
        <family val="2"/>
      </rPr>
      <t>38.05.160</t>
    </r>
  </si>
  <si>
    <r>
      <rPr>
        <sz val="10"/>
        <rFont val="Carlito"/>
        <family val="2"/>
      </rPr>
      <t xml:space="preserve">Eletroduto galvanizado a quente conforme
</t>
    </r>
    <r>
      <rPr>
        <sz val="10"/>
        <rFont val="Carlito"/>
        <family val="2"/>
      </rPr>
      <t>NBR6323 - 3´ com acessórios</t>
    </r>
  </si>
  <si>
    <r>
      <rPr>
        <sz val="10"/>
        <rFont val="Carlito"/>
        <family val="2"/>
      </rPr>
      <t>84,30</t>
    </r>
  </si>
  <si>
    <r>
      <rPr>
        <sz val="10"/>
        <rFont val="Carlito"/>
        <family val="2"/>
      </rPr>
      <t>138,89</t>
    </r>
  </si>
  <si>
    <r>
      <rPr>
        <sz val="10"/>
        <rFont val="Carlito"/>
        <family val="2"/>
      </rPr>
      <t>38.05.180</t>
    </r>
  </si>
  <si>
    <r>
      <rPr>
        <sz val="10"/>
        <rFont val="Carlito"/>
        <family val="2"/>
      </rPr>
      <t xml:space="preserve">Eletroduto galvanizado a quente conforme
</t>
    </r>
    <r>
      <rPr>
        <sz val="10"/>
        <rFont val="Carlito"/>
        <family val="2"/>
      </rPr>
      <t>NBR6323 - 4´ com acessórios</t>
    </r>
  </si>
  <si>
    <r>
      <rPr>
        <sz val="10"/>
        <rFont val="Carlito"/>
        <family val="2"/>
      </rPr>
      <t>121,33</t>
    </r>
  </si>
  <si>
    <r>
      <rPr>
        <sz val="10"/>
        <rFont val="Carlito"/>
        <family val="2"/>
      </rPr>
      <t>186,84</t>
    </r>
  </si>
  <si>
    <r>
      <rPr>
        <sz val="10"/>
        <rFont val="Carlito"/>
        <family val="2"/>
      </rPr>
      <t>Eletroduto rígido em aço carbono galvanizado por imersão a quente com acessórios – NBR 5598</t>
    </r>
  </si>
  <si>
    <r>
      <rPr>
        <sz val="10"/>
        <rFont val="Carlito"/>
        <family val="2"/>
      </rPr>
      <t>38.06.020</t>
    </r>
  </si>
  <si>
    <r>
      <rPr>
        <sz val="10"/>
        <rFont val="Carlito"/>
        <family val="2"/>
      </rPr>
      <t xml:space="preserve">Eletroduto galvanizado a quente conforme
</t>
    </r>
    <r>
      <rPr>
        <sz val="10"/>
        <rFont val="Carlito"/>
        <family val="2"/>
      </rPr>
      <t>NBR5598 - 1/2´ com acessórios</t>
    </r>
  </si>
  <si>
    <r>
      <rPr>
        <sz val="10"/>
        <rFont val="Carlito"/>
        <family val="2"/>
      </rPr>
      <t>14,70</t>
    </r>
  </si>
  <si>
    <r>
      <rPr>
        <sz val="10"/>
        <rFont val="Carlito"/>
        <family val="2"/>
      </rPr>
      <t>38.06.040</t>
    </r>
  </si>
  <si>
    <r>
      <rPr>
        <sz val="10"/>
        <rFont val="Carlito"/>
        <family val="2"/>
      </rPr>
      <t xml:space="preserve">Eletroduto galvanizado a quente conforme
</t>
    </r>
    <r>
      <rPr>
        <sz val="10"/>
        <rFont val="Carlito"/>
        <family val="2"/>
      </rPr>
      <t>NBR5598 - 3/4´ com acessórios</t>
    </r>
  </si>
  <si>
    <r>
      <rPr>
        <sz val="10"/>
        <rFont val="Carlito"/>
        <family val="2"/>
      </rPr>
      <t>17,31</t>
    </r>
  </si>
  <si>
    <r>
      <rPr>
        <sz val="10"/>
        <rFont val="Carlito"/>
        <family val="2"/>
      </rPr>
      <t>39,14</t>
    </r>
  </si>
  <si>
    <r>
      <rPr>
        <sz val="10"/>
        <rFont val="Carlito"/>
        <family val="2"/>
      </rPr>
      <t>38.06.060</t>
    </r>
  </si>
  <si>
    <r>
      <rPr>
        <sz val="10"/>
        <rFont val="Carlito"/>
        <family val="2"/>
      </rPr>
      <t xml:space="preserve">Eletroduto galvanizado a quente conforme
</t>
    </r>
    <r>
      <rPr>
        <sz val="10"/>
        <rFont val="Carlito"/>
        <family val="2"/>
      </rPr>
      <t>NBR5598 - 1´ com acessórios</t>
    </r>
  </si>
  <si>
    <r>
      <rPr>
        <sz val="10"/>
        <rFont val="Carlito"/>
        <family val="2"/>
      </rPr>
      <t>47,29</t>
    </r>
  </si>
  <si>
    <r>
      <rPr>
        <sz val="10"/>
        <rFont val="Carlito"/>
        <family val="2"/>
      </rPr>
      <t>38.06.080</t>
    </r>
  </si>
  <si>
    <r>
      <rPr>
        <sz val="10"/>
        <rFont val="Carlito"/>
        <family val="2"/>
      </rPr>
      <t xml:space="preserve">Eletroduto galvanizado a quente conforme
</t>
    </r>
    <r>
      <rPr>
        <sz val="10"/>
        <rFont val="Carlito"/>
        <family val="2"/>
      </rPr>
      <t>NBR5598 - 1 1/4´ com acessórios</t>
    </r>
  </si>
  <si>
    <r>
      <rPr>
        <sz val="10"/>
        <rFont val="Carlito"/>
        <family val="2"/>
      </rPr>
      <t>33,09</t>
    </r>
  </si>
  <si>
    <r>
      <rPr>
        <sz val="10"/>
        <rFont val="Carlito"/>
        <family val="2"/>
      </rPr>
      <t>62,21</t>
    </r>
  </si>
  <si>
    <r>
      <rPr>
        <sz val="10"/>
        <rFont val="Carlito"/>
        <family val="2"/>
      </rPr>
      <t>38.06.100</t>
    </r>
  </si>
  <si>
    <r>
      <rPr>
        <sz val="10"/>
        <rFont val="Carlito"/>
        <family val="2"/>
      </rPr>
      <t xml:space="preserve">Eletroduto galvanizado a quente conforme
</t>
    </r>
    <r>
      <rPr>
        <sz val="10"/>
        <rFont val="Carlito"/>
        <family val="2"/>
      </rPr>
      <t>NBR5598 - 1 1/2´ com acessórios</t>
    </r>
  </si>
  <si>
    <r>
      <rPr>
        <sz val="10"/>
        <rFont val="Carlito"/>
        <family val="2"/>
      </rPr>
      <t>39,95</t>
    </r>
  </si>
  <si>
    <r>
      <rPr>
        <sz val="10"/>
        <rFont val="Carlito"/>
        <family val="2"/>
      </rPr>
      <t>72,70</t>
    </r>
  </si>
  <si>
    <r>
      <rPr>
        <sz val="10"/>
        <rFont val="Carlito"/>
        <family val="2"/>
      </rPr>
      <t>38.06.120</t>
    </r>
  </si>
  <si>
    <r>
      <rPr>
        <sz val="10"/>
        <rFont val="Carlito"/>
        <family val="2"/>
      </rPr>
      <t xml:space="preserve">Eletroduto galvanizado a quente conforme
</t>
    </r>
    <r>
      <rPr>
        <sz val="10"/>
        <rFont val="Carlito"/>
        <family val="2"/>
      </rPr>
      <t>NBR5598 - 2´ com acessórios</t>
    </r>
  </si>
  <si>
    <r>
      <rPr>
        <sz val="10"/>
        <rFont val="Carlito"/>
        <family val="2"/>
      </rPr>
      <t>50,75</t>
    </r>
  </si>
  <si>
    <r>
      <rPr>
        <sz val="10"/>
        <rFont val="Carlito"/>
        <family val="2"/>
      </rPr>
      <t>87,14</t>
    </r>
  </si>
  <si>
    <r>
      <rPr>
        <sz val="10"/>
        <rFont val="Carlito"/>
        <family val="2"/>
      </rPr>
      <t>38.06.140</t>
    </r>
  </si>
  <si>
    <r>
      <rPr>
        <sz val="10"/>
        <rFont val="Carlito"/>
        <family val="2"/>
      </rPr>
      <t xml:space="preserve">Eletroduto galvanizado a quente conforme
</t>
    </r>
    <r>
      <rPr>
        <sz val="10"/>
        <rFont val="Carlito"/>
        <family val="2"/>
      </rPr>
      <t>NBR5598 - 2 1/2´ com acessórios</t>
    </r>
  </si>
  <si>
    <r>
      <rPr>
        <sz val="10"/>
        <rFont val="Carlito"/>
        <family val="2"/>
      </rPr>
      <t>113,85</t>
    </r>
  </si>
  <si>
    <r>
      <rPr>
        <sz val="10"/>
        <rFont val="Carlito"/>
        <family val="2"/>
      </rPr>
      <t>38.06.160</t>
    </r>
  </si>
  <si>
    <r>
      <rPr>
        <sz val="10"/>
        <rFont val="Carlito"/>
        <family val="2"/>
      </rPr>
      <t xml:space="preserve">Eletroduto galvanizado a quente conforme
</t>
    </r>
    <r>
      <rPr>
        <sz val="10"/>
        <rFont val="Carlito"/>
        <family val="2"/>
      </rPr>
      <t>NBR5598 - 3´ com acessórios</t>
    </r>
  </si>
  <si>
    <r>
      <rPr>
        <sz val="10"/>
        <rFont val="Carlito"/>
        <family val="2"/>
      </rPr>
      <t>80,82</t>
    </r>
  </si>
  <si>
    <r>
      <rPr>
        <sz val="10"/>
        <rFont val="Carlito"/>
        <family val="2"/>
      </rPr>
      <t>135,41</t>
    </r>
  </si>
  <si>
    <r>
      <rPr>
        <sz val="10"/>
        <rFont val="Carlito"/>
        <family val="2"/>
      </rPr>
      <t>38.06.180</t>
    </r>
  </si>
  <si>
    <r>
      <rPr>
        <sz val="10"/>
        <rFont val="Carlito"/>
        <family val="2"/>
      </rPr>
      <t xml:space="preserve">Eletroduto galvanizado a quente conforme
</t>
    </r>
    <r>
      <rPr>
        <sz val="10"/>
        <rFont val="Carlito"/>
        <family val="2"/>
      </rPr>
      <t>NBR5598 - 4´ com acessórios</t>
    </r>
  </si>
  <si>
    <r>
      <rPr>
        <sz val="10"/>
        <rFont val="Carlito"/>
        <family val="2"/>
      </rPr>
      <t>117,25</t>
    </r>
  </si>
  <si>
    <r>
      <rPr>
        <sz val="10"/>
        <rFont val="Carlito"/>
        <family val="2"/>
      </rPr>
      <t>182,76</t>
    </r>
  </si>
  <si>
    <r>
      <rPr>
        <sz val="10"/>
        <rFont val="Carlito"/>
        <family val="2"/>
      </rPr>
      <t>Canaleta, perfilado e acessorios</t>
    </r>
  </si>
  <si>
    <r>
      <rPr>
        <sz val="10"/>
        <rFont val="Carlito"/>
        <family val="2"/>
      </rPr>
      <t>38.07.030</t>
    </r>
  </si>
  <si>
    <r>
      <rPr>
        <sz val="10"/>
        <rFont val="Carlito"/>
        <family val="2"/>
      </rPr>
      <t xml:space="preserve">Grampo tipo ´C´ diâmetro 3/8`, com balancim
</t>
    </r>
    <r>
      <rPr>
        <sz val="10"/>
        <rFont val="Carlito"/>
        <family val="2"/>
      </rPr>
      <t>tamanho grande</t>
    </r>
  </si>
  <si>
    <r>
      <rPr>
        <sz val="10"/>
        <rFont val="Carlito"/>
        <family val="2"/>
      </rPr>
      <t>7,46</t>
    </r>
  </si>
  <si>
    <r>
      <rPr>
        <sz val="10"/>
        <rFont val="Carlito"/>
        <family val="2"/>
      </rPr>
      <t>16,56</t>
    </r>
  </si>
  <si>
    <r>
      <rPr>
        <sz val="10"/>
        <rFont val="Carlito"/>
        <family val="2"/>
      </rPr>
      <t>38.07.050</t>
    </r>
  </si>
  <si>
    <r>
      <rPr>
        <sz val="10"/>
        <rFont val="Carlito"/>
        <family val="2"/>
      </rPr>
      <t>Tampa de pressão para perfilado de 38 x 38 mm</t>
    </r>
  </si>
  <si>
    <r>
      <rPr>
        <sz val="10"/>
        <rFont val="Carlito"/>
        <family val="2"/>
      </rPr>
      <t>6,13</t>
    </r>
  </si>
  <si>
    <r>
      <rPr>
        <sz val="10"/>
        <rFont val="Carlito"/>
        <family val="2"/>
      </rPr>
      <t>7,95</t>
    </r>
  </si>
  <si>
    <r>
      <rPr>
        <sz val="10"/>
        <rFont val="Carlito"/>
        <family val="2"/>
      </rPr>
      <t>38.07.120</t>
    </r>
  </si>
  <si>
    <r>
      <rPr>
        <sz val="10"/>
        <rFont val="Carlito"/>
        <family val="2"/>
      </rPr>
      <t>Saída final, diâmetro de 3/4´</t>
    </r>
  </si>
  <si>
    <r>
      <rPr>
        <sz val="10"/>
        <rFont val="Carlito"/>
        <family val="2"/>
      </rPr>
      <t>38.07.130</t>
    </r>
  </si>
  <si>
    <r>
      <rPr>
        <sz val="10"/>
        <rFont val="Carlito"/>
        <family val="2"/>
      </rPr>
      <t>Saída lateral simples, diâmetro de 3/4´</t>
    </r>
  </si>
  <si>
    <r>
      <rPr>
        <sz val="10"/>
        <rFont val="Carlito"/>
        <family val="2"/>
      </rPr>
      <t>2,37</t>
    </r>
  </si>
  <si>
    <r>
      <rPr>
        <sz val="10"/>
        <rFont val="Carlito"/>
        <family val="2"/>
      </rPr>
      <t>38.07.134</t>
    </r>
  </si>
  <si>
    <r>
      <rPr>
        <sz val="10"/>
        <rFont val="Carlito"/>
        <family val="2"/>
      </rPr>
      <t>Saída lateral simples, diâmetro de 1´</t>
    </r>
  </si>
  <si>
    <r>
      <rPr>
        <sz val="10"/>
        <rFont val="Carlito"/>
        <family val="2"/>
      </rPr>
      <t>2,09</t>
    </r>
  </si>
  <si>
    <r>
      <rPr>
        <sz val="10"/>
        <rFont val="Carlito"/>
        <family val="2"/>
      </rPr>
      <t>8,64</t>
    </r>
  </si>
  <si>
    <r>
      <rPr>
        <sz val="10"/>
        <rFont val="Carlito"/>
        <family val="2"/>
      </rPr>
      <t>38.07.140</t>
    </r>
  </si>
  <si>
    <r>
      <rPr>
        <sz val="10"/>
        <rFont val="Carlito"/>
        <family val="2"/>
      </rPr>
      <t>Saída superior, diâmetro de 3/4´</t>
    </r>
  </si>
  <si>
    <r>
      <rPr>
        <sz val="10"/>
        <rFont val="Carlito"/>
        <family val="2"/>
      </rPr>
      <t>2,20</t>
    </r>
  </si>
  <si>
    <r>
      <rPr>
        <sz val="10"/>
        <rFont val="Carlito"/>
        <family val="2"/>
      </rPr>
      <t>7,66</t>
    </r>
  </si>
  <si>
    <r>
      <rPr>
        <sz val="10"/>
        <rFont val="Carlito"/>
        <family val="2"/>
      </rPr>
      <t>38.07.172</t>
    </r>
  </si>
  <si>
    <r>
      <rPr>
        <sz val="10"/>
        <rFont val="Carlito"/>
        <family val="2"/>
      </rPr>
      <t xml:space="preserve">Canaleta em PVC de 20 x 12 mm, inclusive
</t>
    </r>
    <r>
      <rPr>
        <sz val="10"/>
        <rFont val="Carlito"/>
        <family val="2"/>
      </rPr>
      <t>acessórios</t>
    </r>
  </si>
  <si>
    <r>
      <rPr>
        <sz val="10"/>
        <rFont val="Carlito"/>
        <family val="2"/>
      </rPr>
      <t>4,30</t>
    </r>
  </si>
  <si>
    <r>
      <rPr>
        <sz val="10"/>
        <rFont val="Carlito"/>
        <family val="2"/>
      </rPr>
      <t>15,22</t>
    </r>
  </si>
  <si>
    <r>
      <rPr>
        <sz val="10"/>
        <rFont val="Carlito"/>
        <family val="2"/>
      </rPr>
      <t>38.07.200</t>
    </r>
  </si>
  <si>
    <r>
      <rPr>
        <sz val="10"/>
        <rFont val="Carlito"/>
        <family val="2"/>
      </rPr>
      <t xml:space="preserve">Vergalhão com rosca, porca e arruela de diâmetro
</t>
    </r>
    <r>
      <rPr>
        <sz val="10"/>
        <rFont val="Carlito"/>
        <family val="2"/>
      </rPr>
      <t>3/8´ (tirante)</t>
    </r>
  </si>
  <si>
    <r>
      <rPr>
        <sz val="10"/>
        <rFont val="Carlito"/>
        <family val="2"/>
      </rPr>
      <t>5,09</t>
    </r>
  </si>
  <si>
    <r>
      <rPr>
        <sz val="10"/>
        <rFont val="Carlito"/>
        <family val="2"/>
      </rPr>
      <t>14,19</t>
    </r>
  </si>
  <si>
    <r>
      <rPr>
        <sz val="10"/>
        <rFont val="Carlito"/>
        <family val="2"/>
      </rPr>
      <t>38.07.210</t>
    </r>
  </si>
  <si>
    <r>
      <rPr>
        <sz val="10"/>
        <rFont val="Carlito"/>
        <family val="2"/>
      </rPr>
      <t xml:space="preserve">Vergalhão com rosca, porca e arruela de diâmetro
</t>
    </r>
    <r>
      <rPr>
        <sz val="10"/>
        <rFont val="Carlito"/>
        <family val="2"/>
      </rPr>
      <t>1/4´ (tirante)</t>
    </r>
  </si>
  <si>
    <r>
      <rPr>
        <sz val="10"/>
        <rFont val="Carlito"/>
        <family val="2"/>
      </rPr>
      <t>4,49</t>
    </r>
  </si>
  <si>
    <r>
      <rPr>
        <sz val="10"/>
        <rFont val="Carlito"/>
        <family val="2"/>
      </rPr>
      <t>38.07.216</t>
    </r>
  </si>
  <si>
    <r>
      <rPr>
        <sz val="10"/>
        <rFont val="Carlito"/>
        <family val="2"/>
      </rPr>
      <t xml:space="preserve">Vergalhão com rosca, porca e arruela de diâmetro
</t>
    </r>
    <r>
      <rPr>
        <sz val="10"/>
        <rFont val="Carlito"/>
        <family val="2"/>
      </rPr>
      <t>5/16´ (tirante)</t>
    </r>
  </si>
  <si>
    <r>
      <rPr>
        <sz val="10"/>
        <rFont val="Carlito"/>
        <family val="2"/>
      </rPr>
      <t>6,91</t>
    </r>
  </si>
  <si>
    <r>
      <rPr>
        <sz val="10"/>
        <rFont val="Carlito"/>
        <family val="2"/>
      </rPr>
      <t>12,00</t>
    </r>
  </si>
  <si>
    <r>
      <rPr>
        <sz val="10"/>
        <rFont val="Carlito"/>
        <family val="2"/>
      </rPr>
      <t>38.07.300</t>
    </r>
  </si>
  <si>
    <r>
      <rPr>
        <sz val="10"/>
        <rFont val="Carlito"/>
        <family val="2"/>
      </rPr>
      <t xml:space="preserve">Perfilado perfurado 38 x 38 mm em chapa 14 pré-
</t>
    </r>
    <r>
      <rPr>
        <sz val="10"/>
        <rFont val="Carlito"/>
        <family val="2"/>
      </rPr>
      <t>zincada, com acessórios</t>
    </r>
  </si>
  <si>
    <r>
      <rPr>
        <sz val="10"/>
        <rFont val="Carlito"/>
        <family val="2"/>
      </rPr>
      <t>30,95</t>
    </r>
  </si>
  <si>
    <r>
      <rPr>
        <sz val="10"/>
        <rFont val="Carlito"/>
        <family val="2"/>
      </rPr>
      <t>40,05</t>
    </r>
  </si>
  <si>
    <r>
      <rPr>
        <sz val="10"/>
        <rFont val="Carlito"/>
        <family val="2"/>
      </rPr>
      <t>38.07.310</t>
    </r>
  </si>
  <si>
    <r>
      <rPr>
        <sz val="10"/>
        <rFont val="Carlito"/>
        <family val="2"/>
      </rPr>
      <t xml:space="preserve">Perfilado perfurado 38 x 76 mm em chapa 14 pré-
</t>
    </r>
    <r>
      <rPr>
        <sz val="10"/>
        <rFont val="Carlito"/>
        <family val="2"/>
      </rPr>
      <t>zincada, com acessórios</t>
    </r>
  </si>
  <si>
    <r>
      <rPr>
        <sz val="10"/>
        <rFont val="Carlito"/>
        <family val="2"/>
      </rPr>
      <t>63,06</t>
    </r>
  </si>
  <si>
    <r>
      <rPr>
        <sz val="10"/>
        <rFont val="Carlito"/>
        <family val="2"/>
      </rPr>
      <t>72,16</t>
    </r>
  </si>
  <si>
    <r>
      <rPr>
        <sz val="10"/>
        <rFont val="Carlito"/>
        <family val="2"/>
      </rPr>
      <t>38.07.340</t>
    </r>
  </si>
  <si>
    <r>
      <rPr>
        <sz val="10"/>
        <rFont val="Carlito"/>
        <family val="2"/>
      </rPr>
      <t>Perfilado liso 38 x 38 mm - com acessórios</t>
    </r>
  </si>
  <si>
    <r>
      <rPr>
        <sz val="10"/>
        <rFont val="Carlito"/>
        <family val="2"/>
      </rPr>
      <t>32,54</t>
    </r>
  </si>
  <si>
    <r>
      <rPr>
        <sz val="10"/>
        <rFont val="Carlito"/>
        <family val="2"/>
      </rPr>
      <t>41,64</t>
    </r>
  </si>
  <si>
    <r>
      <rPr>
        <sz val="10"/>
        <rFont val="Carlito"/>
        <family val="2"/>
      </rPr>
      <t>38.07.700</t>
    </r>
  </si>
  <si>
    <r>
      <rPr>
        <sz val="10"/>
        <rFont val="Carlito"/>
        <family val="2"/>
      </rPr>
      <t>Canaleta aparente com tampa em PVC, autoextinguível, de 85 x 35 mm, com acessórios</t>
    </r>
  </si>
  <si>
    <r>
      <rPr>
        <sz val="10"/>
        <rFont val="Carlito"/>
        <family val="2"/>
      </rPr>
      <t>65,34</t>
    </r>
  </si>
  <si>
    <r>
      <rPr>
        <sz val="10"/>
        <rFont val="Carlito"/>
        <family val="2"/>
      </rPr>
      <t>76,26</t>
    </r>
  </si>
  <si>
    <r>
      <rPr>
        <sz val="10"/>
        <rFont val="Carlito"/>
        <family val="2"/>
      </rPr>
      <t>38.07.710</t>
    </r>
  </si>
  <si>
    <r>
      <rPr>
        <sz val="10"/>
        <rFont val="Carlito"/>
        <family val="2"/>
      </rPr>
      <t>Canaleta aparente com duas tampas em PVC, autoextinguível, de 120 x 35 mm, com acessórios</t>
    </r>
  </si>
  <si>
    <r>
      <rPr>
        <sz val="10"/>
        <rFont val="Carlito"/>
        <family val="2"/>
      </rPr>
      <t>94,67</t>
    </r>
  </si>
  <si>
    <r>
      <rPr>
        <sz val="10"/>
        <rFont val="Carlito"/>
        <family val="2"/>
      </rPr>
      <t>107,40</t>
    </r>
  </si>
  <si>
    <r>
      <rPr>
        <sz val="10"/>
        <rFont val="Carlito"/>
        <family val="2"/>
      </rPr>
      <t>38.07.720</t>
    </r>
  </si>
  <si>
    <r>
      <rPr>
        <sz val="10"/>
        <rFont val="Carlito"/>
        <family val="2"/>
      </rPr>
      <t>Canaleta aparente com duas tampas em PVC, autoextinguível, de 120 x 60 mm, com acessórios</t>
    </r>
  </si>
  <si>
    <r>
      <rPr>
        <sz val="10"/>
        <rFont val="Carlito"/>
        <family val="2"/>
      </rPr>
      <t>119,60</t>
    </r>
  </si>
  <si>
    <r>
      <rPr>
        <sz val="10"/>
        <rFont val="Carlito"/>
        <family val="2"/>
      </rPr>
      <t>134,16</t>
    </r>
  </si>
  <si>
    <r>
      <rPr>
        <sz val="10"/>
        <rFont val="Carlito"/>
        <family val="2"/>
      </rPr>
      <t>38.07.730</t>
    </r>
  </si>
  <si>
    <r>
      <rPr>
        <sz val="10"/>
        <rFont val="Carlito"/>
        <family val="2"/>
      </rPr>
      <t xml:space="preserve">Suporte com furos de tomada em PVC de 60 x 35
</t>
    </r>
    <r>
      <rPr>
        <sz val="10"/>
        <rFont val="Carlito"/>
        <family val="2"/>
      </rPr>
      <t>x 150 mm, para canaleta aparente</t>
    </r>
  </si>
  <si>
    <r>
      <rPr>
        <sz val="10"/>
        <rFont val="Carlito"/>
        <family val="2"/>
      </rPr>
      <t>9,84</t>
    </r>
  </si>
  <si>
    <r>
      <rPr>
        <sz val="10"/>
        <rFont val="Carlito"/>
        <family val="2"/>
      </rPr>
      <t>11,29</t>
    </r>
  </si>
  <si>
    <r>
      <rPr>
        <sz val="10"/>
        <rFont val="Carlito"/>
        <family val="2"/>
      </rPr>
      <t>38.07.740</t>
    </r>
  </si>
  <si>
    <r>
      <rPr>
        <sz val="10"/>
        <rFont val="Carlito"/>
        <family val="2"/>
      </rPr>
      <t xml:space="preserve">Suporte com furos de tomada em PVC de 85 x 35
</t>
    </r>
    <r>
      <rPr>
        <sz val="10"/>
        <rFont val="Carlito"/>
        <family val="2"/>
      </rPr>
      <t>x 150 mm, para canaleta aparente</t>
    </r>
  </si>
  <si>
    <r>
      <rPr>
        <sz val="10"/>
        <rFont val="Carlito"/>
        <family val="2"/>
      </rPr>
      <t>10,96</t>
    </r>
  </si>
  <si>
    <r>
      <rPr>
        <sz val="10"/>
        <rFont val="Carlito"/>
        <family val="2"/>
      </rPr>
      <t>12,41</t>
    </r>
  </si>
  <si>
    <r>
      <rPr>
        <sz val="10"/>
        <rFont val="Carlito"/>
        <family val="2"/>
      </rPr>
      <t>38.07.750</t>
    </r>
  </si>
  <si>
    <r>
      <rPr>
        <sz val="10"/>
        <rFont val="Carlito"/>
        <family val="2"/>
      </rPr>
      <t xml:space="preserve">Suporte com furos de tomada em PVC de 60 x 60
</t>
    </r>
    <r>
      <rPr>
        <sz val="10"/>
        <rFont val="Carlito"/>
        <family val="2"/>
      </rPr>
      <t>x 150 mm, para canaleta aparente</t>
    </r>
  </si>
  <si>
    <r>
      <rPr>
        <sz val="10"/>
        <rFont val="Carlito"/>
        <family val="2"/>
      </rPr>
      <t>10,89</t>
    </r>
  </si>
  <si>
    <r>
      <rPr>
        <sz val="10"/>
        <rFont val="Carlito"/>
        <family val="2"/>
      </rPr>
      <t>12,34</t>
    </r>
  </si>
  <si>
    <r>
      <rPr>
        <sz val="10"/>
        <rFont val="Carlito"/>
        <family val="2"/>
      </rPr>
      <t>Duto fechado de piso e acessorios</t>
    </r>
  </si>
  <si>
    <r>
      <rPr>
        <sz val="10"/>
        <rFont val="Carlito"/>
        <family val="2"/>
      </rPr>
      <t>38.10.010</t>
    </r>
  </si>
  <si>
    <r>
      <rPr>
        <sz val="10"/>
        <rFont val="Carlito"/>
        <family val="2"/>
      </rPr>
      <t xml:space="preserve">Duto de piso liso em aço, medindo 2 x 25 x 70
</t>
    </r>
    <r>
      <rPr>
        <sz val="10"/>
        <rFont val="Carlito"/>
        <family val="2"/>
      </rPr>
      <t>mm, com acessórios</t>
    </r>
  </si>
  <si>
    <r>
      <rPr>
        <sz val="10"/>
        <rFont val="Carlito"/>
        <family val="2"/>
      </rPr>
      <t>42,74</t>
    </r>
  </si>
  <si>
    <r>
      <rPr>
        <sz val="10"/>
        <rFont val="Carlito"/>
        <family val="2"/>
      </rPr>
      <t>53,66</t>
    </r>
  </si>
  <si>
    <r>
      <rPr>
        <sz val="10"/>
        <rFont val="Carlito"/>
        <family val="2"/>
      </rPr>
      <t>38.10.020</t>
    </r>
  </si>
  <si>
    <r>
      <rPr>
        <sz val="10"/>
        <rFont val="Carlito"/>
        <family val="2"/>
      </rPr>
      <t xml:space="preserve">Duto de piso liso em aço, medindo 3 x 25 x 70
</t>
    </r>
    <r>
      <rPr>
        <sz val="10"/>
        <rFont val="Carlito"/>
        <family val="2"/>
      </rPr>
      <t>mm, com acessórios</t>
    </r>
  </si>
  <si>
    <r>
      <rPr>
        <sz val="10"/>
        <rFont val="Carlito"/>
        <family val="2"/>
      </rPr>
      <t>39,30</t>
    </r>
  </si>
  <si>
    <r>
      <rPr>
        <sz val="10"/>
        <rFont val="Carlito"/>
        <family val="2"/>
      </rPr>
      <t>38.10.024</t>
    </r>
  </si>
  <si>
    <r>
      <rPr>
        <sz val="10"/>
        <rFont val="Carlito"/>
        <family val="2"/>
      </rPr>
      <t xml:space="preserve">Caixa de derivação ou passagem, para
</t>
    </r>
    <r>
      <rPr>
        <sz val="10"/>
        <rFont val="Carlito"/>
        <family val="2"/>
      </rPr>
      <t>cruzamento de duto, medindo 4 x 25 x 70 mm, sem cruzadora</t>
    </r>
  </si>
  <si>
    <r>
      <rPr>
        <sz val="10"/>
        <rFont val="Carlito"/>
        <family val="2"/>
      </rPr>
      <t>40,88</t>
    </r>
  </si>
  <si>
    <r>
      <rPr>
        <sz val="10"/>
        <rFont val="Carlito"/>
        <family val="2"/>
      </rPr>
      <t>52,16</t>
    </r>
  </si>
  <si>
    <r>
      <rPr>
        <sz val="10"/>
        <rFont val="Carlito"/>
        <family val="2"/>
      </rPr>
      <t>38.10.026</t>
    </r>
  </si>
  <si>
    <r>
      <rPr>
        <sz val="10"/>
        <rFont val="Carlito"/>
        <family val="2"/>
      </rPr>
      <t xml:space="preserve">Caixa de derivação ou passagem, para
</t>
    </r>
    <r>
      <rPr>
        <sz val="10"/>
        <rFont val="Carlito"/>
        <family val="2"/>
      </rPr>
      <t>cruzamento de duto, medindo 12 x 25 x 70 mm, com cruzadora</t>
    </r>
  </si>
  <si>
    <r>
      <rPr>
        <sz val="10"/>
        <rFont val="Carlito"/>
        <family val="2"/>
      </rPr>
      <t>115,34</t>
    </r>
  </si>
  <si>
    <r>
      <rPr>
        <sz val="10"/>
        <rFont val="Carlito"/>
        <family val="2"/>
      </rPr>
      <t>137,17</t>
    </r>
  </si>
  <si>
    <r>
      <rPr>
        <sz val="10"/>
        <rFont val="Carlito"/>
        <family val="2"/>
      </rPr>
      <t>38.10.030</t>
    </r>
  </si>
  <si>
    <r>
      <rPr>
        <sz val="10"/>
        <rFont val="Carlito"/>
        <family val="2"/>
      </rPr>
      <t xml:space="preserve">Caixa de derivação ou passagem, para cruzamento de duto, medindo 16 x 25 x 70 mm,
</t>
    </r>
    <r>
      <rPr>
        <sz val="10"/>
        <rFont val="Carlito"/>
        <family val="2"/>
      </rPr>
      <t>com cruzadora</t>
    </r>
  </si>
  <si>
    <r>
      <rPr>
        <sz val="10"/>
        <rFont val="Carlito"/>
        <family val="2"/>
      </rPr>
      <t>210,51</t>
    </r>
  </si>
  <si>
    <r>
      <rPr>
        <sz val="10"/>
        <rFont val="Carlito"/>
        <family val="2"/>
      </rPr>
      <t>232,34</t>
    </r>
  </si>
  <si>
    <r>
      <rPr>
        <sz val="10"/>
        <rFont val="Carlito"/>
        <family val="2"/>
      </rPr>
      <t>38.10.060</t>
    </r>
  </si>
  <si>
    <r>
      <rPr>
        <sz val="10"/>
        <rFont val="Carlito"/>
        <family val="2"/>
      </rPr>
      <t xml:space="preserve">Caixa de tomada e tampa basculante com rebaixo
</t>
    </r>
    <r>
      <rPr>
        <sz val="10"/>
        <rFont val="Carlito"/>
        <family val="2"/>
      </rPr>
      <t>de 2 x (25 x 70 mm)</t>
    </r>
  </si>
  <si>
    <r>
      <rPr>
        <sz val="10"/>
        <rFont val="Carlito"/>
        <family val="2"/>
      </rPr>
      <t>150,73</t>
    </r>
  </si>
  <si>
    <r>
      <rPr>
        <sz val="10"/>
        <rFont val="Carlito"/>
        <family val="2"/>
      </rPr>
      <t>38.10.070</t>
    </r>
  </si>
  <si>
    <r>
      <rPr>
        <sz val="10"/>
        <rFont val="Carlito"/>
        <family val="2"/>
      </rPr>
      <t xml:space="preserve">Caixa de tomada e tampa basculante com rebaixo
</t>
    </r>
    <r>
      <rPr>
        <sz val="10"/>
        <rFont val="Carlito"/>
        <family val="2"/>
      </rPr>
      <t>de 3 x (25 x 70 mm)</t>
    </r>
  </si>
  <si>
    <r>
      <rPr>
        <sz val="10"/>
        <rFont val="Carlito"/>
        <family val="2"/>
      </rPr>
      <t>176,01</t>
    </r>
  </si>
  <si>
    <r>
      <rPr>
        <sz val="10"/>
        <rFont val="Carlito"/>
        <family val="2"/>
      </rPr>
      <t>182,92</t>
    </r>
  </si>
  <si>
    <r>
      <rPr>
        <sz val="10"/>
        <rFont val="Carlito"/>
        <family val="2"/>
      </rPr>
      <t>38.10.080</t>
    </r>
  </si>
  <si>
    <r>
      <rPr>
        <sz val="10"/>
        <rFont val="Carlito"/>
        <family val="2"/>
      </rPr>
      <t xml:space="preserve">Caixa de tomada e tampa basculante com rebaixo
</t>
    </r>
    <r>
      <rPr>
        <sz val="10"/>
        <rFont val="Carlito"/>
        <family val="2"/>
      </rPr>
      <t>de 4 x (25 x 70 mm)</t>
    </r>
  </si>
  <si>
    <r>
      <rPr>
        <sz val="10"/>
        <rFont val="Carlito"/>
        <family val="2"/>
      </rPr>
      <t>344,36</t>
    </r>
  </si>
  <si>
    <r>
      <rPr>
        <sz val="10"/>
        <rFont val="Carlito"/>
        <family val="2"/>
      </rPr>
      <t>351,27</t>
    </r>
  </si>
  <si>
    <r>
      <rPr>
        <sz val="10"/>
        <rFont val="Carlito"/>
        <family val="2"/>
      </rPr>
      <t>38.10.090</t>
    </r>
  </si>
  <si>
    <r>
      <rPr>
        <sz val="10"/>
        <rFont val="Carlito"/>
        <family val="2"/>
      </rPr>
      <t>Suporte de tomada para caixas com 2, 3 ou 4 vias</t>
    </r>
  </si>
  <si>
    <r>
      <rPr>
        <sz val="10"/>
        <rFont val="Carlito"/>
        <family val="2"/>
      </rPr>
      <t>9,83</t>
    </r>
  </si>
  <si>
    <r>
      <rPr>
        <sz val="10"/>
        <rFont val="Carlito"/>
        <family val="2"/>
      </rPr>
      <t>Leitos e acessorios</t>
    </r>
  </si>
  <si>
    <r>
      <rPr>
        <sz val="10"/>
        <rFont val="Carlito"/>
        <family val="2"/>
      </rPr>
      <t>38.12.086</t>
    </r>
  </si>
  <si>
    <r>
      <rPr>
        <sz val="10"/>
        <rFont val="Carlito"/>
        <family val="2"/>
      </rPr>
      <t>Leito para cabos, tipo pesado, em aço galvanizado de 300 x 100 mm - com acessórios</t>
    </r>
  </si>
  <si>
    <r>
      <rPr>
        <sz val="10"/>
        <rFont val="Carlito"/>
        <family val="2"/>
      </rPr>
      <t>197,05</t>
    </r>
  </si>
  <si>
    <r>
      <rPr>
        <sz val="10"/>
        <rFont val="Carlito"/>
        <family val="2"/>
      </rPr>
      <t>207,97</t>
    </r>
  </si>
  <si>
    <r>
      <rPr>
        <sz val="10"/>
        <rFont val="Carlito"/>
        <family val="2"/>
      </rPr>
      <t>38.12.090</t>
    </r>
  </si>
  <si>
    <r>
      <rPr>
        <sz val="10"/>
        <rFont val="Carlito"/>
        <family val="2"/>
      </rPr>
      <t>Leito para cabos, tipo pesado, em aço galvanizado de 400 x 100 mm - com acessórios</t>
    </r>
  </si>
  <si>
    <r>
      <rPr>
        <sz val="10"/>
        <rFont val="Carlito"/>
        <family val="2"/>
      </rPr>
      <t>207,23</t>
    </r>
  </si>
  <si>
    <r>
      <rPr>
        <sz val="10"/>
        <rFont val="Carlito"/>
        <family val="2"/>
      </rPr>
      <t>218,15</t>
    </r>
  </si>
  <si>
    <r>
      <rPr>
        <sz val="10"/>
        <rFont val="Carlito"/>
        <family val="2"/>
      </rPr>
      <t>38.12.100</t>
    </r>
  </si>
  <si>
    <r>
      <rPr>
        <sz val="10"/>
        <rFont val="Carlito"/>
        <family val="2"/>
      </rPr>
      <t>Leito para cabos, tipo pesado, em aço galvanizado de 600 x 100 mm - com acessórios</t>
    </r>
  </si>
  <si>
    <r>
      <rPr>
        <sz val="10"/>
        <rFont val="Carlito"/>
        <family val="2"/>
      </rPr>
      <t>243,43</t>
    </r>
  </si>
  <si>
    <r>
      <rPr>
        <sz val="10"/>
        <rFont val="Carlito"/>
        <family val="2"/>
      </rPr>
      <t>254,35</t>
    </r>
  </si>
  <si>
    <r>
      <rPr>
        <sz val="10"/>
        <rFont val="Carlito"/>
        <family val="2"/>
      </rPr>
      <t>38.12.120</t>
    </r>
  </si>
  <si>
    <r>
      <rPr>
        <sz val="10"/>
        <rFont val="Carlito"/>
        <family val="2"/>
      </rPr>
      <t>Leito para cabos, tipo pesado, em aço galvanizado de 500 x 100 mm - com acessórios</t>
    </r>
  </si>
  <si>
    <r>
      <rPr>
        <sz val="10"/>
        <rFont val="Carlito"/>
        <family val="2"/>
      </rPr>
      <t>225,30</t>
    </r>
  </si>
  <si>
    <r>
      <rPr>
        <sz val="10"/>
        <rFont val="Carlito"/>
        <family val="2"/>
      </rPr>
      <t>236,22</t>
    </r>
  </si>
  <si>
    <r>
      <rPr>
        <sz val="10"/>
        <rFont val="Carlito"/>
        <family val="2"/>
      </rPr>
      <t>38.12.130</t>
    </r>
  </si>
  <si>
    <r>
      <rPr>
        <sz val="10"/>
        <rFont val="Carlito"/>
        <family val="2"/>
      </rPr>
      <t>Leito para cabos, tipo pesado, em aço galvanizado de 800 x 100 mm - com acessórios</t>
    </r>
  </si>
  <si>
    <r>
      <rPr>
        <sz val="10"/>
        <rFont val="Carlito"/>
        <family val="2"/>
      </rPr>
      <t>279,64</t>
    </r>
  </si>
  <si>
    <r>
      <rPr>
        <sz val="10"/>
        <rFont val="Carlito"/>
        <family val="2"/>
      </rPr>
      <t>290,56</t>
    </r>
  </si>
  <si>
    <r>
      <rPr>
        <sz val="10"/>
        <rFont val="Carlito"/>
        <family val="2"/>
      </rPr>
      <t>Eletroduto em polietileno de alta densidade</t>
    </r>
  </si>
  <si>
    <r>
      <rPr>
        <sz val="10"/>
        <rFont val="Carlito"/>
        <family val="2"/>
      </rPr>
      <t>38.13.010</t>
    </r>
  </si>
  <si>
    <r>
      <rPr>
        <sz val="10"/>
        <rFont val="Carlito"/>
        <family val="2"/>
      </rPr>
      <t xml:space="preserve">Eletroduto corrugado em polietileno de alta
</t>
    </r>
    <r>
      <rPr>
        <sz val="10"/>
        <rFont val="Carlito"/>
        <family val="2"/>
      </rPr>
      <t>densidade, DN= 30 mm, com acessórios</t>
    </r>
  </si>
  <si>
    <r>
      <rPr>
        <sz val="10"/>
        <rFont val="Carlito"/>
        <family val="2"/>
      </rPr>
      <t>8,06</t>
    </r>
  </si>
  <si>
    <r>
      <rPr>
        <sz val="10"/>
        <rFont val="Carlito"/>
        <family val="2"/>
      </rPr>
      <t>9,51</t>
    </r>
  </si>
  <si>
    <r>
      <rPr>
        <sz val="10"/>
        <rFont val="Carlito"/>
        <family val="2"/>
      </rPr>
      <t>38.13.016</t>
    </r>
  </si>
  <si>
    <r>
      <rPr>
        <sz val="10"/>
        <rFont val="Carlito"/>
        <family val="2"/>
      </rPr>
      <t xml:space="preserve">Eletroduto corrugado em polietileno de alta
</t>
    </r>
    <r>
      <rPr>
        <sz val="10"/>
        <rFont val="Carlito"/>
        <family val="2"/>
      </rPr>
      <t>densidade, DN= 40 mm, com acessórios</t>
    </r>
  </si>
  <si>
    <r>
      <rPr>
        <sz val="10"/>
        <rFont val="Carlito"/>
        <family val="2"/>
      </rPr>
      <t>10,02</t>
    </r>
  </si>
  <si>
    <r>
      <rPr>
        <sz val="10"/>
        <rFont val="Carlito"/>
        <family val="2"/>
      </rPr>
      <t>11,47</t>
    </r>
  </si>
  <si>
    <r>
      <rPr>
        <sz val="10"/>
        <rFont val="Carlito"/>
        <family val="2"/>
      </rPr>
      <t>38.13.020</t>
    </r>
  </si>
  <si>
    <r>
      <rPr>
        <sz val="10"/>
        <rFont val="Carlito"/>
        <family val="2"/>
      </rPr>
      <t xml:space="preserve">Eletroduto corrugado em polietileno de alta
</t>
    </r>
    <r>
      <rPr>
        <sz val="10"/>
        <rFont val="Carlito"/>
        <family val="2"/>
      </rPr>
      <t>densidade, DN= 50 mm, com acessórios</t>
    </r>
  </si>
  <si>
    <r>
      <rPr>
        <sz val="10"/>
        <rFont val="Carlito"/>
        <family val="2"/>
      </rPr>
      <t>12,46</t>
    </r>
  </si>
  <si>
    <r>
      <rPr>
        <sz val="10"/>
        <rFont val="Carlito"/>
        <family val="2"/>
      </rPr>
      <t>13,91</t>
    </r>
  </si>
  <si>
    <r>
      <rPr>
        <sz val="10"/>
        <rFont val="Carlito"/>
        <family val="2"/>
      </rPr>
      <t>38.13.030</t>
    </r>
  </si>
  <si>
    <r>
      <rPr>
        <sz val="10"/>
        <rFont val="Carlito"/>
        <family val="2"/>
      </rPr>
      <t xml:space="preserve">Eletroduto corrugado em polietileno de alta
</t>
    </r>
    <r>
      <rPr>
        <sz val="10"/>
        <rFont val="Carlito"/>
        <family val="2"/>
      </rPr>
      <t>densidade, DN= 75 mm, com acessórios</t>
    </r>
  </si>
  <si>
    <r>
      <rPr>
        <sz val="10"/>
        <rFont val="Carlito"/>
        <family val="2"/>
      </rPr>
      <t>18,58</t>
    </r>
  </si>
  <si>
    <r>
      <rPr>
        <sz val="10"/>
        <rFont val="Carlito"/>
        <family val="2"/>
      </rPr>
      <t>20,03</t>
    </r>
  </si>
  <si>
    <r>
      <rPr>
        <sz val="10"/>
        <rFont val="Carlito"/>
        <family val="2"/>
      </rPr>
      <t>38.13.040</t>
    </r>
  </si>
  <si>
    <r>
      <rPr>
        <sz val="10"/>
        <rFont val="Carlito"/>
        <family val="2"/>
      </rPr>
      <t xml:space="preserve">Eletroduto corrugado em polietileno de alta
</t>
    </r>
    <r>
      <rPr>
        <sz val="10"/>
        <rFont val="Carlito"/>
        <family val="2"/>
      </rPr>
      <t>densidade, DN= 100 mm, com acessórios</t>
    </r>
  </si>
  <si>
    <r>
      <rPr>
        <sz val="10"/>
        <rFont val="Carlito"/>
        <family val="2"/>
      </rPr>
      <t>26,80</t>
    </r>
  </si>
  <si>
    <r>
      <rPr>
        <sz val="10"/>
        <rFont val="Carlito"/>
        <family val="2"/>
      </rPr>
      <t>38.13.050</t>
    </r>
  </si>
  <si>
    <r>
      <rPr>
        <sz val="10"/>
        <rFont val="Carlito"/>
        <family val="2"/>
      </rPr>
      <t xml:space="preserve">Eletroduto corrugado em polietileno de alta
</t>
    </r>
    <r>
      <rPr>
        <sz val="10"/>
        <rFont val="Carlito"/>
        <family val="2"/>
      </rPr>
      <t>densidade, DN= 125 mm, com acessórios</t>
    </r>
  </si>
  <si>
    <r>
      <rPr>
        <sz val="10"/>
        <rFont val="Carlito"/>
        <family val="2"/>
      </rPr>
      <t>41,04</t>
    </r>
  </si>
  <si>
    <r>
      <rPr>
        <sz val="10"/>
        <rFont val="Carlito"/>
        <family val="2"/>
      </rPr>
      <t>42,49</t>
    </r>
  </si>
  <si>
    <r>
      <rPr>
        <sz val="10"/>
        <rFont val="Carlito"/>
        <family val="2"/>
      </rPr>
      <t>38.13.060</t>
    </r>
  </si>
  <si>
    <r>
      <rPr>
        <sz val="10"/>
        <rFont val="Carlito"/>
        <family val="2"/>
      </rPr>
      <t xml:space="preserve">Eletroduto corrugado em polietileno de alta
</t>
    </r>
    <r>
      <rPr>
        <sz val="10"/>
        <rFont val="Carlito"/>
        <family val="2"/>
      </rPr>
      <t>densidade, DN= 150 mm, com acessórios</t>
    </r>
  </si>
  <si>
    <r>
      <rPr>
        <sz val="10"/>
        <rFont val="Carlito"/>
        <family val="2"/>
      </rPr>
      <t>62,65</t>
    </r>
  </si>
  <si>
    <r>
      <rPr>
        <sz val="10"/>
        <rFont val="Carlito"/>
        <family val="2"/>
      </rPr>
      <t>Eletroduto metalico flexivel</t>
    </r>
  </si>
  <si>
    <r>
      <rPr>
        <sz val="10"/>
        <rFont val="Carlito"/>
        <family val="2"/>
      </rPr>
      <t>38.15.010</t>
    </r>
  </si>
  <si>
    <r>
      <rPr>
        <sz val="10"/>
        <rFont val="Carlito"/>
        <family val="2"/>
      </rPr>
      <t xml:space="preserve">Eletroduto metálico flexível com capa em PVC de
</t>
    </r>
    <r>
      <rPr>
        <sz val="10"/>
        <rFont val="Carlito"/>
        <family val="2"/>
      </rPr>
      <t>3/4´</t>
    </r>
  </si>
  <si>
    <r>
      <rPr>
        <sz val="10"/>
        <rFont val="Carlito"/>
        <family val="2"/>
      </rPr>
      <t>9,36</t>
    </r>
  </si>
  <si>
    <r>
      <rPr>
        <sz val="10"/>
        <rFont val="Carlito"/>
        <family val="2"/>
      </rPr>
      <t>22,09</t>
    </r>
  </si>
  <si>
    <r>
      <rPr>
        <sz val="10"/>
        <rFont val="Carlito"/>
        <family val="2"/>
      </rPr>
      <t>38.15.020</t>
    </r>
  </si>
  <si>
    <r>
      <rPr>
        <sz val="10"/>
        <rFont val="Carlito"/>
        <family val="2"/>
      </rPr>
      <t xml:space="preserve">Eletroduto metálico flexível com capa em PVC de
</t>
    </r>
    <r>
      <rPr>
        <sz val="10"/>
        <rFont val="Carlito"/>
        <family val="2"/>
      </rPr>
      <t>1´</t>
    </r>
  </si>
  <si>
    <r>
      <rPr>
        <sz val="10"/>
        <rFont val="Carlito"/>
        <family val="2"/>
      </rPr>
      <t>13,70</t>
    </r>
  </si>
  <si>
    <r>
      <rPr>
        <sz val="10"/>
        <rFont val="Carlito"/>
        <family val="2"/>
      </rPr>
      <t>26,43</t>
    </r>
  </si>
  <si>
    <r>
      <rPr>
        <sz val="10"/>
        <rFont val="Carlito"/>
        <family val="2"/>
      </rPr>
      <t>38.15.040</t>
    </r>
  </si>
  <si>
    <r>
      <rPr>
        <sz val="10"/>
        <rFont val="Carlito"/>
        <family val="2"/>
      </rPr>
      <t xml:space="preserve">Eletroduto metálico flexível com capa em PVC de
</t>
    </r>
    <r>
      <rPr>
        <sz val="10"/>
        <rFont val="Carlito"/>
        <family val="2"/>
      </rPr>
      <t>2´</t>
    </r>
  </si>
  <si>
    <r>
      <rPr>
        <sz val="10"/>
        <rFont val="Carlito"/>
        <family val="2"/>
      </rPr>
      <t>32,91</t>
    </r>
  </si>
  <si>
    <r>
      <rPr>
        <sz val="10"/>
        <rFont val="Carlito"/>
        <family val="2"/>
      </rPr>
      <t>45,64</t>
    </r>
  </si>
  <si>
    <r>
      <rPr>
        <sz val="10"/>
        <rFont val="Carlito"/>
        <family val="2"/>
      </rPr>
      <t>38.15.110</t>
    </r>
  </si>
  <si>
    <r>
      <rPr>
        <sz val="10"/>
        <rFont val="Carlito"/>
        <family val="2"/>
      </rPr>
      <t>Terminal macho fixo em latão zincado de 3/4´</t>
    </r>
  </si>
  <si>
    <r>
      <rPr>
        <sz val="10"/>
        <rFont val="Carlito"/>
        <family val="2"/>
      </rPr>
      <t>14,99</t>
    </r>
  </si>
  <si>
    <r>
      <rPr>
        <sz val="10"/>
        <rFont val="Carlito"/>
        <family val="2"/>
      </rPr>
      <t>2,42</t>
    </r>
  </si>
  <si>
    <r>
      <rPr>
        <sz val="10"/>
        <rFont val="Carlito"/>
        <family val="2"/>
      </rPr>
      <t>17,41</t>
    </r>
  </si>
  <si>
    <r>
      <rPr>
        <sz val="10"/>
        <rFont val="Carlito"/>
        <family val="2"/>
      </rPr>
      <t>38.15.120</t>
    </r>
  </si>
  <si>
    <r>
      <rPr>
        <sz val="10"/>
        <rFont val="Carlito"/>
        <family val="2"/>
      </rPr>
      <t>Terminal macho fixo em latão zincado de 1´</t>
    </r>
  </si>
  <si>
    <r>
      <rPr>
        <sz val="10"/>
        <rFont val="Carlito"/>
        <family val="2"/>
      </rPr>
      <t>23,52</t>
    </r>
  </si>
  <si>
    <r>
      <rPr>
        <sz val="10"/>
        <rFont val="Carlito"/>
        <family val="2"/>
      </rPr>
      <t>38.15.140</t>
    </r>
  </si>
  <si>
    <r>
      <rPr>
        <sz val="10"/>
        <rFont val="Carlito"/>
        <family val="2"/>
      </rPr>
      <t>Terminal macho fixo em latão zincado de 2´</t>
    </r>
  </si>
  <si>
    <r>
      <rPr>
        <sz val="10"/>
        <rFont val="Carlito"/>
        <family val="2"/>
      </rPr>
      <t>38.15.310</t>
    </r>
  </si>
  <si>
    <r>
      <rPr>
        <sz val="10"/>
        <rFont val="Carlito"/>
        <family val="2"/>
      </rPr>
      <t xml:space="preserve">Terminal macho giratório em latão zincado de
</t>
    </r>
    <r>
      <rPr>
        <sz val="10"/>
        <rFont val="Carlito"/>
        <family val="2"/>
      </rPr>
      <t>3/4´</t>
    </r>
  </si>
  <si>
    <r>
      <rPr>
        <sz val="10"/>
        <rFont val="Carlito"/>
        <family val="2"/>
      </rPr>
      <t>16,73</t>
    </r>
  </si>
  <si>
    <r>
      <rPr>
        <sz val="10"/>
        <rFont val="Carlito"/>
        <family val="2"/>
      </rPr>
      <t>19,15</t>
    </r>
  </si>
  <si>
    <r>
      <rPr>
        <sz val="10"/>
        <rFont val="Carlito"/>
        <family val="2"/>
      </rPr>
      <t>38.15.320</t>
    </r>
  </si>
  <si>
    <r>
      <rPr>
        <sz val="10"/>
        <rFont val="Carlito"/>
        <family val="2"/>
      </rPr>
      <t>Terminal macho giratório em latão zincado de 1´</t>
    </r>
  </si>
  <si>
    <r>
      <rPr>
        <sz val="10"/>
        <rFont val="Carlito"/>
        <family val="2"/>
      </rPr>
      <t>26,33</t>
    </r>
  </si>
  <si>
    <r>
      <rPr>
        <sz val="10"/>
        <rFont val="Carlito"/>
        <family val="2"/>
      </rPr>
      <t>28,75</t>
    </r>
  </si>
  <si>
    <r>
      <rPr>
        <sz val="10"/>
        <rFont val="Carlito"/>
        <family val="2"/>
      </rPr>
      <t>38.15.340</t>
    </r>
  </si>
  <si>
    <r>
      <rPr>
        <sz val="10"/>
        <rFont val="Carlito"/>
        <family val="2"/>
      </rPr>
      <t>Terminal macho giratório em latão zincado de 2´</t>
    </r>
  </si>
  <si>
    <r>
      <rPr>
        <sz val="10"/>
        <rFont val="Carlito"/>
        <family val="2"/>
      </rPr>
      <t>72,67</t>
    </r>
  </si>
  <si>
    <r>
      <rPr>
        <sz val="10"/>
        <rFont val="Carlito"/>
        <family val="2"/>
      </rPr>
      <t>75,09</t>
    </r>
  </si>
  <si>
    <r>
      <rPr>
        <sz val="10"/>
        <rFont val="Carlito"/>
        <family val="2"/>
      </rPr>
      <t>Rodape tecnico e acessorios</t>
    </r>
  </si>
  <si>
    <r>
      <rPr>
        <sz val="10"/>
        <rFont val="Carlito"/>
        <family val="2"/>
      </rPr>
      <t>38.16.030</t>
    </r>
  </si>
  <si>
    <r>
      <rPr>
        <sz val="10"/>
        <rFont val="Carlito"/>
        <family val="2"/>
      </rPr>
      <t xml:space="preserve">Rodapé técnico triplo e tampa com pintura
</t>
    </r>
    <r>
      <rPr>
        <sz val="10"/>
        <rFont val="Carlito"/>
        <family val="2"/>
      </rPr>
      <t>eletrostática</t>
    </r>
  </si>
  <si>
    <r>
      <rPr>
        <sz val="10"/>
        <rFont val="Carlito"/>
        <family val="2"/>
      </rPr>
      <t>57,98</t>
    </r>
  </si>
  <si>
    <r>
      <rPr>
        <sz val="10"/>
        <rFont val="Carlito"/>
        <family val="2"/>
      </rPr>
      <t>68,90</t>
    </r>
  </si>
  <si>
    <r>
      <rPr>
        <sz val="10"/>
        <rFont val="Carlito"/>
        <family val="2"/>
      </rPr>
      <t>38.16.060</t>
    </r>
  </si>
  <si>
    <r>
      <rPr>
        <sz val="10"/>
        <rFont val="Carlito"/>
        <family val="2"/>
      </rPr>
      <t xml:space="preserve">Curva horizontal tripla de 90°, interna ou externa
</t>
    </r>
    <r>
      <rPr>
        <sz val="10"/>
        <rFont val="Carlito"/>
        <family val="2"/>
      </rPr>
      <t>e tampa com pintura eletrostática</t>
    </r>
  </si>
  <si>
    <r>
      <rPr>
        <sz val="10"/>
        <rFont val="Carlito"/>
        <family val="2"/>
      </rPr>
      <t>60,04</t>
    </r>
  </si>
  <si>
    <r>
      <rPr>
        <sz val="10"/>
        <rFont val="Carlito"/>
        <family val="2"/>
      </rPr>
      <t>78,24</t>
    </r>
  </si>
  <si>
    <r>
      <rPr>
        <sz val="10"/>
        <rFont val="Carlito"/>
        <family val="2"/>
      </rPr>
      <t>38.16.080</t>
    </r>
  </si>
  <si>
    <r>
      <rPr>
        <sz val="10"/>
        <rFont val="Carlito"/>
        <family val="2"/>
      </rPr>
      <t xml:space="preserve">Tê triplo de 90°, horizontal ou vertical e tampa
</t>
    </r>
    <r>
      <rPr>
        <sz val="10"/>
        <rFont val="Carlito"/>
        <family val="2"/>
      </rPr>
      <t>com pintura eletrostática</t>
    </r>
  </si>
  <si>
    <r>
      <rPr>
        <sz val="10"/>
        <rFont val="Carlito"/>
        <family val="2"/>
      </rPr>
      <t>76,31</t>
    </r>
  </si>
  <si>
    <r>
      <rPr>
        <sz val="10"/>
        <rFont val="Carlito"/>
        <family val="2"/>
      </rPr>
      <t>94,51</t>
    </r>
  </si>
  <si>
    <r>
      <rPr>
        <sz val="10"/>
        <rFont val="Carlito"/>
        <family val="2"/>
      </rPr>
      <t>38.16.090</t>
    </r>
  </si>
  <si>
    <r>
      <rPr>
        <sz val="10"/>
        <rFont val="Carlito"/>
        <family val="2"/>
      </rPr>
      <t>Caixa para tomadas: de energia, RJ, sobressalente, interruptor ou espelho, com pintura eletrostática, para rodapé técnico triplo</t>
    </r>
  </si>
  <si>
    <r>
      <rPr>
        <sz val="10"/>
        <rFont val="Carlito"/>
        <family val="2"/>
      </rPr>
      <t>17,27</t>
    </r>
  </si>
  <si>
    <r>
      <rPr>
        <sz val="10"/>
        <rFont val="Carlito"/>
        <family val="2"/>
      </rPr>
      <t>24,18</t>
    </r>
  </si>
  <si>
    <r>
      <rPr>
        <sz val="10"/>
        <rFont val="Carlito"/>
        <family val="2"/>
      </rPr>
      <t>38.16.110</t>
    </r>
  </si>
  <si>
    <r>
      <rPr>
        <sz val="10"/>
        <rFont val="Carlito"/>
        <family val="2"/>
      </rPr>
      <t>Caixa de derivação embutida ou externa com pintura eletrostática, para rodapé técnico triplo</t>
    </r>
  </si>
  <si>
    <r>
      <rPr>
        <sz val="10"/>
        <rFont val="Carlito"/>
        <family val="2"/>
      </rPr>
      <t>23,55</t>
    </r>
  </si>
  <si>
    <r>
      <rPr>
        <sz val="10"/>
        <rFont val="Carlito"/>
        <family val="2"/>
      </rPr>
      <t>41,75</t>
    </r>
  </si>
  <si>
    <r>
      <rPr>
        <sz val="10"/>
        <rFont val="Carlito"/>
        <family val="2"/>
      </rPr>
      <t>38.16.130</t>
    </r>
  </si>
  <si>
    <r>
      <rPr>
        <sz val="10"/>
        <rFont val="Carlito"/>
        <family val="2"/>
      </rPr>
      <t>Caixa para tomadas: de energia, RJ, sobressalente, interruptor ou espelho, com pintura eletrostática, para rodapé técnico duplo</t>
    </r>
  </si>
  <si>
    <r>
      <rPr>
        <sz val="10"/>
        <rFont val="Carlito"/>
        <family val="2"/>
      </rPr>
      <t>13,67</t>
    </r>
  </si>
  <si>
    <r>
      <rPr>
        <sz val="10"/>
        <rFont val="Carlito"/>
        <family val="2"/>
      </rPr>
      <t>20,58</t>
    </r>
  </si>
  <si>
    <r>
      <rPr>
        <sz val="10"/>
        <rFont val="Carlito"/>
        <family val="2"/>
      </rPr>
      <t>38.16.140</t>
    </r>
  </si>
  <si>
    <r>
      <rPr>
        <sz val="10"/>
        <rFont val="Carlito"/>
        <family val="2"/>
      </rPr>
      <t>Terminal de fechamento ou mata junta com pintura eletrostática, para rodapé técnico triplo</t>
    </r>
  </si>
  <si>
    <r>
      <rPr>
        <sz val="10"/>
        <rFont val="Carlito"/>
        <family val="2"/>
      </rPr>
      <t>8,40</t>
    </r>
  </si>
  <si>
    <r>
      <rPr>
        <sz val="10"/>
        <rFont val="Carlito"/>
        <family val="2"/>
      </rPr>
      <t>38.16.150</t>
    </r>
  </si>
  <si>
    <r>
      <rPr>
        <sz val="10"/>
        <rFont val="Carlito"/>
        <family val="2"/>
      </rPr>
      <t xml:space="preserve">Rodapé técnico duplo e tampa com pintura
</t>
    </r>
    <r>
      <rPr>
        <sz val="10"/>
        <rFont val="Carlito"/>
        <family val="2"/>
      </rPr>
      <t>eletrostática</t>
    </r>
  </si>
  <si>
    <r>
      <rPr>
        <sz val="10"/>
        <rFont val="Carlito"/>
        <family val="2"/>
      </rPr>
      <t>46,23</t>
    </r>
  </si>
  <si>
    <r>
      <rPr>
        <sz val="10"/>
        <rFont val="Carlito"/>
        <family val="2"/>
      </rPr>
      <t>57,15</t>
    </r>
  </si>
  <si>
    <r>
      <rPr>
        <sz val="10"/>
        <rFont val="Carlito"/>
        <family val="2"/>
      </rPr>
      <t>38.16.160</t>
    </r>
  </si>
  <si>
    <r>
      <rPr>
        <sz val="10"/>
        <rFont val="Carlito"/>
        <family val="2"/>
      </rPr>
      <t xml:space="preserve">Curva vertical dupla de 90°, interna ou externa e
</t>
    </r>
    <r>
      <rPr>
        <sz val="10"/>
        <rFont val="Carlito"/>
        <family val="2"/>
      </rPr>
      <t>tampa com pintura eletrostática</t>
    </r>
  </si>
  <si>
    <r>
      <rPr>
        <sz val="10"/>
        <rFont val="Carlito"/>
        <family val="2"/>
      </rPr>
      <t>48,53</t>
    </r>
  </si>
  <si>
    <r>
      <rPr>
        <sz val="10"/>
        <rFont val="Carlito"/>
        <family val="2"/>
      </rPr>
      <t>66,73</t>
    </r>
  </si>
  <si>
    <r>
      <rPr>
        <sz val="10"/>
        <rFont val="Carlito"/>
        <family val="2"/>
      </rPr>
      <t>38.16.190</t>
    </r>
  </si>
  <si>
    <r>
      <rPr>
        <sz val="10"/>
        <rFont val="Carlito"/>
        <family val="2"/>
      </rPr>
      <t>Terminal de fechamento ou mata junta com pintura eletrostática, para rodapé técnico duplo</t>
    </r>
  </si>
  <si>
    <r>
      <rPr>
        <sz val="10"/>
        <rFont val="Carlito"/>
        <family val="2"/>
      </rPr>
      <t>5,73</t>
    </r>
  </si>
  <si>
    <r>
      <rPr>
        <sz val="10"/>
        <rFont val="Carlito"/>
        <family val="2"/>
      </rPr>
      <t>11,19</t>
    </r>
  </si>
  <si>
    <r>
      <rPr>
        <sz val="10"/>
        <rFont val="Carlito"/>
        <family val="2"/>
      </rPr>
      <t>38.16.200</t>
    </r>
  </si>
  <si>
    <r>
      <rPr>
        <sz val="10"/>
        <rFont val="Carlito"/>
        <family val="2"/>
      </rPr>
      <t xml:space="preserve">Curva horizontal dupla de 90°, interna ou externa
</t>
    </r>
    <r>
      <rPr>
        <sz val="10"/>
        <rFont val="Carlito"/>
        <family val="2"/>
      </rPr>
      <t>e tampa com pintura eletrostática</t>
    </r>
  </si>
  <si>
    <r>
      <rPr>
        <sz val="10"/>
        <rFont val="Carlito"/>
        <family val="2"/>
      </rPr>
      <t>44,32</t>
    </r>
  </si>
  <si>
    <r>
      <rPr>
        <sz val="10"/>
        <rFont val="Carlito"/>
        <family val="2"/>
      </rPr>
      <t>62,52</t>
    </r>
  </si>
  <si>
    <r>
      <rPr>
        <sz val="10"/>
        <rFont val="Carlito"/>
        <family val="2"/>
      </rPr>
      <t>38.16.230</t>
    </r>
  </si>
  <si>
    <r>
      <rPr>
        <sz val="10"/>
        <rFont val="Carlito"/>
        <family val="2"/>
      </rPr>
      <t xml:space="preserve">Curva vertical tripla de 90°, interna ou externa e
</t>
    </r>
    <r>
      <rPr>
        <sz val="10"/>
        <rFont val="Carlito"/>
        <family val="2"/>
      </rPr>
      <t>tampa com pintura eletrostática</t>
    </r>
  </si>
  <si>
    <r>
      <rPr>
        <sz val="10"/>
        <rFont val="Carlito"/>
        <family val="2"/>
      </rPr>
      <t>59,41</t>
    </r>
  </si>
  <si>
    <r>
      <rPr>
        <sz val="10"/>
        <rFont val="Carlito"/>
        <family val="2"/>
      </rPr>
      <t>77,61</t>
    </r>
  </si>
  <si>
    <r>
      <rPr>
        <sz val="10"/>
        <rFont val="Carlito"/>
        <family val="2"/>
      </rPr>
      <t>38.16.250</t>
    </r>
  </si>
  <si>
    <r>
      <rPr>
        <sz val="10"/>
        <rFont val="Carlito"/>
        <family val="2"/>
      </rPr>
      <t xml:space="preserve">Poste condutor metálico para distribuição, com suporte para tomadas elétricas e RJ, com pintura
</t>
    </r>
    <r>
      <rPr>
        <sz val="10"/>
        <rFont val="Carlito"/>
        <family val="2"/>
      </rPr>
      <t>eletrostática, altura de 3 m</t>
    </r>
  </si>
  <si>
    <r>
      <rPr>
        <sz val="10"/>
        <rFont val="Carlito"/>
        <family val="2"/>
      </rPr>
      <t>756,04</t>
    </r>
  </si>
  <si>
    <r>
      <rPr>
        <sz val="10"/>
        <rFont val="Carlito"/>
        <family val="2"/>
      </rPr>
      <t>24,36</t>
    </r>
  </si>
  <si>
    <r>
      <rPr>
        <sz val="10"/>
        <rFont val="Carlito"/>
        <family val="2"/>
      </rPr>
      <t>780,40</t>
    </r>
  </si>
  <si>
    <r>
      <rPr>
        <sz val="10"/>
        <rFont val="Carlito"/>
        <family val="2"/>
      </rPr>
      <t>38.16.270</t>
    </r>
  </si>
  <si>
    <r>
      <rPr>
        <sz val="10"/>
        <rFont val="Carlito"/>
        <family val="2"/>
      </rPr>
      <t xml:space="preserve">Caixa de derivação embutida ou externa para
</t>
    </r>
    <r>
      <rPr>
        <sz val="10"/>
        <rFont val="Carlito"/>
        <family val="2"/>
      </rPr>
      <t>rodapé técnico duplo</t>
    </r>
  </si>
  <si>
    <r>
      <rPr>
        <sz val="10"/>
        <rFont val="Carlito"/>
        <family val="2"/>
      </rPr>
      <t>31,23</t>
    </r>
  </si>
  <si>
    <r>
      <rPr>
        <sz val="10"/>
        <rFont val="Carlito"/>
        <family val="2"/>
      </rPr>
      <t>49,43</t>
    </r>
  </si>
  <si>
    <r>
      <rPr>
        <sz val="10"/>
        <rFont val="Carlito"/>
        <family val="2"/>
      </rPr>
      <t>Eletroduto em PVC corrugado flexivel</t>
    </r>
  </si>
  <si>
    <r>
      <rPr>
        <sz val="10"/>
        <rFont val="Carlito"/>
        <family val="2"/>
      </rPr>
      <t>38.19.020</t>
    </r>
  </si>
  <si>
    <r>
      <rPr>
        <sz val="10"/>
        <rFont val="Carlito"/>
        <family val="2"/>
      </rPr>
      <t xml:space="preserve">Eletroduto de PVC corrugado flexível leve,
</t>
    </r>
    <r>
      <rPr>
        <sz val="10"/>
        <rFont val="Carlito"/>
        <family val="2"/>
      </rPr>
      <t>diâmetro externo de 20 mm</t>
    </r>
  </si>
  <si>
    <r>
      <rPr>
        <sz val="10"/>
        <rFont val="Carlito"/>
        <family val="2"/>
      </rPr>
      <t>12,88</t>
    </r>
  </si>
  <si>
    <r>
      <rPr>
        <sz val="10"/>
        <rFont val="Carlito"/>
        <family val="2"/>
      </rPr>
      <t>38.19.030</t>
    </r>
  </si>
  <si>
    <r>
      <rPr>
        <sz val="10"/>
        <rFont val="Carlito"/>
        <family val="2"/>
      </rPr>
      <t xml:space="preserve">Eletroduto de PVC corrugado flexível leve,
</t>
    </r>
    <r>
      <rPr>
        <sz val="10"/>
        <rFont val="Carlito"/>
        <family val="2"/>
      </rPr>
      <t>diâmetro externo de 25 mm</t>
    </r>
  </si>
  <si>
    <r>
      <rPr>
        <sz val="10"/>
        <rFont val="Carlito"/>
        <family val="2"/>
      </rPr>
      <t>2,60</t>
    </r>
  </si>
  <si>
    <r>
      <rPr>
        <sz val="10"/>
        <rFont val="Carlito"/>
        <family val="2"/>
      </rPr>
      <t>13,52</t>
    </r>
  </si>
  <si>
    <r>
      <rPr>
        <sz val="10"/>
        <rFont val="Carlito"/>
        <family val="2"/>
      </rPr>
      <t>38.19.040</t>
    </r>
  </si>
  <si>
    <r>
      <rPr>
        <sz val="10"/>
        <rFont val="Carlito"/>
        <family val="2"/>
      </rPr>
      <t xml:space="preserve">Eletroduto de PVC corrugado flexível leve,
</t>
    </r>
    <r>
      <rPr>
        <sz val="10"/>
        <rFont val="Carlito"/>
        <family val="2"/>
      </rPr>
      <t>diâmetro externo de 32 mm</t>
    </r>
  </si>
  <si>
    <r>
      <rPr>
        <sz val="10"/>
        <rFont val="Carlito"/>
        <family val="2"/>
      </rPr>
      <t>15,16</t>
    </r>
  </si>
  <si>
    <r>
      <rPr>
        <sz val="10"/>
        <rFont val="Carlito"/>
        <family val="2"/>
      </rPr>
      <t>38.19.210</t>
    </r>
  </si>
  <si>
    <r>
      <rPr>
        <sz val="10"/>
        <rFont val="Carlito"/>
        <family val="2"/>
      </rPr>
      <t xml:space="preserve">Eletroduto de PVC corrugado flexível reforçado,
</t>
    </r>
    <r>
      <rPr>
        <sz val="10"/>
        <rFont val="Carlito"/>
        <family val="2"/>
      </rPr>
      <t>diâmetro externo de 25 mm</t>
    </r>
  </si>
  <si>
    <r>
      <rPr>
        <sz val="10"/>
        <rFont val="Carlito"/>
        <family val="2"/>
      </rPr>
      <t>14,13</t>
    </r>
  </si>
  <si>
    <r>
      <rPr>
        <sz val="10"/>
        <rFont val="Carlito"/>
        <family val="2"/>
      </rPr>
      <t>38.19.220</t>
    </r>
  </si>
  <si>
    <r>
      <rPr>
        <sz val="10"/>
        <rFont val="Carlito"/>
        <family val="2"/>
      </rPr>
      <t xml:space="preserve">Eletroduto de PVC corrugado flexível reforçado,
</t>
    </r>
    <r>
      <rPr>
        <sz val="10"/>
        <rFont val="Carlito"/>
        <family val="2"/>
      </rPr>
      <t>diâmetro externo de 32 mm</t>
    </r>
  </si>
  <si>
    <r>
      <rPr>
        <sz val="10"/>
        <rFont val="Carlito"/>
        <family val="2"/>
      </rPr>
      <t>16,18</t>
    </r>
  </si>
  <si>
    <r>
      <rPr>
        <sz val="10"/>
        <rFont val="Carlito"/>
        <family val="2"/>
      </rPr>
      <t xml:space="preserve">Reparos, conservacoes e complementos - GRUPO
</t>
    </r>
    <r>
      <rPr>
        <sz val="10"/>
        <rFont val="Carlito"/>
        <family val="2"/>
      </rPr>
      <t>38</t>
    </r>
  </si>
  <si>
    <r>
      <rPr>
        <sz val="10"/>
        <rFont val="Carlito"/>
        <family val="2"/>
      </rPr>
      <t>38.20.010</t>
    </r>
  </si>
  <si>
    <r>
      <rPr>
        <sz val="10"/>
        <rFont val="Carlito"/>
        <family val="2"/>
      </rPr>
      <t>Recolocação de perfilado 38x38 mm</t>
    </r>
  </si>
  <si>
    <r>
      <rPr>
        <sz val="10"/>
        <rFont val="Carlito"/>
        <family val="2"/>
      </rPr>
      <t>38.20.020</t>
    </r>
  </si>
  <si>
    <r>
      <rPr>
        <sz val="10"/>
        <rFont val="Carlito"/>
        <family val="2"/>
      </rPr>
      <t>Recolocação de vergalhão</t>
    </r>
  </si>
  <si>
    <r>
      <rPr>
        <sz val="10"/>
        <rFont val="Carlito"/>
        <family val="2"/>
      </rPr>
      <t>38.20.030</t>
    </r>
  </si>
  <si>
    <r>
      <rPr>
        <sz val="10"/>
        <rFont val="Carlito"/>
        <family val="2"/>
      </rPr>
      <t>Recolocação de caixa de tomada para perfilado</t>
    </r>
  </si>
  <si>
    <r>
      <rPr>
        <sz val="10"/>
        <rFont val="Carlito"/>
        <family val="2"/>
      </rPr>
      <t>38.20.040</t>
    </r>
  </si>
  <si>
    <r>
      <rPr>
        <sz val="10"/>
        <rFont val="Carlito"/>
        <family val="2"/>
      </rPr>
      <t>Recolocação de eletrodutos</t>
    </r>
  </si>
  <si>
    <r>
      <rPr>
        <sz val="10"/>
        <rFont val="Carlito"/>
        <family val="2"/>
      </rPr>
      <t>Eletrocalha e acessorios</t>
    </r>
  </si>
  <si>
    <r>
      <rPr>
        <sz val="10"/>
        <rFont val="Carlito"/>
        <family val="2"/>
      </rPr>
      <t>38.21.110</t>
    </r>
  </si>
  <si>
    <r>
      <rPr>
        <sz val="10"/>
        <rFont val="Carlito"/>
        <family val="2"/>
      </rPr>
      <t xml:space="preserve">Eletrocalha lisa galvanizada a fogo, 50 x 50 mm,
</t>
    </r>
    <r>
      <rPr>
        <sz val="10"/>
        <rFont val="Carlito"/>
        <family val="2"/>
      </rPr>
      <t>com acessórios</t>
    </r>
  </si>
  <si>
    <r>
      <rPr>
        <sz val="10"/>
        <rFont val="Carlito"/>
        <family val="2"/>
      </rPr>
      <t>49,92</t>
    </r>
  </si>
  <si>
    <r>
      <rPr>
        <sz val="10"/>
        <rFont val="Carlito"/>
        <family val="2"/>
      </rPr>
      <t>68,12</t>
    </r>
  </si>
  <si>
    <r>
      <rPr>
        <sz val="10"/>
        <rFont val="Carlito"/>
        <family val="2"/>
      </rPr>
      <t>38.21.120</t>
    </r>
  </si>
  <si>
    <r>
      <rPr>
        <sz val="10"/>
        <rFont val="Carlito"/>
        <family val="2"/>
      </rPr>
      <t xml:space="preserve">Eletrocalha lisa galvanizada a fogo, 100 x 50 mm,
</t>
    </r>
    <r>
      <rPr>
        <sz val="10"/>
        <rFont val="Carlito"/>
        <family val="2"/>
      </rPr>
      <t>com acessórios</t>
    </r>
  </si>
  <si>
    <r>
      <rPr>
        <sz val="10"/>
        <rFont val="Carlito"/>
        <family val="2"/>
      </rPr>
      <t>63,53</t>
    </r>
  </si>
  <si>
    <r>
      <rPr>
        <sz val="10"/>
        <rFont val="Carlito"/>
        <family val="2"/>
      </rPr>
      <t>81,73</t>
    </r>
  </si>
  <si>
    <r>
      <rPr>
        <sz val="10"/>
        <rFont val="Carlito"/>
        <family val="2"/>
      </rPr>
      <t>38.21.130</t>
    </r>
  </si>
  <si>
    <r>
      <rPr>
        <sz val="10"/>
        <rFont val="Carlito"/>
        <family val="2"/>
      </rPr>
      <t xml:space="preserve">Eletrocalha lisa galvanizada a fogo, 150 x 50 mm,
</t>
    </r>
    <r>
      <rPr>
        <sz val="10"/>
        <rFont val="Carlito"/>
        <family val="2"/>
      </rPr>
      <t>com acessórios</t>
    </r>
  </si>
  <si>
    <r>
      <rPr>
        <sz val="10"/>
        <rFont val="Carlito"/>
        <family val="2"/>
      </rPr>
      <t>78,66</t>
    </r>
  </si>
  <si>
    <r>
      <rPr>
        <sz val="10"/>
        <rFont val="Carlito"/>
        <family val="2"/>
      </rPr>
      <t>96,86</t>
    </r>
  </si>
  <si>
    <r>
      <rPr>
        <sz val="10"/>
        <rFont val="Carlito"/>
        <family val="2"/>
      </rPr>
      <t>38.21.140</t>
    </r>
  </si>
  <si>
    <r>
      <rPr>
        <sz val="10"/>
        <rFont val="Carlito"/>
        <family val="2"/>
      </rPr>
      <t xml:space="preserve">Eletrocalha lisa galvanizada a fogo, 200 x 50 mm,
</t>
    </r>
    <r>
      <rPr>
        <sz val="10"/>
        <rFont val="Carlito"/>
        <family val="2"/>
      </rPr>
      <t>com acessórios</t>
    </r>
  </si>
  <si>
    <r>
      <rPr>
        <sz val="10"/>
        <rFont val="Carlito"/>
        <family val="2"/>
      </rPr>
      <t>95,30</t>
    </r>
  </si>
  <si>
    <r>
      <rPr>
        <sz val="10"/>
        <rFont val="Carlito"/>
        <family val="2"/>
      </rPr>
      <t>113,50</t>
    </r>
  </si>
  <si>
    <r>
      <rPr>
        <sz val="10"/>
        <rFont val="Carlito"/>
        <family val="2"/>
      </rPr>
      <t>38.21.150</t>
    </r>
  </si>
  <si>
    <r>
      <rPr>
        <sz val="10"/>
        <rFont val="Carlito"/>
        <family val="2"/>
      </rPr>
      <t xml:space="preserve">Eletrocalha lisa galvanizada a fogo, 250 x 50 mm,
</t>
    </r>
    <r>
      <rPr>
        <sz val="10"/>
        <rFont val="Carlito"/>
        <family val="2"/>
      </rPr>
      <t>com acessórios</t>
    </r>
  </si>
  <si>
    <r>
      <rPr>
        <sz val="10"/>
        <rFont val="Carlito"/>
        <family val="2"/>
      </rPr>
      <t>111,20</t>
    </r>
  </si>
  <si>
    <r>
      <rPr>
        <sz val="10"/>
        <rFont val="Carlito"/>
        <family val="2"/>
      </rPr>
      <t>129,40</t>
    </r>
  </si>
  <si>
    <r>
      <rPr>
        <sz val="10"/>
        <rFont val="Carlito"/>
        <family val="2"/>
      </rPr>
      <t>38.21.310</t>
    </r>
  </si>
  <si>
    <r>
      <rPr>
        <sz val="10"/>
        <rFont val="Carlito"/>
        <family val="2"/>
      </rPr>
      <t xml:space="preserve">Eletrocalha lisa galvanizada a fogo, 100 x 100 mm,
</t>
    </r>
    <r>
      <rPr>
        <sz val="10"/>
        <rFont val="Carlito"/>
        <family val="2"/>
      </rPr>
      <t>com acessórios</t>
    </r>
  </si>
  <si>
    <r>
      <rPr>
        <sz val="10"/>
        <rFont val="Carlito"/>
        <family val="2"/>
      </rPr>
      <t>99,59</t>
    </r>
  </si>
  <si>
    <r>
      <rPr>
        <sz val="10"/>
        <rFont val="Carlito"/>
        <family val="2"/>
      </rPr>
      <t>126,88</t>
    </r>
  </si>
  <si>
    <r>
      <rPr>
        <sz val="10"/>
        <rFont val="Carlito"/>
        <family val="2"/>
      </rPr>
      <t>38.21.320</t>
    </r>
  </si>
  <si>
    <r>
      <rPr>
        <sz val="10"/>
        <rFont val="Carlito"/>
        <family val="2"/>
      </rPr>
      <t xml:space="preserve">Eletrocalha lisa galvanizada a fogo, 150 x 100 mm,
</t>
    </r>
    <r>
      <rPr>
        <sz val="10"/>
        <rFont val="Carlito"/>
        <family val="2"/>
      </rPr>
      <t>com acessórios</t>
    </r>
  </si>
  <si>
    <r>
      <rPr>
        <sz val="10"/>
        <rFont val="Carlito"/>
        <family val="2"/>
      </rPr>
      <t>112,88</t>
    </r>
  </si>
  <si>
    <r>
      <rPr>
        <sz val="10"/>
        <rFont val="Carlito"/>
        <family val="2"/>
      </rPr>
      <t>140,17</t>
    </r>
  </si>
  <si>
    <r>
      <rPr>
        <sz val="10"/>
        <rFont val="Carlito"/>
        <family val="2"/>
      </rPr>
      <t>38.21.330</t>
    </r>
  </si>
  <si>
    <r>
      <rPr>
        <sz val="10"/>
        <rFont val="Carlito"/>
        <family val="2"/>
      </rPr>
      <t xml:space="preserve">Eletrocalha lisa galvanizada a fogo, 200 x 100 mm,
</t>
    </r>
    <r>
      <rPr>
        <sz val="10"/>
        <rFont val="Carlito"/>
        <family val="2"/>
      </rPr>
      <t>com acessórios</t>
    </r>
  </si>
  <si>
    <r>
      <rPr>
        <sz val="10"/>
        <rFont val="Carlito"/>
        <family val="2"/>
      </rPr>
      <t>127,95</t>
    </r>
  </si>
  <si>
    <r>
      <rPr>
        <sz val="10"/>
        <rFont val="Carlito"/>
        <family val="2"/>
      </rPr>
      <t>155,24</t>
    </r>
  </si>
  <si>
    <r>
      <rPr>
        <sz val="10"/>
        <rFont val="Carlito"/>
        <family val="2"/>
      </rPr>
      <t>38.21.340</t>
    </r>
  </si>
  <si>
    <r>
      <rPr>
        <sz val="10"/>
        <rFont val="Carlito"/>
        <family val="2"/>
      </rPr>
      <t xml:space="preserve">Eletrocalha lisa galvanizada a fogo, 250 x 100 mm,
</t>
    </r>
    <r>
      <rPr>
        <sz val="10"/>
        <rFont val="Carlito"/>
        <family val="2"/>
      </rPr>
      <t>com acessórios</t>
    </r>
  </si>
  <si>
    <r>
      <rPr>
        <sz val="10"/>
        <rFont val="Carlito"/>
        <family val="2"/>
      </rPr>
      <t>142,95</t>
    </r>
  </si>
  <si>
    <r>
      <rPr>
        <sz val="10"/>
        <rFont val="Carlito"/>
        <family val="2"/>
      </rPr>
      <t>170,24</t>
    </r>
  </si>
  <si>
    <r>
      <rPr>
        <sz val="10"/>
        <rFont val="Carlito"/>
        <family val="2"/>
      </rPr>
      <t>38.21.350</t>
    </r>
  </si>
  <si>
    <r>
      <rPr>
        <sz val="10"/>
        <rFont val="Carlito"/>
        <family val="2"/>
      </rPr>
      <t xml:space="preserve">Eletrocalha lisa galvanizada a fogo, 300 x 100 mm,
</t>
    </r>
    <r>
      <rPr>
        <sz val="10"/>
        <rFont val="Carlito"/>
        <family val="2"/>
      </rPr>
      <t>com acessórios</t>
    </r>
  </si>
  <si>
    <r>
      <rPr>
        <sz val="10"/>
        <rFont val="Carlito"/>
        <family val="2"/>
      </rPr>
      <t>166,39</t>
    </r>
  </si>
  <si>
    <r>
      <rPr>
        <sz val="10"/>
        <rFont val="Carlito"/>
        <family val="2"/>
      </rPr>
      <t>202,78</t>
    </r>
  </si>
  <si>
    <r>
      <rPr>
        <sz val="10"/>
        <rFont val="Carlito"/>
        <family val="2"/>
      </rPr>
      <t>38.21.360</t>
    </r>
  </si>
  <si>
    <r>
      <rPr>
        <sz val="10"/>
        <rFont val="Carlito"/>
        <family val="2"/>
      </rPr>
      <t xml:space="preserve">Eletrocalha lisa galvanizada a fogo, 400 x 100 mm,
</t>
    </r>
    <r>
      <rPr>
        <sz val="10"/>
        <rFont val="Carlito"/>
        <family val="2"/>
      </rPr>
      <t>com acessórios</t>
    </r>
  </si>
  <si>
    <r>
      <rPr>
        <sz val="10"/>
        <rFont val="Carlito"/>
        <family val="2"/>
      </rPr>
      <t>250,29</t>
    </r>
  </si>
  <si>
    <r>
      <rPr>
        <sz val="10"/>
        <rFont val="Carlito"/>
        <family val="2"/>
      </rPr>
      <t>286,68</t>
    </r>
  </si>
  <si>
    <r>
      <rPr>
        <sz val="10"/>
        <rFont val="Carlito"/>
        <family val="2"/>
      </rPr>
      <t>38.21.920</t>
    </r>
  </si>
  <si>
    <r>
      <rPr>
        <sz val="10"/>
        <rFont val="Carlito"/>
        <family val="2"/>
      </rPr>
      <t xml:space="preserve">Eletrocalha perfurada galvanizada a fogo, 100 x
</t>
    </r>
    <r>
      <rPr>
        <sz val="10"/>
        <rFont val="Carlito"/>
        <family val="2"/>
      </rPr>
      <t>50 mm, com acessórios</t>
    </r>
  </si>
  <si>
    <r>
      <rPr>
        <sz val="10"/>
        <rFont val="Carlito"/>
        <family val="2"/>
      </rPr>
      <t>65,23</t>
    </r>
  </si>
  <si>
    <r>
      <rPr>
        <sz val="10"/>
        <rFont val="Carlito"/>
        <family val="2"/>
      </rPr>
      <t>83,43</t>
    </r>
  </si>
  <si>
    <r>
      <rPr>
        <sz val="10"/>
        <rFont val="Carlito"/>
        <family val="2"/>
      </rPr>
      <t>38.21.930</t>
    </r>
  </si>
  <si>
    <r>
      <rPr>
        <sz val="10"/>
        <rFont val="Carlito"/>
        <family val="2"/>
      </rPr>
      <t xml:space="preserve">Eletrocalha perfurada galvanizada a fogo, 150 x
</t>
    </r>
    <r>
      <rPr>
        <sz val="10"/>
        <rFont val="Carlito"/>
        <family val="2"/>
      </rPr>
      <t>50 mm, com acessórios</t>
    </r>
  </si>
  <si>
    <r>
      <rPr>
        <sz val="10"/>
        <rFont val="Carlito"/>
        <family val="2"/>
      </rPr>
      <t>76,88</t>
    </r>
  </si>
  <si>
    <r>
      <rPr>
        <sz val="10"/>
        <rFont val="Carlito"/>
        <family val="2"/>
      </rPr>
      <t>95,08</t>
    </r>
  </si>
  <si>
    <r>
      <rPr>
        <sz val="10"/>
        <rFont val="Carlito"/>
        <family val="2"/>
      </rPr>
      <t>38.21.940</t>
    </r>
  </si>
  <si>
    <r>
      <rPr>
        <sz val="10"/>
        <rFont val="Carlito"/>
        <family val="2"/>
      </rPr>
      <t xml:space="preserve">Eletrocalha perfurada galvanizada a fogo, 200 x
</t>
    </r>
    <r>
      <rPr>
        <sz val="10"/>
        <rFont val="Carlito"/>
        <family val="2"/>
      </rPr>
      <t>50 mm, com acessórios</t>
    </r>
  </si>
  <si>
    <r>
      <rPr>
        <sz val="10"/>
        <rFont val="Carlito"/>
        <family val="2"/>
      </rPr>
      <t>93,04</t>
    </r>
  </si>
  <si>
    <r>
      <rPr>
        <sz val="10"/>
        <rFont val="Carlito"/>
        <family val="2"/>
      </rPr>
      <t>111,24</t>
    </r>
  </si>
  <si>
    <r>
      <rPr>
        <sz val="10"/>
        <rFont val="Carlito"/>
        <family val="2"/>
      </rPr>
      <t>38.21.950</t>
    </r>
  </si>
  <si>
    <r>
      <rPr>
        <sz val="10"/>
        <rFont val="Carlito"/>
        <family val="2"/>
      </rPr>
      <t xml:space="preserve">Eletrocalha perfurada galvanizada a fogo, 250 x
</t>
    </r>
    <r>
      <rPr>
        <sz val="10"/>
        <rFont val="Carlito"/>
        <family val="2"/>
      </rPr>
      <t>50 mm, com acessórios</t>
    </r>
  </si>
  <si>
    <r>
      <rPr>
        <sz val="10"/>
        <rFont val="Carlito"/>
        <family val="2"/>
      </rPr>
      <t>116,51</t>
    </r>
  </si>
  <si>
    <r>
      <rPr>
        <sz val="10"/>
        <rFont val="Carlito"/>
        <family val="2"/>
      </rPr>
      <t>134,71</t>
    </r>
  </si>
  <si>
    <r>
      <rPr>
        <sz val="10"/>
        <rFont val="Carlito"/>
        <family val="2"/>
      </rPr>
      <t>Eletrocalha e acessorios.</t>
    </r>
  </si>
  <si>
    <r>
      <rPr>
        <sz val="10"/>
        <rFont val="Carlito"/>
        <family val="2"/>
      </rPr>
      <t>38.22.120</t>
    </r>
  </si>
  <si>
    <r>
      <rPr>
        <sz val="10"/>
        <rFont val="Carlito"/>
        <family val="2"/>
      </rPr>
      <t xml:space="preserve">Eletrocalha perfurada galvanizada a fogo,
</t>
    </r>
    <r>
      <rPr>
        <sz val="10"/>
        <rFont val="Carlito"/>
        <family val="2"/>
      </rPr>
      <t>150x100mm, com acessórios</t>
    </r>
  </si>
  <si>
    <r>
      <rPr>
        <sz val="10"/>
        <rFont val="Carlito"/>
        <family val="2"/>
      </rPr>
      <t>105,92</t>
    </r>
  </si>
  <si>
    <r>
      <rPr>
        <sz val="10"/>
        <rFont val="Carlito"/>
        <family val="2"/>
      </rPr>
      <t>133,21</t>
    </r>
  </si>
  <si>
    <r>
      <rPr>
        <sz val="10"/>
        <rFont val="Carlito"/>
        <family val="2"/>
      </rPr>
      <t>38.22.130</t>
    </r>
  </si>
  <si>
    <r>
      <rPr>
        <sz val="10"/>
        <rFont val="Carlito"/>
        <family val="2"/>
      </rPr>
      <t xml:space="preserve">Eletrocalha perfurada galvanizada a fogo,
</t>
    </r>
    <r>
      <rPr>
        <sz val="10"/>
        <rFont val="Carlito"/>
        <family val="2"/>
      </rPr>
      <t>200x100mm, com acessórios</t>
    </r>
  </si>
  <si>
    <r>
      <rPr>
        <sz val="10"/>
        <rFont val="Carlito"/>
        <family val="2"/>
      </rPr>
      <t>123,01</t>
    </r>
  </si>
  <si>
    <r>
      <rPr>
        <sz val="10"/>
        <rFont val="Carlito"/>
        <family val="2"/>
      </rPr>
      <t>150,30</t>
    </r>
  </si>
  <si>
    <r>
      <rPr>
        <sz val="10"/>
        <rFont val="Carlito"/>
        <family val="2"/>
      </rPr>
      <t>38.22.140</t>
    </r>
  </si>
  <si>
    <r>
      <rPr>
        <sz val="10"/>
        <rFont val="Carlito"/>
        <family val="2"/>
      </rPr>
      <t xml:space="preserve">Eletrocalha perfurada galvanizada a fogo,
</t>
    </r>
    <r>
      <rPr>
        <sz val="10"/>
        <rFont val="Carlito"/>
        <family val="2"/>
      </rPr>
      <t>250x100mm, com acessórios</t>
    </r>
  </si>
  <si>
    <r>
      <rPr>
        <sz val="10"/>
        <rFont val="Carlito"/>
        <family val="2"/>
      </rPr>
      <t>142,30</t>
    </r>
  </si>
  <si>
    <r>
      <rPr>
        <sz val="10"/>
        <rFont val="Carlito"/>
        <family val="2"/>
      </rPr>
      <t>169,59</t>
    </r>
  </si>
  <si>
    <r>
      <rPr>
        <sz val="10"/>
        <rFont val="Carlito"/>
        <family val="2"/>
      </rPr>
      <t>38.22.150</t>
    </r>
  </si>
  <si>
    <r>
      <rPr>
        <sz val="10"/>
        <rFont val="Carlito"/>
        <family val="2"/>
      </rPr>
      <t xml:space="preserve">Eletrocalha perfurada galvanizada a fogo,
</t>
    </r>
    <r>
      <rPr>
        <sz val="10"/>
        <rFont val="Carlito"/>
        <family val="2"/>
      </rPr>
      <t>300x100mm, com acessórios</t>
    </r>
  </si>
  <si>
    <r>
      <rPr>
        <sz val="10"/>
        <rFont val="Carlito"/>
        <family val="2"/>
      </rPr>
      <t>153,01</t>
    </r>
  </si>
  <si>
    <r>
      <rPr>
        <sz val="10"/>
        <rFont val="Carlito"/>
        <family val="2"/>
      </rPr>
      <t>189,40</t>
    </r>
  </si>
  <si>
    <r>
      <rPr>
        <sz val="10"/>
        <rFont val="Carlito"/>
        <family val="2"/>
      </rPr>
      <t>38.22.160</t>
    </r>
  </si>
  <si>
    <r>
      <rPr>
        <sz val="10"/>
        <rFont val="Carlito"/>
        <family val="2"/>
      </rPr>
      <t xml:space="preserve">Eletrocalha perfurada galvanizada a fogo,
</t>
    </r>
    <r>
      <rPr>
        <sz val="10"/>
        <rFont val="Carlito"/>
        <family val="2"/>
      </rPr>
      <t>400x100mm, com acessórios</t>
    </r>
  </si>
  <si>
    <r>
      <rPr>
        <sz val="10"/>
        <rFont val="Carlito"/>
        <family val="2"/>
      </rPr>
      <t>222,68</t>
    </r>
  </si>
  <si>
    <r>
      <rPr>
        <sz val="10"/>
        <rFont val="Carlito"/>
        <family val="2"/>
      </rPr>
      <t>259,07</t>
    </r>
  </si>
  <si>
    <r>
      <rPr>
        <sz val="10"/>
        <rFont val="Carlito"/>
        <family val="2"/>
      </rPr>
      <t>38.22.610</t>
    </r>
  </si>
  <si>
    <r>
      <rPr>
        <sz val="10"/>
        <rFont val="Carlito"/>
        <family val="2"/>
      </rPr>
      <t xml:space="preserve">Tampa de encaixe para eletrocalha, galvanizada a
</t>
    </r>
    <r>
      <rPr>
        <sz val="10"/>
        <rFont val="Carlito"/>
        <family val="2"/>
      </rPr>
      <t>fogo, L= 50mm</t>
    </r>
  </si>
  <si>
    <r>
      <rPr>
        <sz val="10"/>
        <rFont val="Carlito"/>
        <family val="2"/>
      </rPr>
      <t>27,31</t>
    </r>
  </si>
  <si>
    <r>
      <rPr>
        <sz val="10"/>
        <rFont val="Carlito"/>
        <family val="2"/>
      </rPr>
      <t>29,13</t>
    </r>
  </si>
  <si>
    <r>
      <rPr>
        <sz val="10"/>
        <rFont val="Carlito"/>
        <family val="2"/>
      </rPr>
      <t>38.22.620</t>
    </r>
  </si>
  <si>
    <r>
      <rPr>
        <sz val="10"/>
        <rFont val="Carlito"/>
        <family val="2"/>
      </rPr>
      <t xml:space="preserve">Tampa de encaixe para eletrocalha, galvanizada a
</t>
    </r>
    <r>
      <rPr>
        <sz val="10"/>
        <rFont val="Carlito"/>
        <family val="2"/>
      </rPr>
      <t>fogo, L= 100mm</t>
    </r>
  </si>
  <si>
    <r>
      <rPr>
        <sz val="10"/>
        <rFont val="Carlito"/>
        <family val="2"/>
      </rPr>
      <t>45,29</t>
    </r>
  </si>
  <si>
    <r>
      <rPr>
        <sz val="10"/>
        <rFont val="Carlito"/>
        <family val="2"/>
      </rPr>
      <t>47,11</t>
    </r>
  </si>
  <si>
    <r>
      <rPr>
        <sz val="10"/>
        <rFont val="Carlito"/>
        <family val="2"/>
      </rPr>
      <t>38.22.630</t>
    </r>
  </si>
  <si>
    <r>
      <rPr>
        <sz val="10"/>
        <rFont val="Carlito"/>
        <family val="2"/>
      </rPr>
      <t xml:space="preserve">Tampa de encaixe para eletrocalha, galvanizada a
</t>
    </r>
    <r>
      <rPr>
        <sz val="10"/>
        <rFont val="Carlito"/>
        <family val="2"/>
      </rPr>
      <t>fogo, L= 150mm</t>
    </r>
  </si>
  <si>
    <r>
      <rPr>
        <sz val="10"/>
        <rFont val="Carlito"/>
        <family val="2"/>
      </rPr>
      <t>63,91</t>
    </r>
  </si>
  <si>
    <r>
      <rPr>
        <sz val="10"/>
        <rFont val="Carlito"/>
        <family val="2"/>
      </rPr>
      <t>65,73</t>
    </r>
  </si>
  <si>
    <r>
      <rPr>
        <sz val="10"/>
        <rFont val="Carlito"/>
        <family val="2"/>
      </rPr>
      <t>38.22.640</t>
    </r>
  </si>
  <si>
    <r>
      <rPr>
        <sz val="10"/>
        <rFont val="Carlito"/>
        <family val="2"/>
      </rPr>
      <t xml:space="preserve">Tampa de encaixe para eletrocalha, galvanizada a
</t>
    </r>
    <r>
      <rPr>
        <sz val="10"/>
        <rFont val="Carlito"/>
        <family val="2"/>
      </rPr>
      <t>fogo, L= 200mm</t>
    </r>
  </si>
  <si>
    <r>
      <rPr>
        <sz val="10"/>
        <rFont val="Carlito"/>
        <family val="2"/>
      </rPr>
      <t>87,65</t>
    </r>
  </si>
  <si>
    <r>
      <rPr>
        <sz val="10"/>
        <rFont val="Carlito"/>
        <family val="2"/>
      </rPr>
      <t>38.22.650</t>
    </r>
  </si>
  <si>
    <r>
      <rPr>
        <sz val="10"/>
        <rFont val="Carlito"/>
        <family val="2"/>
      </rPr>
      <t xml:space="preserve">Tampa de encaixe para eletrocalha, galvanizada a
</t>
    </r>
    <r>
      <rPr>
        <sz val="10"/>
        <rFont val="Carlito"/>
        <family val="2"/>
      </rPr>
      <t>fogo, L= 250mm</t>
    </r>
  </si>
  <si>
    <r>
      <rPr>
        <sz val="10"/>
        <rFont val="Carlito"/>
        <family val="2"/>
      </rPr>
      <t>105,29</t>
    </r>
  </si>
  <si>
    <r>
      <rPr>
        <sz val="10"/>
        <rFont val="Carlito"/>
        <family val="2"/>
      </rPr>
      <t>38.22.660</t>
    </r>
  </si>
  <si>
    <r>
      <rPr>
        <sz val="10"/>
        <rFont val="Carlito"/>
        <family val="2"/>
      </rPr>
      <t xml:space="preserve">Tampa de encaixe para eletrocalha, galvanizada a
</t>
    </r>
    <r>
      <rPr>
        <sz val="10"/>
        <rFont val="Carlito"/>
        <family val="2"/>
      </rPr>
      <t>fogo, L= 300mm</t>
    </r>
  </si>
  <si>
    <r>
      <rPr>
        <sz val="10"/>
        <rFont val="Carlito"/>
        <family val="2"/>
      </rPr>
      <t>135,73</t>
    </r>
  </si>
  <si>
    <r>
      <rPr>
        <sz val="10"/>
        <rFont val="Carlito"/>
        <family val="2"/>
      </rPr>
      <t>137,55</t>
    </r>
  </si>
  <si>
    <r>
      <rPr>
        <sz val="10"/>
        <rFont val="Carlito"/>
        <family val="2"/>
      </rPr>
      <t>38.22.670</t>
    </r>
  </si>
  <si>
    <r>
      <rPr>
        <sz val="10"/>
        <rFont val="Carlito"/>
        <family val="2"/>
      </rPr>
      <t xml:space="preserve">Tampa de encaixe para eletrocalha, galvanizada a
</t>
    </r>
    <r>
      <rPr>
        <sz val="10"/>
        <rFont val="Carlito"/>
        <family val="2"/>
      </rPr>
      <t>fogo, L= 400mm</t>
    </r>
  </si>
  <si>
    <r>
      <rPr>
        <sz val="10"/>
        <rFont val="Carlito"/>
        <family val="2"/>
      </rPr>
      <t>176,14</t>
    </r>
  </si>
  <si>
    <r>
      <rPr>
        <sz val="10"/>
        <rFont val="Carlito"/>
        <family val="2"/>
      </rPr>
      <t>Eletrocalha e acessorios..</t>
    </r>
  </si>
  <si>
    <r>
      <rPr>
        <sz val="10"/>
        <rFont val="Carlito"/>
        <family val="2"/>
      </rPr>
      <t>38.23.010</t>
    </r>
  </si>
  <si>
    <r>
      <rPr>
        <sz val="10"/>
        <rFont val="Carlito"/>
        <family val="2"/>
      </rPr>
      <t xml:space="preserve">Suporte para eletrocalha, galvanizado a fogo,
</t>
    </r>
    <r>
      <rPr>
        <sz val="10"/>
        <rFont val="Carlito"/>
        <family val="2"/>
      </rPr>
      <t>50x50mm</t>
    </r>
  </si>
  <si>
    <r>
      <rPr>
        <sz val="10"/>
        <rFont val="Carlito"/>
        <family val="2"/>
      </rPr>
      <t>15,80</t>
    </r>
  </si>
  <si>
    <r>
      <rPr>
        <sz val="10"/>
        <rFont val="Carlito"/>
        <family val="2"/>
      </rPr>
      <t>38.23.020</t>
    </r>
  </si>
  <si>
    <r>
      <rPr>
        <sz val="10"/>
        <rFont val="Carlito"/>
        <family val="2"/>
      </rPr>
      <t xml:space="preserve">Suporte para eletrocalha, galvanizado a fogo,
</t>
    </r>
    <r>
      <rPr>
        <sz val="10"/>
        <rFont val="Carlito"/>
        <family val="2"/>
      </rPr>
      <t>100x50mm</t>
    </r>
  </si>
  <si>
    <r>
      <rPr>
        <sz val="10"/>
        <rFont val="Carlito"/>
        <family val="2"/>
      </rPr>
      <t>8,30</t>
    </r>
  </si>
  <si>
    <r>
      <rPr>
        <sz val="10"/>
        <rFont val="Carlito"/>
        <family val="2"/>
      </rPr>
      <t>17,40</t>
    </r>
  </si>
  <si>
    <r>
      <rPr>
        <sz val="10"/>
        <rFont val="Carlito"/>
        <family val="2"/>
      </rPr>
      <t>38.23.030</t>
    </r>
  </si>
  <si>
    <r>
      <rPr>
        <sz val="10"/>
        <rFont val="Carlito"/>
        <family val="2"/>
      </rPr>
      <t xml:space="preserve">Suporte para eletrocalha, galvanizado a fogo,
</t>
    </r>
    <r>
      <rPr>
        <sz val="10"/>
        <rFont val="Carlito"/>
        <family val="2"/>
      </rPr>
      <t>150x50mm</t>
    </r>
  </si>
  <si>
    <r>
      <rPr>
        <sz val="10"/>
        <rFont val="Carlito"/>
        <family val="2"/>
      </rPr>
      <t>11,06</t>
    </r>
  </si>
  <si>
    <r>
      <rPr>
        <sz val="10"/>
        <rFont val="Carlito"/>
        <family val="2"/>
      </rPr>
      <t>20,16</t>
    </r>
  </si>
  <si>
    <r>
      <rPr>
        <sz val="10"/>
        <rFont val="Carlito"/>
        <family val="2"/>
      </rPr>
      <t>38.23.040</t>
    </r>
  </si>
  <si>
    <r>
      <rPr>
        <sz val="10"/>
        <rFont val="Carlito"/>
        <family val="2"/>
      </rPr>
      <t xml:space="preserve">Suporte para eletrocalha, galvanizado a fogo,
</t>
    </r>
    <r>
      <rPr>
        <sz val="10"/>
        <rFont val="Carlito"/>
        <family val="2"/>
      </rPr>
      <t>200x50mm</t>
    </r>
  </si>
  <si>
    <r>
      <rPr>
        <sz val="10"/>
        <rFont val="Carlito"/>
        <family val="2"/>
      </rPr>
      <t>13,56</t>
    </r>
  </si>
  <si>
    <r>
      <rPr>
        <sz val="10"/>
        <rFont val="Carlito"/>
        <family val="2"/>
      </rPr>
      <t>22,66</t>
    </r>
  </si>
  <si>
    <r>
      <rPr>
        <sz val="10"/>
        <rFont val="Carlito"/>
        <family val="2"/>
      </rPr>
      <t>38.23.050</t>
    </r>
  </si>
  <si>
    <r>
      <rPr>
        <sz val="10"/>
        <rFont val="Carlito"/>
        <family val="2"/>
      </rPr>
      <t xml:space="preserve">Suporte para eletrocalha, galvanizado a fogo,
</t>
    </r>
    <r>
      <rPr>
        <sz val="10"/>
        <rFont val="Carlito"/>
        <family val="2"/>
      </rPr>
      <t>250x50mm</t>
    </r>
  </si>
  <si>
    <r>
      <rPr>
        <sz val="10"/>
        <rFont val="Carlito"/>
        <family val="2"/>
      </rPr>
      <t>13,82</t>
    </r>
  </si>
  <si>
    <r>
      <rPr>
        <sz val="10"/>
        <rFont val="Carlito"/>
        <family val="2"/>
      </rPr>
      <t>22,92</t>
    </r>
  </si>
  <si>
    <r>
      <rPr>
        <sz val="10"/>
        <rFont val="Carlito"/>
        <family val="2"/>
      </rPr>
      <t>38.23.060</t>
    </r>
  </si>
  <si>
    <r>
      <rPr>
        <sz val="10"/>
        <rFont val="Carlito"/>
        <family val="2"/>
      </rPr>
      <t xml:space="preserve">Suporte para eletrocalha, galvanizado a fogo,
</t>
    </r>
    <r>
      <rPr>
        <sz val="10"/>
        <rFont val="Carlito"/>
        <family val="2"/>
      </rPr>
      <t>300x50mm</t>
    </r>
  </si>
  <si>
    <r>
      <rPr>
        <sz val="10"/>
        <rFont val="Carlito"/>
        <family val="2"/>
      </rPr>
      <t>17,16</t>
    </r>
  </si>
  <si>
    <r>
      <rPr>
        <sz val="10"/>
        <rFont val="Carlito"/>
        <family val="2"/>
      </rPr>
      <t>26,26</t>
    </r>
  </si>
  <si>
    <r>
      <rPr>
        <sz val="10"/>
        <rFont val="Carlito"/>
        <family val="2"/>
      </rPr>
      <t>38.23.110</t>
    </r>
  </si>
  <si>
    <r>
      <rPr>
        <sz val="10"/>
        <rFont val="Carlito"/>
        <family val="2"/>
      </rPr>
      <t xml:space="preserve">Suporte para eletrocalha, galvanizado a fogo,
</t>
    </r>
    <r>
      <rPr>
        <sz val="10"/>
        <rFont val="Carlito"/>
        <family val="2"/>
      </rPr>
      <t>100x100mm</t>
    </r>
  </si>
  <si>
    <r>
      <rPr>
        <sz val="10"/>
        <rFont val="Carlito"/>
        <family val="2"/>
      </rPr>
      <t>10,78</t>
    </r>
  </si>
  <si>
    <r>
      <rPr>
        <sz val="10"/>
        <rFont val="Carlito"/>
        <family val="2"/>
      </rPr>
      <t>38.23.120</t>
    </r>
  </si>
  <si>
    <r>
      <rPr>
        <sz val="10"/>
        <rFont val="Carlito"/>
        <family val="2"/>
      </rPr>
      <t xml:space="preserve">Suporte para eletrocalha, galvanizado a fogo,
</t>
    </r>
    <r>
      <rPr>
        <sz val="10"/>
        <rFont val="Carlito"/>
        <family val="2"/>
      </rPr>
      <t>150x100mm</t>
    </r>
  </si>
  <si>
    <r>
      <rPr>
        <sz val="10"/>
        <rFont val="Carlito"/>
        <family val="2"/>
      </rPr>
      <t>23,64</t>
    </r>
  </si>
  <si>
    <r>
      <rPr>
        <sz val="10"/>
        <rFont val="Carlito"/>
        <family val="2"/>
      </rPr>
      <t>38.23.130</t>
    </r>
  </si>
  <si>
    <r>
      <rPr>
        <sz val="10"/>
        <rFont val="Carlito"/>
        <family val="2"/>
      </rPr>
      <t xml:space="preserve">Suporte para eletrocalha, galvanizado a fogo,
</t>
    </r>
    <r>
      <rPr>
        <sz val="10"/>
        <rFont val="Carlito"/>
        <family val="2"/>
      </rPr>
      <t>200x100mm</t>
    </r>
  </si>
  <si>
    <r>
      <rPr>
        <sz val="10"/>
        <rFont val="Carlito"/>
        <family val="2"/>
      </rPr>
      <t>16,75</t>
    </r>
  </si>
  <si>
    <r>
      <rPr>
        <sz val="10"/>
        <rFont val="Carlito"/>
        <family val="2"/>
      </rPr>
      <t>25,85</t>
    </r>
  </si>
  <si>
    <r>
      <rPr>
        <sz val="10"/>
        <rFont val="Carlito"/>
        <family val="2"/>
      </rPr>
      <t>38.23.140</t>
    </r>
  </si>
  <si>
    <r>
      <rPr>
        <sz val="10"/>
        <rFont val="Carlito"/>
        <family val="2"/>
      </rPr>
      <t xml:space="preserve">Suporte para eletrocalha, galvanizado a fogo,
</t>
    </r>
    <r>
      <rPr>
        <sz val="10"/>
        <rFont val="Carlito"/>
        <family val="2"/>
      </rPr>
      <t>250x100mm</t>
    </r>
  </si>
  <si>
    <r>
      <rPr>
        <sz val="10"/>
        <rFont val="Carlito"/>
        <family val="2"/>
      </rPr>
      <t>18,09</t>
    </r>
  </si>
  <si>
    <r>
      <rPr>
        <sz val="10"/>
        <rFont val="Carlito"/>
        <family val="2"/>
      </rPr>
      <t>27,19</t>
    </r>
  </si>
  <si>
    <r>
      <rPr>
        <sz val="10"/>
        <rFont val="Carlito"/>
        <family val="2"/>
      </rPr>
      <t>38.23.150</t>
    </r>
  </si>
  <si>
    <r>
      <rPr>
        <sz val="10"/>
        <rFont val="Carlito"/>
        <family val="2"/>
      </rPr>
      <t xml:space="preserve">Suporte para eletrocalha, galvanizado a fogo,
</t>
    </r>
    <r>
      <rPr>
        <sz val="10"/>
        <rFont val="Carlito"/>
        <family val="2"/>
      </rPr>
      <t>300x100mm</t>
    </r>
  </si>
  <si>
    <r>
      <rPr>
        <sz val="10"/>
        <rFont val="Carlito"/>
        <family val="2"/>
      </rPr>
      <t>21,56</t>
    </r>
  </si>
  <si>
    <r>
      <rPr>
        <sz val="10"/>
        <rFont val="Carlito"/>
        <family val="2"/>
      </rPr>
      <t>30,66</t>
    </r>
  </si>
  <si>
    <r>
      <rPr>
        <sz val="10"/>
        <rFont val="Carlito"/>
        <family val="2"/>
      </rPr>
      <t>38.23.160</t>
    </r>
  </si>
  <si>
    <r>
      <rPr>
        <sz val="10"/>
        <rFont val="Carlito"/>
        <family val="2"/>
      </rPr>
      <t xml:space="preserve">Suporte para eletrocalha, galvanizado a fogo,
</t>
    </r>
    <r>
      <rPr>
        <sz val="10"/>
        <rFont val="Carlito"/>
        <family val="2"/>
      </rPr>
      <t>400x100mm</t>
    </r>
  </si>
  <si>
    <r>
      <rPr>
        <sz val="10"/>
        <rFont val="Carlito"/>
        <family val="2"/>
      </rPr>
      <t>28,01</t>
    </r>
  </si>
  <si>
    <r>
      <rPr>
        <sz val="10"/>
        <rFont val="Carlito"/>
        <family val="2"/>
      </rPr>
      <t>37,11</t>
    </r>
  </si>
  <si>
    <r>
      <rPr>
        <sz val="10"/>
        <rFont val="Carlito"/>
        <family val="2"/>
      </rPr>
      <t>38.23.210</t>
    </r>
  </si>
  <si>
    <r>
      <rPr>
        <sz val="10"/>
        <rFont val="Carlito"/>
        <family val="2"/>
      </rPr>
      <t xml:space="preserve">Mão francesa simples, galvanizada a fogo, L=
</t>
    </r>
    <r>
      <rPr>
        <sz val="10"/>
        <rFont val="Carlito"/>
        <family val="2"/>
      </rPr>
      <t>200mm</t>
    </r>
  </si>
  <si>
    <r>
      <rPr>
        <sz val="10"/>
        <rFont val="Carlito"/>
        <family val="2"/>
      </rPr>
      <t>12,83</t>
    </r>
  </si>
  <si>
    <r>
      <rPr>
        <sz val="10"/>
        <rFont val="Carlito"/>
        <family val="2"/>
      </rPr>
      <t>21,93</t>
    </r>
  </si>
  <si>
    <r>
      <rPr>
        <sz val="10"/>
        <rFont val="Carlito"/>
        <family val="2"/>
      </rPr>
      <t>38.23.220</t>
    </r>
  </si>
  <si>
    <r>
      <rPr>
        <sz val="10"/>
        <rFont val="Carlito"/>
        <family val="2"/>
      </rPr>
      <t xml:space="preserve">Mão francesa simples, galvanizada a fogo, L=
</t>
    </r>
    <r>
      <rPr>
        <sz val="10"/>
        <rFont val="Carlito"/>
        <family val="2"/>
      </rPr>
      <t>300mm</t>
    </r>
  </si>
  <si>
    <r>
      <rPr>
        <sz val="10"/>
        <rFont val="Carlito"/>
        <family val="2"/>
      </rPr>
      <t>16,93</t>
    </r>
  </si>
  <si>
    <r>
      <rPr>
        <sz val="10"/>
        <rFont val="Carlito"/>
        <family val="2"/>
      </rPr>
      <t>26,03</t>
    </r>
  </si>
  <si>
    <r>
      <rPr>
        <sz val="10"/>
        <rFont val="Carlito"/>
        <family val="2"/>
      </rPr>
      <t>38.23.230</t>
    </r>
  </si>
  <si>
    <r>
      <rPr>
        <sz val="10"/>
        <rFont val="Carlito"/>
        <family val="2"/>
      </rPr>
      <t xml:space="preserve">Mão francesa simples, galvanizada a fogo, L=
</t>
    </r>
    <r>
      <rPr>
        <sz val="10"/>
        <rFont val="Carlito"/>
        <family val="2"/>
      </rPr>
      <t>400mm</t>
    </r>
  </si>
  <si>
    <r>
      <rPr>
        <sz val="10"/>
        <rFont val="Carlito"/>
        <family val="2"/>
      </rPr>
      <t>23,71</t>
    </r>
  </si>
  <si>
    <r>
      <rPr>
        <sz val="10"/>
        <rFont val="Carlito"/>
        <family val="2"/>
      </rPr>
      <t>38.23.240</t>
    </r>
  </si>
  <si>
    <r>
      <rPr>
        <sz val="10"/>
        <rFont val="Carlito"/>
        <family val="2"/>
      </rPr>
      <t xml:space="preserve">Mão francesa simples, galvanizada a fogo, L=
</t>
    </r>
    <r>
      <rPr>
        <sz val="10"/>
        <rFont val="Carlito"/>
        <family val="2"/>
      </rPr>
      <t>500mm</t>
    </r>
  </si>
  <si>
    <r>
      <rPr>
        <sz val="10"/>
        <rFont val="Carlito"/>
        <family val="2"/>
      </rPr>
      <t>24,51</t>
    </r>
  </si>
  <si>
    <r>
      <rPr>
        <sz val="10"/>
        <rFont val="Carlito"/>
        <family val="2"/>
      </rPr>
      <t>33,61</t>
    </r>
  </si>
  <si>
    <r>
      <rPr>
        <sz val="10"/>
        <rFont val="Carlito"/>
        <family val="2"/>
      </rPr>
      <t>38.23.310</t>
    </r>
  </si>
  <si>
    <r>
      <rPr>
        <sz val="10"/>
        <rFont val="Carlito"/>
        <family val="2"/>
      </rPr>
      <t xml:space="preserve">Mão francesa dupla, galvanizada a fogo, L=
</t>
    </r>
    <r>
      <rPr>
        <sz val="10"/>
        <rFont val="Carlito"/>
        <family val="2"/>
      </rPr>
      <t>300mm</t>
    </r>
  </si>
  <si>
    <r>
      <rPr>
        <sz val="10"/>
        <rFont val="Carlito"/>
        <family val="2"/>
      </rPr>
      <t>34,21</t>
    </r>
  </si>
  <si>
    <r>
      <rPr>
        <sz val="10"/>
        <rFont val="Carlito"/>
        <family val="2"/>
      </rPr>
      <t>46,94</t>
    </r>
  </si>
  <si>
    <r>
      <rPr>
        <sz val="10"/>
        <rFont val="Carlito"/>
        <family val="2"/>
      </rPr>
      <t>38.23.320</t>
    </r>
  </si>
  <si>
    <r>
      <rPr>
        <sz val="10"/>
        <rFont val="Carlito"/>
        <family val="2"/>
      </rPr>
      <t xml:space="preserve">Mão francesa dupla, galvanizada a fogo, L=
</t>
    </r>
    <r>
      <rPr>
        <sz val="10"/>
        <rFont val="Carlito"/>
        <family val="2"/>
      </rPr>
      <t>400mm</t>
    </r>
  </si>
  <si>
    <r>
      <rPr>
        <sz val="10"/>
        <rFont val="Carlito"/>
        <family val="2"/>
      </rPr>
      <t>42,81</t>
    </r>
  </si>
  <si>
    <r>
      <rPr>
        <sz val="10"/>
        <rFont val="Carlito"/>
        <family val="2"/>
      </rPr>
      <t>55,54</t>
    </r>
  </si>
  <si>
    <r>
      <rPr>
        <sz val="10"/>
        <rFont val="Carlito"/>
        <family val="2"/>
      </rPr>
      <t>38.23.330</t>
    </r>
  </si>
  <si>
    <r>
      <rPr>
        <sz val="10"/>
        <rFont val="Carlito"/>
        <family val="2"/>
      </rPr>
      <t xml:space="preserve">Mão francesa dupla, galvanizada a fogo, L=
</t>
    </r>
    <r>
      <rPr>
        <sz val="10"/>
        <rFont val="Carlito"/>
        <family val="2"/>
      </rPr>
      <t>500mm</t>
    </r>
  </si>
  <si>
    <r>
      <rPr>
        <sz val="10"/>
        <rFont val="Carlito"/>
        <family val="2"/>
      </rPr>
      <t>62,80</t>
    </r>
  </si>
  <si>
    <r>
      <rPr>
        <sz val="10"/>
        <rFont val="Carlito"/>
        <family val="2"/>
      </rPr>
      <t xml:space="preserve">CONDUTOR E ENFIACAO DE ENERGIA ELETRICA E
</t>
    </r>
    <r>
      <rPr>
        <sz val="10"/>
        <rFont val="Carlito"/>
        <family val="2"/>
      </rPr>
      <t>TELEFONIA</t>
    </r>
  </si>
  <si>
    <r>
      <rPr>
        <sz val="10"/>
        <rFont val="Carlito"/>
        <family val="2"/>
      </rPr>
      <t xml:space="preserve">Cabo de cobre, isolamento 450V / 750 V, isolacao
</t>
    </r>
    <r>
      <rPr>
        <sz val="10"/>
        <rFont val="Carlito"/>
        <family val="2"/>
      </rPr>
      <t>em PVC 70°C</t>
    </r>
  </si>
  <si>
    <r>
      <rPr>
        <sz val="10"/>
        <rFont val="Carlito"/>
        <family val="2"/>
      </rPr>
      <t>39.02.010</t>
    </r>
  </si>
  <si>
    <r>
      <rPr>
        <sz val="10"/>
        <rFont val="Carlito"/>
        <family val="2"/>
      </rPr>
      <t xml:space="preserve">Cabo de cobre de 1,5 mm², isolamento 750 V -
</t>
    </r>
    <r>
      <rPr>
        <sz val="10"/>
        <rFont val="Carlito"/>
        <family val="2"/>
      </rPr>
      <t>isolação em PVC 70°C</t>
    </r>
  </si>
  <si>
    <r>
      <rPr>
        <sz val="10"/>
        <rFont val="Carlito"/>
        <family val="2"/>
      </rPr>
      <t>1,49</t>
    </r>
  </si>
  <si>
    <r>
      <rPr>
        <sz val="10"/>
        <rFont val="Carlito"/>
        <family val="2"/>
      </rPr>
      <t>2,94</t>
    </r>
  </si>
  <si>
    <r>
      <rPr>
        <sz val="10"/>
        <rFont val="Carlito"/>
        <family val="2"/>
      </rPr>
      <t>39.02.016</t>
    </r>
  </si>
  <si>
    <r>
      <rPr>
        <sz val="10"/>
        <rFont val="Carlito"/>
        <family val="2"/>
      </rPr>
      <t xml:space="preserve">Cabo de cobre de 2,5 mm², isolamento 750 V -
</t>
    </r>
    <r>
      <rPr>
        <sz val="10"/>
        <rFont val="Carlito"/>
        <family val="2"/>
      </rPr>
      <t>isolação em PVC 70°C</t>
    </r>
  </si>
  <si>
    <r>
      <rPr>
        <sz val="10"/>
        <rFont val="Carlito"/>
        <family val="2"/>
      </rPr>
      <t>3,81</t>
    </r>
  </si>
  <si>
    <r>
      <rPr>
        <sz val="10"/>
        <rFont val="Carlito"/>
        <family val="2"/>
      </rPr>
      <t>39.02.020</t>
    </r>
  </si>
  <si>
    <r>
      <rPr>
        <sz val="10"/>
        <rFont val="Carlito"/>
        <family val="2"/>
      </rPr>
      <t xml:space="preserve">Cabo de cobre de 4 mm², isolamento 750 V -
</t>
    </r>
    <r>
      <rPr>
        <sz val="10"/>
        <rFont val="Carlito"/>
        <family val="2"/>
      </rPr>
      <t>isolação em PVC 70°C</t>
    </r>
  </si>
  <si>
    <r>
      <rPr>
        <sz val="10"/>
        <rFont val="Carlito"/>
        <family val="2"/>
      </rPr>
      <t>39.02.030</t>
    </r>
  </si>
  <si>
    <r>
      <rPr>
        <sz val="10"/>
        <rFont val="Carlito"/>
        <family val="2"/>
      </rPr>
      <t xml:space="preserve">Cabo de cobre de 6 mm², isolamento 750 V -
</t>
    </r>
    <r>
      <rPr>
        <sz val="10"/>
        <rFont val="Carlito"/>
        <family val="2"/>
      </rPr>
      <t>isolação em PVC 70°C</t>
    </r>
  </si>
  <si>
    <r>
      <rPr>
        <sz val="10"/>
        <rFont val="Carlito"/>
        <family val="2"/>
      </rPr>
      <t>2,55</t>
    </r>
  </si>
  <si>
    <r>
      <rPr>
        <sz val="10"/>
        <rFont val="Carlito"/>
        <family val="2"/>
      </rPr>
      <t>8,51</t>
    </r>
  </si>
  <si>
    <r>
      <rPr>
        <sz val="10"/>
        <rFont val="Carlito"/>
        <family val="2"/>
      </rPr>
      <t>39.02.040</t>
    </r>
  </si>
  <si>
    <r>
      <rPr>
        <sz val="10"/>
        <rFont val="Carlito"/>
        <family val="2"/>
      </rPr>
      <t xml:space="preserve">Cabo de cobre de 10 mm², isolamento 750 V -
</t>
    </r>
    <r>
      <rPr>
        <sz val="10"/>
        <rFont val="Carlito"/>
        <family val="2"/>
      </rPr>
      <t>isolação em PVC 70°C</t>
    </r>
  </si>
  <si>
    <r>
      <rPr>
        <sz val="10"/>
        <rFont val="Carlito"/>
        <family val="2"/>
      </rPr>
      <t>10,04</t>
    </r>
  </si>
  <si>
    <r>
      <rPr>
        <sz val="10"/>
        <rFont val="Carlito"/>
        <family val="2"/>
      </rPr>
      <t>12,95</t>
    </r>
  </si>
  <si>
    <r>
      <rPr>
        <sz val="10"/>
        <rFont val="Carlito"/>
        <family val="2"/>
      </rPr>
      <t xml:space="preserve">Cabo de cobre, isolamento 0,6/1kV, isolacao em
</t>
    </r>
    <r>
      <rPr>
        <sz val="10"/>
        <rFont val="Carlito"/>
        <family val="2"/>
      </rPr>
      <t>PVC 70°C</t>
    </r>
  </si>
  <si>
    <r>
      <rPr>
        <sz val="10"/>
        <rFont val="Carlito"/>
        <family val="2"/>
      </rPr>
      <t>39.03.160</t>
    </r>
  </si>
  <si>
    <r>
      <rPr>
        <sz val="10"/>
        <rFont val="Carlito"/>
        <family val="2"/>
      </rPr>
      <t xml:space="preserve">Cabo de cobre de 1,5 mm², isolamento 0,6/1 kV -
</t>
    </r>
    <r>
      <rPr>
        <sz val="10"/>
        <rFont val="Carlito"/>
        <family val="2"/>
      </rPr>
      <t>isolação em PVC 70°C</t>
    </r>
  </si>
  <si>
    <r>
      <rPr>
        <sz val="10"/>
        <rFont val="Carlito"/>
        <family val="2"/>
      </rPr>
      <t>1,67</t>
    </r>
  </si>
  <si>
    <r>
      <rPr>
        <sz val="10"/>
        <rFont val="Carlito"/>
        <family val="2"/>
      </rPr>
      <t>3,12</t>
    </r>
  </si>
  <si>
    <r>
      <rPr>
        <sz val="10"/>
        <rFont val="Carlito"/>
        <family val="2"/>
      </rPr>
      <t>39.03.170</t>
    </r>
  </si>
  <si>
    <r>
      <rPr>
        <sz val="10"/>
        <rFont val="Carlito"/>
        <family val="2"/>
      </rPr>
      <t xml:space="preserve">Cabo de cobre de 2,5 mm², isolamento 0,6/1 kV -
</t>
    </r>
    <r>
      <rPr>
        <sz val="10"/>
        <rFont val="Carlito"/>
        <family val="2"/>
      </rPr>
      <t>isolação em PVC 70°C</t>
    </r>
  </si>
  <si>
    <r>
      <rPr>
        <sz val="10"/>
        <rFont val="Carlito"/>
        <family val="2"/>
      </rPr>
      <t>39.03.174</t>
    </r>
  </si>
  <si>
    <r>
      <rPr>
        <sz val="10"/>
        <rFont val="Carlito"/>
        <family val="2"/>
      </rPr>
      <t xml:space="preserve">Cabo de cobre de 4 mm², isolamento 0,6/1 kV -
</t>
    </r>
    <r>
      <rPr>
        <sz val="10"/>
        <rFont val="Carlito"/>
        <family val="2"/>
      </rPr>
      <t>isolação em PVC 70°C.</t>
    </r>
  </si>
  <si>
    <r>
      <rPr>
        <sz val="10"/>
        <rFont val="Carlito"/>
        <family val="2"/>
      </rPr>
      <t>3,94</t>
    </r>
  </si>
  <si>
    <r>
      <rPr>
        <sz val="10"/>
        <rFont val="Carlito"/>
        <family val="2"/>
      </rPr>
      <t>39.03.178</t>
    </r>
  </si>
  <si>
    <r>
      <rPr>
        <sz val="10"/>
        <rFont val="Carlito"/>
        <family val="2"/>
      </rPr>
      <t xml:space="preserve">Cabo de cobre de 6 mm², isolamento 0,6/1 kV -
</t>
    </r>
    <r>
      <rPr>
        <sz val="10"/>
        <rFont val="Carlito"/>
        <family val="2"/>
      </rPr>
      <t>isolação em PVC 70°C</t>
    </r>
  </si>
  <si>
    <r>
      <rPr>
        <sz val="10"/>
        <rFont val="Carlito"/>
        <family val="2"/>
      </rPr>
      <t>5,94</t>
    </r>
  </si>
  <si>
    <r>
      <rPr>
        <sz val="10"/>
        <rFont val="Carlito"/>
        <family val="2"/>
      </rPr>
      <t>8,49</t>
    </r>
  </si>
  <si>
    <r>
      <rPr>
        <sz val="10"/>
        <rFont val="Carlito"/>
        <family val="2"/>
      </rPr>
      <t>39.03.182</t>
    </r>
  </si>
  <si>
    <r>
      <rPr>
        <sz val="10"/>
        <rFont val="Carlito"/>
        <family val="2"/>
      </rPr>
      <t xml:space="preserve">Cabo de cobre de 10 mm², isolamento 0,6/1 kV -
</t>
    </r>
    <r>
      <rPr>
        <sz val="10"/>
        <rFont val="Carlito"/>
        <family val="2"/>
      </rPr>
      <t>isolação em PVC 70°C</t>
    </r>
  </si>
  <si>
    <r>
      <rPr>
        <sz val="10"/>
        <rFont val="Carlito"/>
        <family val="2"/>
      </rPr>
      <t>9,59</t>
    </r>
  </si>
  <si>
    <r>
      <rPr>
        <sz val="10"/>
        <rFont val="Carlito"/>
        <family val="2"/>
      </rPr>
      <t>12,50</t>
    </r>
  </si>
  <si>
    <r>
      <rPr>
        <sz val="10"/>
        <rFont val="Carlito"/>
        <family val="2"/>
      </rPr>
      <t>Cabo de cobre nu, tempera mole, classe 2</t>
    </r>
  </si>
  <si>
    <r>
      <rPr>
        <sz val="10"/>
        <rFont val="Carlito"/>
        <family val="2"/>
      </rPr>
      <t>39.04.040</t>
    </r>
  </si>
  <si>
    <r>
      <rPr>
        <sz val="10"/>
        <rFont val="Carlito"/>
        <family val="2"/>
      </rPr>
      <t xml:space="preserve">Cabo de cobre nu, têmpera mole, classe 2, de 10
</t>
    </r>
    <r>
      <rPr>
        <sz val="10"/>
        <rFont val="Carlito"/>
        <family val="2"/>
      </rPr>
      <t>mm²</t>
    </r>
  </si>
  <si>
    <r>
      <rPr>
        <sz val="10"/>
        <rFont val="Carlito"/>
        <family val="2"/>
      </rPr>
      <t>39.04.050</t>
    </r>
  </si>
  <si>
    <r>
      <rPr>
        <sz val="10"/>
        <rFont val="Carlito"/>
        <family val="2"/>
      </rPr>
      <t xml:space="preserve">Cabo de cobre nu, têmpera mole, classe 2, de 16
</t>
    </r>
    <r>
      <rPr>
        <sz val="10"/>
        <rFont val="Carlito"/>
        <family val="2"/>
      </rPr>
      <t>mm²</t>
    </r>
  </si>
  <si>
    <r>
      <rPr>
        <sz val="10"/>
        <rFont val="Carlito"/>
        <family val="2"/>
      </rPr>
      <t>13,62</t>
    </r>
  </si>
  <si>
    <r>
      <rPr>
        <sz val="10"/>
        <rFont val="Carlito"/>
        <family val="2"/>
      </rPr>
      <t>15,44</t>
    </r>
  </si>
  <si>
    <r>
      <rPr>
        <sz val="10"/>
        <rFont val="Carlito"/>
        <family val="2"/>
      </rPr>
      <t>39.04.060</t>
    </r>
  </si>
  <si>
    <r>
      <rPr>
        <sz val="10"/>
        <rFont val="Carlito"/>
        <family val="2"/>
      </rPr>
      <t xml:space="preserve">Cabo de cobre nu, têmpera mole, classe 2, de 25
</t>
    </r>
    <r>
      <rPr>
        <sz val="10"/>
        <rFont val="Carlito"/>
        <family val="2"/>
      </rPr>
      <t>mm²</t>
    </r>
  </si>
  <si>
    <r>
      <rPr>
        <sz val="10"/>
        <rFont val="Carlito"/>
        <family val="2"/>
      </rPr>
      <t>19,09</t>
    </r>
  </si>
  <si>
    <r>
      <rPr>
        <sz val="10"/>
        <rFont val="Carlito"/>
        <family val="2"/>
      </rPr>
      <t>22,73</t>
    </r>
  </si>
  <si>
    <r>
      <rPr>
        <sz val="10"/>
        <rFont val="Carlito"/>
        <family val="2"/>
      </rPr>
      <t>39.04.070</t>
    </r>
  </si>
  <si>
    <r>
      <rPr>
        <sz val="10"/>
        <rFont val="Carlito"/>
        <family val="2"/>
      </rPr>
      <t xml:space="preserve">Cabo de cobre nu, têmpera mole, classe 2, de 35
</t>
    </r>
    <r>
      <rPr>
        <sz val="10"/>
        <rFont val="Carlito"/>
        <family val="2"/>
      </rPr>
      <t>mm²</t>
    </r>
  </si>
  <si>
    <r>
      <rPr>
        <sz val="10"/>
        <rFont val="Carlito"/>
        <family val="2"/>
      </rPr>
      <t>39.04.080</t>
    </r>
  </si>
  <si>
    <r>
      <rPr>
        <sz val="10"/>
        <rFont val="Carlito"/>
        <family val="2"/>
      </rPr>
      <t xml:space="preserve">Cabo de cobre nu, têmpera mole, classe 2, de 50
</t>
    </r>
    <r>
      <rPr>
        <sz val="10"/>
        <rFont val="Carlito"/>
        <family val="2"/>
      </rPr>
      <t>mm²</t>
    </r>
  </si>
  <si>
    <r>
      <rPr>
        <sz val="10"/>
        <rFont val="Carlito"/>
        <family val="2"/>
      </rPr>
      <t>48,99</t>
    </r>
  </si>
  <si>
    <r>
      <rPr>
        <sz val="10"/>
        <rFont val="Carlito"/>
        <family val="2"/>
      </rPr>
      <t>39.04.100</t>
    </r>
  </si>
  <si>
    <r>
      <rPr>
        <sz val="10"/>
        <rFont val="Carlito"/>
        <family val="2"/>
      </rPr>
      <t xml:space="preserve">Cabo de cobre nu, têmpera mole, classe 2, de 70
</t>
    </r>
    <r>
      <rPr>
        <sz val="10"/>
        <rFont val="Carlito"/>
        <family val="2"/>
      </rPr>
      <t>mm²</t>
    </r>
  </si>
  <si>
    <r>
      <rPr>
        <sz val="10"/>
        <rFont val="Carlito"/>
        <family val="2"/>
      </rPr>
      <t>51,78</t>
    </r>
  </si>
  <si>
    <r>
      <rPr>
        <sz val="10"/>
        <rFont val="Carlito"/>
        <family val="2"/>
      </rPr>
      <t>60,88</t>
    </r>
  </si>
  <si>
    <r>
      <rPr>
        <sz val="10"/>
        <rFont val="Carlito"/>
        <family val="2"/>
      </rPr>
      <t>39.04.120</t>
    </r>
  </si>
  <si>
    <r>
      <rPr>
        <sz val="10"/>
        <rFont val="Carlito"/>
        <family val="2"/>
      </rPr>
      <t xml:space="preserve">Cabo de cobre nu, têmpera mole, classe 2, de 95
</t>
    </r>
    <r>
      <rPr>
        <sz val="10"/>
        <rFont val="Carlito"/>
        <family val="2"/>
      </rPr>
      <t>mm²</t>
    </r>
  </si>
  <si>
    <r>
      <rPr>
        <sz val="10"/>
        <rFont val="Carlito"/>
        <family val="2"/>
      </rPr>
      <t>82,99</t>
    </r>
  </si>
  <si>
    <r>
      <rPr>
        <sz val="10"/>
        <rFont val="Carlito"/>
        <family val="2"/>
      </rPr>
      <t>93,91</t>
    </r>
  </si>
  <si>
    <r>
      <rPr>
        <sz val="10"/>
        <rFont val="Carlito"/>
        <family val="2"/>
      </rPr>
      <t>39.04.180</t>
    </r>
  </si>
  <si>
    <r>
      <rPr>
        <sz val="10"/>
        <rFont val="Carlito"/>
        <family val="2"/>
      </rPr>
      <t xml:space="preserve">Cabo de cobre nu, têmpera mole, classe 2, de 185
</t>
    </r>
    <r>
      <rPr>
        <sz val="10"/>
        <rFont val="Carlito"/>
        <family val="2"/>
      </rPr>
      <t>mm²</t>
    </r>
  </si>
  <si>
    <r>
      <rPr>
        <sz val="10"/>
        <rFont val="Carlito"/>
        <family val="2"/>
      </rPr>
      <t>176,89</t>
    </r>
  </si>
  <si>
    <r>
      <rPr>
        <sz val="10"/>
        <rFont val="Carlito"/>
        <family val="2"/>
      </rPr>
      <t>193,26</t>
    </r>
  </si>
  <si>
    <r>
      <rPr>
        <sz val="10"/>
        <rFont val="Carlito"/>
        <family val="2"/>
      </rPr>
      <t xml:space="preserve">Cabo de cobre tripolar, isolamento 8,7/15 kV,
</t>
    </r>
    <r>
      <rPr>
        <sz val="10"/>
        <rFont val="Carlito"/>
        <family val="2"/>
      </rPr>
      <t>isolacao EPR 90°C</t>
    </r>
  </si>
  <si>
    <r>
      <rPr>
        <sz val="10"/>
        <rFont val="Carlito"/>
        <family val="2"/>
      </rPr>
      <t>39.05.070</t>
    </r>
  </si>
  <si>
    <r>
      <rPr>
        <sz val="10"/>
        <rFont val="Carlito"/>
        <family val="2"/>
      </rPr>
      <t xml:space="preserve">Cabo de cobre de 3x35 mm², isolamento 8,7/15
</t>
    </r>
    <r>
      <rPr>
        <sz val="10"/>
        <rFont val="Carlito"/>
        <family val="2"/>
      </rPr>
      <t>kV - isolação EPR 90°C</t>
    </r>
  </si>
  <si>
    <r>
      <rPr>
        <sz val="10"/>
        <rFont val="Carlito"/>
        <family val="2"/>
      </rPr>
      <t>241,31</t>
    </r>
  </si>
  <si>
    <r>
      <rPr>
        <sz val="10"/>
        <rFont val="Carlito"/>
        <family val="2"/>
      </rPr>
      <t>32,72</t>
    </r>
  </si>
  <si>
    <r>
      <rPr>
        <sz val="10"/>
        <rFont val="Carlito"/>
        <family val="2"/>
      </rPr>
      <t>274,03</t>
    </r>
  </si>
  <si>
    <r>
      <rPr>
        <sz val="10"/>
        <rFont val="Carlito"/>
        <family val="2"/>
      </rPr>
      <t xml:space="preserve">Cabo de cobre unipolar, isolamento 8,7/15 kV,
</t>
    </r>
    <r>
      <rPr>
        <sz val="10"/>
        <rFont val="Carlito"/>
        <family val="2"/>
      </rPr>
      <t>isolacao EPR 90°C</t>
    </r>
  </si>
  <si>
    <r>
      <rPr>
        <sz val="10"/>
        <rFont val="Carlito"/>
        <family val="2"/>
      </rPr>
      <t>39.06.060</t>
    </r>
  </si>
  <si>
    <r>
      <rPr>
        <sz val="10"/>
        <rFont val="Carlito"/>
        <family val="2"/>
      </rPr>
      <t xml:space="preserve">Cabo de cobre de 25 mm², isolamento 8,7/15 kV -
</t>
    </r>
    <r>
      <rPr>
        <sz val="10"/>
        <rFont val="Carlito"/>
        <family val="2"/>
      </rPr>
      <t>isolação EPR 90°C</t>
    </r>
  </si>
  <si>
    <r>
      <rPr>
        <sz val="10"/>
        <rFont val="Carlito"/>
        <family val="2"/>
      </rPr>
      <t>51,09</t>
    </r>
  </si>
  <si>
    <r>
      <rPr>
        <sz val="10"/>
        <rFont val="Carlito"/>
        <family val="2"/>
      </rPr>
      <t>19,63</t>
    </r>
  </si>
  <si>
    <r>
      <rPr>
        <sz val="10"/>
        <rFont val="Carlito"/>
        <family val="2"/>
      </rPr>
      <t>70,72</t>
    </r>
  </si>
  <si>
    <r>
      <rPr>
        <sz val="10"/>
        <rFont val="Carlito"/>
        <family val="2"/>
      </rPr>
      <t>39.06.070</t>
    </r>
  </si>
  <si>
    <r>
      <rPr>
        <sz val="10"/>
        <rFont val="Carlito"/>
        <family val="2"/>
      </rPr>
      <t xml:space="preserve">Cabo de cobre de 35 mm², isolamento 8,7/15 kV -
</t>
    </r>
    <r>
      <rPr>
        <sz val="10"/>
        <rFont val="Carlito"/>
        <family val="2"/>
      </rPr>
      <t>isolação EPR 90°C</t>
    </r>
  </si>
  <si>
    <r>
      <rPr>
        <sz val="10"/>
        <rFont val="Carlito"/>
        <family val="2"/>
      </rPr>
      <t>68,63</t>
    </r>
  </si>
  <si>
    <r>
      <rPr>
        <sz val="10"/>
        <rFont val="Carlito"/>
        <family val="2"/>
      </rPr>
      <t>23,62</t>
    </r>
  </si>
  <si>
    <r>
      <rPr>
        <sz val="10"/>
        <rFont val="Carlito"/>
        <family val="2"/>
      </rPr>
      <t>39.06.074</t>
    </r>
  </si>
  <si>
    <r>
      <rPr>
        <sz val="10"/>
        <rFont val="Carlito"/>
        <family val="2"/>
      </rPr>
      <t xml:space="preserve">Cabo de cobre de 50 mm², isolamento 8,7/15 kV -
</t>
    </r>
    <r>
      <rPr>
        <sz val="10"/>
        <rFont val="Carlito"/>
        <family val="2"/>
      </rPr>
      <t>isolação EPR 90°C</t>
    </r>
  </si>
  <si>
    <r>
      <rPr>
        <sz val="10"/>
        <rFont val="Carlito"/>
        <family val="2"/>
      </rPr>
      <t>91,06</t>
    </r>
  </si>
  <si>
    <r>
      <rPr>
        <sz val="10"/>
        <rFont val="Carlito"/>
        <family val="2"/>
      </rPr>
      <t>123,78</t>
    </r>
  </si>
  <si>
    <r>
      <rPr>
        <sz val="10"/>
        <rFont val="Carlito"/>
        <family val="2"/>
      </rPr>
      <t>39.06.084</t>
    </r>
  </si>
  <si>
    <r>
      <rPr>
        <sz val="10"/>
        <rFont val="Carlito"/>
        <family val="2"/>
      </rPr>
      <t xml:space="preserve">Cabo de cobre de 120 mm², isolamento 8,7/15 kV
</t>
    </r>
    <r>
      <rPr>
        <sz val="10"/>
        <rFont val="Carlito"/>
        <family val="2"/>
      </rPr>
      <t>- isolação EPR 90°C</t>
    </r>
  </si>
  <si>
    <r>
      <rPr>
        <sz val="10"/>
        <rFont val="Carlito"/>
        <family val="2"/>
      </rPr>
      <t>182,18</t>
    </r>
  </si>
  <si>
    <r>
      <rPr>
        <sz val="10"/>
        <rFont val="Carlito"/>
        <family val="2"/>
      </rPr>
      <t>39,26</t>
    </r>
  </si>
  <si>
    <r>
      <rPr>
        <sz val="10"/>
        <rFont val="Carlito"/>
        <family val="2"/>
      </rPr>
      <t>221,44</t>
    </r>
  </si>
  <si>
    <r>
      <rPr>
        <sz val="10"/>
        <rFont val="Carlito"/>
        <family val="2"/>
      </rPr>
      <t>Conectores</t>
    </r>
  </si>
  <si>
    <r>
      <rPr>
        <sz val="10"/>
        <rFont val="Carlito"/>
        <family val="2"/>
      </rPr>
      <t>39.09.010</t>
    </r>
  </si>
  <si>
    <r>
      <rPr>
        <sz val="10"/>
        <rFont val="Carlito"/>
        <family val="2"/>
      </rPr>
      <t xml:space="preserve">Conector terminal tipo BNC para cabo coaxial RG
</t>
    </r>
    <r>
      <rPr>
        <sz val="10"/>
        <rFont val="Carlito"/>
        <family val="2"/>
      </rPr>
      <t>59</t>
    </r>
  </si>
  <si>
    <r>
      <rPr>
        <sz val="10"/>
        <rFont val="Carlito"/>
        <family val="2"/>
      </rPr>
      <t>6,67</t>
    </r>
  </si>
  <si>
    <r>
      <rPr>
        <sz val="10"/>
        <rFont val="Carlito"/>
        <family val="2"/>
      </rPr>
      <t>10,31</t>
    </r>
  </si>
  <si>
    <r>
      <rPr>
        <sz val="10"/>
        <rFont val="Carlito"/>
        <family val="2"/>
      </rPr>
      <t>39.09.015</t>
    </r>
  </si>
  <si>
    <r>
      <rPr>
        <sz val="10"/>
        <rFont val="Carlito"/>
        <family val="2"/>
      </rPr>
      <t xml:space="preserve">Conector de emenda tipo BNC para cabo coaxial
</t>
    </r>
    <r>
      <rPr>
        <sz val="10"/>
        <rFont val="Carlito"/>
        <family val="2"/>
      </rPr>
      <t>RG 59</t>
    </r>
  </si>
  <si>
    <r>
      <rPr>
        <sz val="10"/>
        <rFont val="Carlito"/>
        <family val="2"/>
      </rPr>
      <t>4,69</t>
    </r>
  </si>
  <si>
    <r>
      <rPr>
        <sz val="10"/>
        <rFont val="Carlito"/>
        <family val="2"/>
      </rPr>
      <t>39.09.020</t>
    </r>
  </si>
  <si>
    <r>
      <rPr>
        <sz val="10"/>
        <rFont val="Carlito"/>
        <family val="2"/>
      </rPr>
      <t xml:space="preserve">Conector split-bolt para cabo de 25 mm², latão,
</t>
    </r>
    <r>
      <rPr>
        <sz val="10"/>
        <rFont val="Carlito"/>
        <family val="2"/>
      </rPr>
      <t>simples</t>
    </r>
  </si>
  <si>
    <r>
      <rPr>
        <sz val="10"/>
        <rFont val="Carlito"/>
        <family val="2"/>
      </rPr>
      <t>39.09.040</t>
    </r>
  </si>
  <si>
    <r>
      <rPr>
        <sz val="10"/>
        <rFont val="Carlito"/>
        <family val="2"/>
      </rPr>
      <t xml:space="preserve">Conector split-bolt para cabo de 35 mm², latão,
</t>
    </r>
    <r>
      <rPr>
        <sz val="10"/>
        <rFont val="Carlito"/>
        <family val="2"/>
      </rPr>
      <t>simples</t>
    </r>
  </si>
  <si>
    <r>
      <rPr>
        <sz val="10"/>
        <rFont val="Carlito"/>
        <family val="2"/>
      </rPr>
      <t>10,37</t>
    </r>
  </si>
  <si>
    <r>
      <rPr>
        <sz val="10"/>
        <rFont val="Carlito"/>
        <family val="2"/>
      </rPr>
      <t>14,01</t>
    </r>
  </si>
  <si>
    <r>
      <rPr>
        <sz val="10"/>
        <rFont val="Carlito"/>
        <family val="2"/>
      </rPr>
      <t>39.09.060</t>
    </r>
  </si>
  <si>
    <r>
      <rPr>
        <sz val="10"/>
        <rFont val="Carlito"/>
        <family val="2"/>
      </rPr>
      <t xml:space="preserve">Conector split-bolt para cabo de 50 mm², latão,
</t>
    </r>
    <r>
      <rPr>
        <sz val="10"/>
        <rFont val="Carlito"/>
        <family val="2"/>
      </rPr>
      <t>simples</t>
    </r>
  </si>
  <si>
    <r>
      <rPr>
        <sz val="10"/>
        <rFont val="Carlito"/>
        <family val="2"/>
      </rPr>
      <t>15,35</t>
    </r>
  </si>
  <si>
    <r>
      <rPr>
        <sz val="10"/>
        <rFont val="Carlito"/>
        <family val="2"/>
      </rPr>
      <t>18,99</t>
    </r>
  </si>
  <si>
    <r>
      <rPr>
        <sz val="10"/>
        <rFont val="Carlito"/>
        <family val="2"/>
      </rPr>
      <t>39.09.100</t>
    </r>
  </si>
  <si>
    <r>
      <rPr>
        <sz val="10"/>
        <rFont val="Carlito"/>
        <family val="2"/>
      </rPr>
      <t xml:space="preserve">Conector split-bolt para cabo de 25 mm², latão,
</t>
    </r>
    <r>
      <rPr>
        <sz val="10"/>
        <rFont val="Carlito"/>
        <family val="2"/>
      </rPr>
      <t>com rabicho</t>
    </r>
  </si>
  <si>
    <r>
      <rPr>
        <sz val="10"/>
        <rFont val="Carlito"/>
        <family val="2"/>
      </rPr>
      <t>39.09.120</t>
    </r>
  </si>
  <si>
    <r>
      <rPr>
        <sz val="10"/>
        <rFont val="Carlito"/>
        <family val="2"/>
      </rPr>
      <t xml:space="preserve">Conector split-bolt para cabo de 35 mm², latão,
</t>
    </r>
    <r>
      <rPr>
        <sz val="10"/>
        <rFont val="Carlito"/>
        <family val="2"/>
      </rPr>
      <t>com rabicho</t>
    </r>
  </si>
  <si>
    <r>
      <rPr>
        <sz val="10"/>
        <rFont val="Carlito"/>
        <family val="2"/>
      </rPr>
      <t>20,83</t>
    </r>
  </si>
  <si>
    <r>
      <rPr>
        <sz val="10"/>
        <rFont val="Carlito"/>
        <family val="2"/>
      </rPr>
      <t>24,47</t>
    </r>
  </si>
  <si>
    <r>
      <rPr>
        <sz val="10"/>
        <rFont val="Carlito"/>
        <family val="2"/>
      </rPr>
      <t>39.09.140</t>
    </r>
  </si>
  <si>
    <r>
      <rPr>
        <sz val="10"/>
        <rFont val="Carlito"/>
        <family val="2"/>
      </rPr>
      <t xml:space="preserve">Conector split-bolt para cabo de 50 mm², latão,
</t>
    </r>
    <r>
      <rPr>
        <sz val="10"/>
        <rFont val="Carlito"/>
        <family val="2"/>
      </rPr>
      <t>com rabicho</t>
    </r>
  </si>
  <si>
    <r>
      <rPr>
        <sz val="10"/>
        <rFont val="Carlito"/>
        <family val="2"/>
      </rPr>
      <t>23,93</t>
    </r>
  </si>
  <si>
    <r>
      <rPr>
        <sz val="10"/>
        <rFont val="Carlito"/>
        <family val="2"/>
      </rPr>
      <t>27,57</t>
    </r>
  </si>
  <si>
    <r>
      <rPr>
        <sz val="10"/>
        <rFont val="Carlito"/>
        <family val="2"/>
      </rPr>
      <t>Terminais de pressao e compressao</t>
    </r>
  </si>
  <si>
    <r>
      <rPr>
        <sz val="10"/>
        <rFont val="Carlito"/>
        <family val="2"/>
      </rPr>
      <t>39.10.050</t>
    </r>
  </si>
  <si>
    <r>
      <rPr>
        <sz val="10"/>
        <rFont val="Carlito"/>
        <family val="2"/>
      </rPr>
      <t>Terminal de compressão para cabo de 2,5 mm²</t>
    </r>
  </si>
  <si>
    <r>
      <rPr>
        <sz val="10"/>
        <rFont val="Carlito"/>
        <family val="2"/>
      </rPr>
      <t>0,80</t>
    </r>
  </si>
  <si>
    <r>
      <rPr>
        <sz val="10"/>
        <rFont val="Carlito"/>
        <family val="2"/>
      </rPr>
      <t>3,71</t>
    </r>
  </si>
  <si>
    <r>
      <rPr>
        <sz val="10"/>
        <rFont val="Carlito"/>
        <family val="2"/>
      </rPr>
      <t>39.10.060</t>
    </r>
  </si>
  <si>
    <r>
      <rPr>
        <sz val="10"/>
        <rFont val="Carlito"/>
        <family val="2"/>
      </rPr>
      <t xml:space="preserve">Terminal de pressão/compressão para cabo de 6
</t>
    </r>
    <r>
      <rPr>
        <sz val="10"/>
        <rFont val="Carlito"/>
        <family val="2"/>
      </rPr>
      <t>até 10 mm²</t>
    </r>
  </si>
  <si>
    <r>
      <rPr>
        <sz val="10"/>
        <rFont val="Carlito"/>
        <family val="2"/>
      </rPr>
      <t>4,77</t>
    </r>
  </si>
  <si>
    <r>
      <rPr>
        <sz val="10"/>
        <rFont val="Carlito"/>
        <family val="2"/>
      </rPr>
      <t>10,23</t>
    </r>
  </si>
  <si>
    <r>
      <rPr>
        <sz val="10"/>
        <rFont val="Carlito"/>
        <family val="2"/>
      </rPr>
      <t>39.10.080</t>
    </r>
  </si>
  <si>
    <r>
      <rPr>
        <sz val="10"/>
        <rFont val="Carlito"/>
        <family val="2"/>
      </rPr>
      <t xml:space="preserve">Terminal de pressão/compressão para cabo de 16
</t>
    </r>
    <r>
      <rPr>
        <sz val="10"/>
        <rFont val="Carlito"/>
        <family val="2"/>
      </rPr>
      <t>mm²</t>
    </r>
  </si>
  <si>
    <r>
      <rPr>
        <sz val="10"/>
        <rFont val="Carlito"/>
        <family val="2"/>
      </rPr>
      <t>7,75</t>
    </r>
  </si>
  <si>
    <r>
      <rPr>
        <sz val="10"/>
        <rFont val="Carlito"/>
        <family val="2"/>
      </rPr>
      <t>13,21</t>
    </r>
  </si>
  <si>
    <r>
      <rPr>
        <sz val="10"/>
        <rFont val="Carlito"/>
        <family val="2"/>
      </rPr>
      <t>39.10.120</t>
    </r>
  </si>
  <si>
    <r>
      <rPr>
        <sz val="10"/>
        <rFont val="Carlito"/>
        <family val="2"/>
      </rPr>
      <t xml:space="preserve">Terminal de pressão/compressão para cabo de 25
</t>
    </r>
    <r>
      <rPr>
        <sz val="10"/>
        <rFont val="Carlito"/>
        <family val="2"/>
      </rPr>
      <t>mm²</t>
    </r>
  </si>
  <si>
    <r>
      <rPr>
        <sz val="10"/>
        <rFont val="Carlito"/>
        <family val="2"/>
      </rPr>
      <t>12,32</t>
    </r>
  </si>
  <si>
    <r>
      <rPr>
        <sz val="10"/>
        <rFont val="Carlito"/>
        <family val="2"/>
      </rPr>
      <t>39.10.130</t>
    </r>
  </si>
  <si>
    <r>
      <rPr>
        <sz val="10"/>
        <rFont val="Carlito"/>
        <family val="2"/>
      </rPr>
      <t xml:space="preserve">Terminal de pressão/compressão para cabo de 35
</t>
    </r>
    <r>
      <rPr>
        <sz val="10"/>
        <rFont val="Carlito"/>
        <family val="2"/>
      </rPr>
      <t>mm²</t>
    </r>
  </si>
  <si>
    <r>
      <rPr>
        <sz val="10"/>
        <rFont val="Carlito"/>
        <family val="2"/>
      </rPr>
      <t>7,80</t>
    </r>
  </si>
  <si>
    <r>
      <rPr>
        <sz val="10"/>
        <rFont val="Carlito"/>
        <family val="2"/>
      </rPr>
      <t>13,26</t>
    </r>
  </si>
  <si>
    <r>
      <rPr>
        <sz val="10"/>
        <rFont val="Carlito"/>
        <family val="2"/>
      </rPr>
      <t>39.10.160</t>
    </r>
  </si>
  <si>
    <r>
      <rPr>
        <sz val="10"/>
        <rFont val="Carlito"/>
        <family val="2"/>
      </rPr>
      <t xml:space="preserve">Terminal de pressão/compressão para cabo de 50
</t>
    </r>
    <r>
      <rPr>
        <sz val="10"/>
        <rFont val="Carlito"/>
        <family val="2"/>
      </rPr>
      <t>mm²</t>
    </r>
  </si>
  <si>
    <r>
      <rPr>
        <sz val="10"/>
        <rFont val="Carlito"/>
        <family val="2"/>
      </rPr>
      <t>11,57</t>
    </r>
  </si>
  <si>
    <r>
      <rPr>
        <sz val="10"/>
        <rFont val="Carlito"/>
        <family val="2"/>
      </rPr>
      <t>17,03</t>
    </r>
  </si>
  <si>
    <r>
      <rPr>
        <sz val="10"/>
        <rFont val="Carlito"/>
        <family val="2"/>
      </rPr>
      <t>39.10.200</t>
    </r>
  </si>
  <si>
    <r>
      <rPr>
        <sz val="10"/>
        <rFont val="Carlito"/>
        <family val="2"/>
      </rPr>
      <t xml:space="preserve">Terminal de pressão/compressão para cabo de 70
</t>
    </r>
    <r>
      <rPr>
        <sz val="10"/>
        <rFont val="Carlito"/>
        <family val="2"/>
      </rPr>
      <t>mm²</t>
    </r>
  </si>
  <si>
    <r>
      <rPr>
        <sz val="10"/>
        <rFont val="Carlito"/>
        <family val="2"/>
      </rPr>
      <t>16,71</t>
    </r>
  </si>
  <si>
    <r>
      <rPr>
        <sz val="10"/>
        <rFont val="Carlito"/>
        <family val="2"/>
      </rPr>
      <t>39.10.240</t>
    </r>
  </si>
  <si>
    <r>
      <rPr>
        <sz val="10"/>
        <rFont val="Carlito"/>
        <family val="2"/>
      </rPr>
      <t xml:space="preserve">Terminal de pressão/compressão para cabo de 95
</t>
    </r>
    <r>
      <rPr>
        <sz val="10"/>
        <rFont val="Carlito"/>
        <family val="2"/>
      </rPr>
      <t>mm²</t>
    </r>
  </si>
  <si>
    <r>
      <rPr>
        <sz val="10"/>
        <rFont val="Carlito"/>
        <family val="2"/>
      </rPr>
      <t>17,98</t>
    </r>
  </si>
  <si>
    <r>
      <rPr>
        <sz val="10"/>
        <rFont val="Carlito"/>
        <family val="2"/>
      </rPr>
      <t>23,44</t>
    </r>
  </si>
  <si>
    <r>
      <rPr>
        <sz val="10"/>
        <rFont val="Carlito"/>
        <family val="2"/>
      </rPr>
      <t>39.10.246</t>
    </r>
  </si>
  <si>
    <r>
      <rPr>
        <sz val="10"/>
        <rFont val="Carlito"/>
        <family val="2"/>
      </rPr>
      <t xml:space="preserve">Terminal de pressão/compressão para cabo de
</t>
    </r>
    <r>
      <rPr>
        <sz val="10"/>
        <rFont val="Carlito"/>
        <family val="2"/>
      </rPr>
      <t>120 mm²</t>
    </r>
  </si>
  <si>
    <r>
      <rPr>
        <sz val="10"/>
        <rFont val="Carlito"/>
        <family val="2"/>
      </rPr>
      <t>23,59</t>
    </r>
  </si>
  <si>
    <r>
      <rPr>
        <sz val="10"/>
        <rFont val="Carlito"/>
        <family val="2"/>
      </rPr>
      <t>30,86</t>
    </r>
  </si>
  <si>
    <r>
      <rPr>
        <sz val="10"/>
        <rFont val="Carlito"/>
        <family val="2"/>
      </rPr>
      <t>39.10.250</t>
    </r>
  </si>
  <si>
    <r>
      <rPr>
        <sz val="10"/>
        <rFont val="Carlito"/>
        <family val="2"/>
      </rPr>
      <t xml:space="preserve">Terminal de pressão/compressão para cabo de
</t>
    </r>
    <r>
      <rPr>
        <sz val="10"/>
        <rFont val="Carlito"/>
        <family val="2"/>
      </rPr>
      <t>150 mm²</t>
    </r>
  </si>
  <si>
    <r>
      <rPr>
        <sz val="10"/>
        <rFont val="Carlito"/>
        <family val="2"/>
      </rPr>
      <t>24,96</t>
    </r>
  </si>
  <si>
    <r>
      <rPr>
        <sz val="10"/>
        <rFont val="Carlito"/>
        <family val="2"/>
      </rPr>
      <t>32,23</t>
    </r>
  </si>
  <si>
    <r>
      <rPr>
        <sz val="10"/>
        <rFont val="Carlito"/>
        <family val="2"/>
      </rPr>
      <t>39.10.280</t>
    </r>
  </si>
  <si>
    <r>
      <rPr>
        <sz val="10"/>
        <rFont val="Carlito"/>
        <family val="2"/>
      </rPr>
      <t xml:space="preserve">Terminal de pressão/compressão para cabo de
</t>
    </r>
    <r>
      <rPr>
        <sz val="10"/>
        <rFont val="Carlito"/>
        <family val="2"/>
      </rPr>
      <t>185 mm²</t>
    </r>
  </si>
  <si>
    <r>
      <rPr>
        <sz val="10"/>
        <rFont val="Carlito"/>
        <family val="2"/>
      </rPr>
      <t>40,90</t>
    </r>
  </si>
  <si>
    <r>
      <rPr>
        <sz val="10"/>
        <rFont val="Carlito"/>
        <family val="2"/>
      </rPr>
      <t>39.10.300</t>
    </r>
  </si>
  <si>
    <r>
      <rPr>
        <sz val="10"/>
        <rFont val="Carlito"/>
        <family val="2"/>
      </rPr>
      <t xml:space="preserve">Terminal de pressão/compressão para cabo de
</t>
    </r>
    <r>
      <rPr>
        <sz val="10"/>
        <rFont val="Carlito"/>
        <family val="2"/>
      </rPr>
      <t>240 mm²</t>
    </r>
  </si>
  <si>
    <r>
      <rPr>
        <sz val="10"/>
        <rFont val="Carlito"/>
        <family val="2"/>
      </rPr>
      <t>35,15</t>
    </r>
  </si>
  <si>
    <r>
      <rPr>
        <sz val="10"/>
        <rFont val="Carlito"/>
        <family val="2"/>
      </rPr>
      <t>42,42</t>
    </r>
  </si>
  <si>
    <r>
      <rPr>
        <sz val="10"/>
        <rFont val="Carlito"/>
        <family val="2"/>
      </rPr>
      <t>Fios e cabos telefônicos</t>
    </r>
  </si>
  <si>
    <r>
      <rPr>
        <sz val="10"/>
        <rFont val="Carlito"/>
        <family val="2"/>
      </rPr>
      <t>39.11.020</t>
    </r>
  </si>
  <si>
    <r>
      <rPr>
        <sz val="10"/>
        <rFont val="Carlito"/>
        <family val="2"/>
      </rPr>
      <t xml:space="preserve">Cabo telefônico CI, com 10 pares de 0,50 mm, para centrais telefônicas, equipamentos e rede
</t>
    </r>
    <r>
      <rPr>
        <sz val="10"/>
        <rFont val="Carlito"/>
        <family val="2"/>
      </rPr>
      <t>interna</t>
    </r>
  </si>
  <si>
    <r>
      <rPr>
        <sz val="10"/>
        <rFont val="Carlito"/>
        <family val="2"/>
      </rPr>
      <t>6,03</t>
    </r>
  </si>
  <si>
    <r>
      <rPr>
        <sz val="10"/>
        <rFont val="Carlito"/>
        <family val="2"/>
      </rPr>
      <t>11,49</t>
    </r>
  </si>
  <si>
    <r>
      <rPr>
        <sz val="10"/>
        <rFont val="Carlito"/>
        <family val="2"/>
      </rPr>
      <t>39.11.040</t>
    </r>
  </si>
  <si>
    <r>
      <rPr>
        <sz val="10"/>
        <rFont val="Carlito"/>
        <family val="2"/>
      </rPr>
      <t xml:space="preserve">Cabo telefônico CI, com 20 pares de 0,50 mm, para centrais telefônicas, equipamentos e rede
</t>
    </r>
    <r>
      <rPr>
        <sz val="10"/>
        <rFont val="Carlito"/>
        <family val="2"/>
      </rPr>
      <t>interna</t>
    </r>
  </si>
  <si>
    <r>
      <rPr>
        <sz val="10"/>
        <rFont val="Carlito"/>
        <family val="2"/>
      </rPr>
      <t>17,08</t>
    </r>
  </si>
  <si>
    <r>
      <rPr>
        <sz val="10"/>
        <rFont val="Carlito"/>
        <family val="2"/>
      </rPr>
      <t>39.11.080</t>
    </r>
  </si>
  <si>
    <r>
      <rPr>
        <sz val="10"/>
        <rFont val="Carlito"/>
        <family val="2"/>
      </rPr>
      <t xml:space="preserve">Cabo telefônico CI, com 50 pares de 0,50 mm,
</t>
    </r>
    <r>
      <rPr>
        <sz val="10"/>
        <rFont val="Carlito"/>
        <family val="2"/>
      </rPr>
      <t>para centrais telefônicas, equipamentos e rede interna</t>
    </r>
  </si>
  <si>
    <r>
      <rPr>
        <sz val="10"/>
        <rFont val="Carlito"/>
        <family val="2"/>
      </rPr>
      <t>26,83</t>
    </r>
  </si>
  <si>
    <r>
      <rPr>
        <sz val="10"/>
        <rFont val="Carlito"/>
        <family val="2"/>
      </rPr>
      <t>32,29</t>
    </r>
  </si>
  <si>
    <r>
      <rPr>
        <sz val="10"/>
        <rFont val="Carlito"/>
        <family val="2"/>
      </rPr>
      <t>39.11.090</t>
    </r>
  </si>
  <si>
    <r>
      <rPr>
        <sz val="10"/>
        <rFont val="Carlito"/>
        <family val="2"/>
      </rPr>
      <t xml:space="preserve">Fio telefônico tipo FI-60, para ligação de
</t>
    </r>
    <r>
      <rPr>
        <sz val="10"/>
        <rFont val="Carlito"/>
        <family val="2"/>
      </rPr>
      <t>aparelhos telefônicos</t>
    </r>
  </si>
  <si>
    <r>
      <rPr>
        <sz val="10"/>
        <rFont val="Carlito"/>
        <family val="2"/>
      </rPr>
      <t>0,72</t>
    </r>
  </si>
  <si>
    <r>
      <rPr>
        <sz val="10"/>
        <rFont val="Carlito"/>
        <family val="2"/>
      </rPr>
      <t>39.11.110</t>
    </r>
  </si>
  <si>
    <r>
      <rPr>
        <sz val="10"/>
        <rFont val="Carlito"/>
        <family val="2"/>
      </rPr>
      <t>Fio telefônico externo tipo FE-160</t>
    </r>
  </si>
  <si>
    <r>
      <rPr>
        <sz val="10"/>
        <rFont val="Carlito"/>
        <family val="2"/>
      </rPr>
      <t>13,32</t>
    </r>
  </si>
  <si>
    <r>
      <rPr>
        <sz val="10"/>
        <rFont val="Carlito"/>
        <family val="2"/>
      </rPr>
      <t>39.11.120</t>
    </r>
  </si>
  <si>
    <r>
      <rPr>
        <sz val="10"/>
        <rFont val="Carlito"/>
        <family val="2"/>
      </rPr>
      <t xml:space="preserve">Cabo telefônico CTP-APL-SN, com 10 pares de 0,50 mm, para cotos de transição em caixas e
</t>
    </r>
    <r>
      <rPr>
        <sz val="10"/>
        <rFont val="Carlito"/>
        <family val="2"/>
      </rPr>
      <t>entradas</t>
    </r>
  </si>
  <si>
    <r>
      <rPr>
        <sz val="10"/>
        <rFont val="Carlito"/>
        <family val="2"/>
      </rPr>
      <t>6,14</t>
    </r>
  </si>
  <si>
    <r>
      <rPr>
        <sz val="10"/>
        <rFont val="Carlito"/>
        <family val="2"/>
      </rPr>
      <t>10,50</t>
    </r>
  </si>
  <si>
    <r>
      <rPr>
        <sz val="10"/>
        <rFont val="Carlito"/>
        <family val="2"/>
      </rPr>
      <t>39.11.190</t>
    </r>
  </si>
  <si>
    <r>
      <rPr>
        <sz val="10"/>
        <rFont val="Carlito"/>
        <family val="2"/>
      </rPr>
      <t xml:space="preserve">Cabo telefônico CCE-APL, com 4 pares de 0,50
</t>
    </r>
    <r>
      <rPr>
        <sz val="10"/>
        <rFont val="Carlito"/>
        <family val="2"/>
      </rPr>
      <t>mm, para conexões em rede externa</t>
    </r>
  </si>
  <si>
    <r>
      <rPr>
        <sz val="10"/>
        <rFont val="Carlito"/>
        <family val="2"/>
      </rPr>
      <t>3,79</t>
    </r>
  </si>
  <si>
    <r>
      <rPr>
        <sz val="10"/>
        <rFont val="Carlito"/>
        <family val="2"/>
      </rPr>
      <t>7,43</t>
    </r>
  </si>
  <si>
    <r>
      <rPr>
        <sz val="10"/>
        <rFont val="Carlito"/>
        <family val="2"/>
      </rPr>
      <t>39.11.210</t>
    </r>
  </si>
  <si>
    <r>
      <rPr>
        <sz val="10"/>
        <rFont val="Carlito"/>
        <family val="2"/>
      </rPr>
      <t>Cabo telefônico secundário de distribuição CTP- APL, com 20 pares de 0,50 mm, para rede externa</t>
    </r>
  </si>
  <si>
    <r>
      <rPr>
        <sz val="10"/>
        <rFont val="Carlito"/>
        <family val="2"/>
      </rPr>
      <t>4,73</t>
    </r>
  </si>
  <si>
    <r>
      <rPr>
        <sz val="10"/>
        <rFont val="Carlito"/>
        <family val="2"/>
      </rPr>
      <t>18,55</t>
    </r>
  </si>
  <si>
    <r>
      <rPr>
        <sz val="10"/>
        <rFont val="Carlito"/>
        <family val="2"/>
      </rPr>
      <t>39.11.230</t>
    </r>
  </si>
  <si>
    <r>
      <rPr>
        <sz val="10"/>
        <rFont val="Carlito"/>
        <family val="2"/>
      </rPr>
      <t>Cabo telefônico secundário de distribuição CTP- APL, com 50 pares de 0,50 mm, para rede externa</t>
    </r>
  </si>
  <si>
    <r>
      <rPr>
        <sz val="10"/>
        <rFont val="Carlito"/>
        <family val="2"/>
      </rPr>
      <t>28,63</t>
    </r>
  </si>
  <si>
    <r>
      <rPr>
        <sz val="10"/>
        <rFont val="Carlito"/>
        <family val="2"/>
      </rPr>
      <t>5,82</t>
    </r>
  </si>
  <si>
    <r>
      <rPr>
        <sz val="10"/>
        <rFont val="Carlito"/>
        <family val="2"/>
      </rPr>
      <t>39.11.240</t>
    </r>
  </si>
  <si>
    <r>
      <rPr>
        <sz val="10"/>
        <rFont val="Carlito"/>
        <family val="2"/>
      </rPr>
      <t xml:space="preserve">Cabo telefônico secundário de distribuição CTP- APL, com 100 pares de 0,50 mm, para rede
</t>
    </r>
    <r>
      <rPr>
        <sz val="10"/>
        <rFont val="Carlito"/>
        <family val="2"/>
      </rPr>
      <t>externa</t>
    </r>
  </si>
  <si>
    <r>
      <rPr>
        <sz val="10"/>
        <rFont val="Carlito"/>
        <family val="2"/>
      </rPr>
      <t>55,97</t>
    </r>
  </si>
  <si>
    <r>
      <rPr>
        <sz val="10"/>
        <rFont val="Carlito"/>
        <family val="2"/>
      </rPr>
      <t>63,61</t>
    </r>
  </si>
  <si>
    <r>
      <rPr>
        <sz val="10"/>
        <rFont val="Carlito"/>
        <family val="2"/>
      </rPr>
      <t>39.11.270</t>
    </r>
  </si>
  <si>
    <r>
      <rPr>
        <sz val="10"/>
        <rFont val="Carlito"/>
        <family val="2"/>
      </rPr>
      <t xml:space="preserve">Cabo telefônico secundário de distribuição CTP-
</t>
    </r>
    <r>
      <rPr>
        <sz val="10"/>
        <rFont val="Carlito"/>
        <family val="2"/>
      </rPr>
      <t>APL-G, com 10 pares de 0,50 mm, para rede subterrânea</t>
    </r>
  </si>
  <si>
    <r>
      <rPr>
        <sz val="10"/>
        <rFont val="Carlito"/>
        <family val="2"/>
      </rPr>
      <t>39.11.280</t>
    </r>
  </si>
  <si>
    <r>
      <rPr>
        <sz val="10"/>
        <rFont val="Carlito"/>
        <family val="2"/>
      </rPr>
      <t xml:space="preserve">Cabo telefônico secundário de distribuição CTP-
</t>
    </r>
    <r>
      <rPr>
        <sz val="10"/>
        <rFont val="Carlito"/>
        <family val="2"/>
      </rPr>
      <t>APL-G, com 20 pares de 0,50 mm, para rede subterrânea</t>
    </r>
  </si>
  <si>
    <r>
      <rPr>
        <sz val="10"/>
        <rFont val="Carlito"/>
        <family val="2"/>
      </rPr>
      <t>17,26</t>
    </r>
  </si>
  <si>
    <r>
      <rPr>
        <sz val="10"/>
        <rFont val="Carlito"/>
        <family val="2"/>
      </rPr>
      <t>21,99</t>
    </r>
  </si>
  <si>
    <r>
      <rPr>
        <sz val="10"/>
        <rFont val="Carlito"/>
        <family val="2"/>
      </rPr>
      <t>39.11.300</t>
    </r>
  </si>
  <si>
    <r>
      <rPr>
        <sz val="10"/>
        <rFont val="Carlito"/>
        <family val="2"/>
      </rPr>
      <t xml:space="preserve">Cabo telefônico secundário de distribuição CTP- APL-G, com 50 pares de 0,50 mm, para rede
</t>
    </r>
    <r>
      <rPr>
        <sz val="10"/>
        <rFont val="Carlito"/>
        <family val="2"/>
      </rPr>
      <t>subterrânea</t>
    </r>
  </si>
  <si>
    <r>
      <rPr>
        <sz val="10"/>
        <rFont val="Carlito"/>
        <family val="2"/>
      </rPr>
      <t>38,36</t>
    </r>
  </si>
  <si>
    <r>
      <rPr>
        <sz val="10"/>
        <rFont val="Carlito"/>
        <family val="2"/>
      </rPr>
      <t>39.11.400</t>
    </r>
  </si>
  <si>
    <r>
      <rPr>
        <sz val="10"/>
        <rFont val="Carlito"/>
        <family val="2"/>
      </rPr>
      <t>Cabo telefônico secundário de distribuição CTP- APL, com 10 pares de 0,65 mm, para rede externa</t>
    </r>
  </si>
  <si>
    <r>
      <rPr>
        <sz val="10"/>
        <rFont val="Carlito"/>
        <family val="2"/>
      </rPr>
      <t>11,24</t>
    </r>
  </si>
  <si>
    <r>
      <rPr>
        <sz val="10"/>
        <rFont val="Carlito"/>
        <family val="2"/>
      </rPr>
      <t>15,60</t>
    </r>
  </si>
  <si>
    <r>
      <rPr>
        <sz val="10"/>
        <rFont val="Carlito"/>
        <family val="2"/>
      </rPr>
      <t>39.11.410</t>
    </r>
  </si>
  <si>
    <r>
      <rPr>
        <sz val="10"/>
        <rFont val="Carlito"/>
        <family val="2"/>
      </rPr>
      <t>Cabo telefônico secundário de distribuição CTP- APL, com 20 pares de 0,65 mm, para rede externa</t>
    </r>
  </si>
  <si>
    <r>
      <rPr>
        <sz val="10"/>
        <rFont val="Carlito"/>
        <family val="2"/>
      </rPr>
      <t>39.11.430</t>
    </r>
  </si>
  <si>
    <r>
      <rPr>
        <sz val="10"/>
        <rFont val="Carlito"/>
        <family val="2"/>
      </rPr>
      <t>Cabo telefônico secundário de distribuição CTP- APL, com 50 pares de 0,65 mm, para rede externa</t>
    </r>
  </si>
  <si>
    <r>
      <rPr>
        <sz val="10"/>
        <rFont val="Carlito"/>
        <family val="2"/>
      </rPr>
      <t>40,95</t>
    </r>
  </si>
  <si>
    <r>
      <rPr>
        <sz val="10"/>
        <rFont val="Carlito"/>
        <family val="2"/>
      </rPr>
      <t>46,77</t>
    </r>
  </si>
  <si>
    <r>
      <rPr>
        <sz val="10"/>
        <rFont val="Carlito"/>
        <family val="2"/>
      </rPr>
      <t xml:space="preserve">Cabo de cobre flexivel, isolamento 600 V, isolacao
</t>
    </r>
    <r>
      <rPr>
        <sz val="10"/>
        <rFont val="Carlito"/>
        <family val="2"/>
      </rPr>
      <t>em VC/E 105°C</t>
    </r>
  </si>
  <si>
    <r>
      <rPr>
        <sz val="10"/>
        <rFont val="Carlito"/>
        <family val="2"/>
      </rPr>
      <t>39.12.510</t>
    </r>
  </si>
  <si>
    <r>
      <rPr>
        <sz val="10"/>
        <rFont val="Carlito"/>
        <family val="2"/>
      </rPr>
      <t xml:space="preserve">Cabo de cobre flexível blindado de 2 x 1,5 mm², isolamento 600V, isolação em VC/E 105°C - para
</t>
    </r>
    <r>
      <rPr>
        <sz val="10"/>
        <rFont val="Carlito"/>
        <family val="2"/>
      </rPr>
      <t>detecção de incêndio</t>
    </r>
  </si>
  <si>
    <r>
      <rPr>
        <sz val="10"/>
        <rFont val="Carlito"/>
        <family val="2"/>
      </rPr>
      <t>9,33</t>
    </r>
  </si>
  <si>
    <r>
      <rPr>
        <sz val="10"/>
        <rFont val="Carlito"/>
        <family val="2"/>
      </rPr>
      <t>39.12.520</t>
    </r>
  </si>
  <si>
    <r>
      <rPr>
        <sz val="10"/>
        <rFont val="Carlito"/>
        <family val="2"/>
      </rPr>
      <t xml:space="preserve">Cabo de cobre flexível blindado de 3 x 1,5 mm², isolamento 600V, isolação em VC/E 105°C - para
</t>
    </r>
    <r>
      <rPr>
        <sz val="10"/>
        <rFont val="Carlito"/>
        <family val="2"/>
      </rPr>
      <t>detecção de incêndio</t>
    </r>
  </si>
  <si>
    <r>
      <rPr>
        <sz val="10"/>
        <rFont val="Carlito"/>
        <family val="2"/>
      </rPr>
      <t>7,17</t>
    </r>
  </si>
  <si>
    <r>
      <rPr>
        <sz val="10"/>
        <rFont val="Carlito"/>
        <family val="2"/>
      </rPr>
      <t>10,81</t>
    </r>
  </si>
  <si>
    <r>
      <rPr>
        <sz val="10"/>
        <rFont val="Carlito"/>
        <family val="2"/>
      </rPr>
      <t>39.12.530</t>
    </r>
  </si>
  <si>
    <r>
      <rPr>
        <sz val="10"/>
        <rFont val="Carlito"/>
        <family val="2"/>
      </rPr>
      <t xml:space="preserve">Cabo de cobre flexível blindado de 2 x 2,5 mm², isolamento 600V, isolação em VC/E 105°C - para
</t>
    </r>
    <r>
      <rPr>
        <sz val="10"/>
        <rFont val="Carlito"/>
        <family val="2"/>
      </rPr>
      <t>detecção de incêndio</t>
    </r>
  </si>
  <si>
    <r>
      <rPr>
        <sz val="10"/>
        <rFont val="Carlito"/>
        <family val="2"/>
      </rPr>
      <t>7,41</t>
    </r>
  </si>
  <si>
    <r>
      <rPr>
        <sz val="10"/>
        <rFont val="Carlito"/>
        <family val="2"/>
      </rPr>
      <t>11,05</t>
    </r>
  </si>
  <si>
    <r>
      <rPr>
        <sz val="10"/>
        <rFont val="Carlito"/>
        <family val="2"/>
      </rPr>
      <t>Cabo de aluminio nu com alma de aco</t>
    </r>
  </si>
  <si>
    <r>
      <rPr>
        <sz val="10"/>
        <rFont val="Carlito"/>
        <family val="2"/>
      </rPr>
      <t>39.14.010</t>
    </r>
  </si>
  <si>
    <r>
      <rPr>
        <sz val="10"/>
        <rFont val="Carlito"/>
        <family val="2"/>
      </rPr>
      <t xml:space="preserve">Cabo de alumínio nu com alma de aço CAA, 1/0
</t>
    </r>
    <r>
      <rPr>
        <sz val="10"/>
        <rFont val="Carlito"/>
        <family val="2"/>
      </rPr>
      <t>AWG - Raven</t>
    </r>
  </si>
  <si>
    <r>
      <rPr>
        <sz val="10"/>
        <rFont val="Carlito"/>
        <family val="2"/>
      </rPr>
      <t>14,24</t>
    </r>
  </si>
  <si>
    <r>
      <rPr>
        <sz val="10"/>
        <rFont val="Carlito"/>
        <family val="2"/>
      </rPr>
      <t>39.14.050</t>
    </r>
  </si>
  <si>
    <r>
      <rPr>
        <sz val="10"/>
        <rFont val="Carlito"/>
        <family val="2"/>
      </rPr>
      <t xml:space="preserve">Cabo de alumínio nu com alma de aço CAA, 4
</t>
    </r>
    <r>
      <rPr>
        <sz val="10"/>
        <rFont val="Carlito"/>
        <family val="2"/>
      </rPr>
      <t>AWG - Swan</t>
    </r>
  </si>
  <si>
    <r>
      <rPr>
        <sz val="10"/>
        <rFont val="Carlito"/>
        <family val="2"/>
      </rPr>
      <t>3,55</t>
    </r>
  </si>
  <si>
    <r>
      <rPr>
        <sz val="10"/>
        <rFont val="Carlito"/>
        <family val="2"/>
      </rPr>
      <t>8,78</t>
    </r>
  </si>
  <si>
    <r>
      <rPr>
        <sz val="10"/>
        <rFont val="Carlito"/>
        <family val="2"/>
      </rPr>
      <t>Cabo de aluminio nu sem alma de aco</t>
    </r>
  </si>
  <si>
    <r>
      <rPr>
        <sz val="10"/>
        <rFont val="Carlito"/>
        <family val="2"/>
      </rPr>
      <t>39.15.040</t>
    </r>
  </si>
  <si>
    <r>
      <rPr>
        <sz val="10"/>
        <rFont val="Carlito"/>
        <family val="2"/>
      </rPr>
      <t xml:space="preserve">Cabo de alumínio nu sem alma de aço CA, 2 AWG -
</t>
    </r>
    <r>
      <rPr>
        <sz val="10"/>
        <rFont val="Carlito"/>
        <family val="2"/>
      </rPr>
      <t>Iris</t>
    </r>
  </si>
  <si>
    <r>
      <rPr>
        <sz val="10"/>
        <rFont val="Carlito"/>
        <family val="2"/>
      </rPr>
      <t>8,85</t>
    </r>
  </si>
  <si>
    <r>
      <rPr>
        <sz val="10"/>
        <rFont val="Carlito"/>
        <family val="2"/>
      </rPr>
      <t>39.15.070</t>
    </r>
  </si>
  <si>
    <r>
      <rPr>
        <sz val="10"/>
        <rFont val="Carlito"/>
        <family val="2"/>
      </rPr>
      <t xml:space="preserve">Cabo de alumínio nu sem alma de aço CA, 2/0
</t>
    </r>
    <r>
      <rPr>
        <sz val="10"/>
        <rFont val="Carlito"/>
        <family val="2"/>
      </rPr>
      <t>AWG - Aster</t>
    </r>
  </si>
  <si>
    <r>
      <rPr>
        <sz val="10"/>
        <rFont val="Carlito"/>
        <family val="2"/>
      </rPr>
      <t>12,49</t>
    </r>
  </si>
  <si>
    <r>
      <rPr>
        <sz val="10"/>
        <rFont val="Carlito"/>
        <family val="2"/>
      </rPr>
      <t>Cabo para transmissao de dados</t>
    </r>
  </si>
  <si>
    <r>
      <rPr>
        <sz val="10"/>
        <rFont val="Carlito"/>
        <family val="2"/>
      </rPr>
      <t>39.18.100</t>
    </r>
  </si>
  <si>
    <r>
      <rPr>
        <sz val="10"/>
        <rFont val="Carlito"/>
        <family val="2"/>
      </rPr>
      <t>Cabo coaxial tipo RG 6</t>
    </r>
  </si>
  <si>
    <r>
      <rPr>
        <sz val="10"/>
        <rFont val="Carlito"/>
        <family val="2"/>
      </rPr>
      <t>3,25</t>
    </r>
  </si>
  <si>
    <r>
      <rPr>
        <sz val="10"/>
        <rFont val="Carlito"/>
        <family val="2"/>
      </rPr>
      <t>39.18.104</t>
    </r>
  </si>
  <si>
    <r>
      <rPr>
        <sz val="10"/>
        <rFont val="Carlito"/>
        <family val="2"/>
      </rPr>
      <t>Cabo coaxial tipo RG 11</t>
    </r>
  </si>
  <si>
    <r>
      <rPr>
        <sz val="10"/>
        <rFont val="Carlito"/>
        <family val="2"/>
      </rPr>
      <t>18,23</t>
    </r>
  </si>
  <si>
    <r>
      <rPr>
        <sz val="10"/>
        <rFont val="Carlito"/>
        <family val="2"/>
      </rPr>
      <t>39.18.106</t>
    </r>
  </si>
  <si>
    <r>
      <rPr>
        <sz val="10"/>
        <rFont val="Carlito"/>
        <family val="2"/>
      </rPr>
      <t>Cabo coaxial tipo RG 59</t>
    </r>
  </si>
  <si>
    <r>
      <rPr>
        <sz val="10"/>
        <rFont val="Carlito"/>
        <family val="2"/>
      </rPr>
      <t>5,41</t>
    </r>
  </si>
  <si>
    <r>
      <rPr>
        <sz val="10"/>
        <rFont val="Carlito"/>
        <family val="2"/>
      </rPr>
      <t>3,09</t>
    </r>
  </si>
  <si>
    <r>
      <rPr>
        <sz val="10"/>
        <rFont val="Carlito"/>
        <family val="2"/>
      </rPr>
      <t>8,50</t>
    </r>
  </si>
  <si>
    <r>
      <rPr>
        <sz val="10"/>
        <rFont val="Carlito"/>
        <family val="2"/>
      </rPr>
      <t>39.18.110</t>
    </r>
  </si>
  <si>
    <r>
      <rPr>
        <sz val="10"/>
        <rFont val="Carlito"/>
        <family val="2"/>
      </rPr>
      <t>Cabo coaxial tipo RGC 06</t>
    </r>
  </si>
  <si>
    <r>
      <rPr>
        <sz val="10"/>
        <rFont val="Carlito"/>
        <family val="2"/>
      </rPr>
      <t>3,41</t>
    </r>
  </si>
  <si>
    <r>
      <rPr>
        <sz val="10"/>
        <rFont val="Carlito"/>
        <family val="2"/>
      </rPr>
      <t>7,42</t>
    </r>
  </si>
  <si>
    <r>
      <rPr>
        <sz val="10"/>
        <rFont val="Carlito"/>
        <family val="2"/>
      </rPr>
      <t>39.18.114</t>
    </r>
  </si>
  <si>
    <r>
      <rPr>
        <sz val="10"/>
        <rFont val="Carlito"/>
        <family val="2"/>
      </rPr>
      <t>Cabo coaxial tipo RGC 59</t>
    </r>
  </si>
  <si>
    <r>
      <rPr>
        <sz val="10"/>
        <rFont val="Carlito"/>
        <family val="2"/>
      </rPr>
      <t>39.18.120</t>
    </r>
  </si>
  <si>
    <r>
      <rPr>
        <sz val="10"/>
        <rFont val="Carlito"/>
        <family val="2"/>
      </rPr>
      <t xml:space="preserve">Cabo para rede U/UTP 23 AWG com 4 pares -
</t>
    </r>
    <r>
      <rPr>
        <sz val="10"/>
        <rFont val="Carlito"/>
        <family val="2"/>
      </rPr>
      <t>categoria 6A</t>
    </r>
  </si>
  <si>
    <r>
      <rPr>
        <sz val="10"/>
        <rFont val="Carlito"/>
        <family val="2"/>
      </rPr>
      <t>24,44</t>
    </r>
  </si>
  <si>
    <r>
      <rPr>
        <sz val="10"/>
        <rFont val="Carlito"/>
        <family val="2"/>
      </rPr>
      <t>39.18.126</t>
    </r>
  </si>
  <si>
    <r>
      <rPr>
        <sz val="10"/>
        <rFont val="Carlito"/>
        <family val="2"/>
      </rPr>
      <t>Cabo para rede 24 AWG com 4 pares, categoria 6</t>
    </r>
  </si>
  <si>
    <r>
      <rPr>
        <sz val="10"/>
        <rFont val="Carlito"/>
        <family val="2"/>
      </rPr>
      <t>3,75</t>
    </r>
  </si>
  <si>
    <r>
      <rPr>
        <sz val="10"/>
        <rFont val="Carlito"/>
        <family val="2"/>
      </rPr>
      <t>7,76</t>
    </r>
  </si>
  <si>
    <r>
      <rPr>
        <sz val="10"/>
        <rFont val="Carlito"/>
        <family val="2"/>
      </rPr>
      <t xml:space="preserve">Reparos, conservacoes e complementos - GRUPO
</t>
    </r>
    <r>
      <rPr>
        <sz val="10"/>
        <rFont val="Carlito"/>
        <family val="2"/>
      </rPr>
      <t>39</t>
    </r>
  </si>
  <si>
    <r>
      <rPr>
        <sz val="10"/>
        <rFont val="Carlito"/>
        <family val="2"/>
      </rPr>
      <t>39.20.005</t>
    </r>
  </si>
  <si>
    <r>
      <rPr>
        <sz val="10"/>
        <rFont val="Carlito"/>
        <family val="2"/>
      </rPr>
      <t>Conector prensa-cabo de 3/4´</t>
    </r>
  </si>
  <si>
    <r>
      <rPr>
        <sz val="10"/>
        <rFont val="Carlito"/>
        <family val="2"/>
      </rPr>
      <t>8,48</t>
    </r>
  </si>
  <si>
    <r>
      <rPr>
        <sz val="10"/>
        <rFont val="Carlito"/>
        <family val="2"/>
      </rPr>
      <t>6,07</t>
    </r>
  </si>
  <si>
    <r>
      <rPr>
        <sz val="10"/>
        <rFont val="Carlito"/>
        <family val="2"/>
      </rPr>
      <t>14,55</t>
    </r>
  </si>
  <si>
    <r>
      <rPr>
        <sz val="10"/>
        <rFont val="Carlito"/>
        <family val="2"/>
      </rPr>
      <t>39.20.010</t>
    </r>
  </si>
  <si>
    <r>
      <rPr>
        <sz val="10"/>
        <rFont val="Carlito"/>
        <family val="2"/>
      </rPr>
      <t xml:space="preserve">Recolocação de condutor aparente com diâmetro
</t>
    </r>
    <r>
      <rPr>
        <sz val="10"/>
        <rFont val="Carlito"/>
        <family val="2"/>
      </rPr>
      <t>externo até 6,5 mm</t>
    </r>
  </si>
  <si>
    <r>
      <rPr>
        <sz val="10"/>
        <rFont val="Carlito"/>
        <family val="2"/>
      </rPr>
      <t>39.20.030</t>
    </r>
  </si>
  <si>
    <r>
      <rPr>
        <sz val="10"/>
        <rFont val="Carlito"/>
        <family val="2"/>
      </rPr>
      <t xml:space="preserve">Recolocação de condutor aparente com diâmetro
</t>
    </r>
    <r>
      <rPr>
        <sz val="10"/>
        <rFont val="Carlito"/>
        <family val="2"/>
      </rPr>
      <t>externo acima de 6,5 mm</t>
    </r>
  </si>
  <si>
    <r>
      <rPr>
        <sz val="10"/>
        <rFont val="Carlito"/>
        <family val="2"/>
      </rPr>
      <t>10,47</t>
    </r>
  </si>
  <si>
    <r>
      <rPr>
        <sz val="10"/>
        <rFont val="Carlito"/>
        <family val="2"/>
      </rPr>
      <t xml:space="preserve">Cabo de cobre flexivel, isolamento 0,6/1 kV,
</t>
    </r>
    <r>
      <rPr>
        <sz val="10"/>
        <rFont val="Carlito"/>
        <family val="2"/>
      </rPr>
      <t>isolacao em HEPR 90°C</t>
    </r>
  </si>
  <si>
    <r>
      <rPr>
        <sz val="10"/>
        <rFont val="Carlito"/>
        <family val="2"/>
      </rPr>
      <t>39.21.010</t>
    </r>
  </si>
  <si>
    <r>
      <rPr>
        <sz val="10"/>
        <rFont val="Carlito"/>
        <family val="2"/>
      </rPr>
      <t xml:space="preserve">Cabo de cobre flexível de 1,5 mm², isolamento
</t>
    </r>
    <r>
      <rPr>
        <sz val="10"/>
        <rFont val="Carlito"/>
        <family val="2"/>
      </rPr>
      <t>0,6/1kV - isolação HEPR 90°C</t>
    </r>
  </si>
  <si>
    <r>
      <rPr>
        <sz val="10"/>
        <rFont val="Carlito"/>
        <family val="2"/>
      </rPr>
      <t>1,53</t>
    </r>
  </si>
  <si>
    <r>
      <rPr>
        <sz val="10"/>
        <rFont val="Carlito"/>
        <family val="2"/>
      </rPr>
      <t>2,26</t>
    </r>
  </si>
  <si>
    <r>
      <rPr>
        <sz val="10"/>
        <rFont val="Carlito"/>
        <family val="2"/>
      </rPr>
      <t>39.21.020</t>
    </r>
  </si>
  <si>
    <r>
      <rPr>
        <sz val="10"/>
        <rFont val="Carlito"/>
        <family val="2"/>
      </rPr>
      <t xml:space="preserve">Cabo de cobre flexível de 2,5 mm², isolamento
</t>
    </r>
    <r>
      <rPr>
        <sz val="10"/>
        <rFont val="Carlito"/>
        <family val="2"/>
      </rPr>
      <t>0,6/1kV - isolação HEPR 90°C</t>
    </r>
  </si>
  <si>
    <r>
      <rPr>
        <sz val="10"/>
        <rFont val="Carlito"/>
        <family val="2"/>
      </rPr>
      <t>2,51</t>
    </r>
  </si>
  <si>
    <r>
      <rPr>
        <sz val="10"/>
        <rFont val="Carlito"/>
        <family val="2"/>
      </rPr>
      <t>3,24</t>
    </r>
  </si>
  <si>
    <r>
      <rPr>
        <sz val="10"/>
        <rFont val="Carlito"/>
        <family val="2"/>
      </rPr>
      <t>39.21.030</t>
    </r>
  </si>
  <si>
    <r>
      <rPr>
        <sz val="10"/>
        <rFont val="Carlito"/>
        <family val="2"/>
      </rPr>
      <t xml:space="preserve">Cabo de cobre flexível de 4 mm², isolamento
</t>
    </r>
    <r>
      <rPr>
        <sz val="10"/>
        <rFont val="Carlito"/>
        <family val="2"/>
      </rPr>
      <t>0,6/1kV - isolação HEPR 90°C</t>
    </r>
  </si>
  <si>
    <r>
      <rPr>
        <sz val="10"/>
        <rFont val="Carlito"/>
        <family val="2"/>
      </rPr>
      <t>4,06</t>
    </r>
  </si>
  <si>
    <r>
      <rPr>
        <sz val="10"/>
        <rFont val="Carlito"/>
        <family val="2"/>
      </rPr>
      <t>39.21.040</t>
    </r>
  </si>
  <si>
    <r>
      <rPr>
        <sz val="10"/>
        <rFont val="Carlito"/>
        <family val="2"/>
      </rPr>
      <t xml:space="preserve">Cabo de cobre flexível de 6 mm², isolamento
</t>
    </r>
    <r>
      <rPr>
        <sz val="10"/>
        <rFont val="Carlito"/>
        <family val="2"/>
      </rPr>
      <t>0,6/1kV - isolação HEPR 90°C</t>
    </r>
  </si>
  <si>
    <r>
      <rPr>
        <sz val="10"/>
        <rFont val="Carlito"/>
        <family val="2"/>
      </rPr>
      <t>39.21.050</t>
    </r>
  </si>
  <si>
    <r>
      <rPr>
        <sz val="10"/>
        <rFont val="Carlito"/>
        <family val="2"/>
      </rPr>
      <t xml:space="preserve">Cabo de cobre flexível de 10 mm², isolamento
</t>
    </r>
    <r>
      <rPr>
        <sz val="10"/>
        <rFont val="Carlito"/>
        <family val="2"/>
      </rPr>
      <t>0,6/1kV - isolação HEPR 90°C</t>
    </r>
  </si>
  <si>
    <r>
      <rPr>
        <sz val="10"/>
        <rFont val="Carlito"/>
        <family val="2"/>
      </rPr>
      <t>9,19</t>
    </r>
  </si>
  <si>
    <r>
      <rPr>
        <sz val="10"/>
        <rFont val="Carlito"/>
        <family val="2"/>
      </rPr>
      <t>12,10</t>
    </r>
  </si>
  <si>
    <r>
      <rPr>
        <sz val="10"/>
        <rFont val="Carlito"/>
        <family val="2"/>
      </rPr>
      <t>39.21.060</t>
    </r>
  </si>
  <si>
    <r>
      <rPr>
        <sz val="10"/>
        <rFont val="Carlito"/>
        <family val="2"/>
      </rPr>
      <t xml:space="preserve">Cabo de cobre flexível de 16 mm², isolamento
</t>
    </r>
    <r>
      <rPr>
        <sz val="10"/>
        <rFont val="Carlito"/>
        <family val="2"/>
      </rPr>
      <t>0,6/1kV - isolação HEPR 90°C</t>
    </r>
  </si>
  <si>
    <r>
      <rPr>
        <sz val="10"/>
        <rFont val="Carlito"/>
        <family val="2"/>
      </rPr>
      <t>13,31</t>
    </r>
  </si>
  <si>
    <r>
      <rPr>
        <sz val="10"/>
        <rFont val="Carlito"/>
        <family val="2"/>
      </rPr>
      <t>16,59</t>
    </r>
  </si>
  <si>
    <r>
      <rPr>
        <sz val="10"/>
        <rFont val="Carlito"/>
        <family val="2"/>
      </rPr>
      <t>39.21.070</t>
    </r>
  </si>
  <si>
    <r>
      <rPr>
        <sz val="10"/>
        <rFont val="Carlito"/>
        <family val="2"/>
      </rPr>
      <t xml:space="preserve">Cabo de cobre flexível de 25 mm², isolamento
</t>
    </r>
    <r>
      <rPr>
        <sz val="10"/>
        <rFont val="Carlito"/>
        <family val="2"/>
      </rPr>
      <t>0,6/1kV - isolação HEPR 90°C</t>
    </r>
  </si>
  <si>
    <r>
      <rPr>
        <sz val="10"/>
        <rFont val="Carlito"/>
        <family val="2"/>
      </rPr>
      <t>20,75</t>
    </r>
  </si>
  <si>
    <r>
      <rPr>
        <sz val="10"/>
        <rFont val="Carlito"/>
        <family val="2"/>
      </rPr>
      <t>24,39</t>
    </r>
  </si>
  <si>
    <r>
      <rPr>
        <sz val="10"/>
        <rFont val="Carlito"/>
        <family val="2"/>
      </rPr>
      <t>39.21.080</t>
    </r>
  </si>
  <si>
    <r>
      <rPr>
        <sz val="10"/>
        <rFont val="Carlito"/>
        <family val="2"/>
      </rPr>
      <t xml:space="preserve">Cabo de cobre flexível de 35 mm², isolamento
</t>
    </r>
    <r>
      <rPr>
        <sz val="10"/>
        <rFont val="Carlito"/>
        <family val="2"/>
      </rPr>
      <t>0,6/1kV - isolação HEPR 90°C</t>
    </r>
  </si>
  <si>
    <r>
      <rPr>
        <sz val="10"/>
        <rFont val="Carlito"/>
        <family val="2"/>
      </rPr>
      <t>31,65</t>
    </r>
  </si>
  <si>
    <r>
      <rPr>
        <sz val="10"/>
        <rFont val="Carlito"/>
        <family val="2"/>
      </rPr>
      <t>39.21.090</t>
    </r>
  </si>
  <si>
    <r>
      <rPr>
        <sz val="10"/>
        <rFont val="Carlito"/>
        <family val="2"/>
      </rPr>
      <t xml:space="preserve">Cabo de cobre flexível de 50 mm², isolamento
</t>
    </r>
    <r>
      <rPr>
        <sz val="10"/>
        <rFont val="Carlito"/>
        <family val="2"/>
      </rPr>
      <t>0,6/1kV - isolação HEPR 90°C</t>
    </r>
  </si>
  <si>
    <r>
      <rPr>
        <sz val="10"/>
        <rFont val="Carlito"/>
        <family val="2"/>
      </rPr>
      <t>41,42</t>
    </r>
  </si>
  <si>
    <r>
      <rPr>
        <sz val="10"/>
        <rFont val="Carlito"/>
        <family val="2"/>
      </rPr>
      <t>48,69</t>
    </r>
  </si>
  <si>
    <r>
      <rPr>
        <sz val="10"/>
        <rFont val="Carlito"/>
        <family val="2"/>
      </rPr>
      <t>39.21.100</t>
    </r>
  </si>
  <si>
    <r>
      <rPr>
        <sz val="10"/>
        <rFont val="Carlito"/>
        <family val="2"/>
      </rPr>
      <t xml:space="preserve">Cabo de cobre flexível de 70 mm², isolamento
</t>
    </r>
    <r>
      <rPr>
        <sz val="10"/>
        <rFont val="Carlito"/>
        <family val="2"/>
      </rPr>
      <t>0,6/1kV - isolação HEPR 90°C</t>
    </r>
  </si>
  <si>
    <r>
      <rPr>
        <sz val="10"/>
        <rFont val="Carlito"/>
        <family val="2"/>
      </rPr>
      <t>60,32</t>
    </r>
  </si>
  <si>
    <r>
      <rPr>
        <sz val="10"/>
        <rFont val="Carlito"/>
        <family val="2"/>
      </rPr>
      <t>69,42</t>
    </r>
  </si>
  <si>
    <r>
      <rPr>
        <sz val="10"/>
        <rFont val="Carlito"/>
        <family val="2"/>
      </rPr>
      <t>39.21.110</t>
    </r>
  </si>
  <si>
    <r>
      <rPr>
        <sz val="10"/>
        <rFont val="Carlito"/>
        <family val="2"/>
      </rPr>
      <t xml:space="preserve">Cabo de cobre flexível de 95 mm², isolamento
</t>
    </r>
    <r>
      <rPr>
        <sz val="10"/>
        <rFont val="Carlito"/>
        <family val="2"/>
      </rPr>
      <t>0,6/1kV - isolação HEPR 90°C</t>
    </r>
  </si>
  <si>
    <r>
      <rPr>
        <sz val="10"/>
        <rFont val="Carlito"/>
        <family val="2"/>
      </rPr>
      <t>78,73</t>
    </r>
  </si>
  <si>
    <r>
      <rPr>
        <sz val="10"/>
        <rFont val="Carlito"/>
        <family val="2"/>
      </rPr>
      <t>89,65</t>
    </r>
  </si>
  <si>
    <r>
      <rPr>
        <sz val="10"/>
        <rFont val="Carlito"/>
        <family val="2"/>
      </rPr>
      <t>39.21.120</t>
    </r>
  </si>
  <si>
    <r>
      <rPr>
        <sz val="10"/>
        <rFont val="Carlito"/>
        <family val="2"/>
      </rPr>
      <t xml:space="preserve">Cabo de cobre flexível de 120 mm², isolamento
</t>
    </r>
    <r>
      <rPr>
        <sz val="10"/>
        <rFont val="Carlito"/>
        <family val="2"/>
      </rPr>
      <t>0,6/1kV - isolação HEPR 90°C</t>
    </r>
  </si>
  <si>
    <r>
      <rPr>
        <sz val="10"/>
        <rFont val="Carlito"/>
        <family val="2"/>
      </rPr>
      <t>95,21</t>
    </r>
  </si>
  <si>
    <r>
      <rPr>
        <sz val="10"/>
        <rFont val="Carlito"/>
        <family val="2"/>
      </rPr>
      <t>107,94</t>
    </r>
  </si>
  <si>
    <r>
      <rPr>
        <sz val="10"/>
        <rFont val="Carlito"/>
        <family val="2"/>
      </rPr>
      <t>39.21.125</t>
    </r>
  </si>
  <si>
    <r>
      <rPr>
        <sz val="10"/>
        <rFont val="Carlito"/>
        <family val="2"/>
      </rPr>
      <t xml:space="preserve">Cabo de cobre flexível de 150 mm², isolamento
</t>
    </r>
    <r>
      <rPr>
        <sz val="10"/>
        <rFont val="Carlito"/>
        <family val="2"/>
      </rPr>
      <t>0,6/1 kV - isolação HEPR 90°C</t>
    </r>
  </si>
  <si>
    <r>
      <rPr>
        <sz val="10"/>
        <rFont val="Carlito"/>
        <family val="2"/>
      </rPr>
      <t>120,00</t>
    </r>
  </si>
  <si>
    <r>
      <rPr>
        <sz val="10"/>
        <rFont val="Carlito"/>
        <family val="2"/>
      </rPr>
      <t>132,73</t>
    </r>
  </si>
  <si>
    <r>
      <rPr>
        <sz val="10"/>
        <rFont val="Carlito"/>
        <family val="2"/>
      </rPr>
      <t>39.21.130</t>
    </r>
  </si>
  <si>
    <r>
      <rPr>
        <sz val="10"/>
        <rFont val="Carlito"/>
        <family val="2"/>
      </rPr>
      <t xml:space="preserve">Cabo de cobre flexível de 185 mm², isolamento
</t>
    </r>
    <r>
      <rPr>
        <sz val="10"/>
        <rFont val="Carlito"/>
        <family val="2"/>
      </rPr>
      <t>0,6/1kV - isolação HEPR 90°C</t>
    </r>
  </si>
  <si>
    <r>
      <rPr>
        <sz val="10"/>
        <rFont val="Carlito"/>
        <family val="2"/>
      </rPr>
      <t>146,91</t>
    </r>
  </si>
  <si>
    <r>
      <rPr>
        <sz val="10"/>
        <rFont val="Carlito"/>
        <family val="2"/>
      </rPr>
      <t>161,47</t>
    </r>
  </si>
  <si>
    <r>
      <rPr>
        <sz val="10"/>
        <rFont val="Carlito"/>
        <family val="2"/>
      </rPr>
      <t>39.21.140</t>
    </r>
  </si>
  <si>
    <r>
      <rPr>
        <sz val="10"/>
        <rFont val="Carlito"/>
        <family val="2"/>
      </rPr>
      <t xml:space="preserve">Cabo de cobre flexível de 240 mm², isolamento
</t>
    </r>
    <r>
      <rPr>
        <sz val="10"/>
        <rFont val="Carlito"/>
        <family val="2"/>
      </rPr>
      <t>0,6/1kV - isolação HEPR 90°C</t>
    </r>
  </si>
  <si>
    <r>
      <rPr>
        <sz val="10"/>
        <rFont val="Carlito"/>
        <family val="2"/>
      </rPr>
      <t>191,51</t>
    </r>
  </si>
  <si>
    <r>
      <rPr>
        <sz val="10"/>
        <rFont val="Carlito"/>
        <family val="2"/>
      </rPr>
      <t>207,88</t>
    </r>
  </si>
  <si>
    <r>
      <rPr>
        <sz val="10"/>
        <rFont val="Carlito"/>
        <family val="2"/>
      </rPr>
      <t>39.21.201</t>
    </r>
  </si>
  <si>
    <r>
      <rPr>
        <sz val="10"/>
        <rFont val="Carlito"/>
        <family val="2"/>
      </rPr>
      <t xml:space="preserve">Cabo de cobre flexível de 2 x 2,5 mm², isolamento
</t>
    </r>
    <r>
      <rPr>
        <sz val="10"/>
        <rFont val="Carlito"/>
        <family val="2"/>
      </rPr>
      <t>0,6/1 kV - isolação HEPR 90°C</t>
    </r>
  </si>
  <si>
    <r>
      <rPr>
        <sz val="10"/>
        <rFont val="Carlito"/>
        <family val="2"/>
      </rPr>
      <t>5,74</t>
    </r>
  </si>
  <si>
    <r>
      <rPr>
        <sz val="10"/>
        <rFont val="Carlito"/>
        <family val="2"/>
      </rPr>
      <t>7,19</t>
    </r>
  </si>
  <si>
    <r>
      <rPr>
        <sz val="10"/>
        <rFont val="Carlito"/>
        <family val="2"/>
      </rPr>
      <t>39.21.230</t>
    </r>
  </si>
  <si>
    <r>
      <rPr>
        <sz val="10"/>
        <rFont val="Carlito"/>
        <family val="2"/>
      </rPr>
      <t xml:space="preserve">Cabo de cobre flexível de 3 x 1,5 mm², isolamento
</t>
    </r>
    <r>
      <rPr>
        <sz val="10"/>
        <rFont val="Carlito"/>
        <family val="2"/>
      </rPr>
      <t>0,6/1 kV - isolação HEPR 90°C</t>
    </r>
  </si>
  <si>
    <r>
      <rPr>
        <sz val="10"/>
        <rFont val="Carlito"/>
        <family val="2"/>
      </rPr>
      <t>5,91</t>
    </r>
  </si>
  <si>
    <r>
      <rPr>
        <sz val="10"/>
        <rFont val="Carlito"/>
        <family val="2"/>
      </rPr>
      <t>39.21.231</t>
    </r>
  </si>
  <si>
    <r>
      <rPr>
        <sz val="10"/>
        <rFont val="Carlito"/>
        <family val="2"/>
      </rPr>
      <t xml:space="preserve">Cabo de cobre flexível de 3 x 2,5 mm², isolamento
</t>
    </r>
    <r>
      <rPr>
        <sz val="10"/>
        <rFont val="Carlito"/>
        <family val="2"/>
      </rPr>
      <t>0,6/1 kV - isolação HEPR 90°C</t>
    </r>
  </si>
  <si>
    <r>
      <rPr>
        <sz val="10"/>
        <rFont val="Carlito"/>
        <family val="2"/>
      </rPr>
      <t>9,57</t>
    </r>
  </si>
  <si>
    <r>
      <rPr>
        <sz val="10"/>
        <rFont val="Carlito"/>
        <family val="2"/>
      </rPr>
      <t>39.21.234</t>
    </r>
  </si>
  <si>
    <r>
      <rPr>
        <sz val="10"/>
        <rFont val="Carlito"/>
        <family val="2"/>
      </rPr>
      <t xml:space="preserve">Cabo de cobre flexível de 3 x 10 mm², isolamento
</t>
    </r>
    <r>
      <rPr>
        <sz val="10"/>
        <rFont val="Carlito"/>
        <family val="2"/>
      </rPr>
      <t>0,6/1 kV - isolação HEPR 90°C</t>
    </r>
  </si>
  <si>
    <r>
      <rPr>
        <sz val="10"/>
        <rFont val="Carlito"/>
        <family val="2"/>
      </rPr>
      <t>28,57</t>
    </r>
  </si>
  <si>
    <r>
      <rPr>
        <sz val="10"/>
        <rFont val="Carlito"/>
        <family val="2"/>
      </rPr>
      <t>39.21.236</t>
    </r>
  </si>
  <si>
    <r>
      <rPr>
        <sz val="10"/>
        <rFont val="Carlito"/>
        <family val="2"/>
      </rPr>
      <t xml:space="preserve">Cabo de cobre flexível de 3 x 25 mm², isolamento
</t>
    </r>
    <r>
      <rPr>
        <sz val="10"/>
        <rFont val="Carlito"/>
        <family val="2"/>
      </rPr>
      <t>0,6/1 kV - isolação HEPR 90°C</t>
    </r>
  </si>
  <si>
    <r>
      <rPr>
        <sz val="10"/>
        <rFont val="Carlito"/>
        <family val="2"/>
      </rPr>
      <t>69,21</t>
    </r>
  </si>
  <si>
    <r>
      <rPr>
        <sz val="10"/>
        <rFont val="Carlito"/>
        <family val="2"/>
      </rPr>
      <t>80,13</t>
    </r>
  </si>
  <si>
    <r>
      <rPr>
        <sz val="10"/>
        <rFont val="Carlito"/>
        <family val="2"/>
      </rPr>
      <t>39.21.237</t>
    </r>
  </si>
  <si>
    <r>
      <rPr>
        <sz val="10"/>
        <rFont val="Carlito"/>
        <family val="2"/>
      </rPr>
      <t xml:space="preserve">Cabo de cobre flexível de 3 x 35 mm², isolamento
</t>
    </r>
    <r>
      <rPr>
        <sz val="10"/>
        <rFont val="Carlito"/>
        <family val="2"/>
      </rPr>
      <t>0,6/1 kV - isolação HEPR 90°C</t>
    </r>
  </si>
  <si>
    <r>
      <rPr>
        <sz val="10"/>
        <rFont val="Carlito"/>
        <family val="2"/>
      </rPr>
      <t>98,59</t>
    </r>
  </si>
  <si>
    <r>
      <rPr>
        <sz val="10"/>
        <rFont val="Carlito"/>
        <family val="2"/>
      </rPr>
      <t>113,15</t>
    </r>
  </si>
  <si>
    <r>
      <rPr>
        <sz val="10"/>
        <rFont val="Carlito"/>
        <family val="2"/>
      </rPr>
      <t>39.21.254</t>
    </r>
  </si>
  <si>
    <r>
      <rPr>
        <sz val="10"/>
        <rFont val="Carlito"/>
        <family val="2"/>
      </rPr>
      <t xml:space="preserve">Cabo de cobre flexível de 4 x 10 mm², isolamento
</t>
    </r>
    <r>
      <rPr>
        <sz val="10"/>
        <rFont val="Carlito"/>
        <family val="2"/>
      </rPr>
      <t>0,6/1 kV - isolação HEPR 90°C</t>
    </r>
  </si>
  <si>
    <r>
      <rPr>
        <sz val="10"/>
        <rFont val="Carlito"/>
        <family val="2"/>
      </rPr>
      <t>38,71</t>
    </r>
  </si>
  <si>
    <r>
      <rPr>
        <sz val="10"/>
        <rFont val="Carlito"/>
        <family val="2"/>
      </rPr>
      <t>43,44</t>
    </r>
  </si>
  <si>
    <r>
      <rPr>
        <sz val="10"/>
        <rFont val="Carlito"/>
        <family val="2"/>
      </rPr>
      <t xml:space="preserve">Cabo de cobre flexivel, isolamento 500 V, isolacao
</t>
    </r>
    <r>
      <rPr>
        <sz val="10"/>
        <rFont val="Carlito"/>
        <family val="2"/>
      </rPr>
      <t>PP 70°C</t>
    </r>
  </si>
  <si>
    <r>
      <rPr>
        <sz val="10"/>
        <rFont val="Carlito"/>
        <family val="2"/>
      </rPr>
      <t>39.24.151</t>
    </r>
  </si>
  <si>
    <r>
      <rPr>
        <sz val="10"/>
        <rFont val="Carlito"/>
        <family val="2"/>
      </rPr>
      <t xml:space="preserve">Cabo de cobre flexível de 3 x 1,5 mm², isolamento
</t>
    </r>
    <r>
      <rPr>
        <sz val="10"/>
        <rFont val="Carlito"/>
        <family val="2"/>
      </rPr>
      <t>500 V - isolação PP 70°C</t>
    </r>
  </si>
  <si>
    <r>
      <rPr>
        <sz val="10"/>
        <rFont val="Carlito"/>
        <family val="2"/>
      </rPr>
      <t>5,93</t>
    </r>
  </si>
  <si>
    <r>
      <rPr>
        <sz val="10"/>
        <rFont val="Carlito"/>
        <family val="2"/>
      </rPr>
      <t>39.24.152</t>
    </r>
  </si>
  <si>
    <r>
      <rPr>
        <sz val="10"/>
        <rFont val="Carlito"/>
        <family val="2"/>
      </rPr>
      <t xml:space="preserve">Cabo de cobre flexível de 3 x 2,5 mm², isolamento
</t>
    </r>
    <r>
      <rPr>
        <sz val="10"/>
        <rFont val="Carlito"/>
        <family val="2"/>
      </rPr>
      <t>500 V - isolação PP 70°C</t>
    </r>
  </si>
  <si>
    <r>
      <rPr>
        <sz val="10"/>
        <rFont val="Carlito"/>
        <family val="2"/>
      </rPr>
      <t>9,42</t>
    </r>
  </si>
  <si>
    <r>
      <rPr>
        <sz val="10"/>
        <rFont val="Carlito"/>
        <family val="2"/>
      </rPr>
      <t>14,88</t>
    </r>
  </si>
  <si>
    <r>
      <rPr>
        <sz val="10"/>
        <rFont val="Carlito"/>
        <family val="2"/>
      </rPr>
      <t>39.24.153</t>
    </r>
  </si>
  <si>
    <r>
      <rPr>
        <sz val="10"/>
        <rFont val="Carlito"/>
        <family val="2"/>
      </rPr>
      <t xml:space="preserve">Cabo de cobre flexível de 3 x 4 mm², isolamento
</t>
    </r>
    <r>
      <rPr>
        <sz val="10"/>
        <rFont val="Carlito"/>
        <family val="2"/>
      </rPr>
      <t>500 V - isolação PP 70°C</t>
    </r>
  </si>
  <si>
    <r>
      <rPr>
        <sz val="10"/>
        <rFont val="Carlito"/>
        <family val="2"/>
      </rPr>
      <t>21,01</t>
    </r>
  </si>
  <si>
    <r>
      <rPr>
        <sz val="10"/>
        <rFont val="Carlito"/>
        <family val="2"/>
      </rPr>
      <t>39.24.154</t>
    </r>
  </si>
  <si>
    <r>
      <rPr>
        <sz val="10"/>
        <rFont val="Carlito"/>
        <family val="2"/>
      </rPr>
      <t xml:space="preserve">Cabo de cobre flexível de 3 x 6 mm², isolamento
</t>
    </r>
    <r>
      <rPr>
        <sz val="10"/>
        <rFont val="Carlito"/>
        <family val="2"/>
      </rPr>
      <t>500 V - isolação PP 70°C</t>
    </r>
  </si>
  <si>
    <r>
      <rPr>
        <sz val="10"/>
        <rFont val="Carlito"/>
        <family val="2"/>
      </rPr>
      <t>21,30</t>
    </r>
  </si>
  <si>
    <r>
      <rPr>
        <sz val="10"/>
        <rFont val="Carlito"/>
        <family val="2"/>
      </rPr>
      <t>28,94</t>
    </r>
  </si>
  <si>
    <r>
      <rPr>
        <sz val="10"/>
        <rFont val="Carlito"/>
        <family val="2"/>
      </rPr>
      <t>39.24.173</t>
    </r>
  </si>
  <si>
    <r>
      <rPr>
        <sz val="10"/>
        <rFont val="Carlito"/>
        <family val="2"/>
      </rPr>
      <t xml:space="preserve">Cabo de cobre flexível de 4 x 4 mm², isolamento
</t>
    </r>
    <r>
      <rPr>
        <sz val="10"/>
        <rFont val="Carlito"/>
        <family val="2"/>
      </rPr>
      <t>500 V - isolação PP 70°C</t>
    </r>
  </si>
  <si>
    <r>
      <rPr>
        <sz val="10"/>
        <rFont val="Carlito"/>
        <family val="2"/>
      </rPr>
      <t>39.24.174</t>
    </r>
  </si>
  <si>
    <r>
      <rPr>
        <sz val="10"/>
        <rFont val="Carlito"/>
        <family val="2"/>
      </rPr>
      <t xml:space="preserve">Cabo de cobre flexível de 4 x 6 mm², isolamento
</t>
    </r>
    <r>
      <rPr>
        <sz val="10"/>
        <rFont val="Carlito"/>
        <family val="2"/>
      </rPr>
      <t>500 V - isolação PP 70°C</t>
    </r>
  </si>
  <si>
    <r>
      <rPr>
        <sz val="10"/>
        <rFont val="Carlito"/>
        <family val="2"/>
      </rPr>
      <t>27,47</t>
    </r>
  </si>
  <si>
    <r>
      <rPr>
        <sz val="10"/>
        <rFont val="Carlito"/>
        <family val="2"/>
      </rPr>
      <t>10,19</t>
    </r>
  </si>
  <si>
    <r>
      <rPr>
        <sz val="10"/>
        <rFont val="Carlito"/>
        <family val="2"/>
      </rPr>
      <t xml:space="preserve">Cabo de cobre unipolar, isolamento 15/25 kV,
</t>
    </r>
    <r>
      <rPr>
        <sz val="10"/>
        <rFont val="Carlito"/>
        <family val="2"/>
      </rPr>
      <t>isolacao EPR 90 °C / 105 °C</t>
    </r>
  </si>
  <si>
    <r>
      <rPr>
        <sz val="10"/>
        <rFont val="Carlito"/>
        <family val="2"/>
      </rPr>
      <t>39.25.020</t>
    </r>
  </si>
  <si>
    <r>
      <rPr>
        <sz val="10"/>
        <rFont val="Carlito"/>
        <family val="2"/>
      </rPr>
      <t xml:space="preserve">Cabo de cobre de 35 mm², isolamento 15/25 kV -
</t>
    </r>
    <r>
      <rPr>
        <sz val="10"/>
        <rFont val="Carlito"/>
        <family val="2"/>
      </rPr>
      <t>isolação EPR 105°C</t>
    </r>
  </si>
  <si>
    <r>
      <rPr>
        <sz val="10"/>
        <rFont val="Carlito"/>
        <family val="2"/>
      </rPr>
      <t>64,63</t>
    </r>
  </si>
  <si>
    <r>
      <rPr>
        <sz val="10"/>
        <rFont val="Carlito"/>
        <family val="2"/>
      </rPr>
      <t>39.25.030</t>
    </r>
  </si>
  <si>
    <r>
      <rPr>
        <sz val="10"/>
        <rFont val="Carlito"/>
        <family val="2"/>
      </rPr>
      <t xml:space="preserve">Cabo de cobre de 50 mm², isolamento 15/25 kV -
</t>
    </r>
    <r>
      <rPr>
        <sz val="10"/>
        <rFont val="Carlito"/>
        <family val="2"/>
      </rPr>
      <t>isolação EPR 105°C</t>
    </r>
  </si>
  <si>
    <r>
      <rPr>
        <sz val="10"/>
        <rFont val="Carlito"/>
        <family val="2"/>
      </rPr>
      <t>89,29</t>
    </r>
  </si>
  <si>
    <r>
      <rPr>
        <sz val="10"/>
        <rFont val="Carlito"/>
        <family val="2"/>
      </rPr>
      <t>90,39</t>
    </r>
  </si>
  <si>
    <r>
      <rPr>
        <sz val="10"/>
        <rFont val="Carlito"/>
        <family val="2"/>
      </rPr>
      <t xml:space="preserve">Cabo de cobre flexivel, isolamento 0,6/1kV - isolacao HEPR 90° C - baixa emissao fumaca e
</t>
    </r>
    <r>
      <rPr>
        <sz val="10"/>
        <rFont val="Carlito"/>
        <family val="2"/>
      </rPr>
      <t>gases</t>
    </r>
  </si>
  <si>
    <r>
      <rPr>
        <sz val="10"/>
        <rFont val="Carlito"/>
        <family val="2"/>
      </rPr>
      <t>39.26.010</t>
    </r>
  </si>
  <si>
    <r>
      <rPr>
        <sz val="10"/>
        <rFont val="Carlito"/>
        <family val="2"/>
      </rPr>
      <t xml:space="preserve">Cabo de cobre flexível de 1,5 mm², isolamento 0,6/1 kV - isolação HEPR 90°C - baixa emissão de
</t>
    </r>
    <r>
      <rPr>
        <sz val="10"/>
        <rFont val="Carlito"/>
        <family val="2"/>
      </rPr>
      <t>fumaça e gases</t>
    </r>
  </si>
  <si>
    <r>
      <rPr>
        <sz val="10"/>
        <rFont val="Carlito"/>
        <family val="2"/>
      </rPr>
      <t>2,64</t>
    </r>
  </si>
  <si>
    <r>
      <rPr>
        <sz val="10"/>
        <rFont val="Carlito"/>
        <family val="2"/>
      </rPr>
      <t>4,09</t>
    </r>
  </si>
  <si>
    <r>
      <rPr>
        <sz val="10"/>
        <rFont val="Carlito"/>
        <family val="2"/>
      </rPr>
      <t>39.26.020</t>
    </r>
  </si>
  <si>
    <r>
      <rPr>
        <sz val="10"/>
        <rFont val="Carlito"/>
        <family val="2"/>
      </rPr>
      <t xml:space="preserve">Cabo de cobre flexível de 2,5 mm², isolamento 0,6/1 kV - isolação HEPR 90°C - baixa emissão de
</t>
    </r>
    <r>
      <rPr>
        <sz val="10"/>
        <rFont val="Carlito"/>
        <family val="2"/>
      </rPr>
      <t>fumaça e gases</t>
    </r>
  </si>
  <si>
    <r>
      <rPr>
        <sz val="10"/>
        <rFont val="Carlito"/>
        <family val="2"/>
      </rPr>
      <t>39.26.030</t>
    </r>
  </si>
  <si>
    <r>
      <rPr>
        <sz val="10"/>
        <rFont val="Carlito"/>
        <family val="2"/>
      </rPr>
      <t xml:space="preserve">Cabo de cobre flexível de 4 mm², isolamento 0,6/1 kV -  isolação HEPR 90°C - baixa emissão de
</t>
    </r>
    <r>
      <rPr>
        <sz val="10"/>
        <rFont val="Carlito"/>
        <family val="2"/>
      </rPr>
      <t>fumaça e gases</t>
    </r>
  </si>
  <si>
    <r>
      <rPr>
        <sz val="10"/>
        <rFont val="Carlito"/>
        <family val="2"/>
      </rPr>
      <t>5,14</t>
    </r>
  </si>
  <si>
    <r>
      <rPr>
        <sz val="10"/>
        <rFont val="Carlito"/>
        <family val="2"/>
      </rPr>
      <t>7,32</t>
    </r>
  </si>
  <si>
    <r>
      <rPr>
        <sz val="10"/>
        <rFont val="Carlito"/>
        <family val="2"/>
      </rPr>
      <t>39.26.040</t>
    </r>
  </si>
  <si>
    <r>
      <rPr>
        <sz val="10"/>
        <rFont val="Carlito"/>
        <family val="2"/>
      </rPr>
      <t xml:space="preserve">Cabo de cobre flexível de 6 mm², isolamento 0,6/1 kV - isolação HEPR 90°C - baixa emissão de
</t>
    </r>
    <r>
      <rPr>
        <sz val="10"/>
        <rFont val="Carlito"/>
        <family val="2"/>
      </rPr>
      <t>fumaça e gases</t>
    </r>
  </si>
  <si>
    <r>
      <rPr>
        <sz val="10"/>
        <rFont val="Carlito"/>
        <family val="2"/>
      </rPr>
      <t>9,70</t>
    </r>
  </si>
  <si>
    <r>
      <rPr>
        <sz val="10"/>
        <rFont val="Carlito"/>
        <family val="2"/>
      </rPr>
      <t>39.26.050</t>
    </r>
  </si>
  <si>
    <r>
      <rPr>
        <sz val="10"/>
        <rFont val="Carlito"/>
        <family val="2"/>
      </rPr>
      <t xml:space="preserve">Cabo de cobre flexível de 10 mm², isolamento
</t>
    </r>
    <r>
      <rPr>
        <sz val="10"/>
        <rFont val="Carlito"/>
        <family val="2"/>
      </rPr>
      <t>0,6/1 kV - isolação HEPR 90°C - baixa emissão de fumaça e gases</t>
    </r>
  </si>
  <si>
    <r>
      <rPr>
        <sz val="10"/>
        <rFont val="Carlito"/>
        <family val="2"/>
      </rPr>
      <t>39.26.060</t>
    </r>
  </si>
  <si>
    <r>
      <rPr>
        <sz val="10"/>
        <rFont val="Carlito"/>
        <family val="2"/>
      </rPr>
      <t xml:space="preserve">Cabo de cobre flexível de 16 mm², isolamento
</t>
    </r>
    <r>
      <rPr>
        <sz val="10"/>
        <rFont val="Carlito"/>
        <family val="2"/>
      </rPr>
      <t>0,6/1 kV - isolação HEPR 90°C - baixa emissão de fumaça e gases</t>
    </r>
  </si>
  <si>
    <r>
      <rPr>
        <sz val="10"/>
        <rFont val="Carlito"/>
        <family val="2"/>
      </rPr>
      <t>17,11</t>
    </r>
  </si>
  <si>
    <r>
      <rPr>
        <sz val="10"/>
        <rFont val="Carlito"/>
        <family val="2"/>
      </rPr>
      <t>20,39</t>
    </r>
  </si>
  <si>
    <r>
      <rPr>
        <sz val="10"/>
        <rFont val="Carlito"/>
        <family val="2"/>
      </rPr>
      <t>39.26.070</t>
    </r>
  </si>
  <si>
    <r>
      <rPr>
        <sz val="10"/>
        <rFont val="Carlito"/>
        <family val="2"/>
      </rPr>
      <t xml:space="preserve">Cabo de cobre flexível de 25 mm², isolamento
</t>
    </r>
    <r>
      <rPr>
        <sz val="10"/>
        <rFont val="Carlito"/>
        <family val="2"/>
      </rPr>
      <t>0,6/1 kV - isolação HEPR 90°C - baixa emissão de fumaça e gases</t>
    </r>
  </si>
  <si>
    <r>
      <rPr>
        <sz val="10"/>
        <rFont val="Carlito"/>
        <family val="2"/>
      </rPr>
      <t>27,20</t>
    </r>
  </si>
  <si>
    <r>
      <rPr>
        <sz val="10"/>
        <rFont val="Carlito"/>
        <family val="2"/>
      </rPr>
      <t>30,84</t>
    </r>
  </si>
  <si>
    <r>
      <rPr>
        <sz val="10"/>
        <rFont val="Carlito"/>
        <family val="2"/>
      </rPr>
      <t>39.26.080</t>
    </r>
  </si>
  <si>
    <r>
      <rPr>
        <sz val="10"/>
        <rFont val="Carlito"/>
        <family val="2"/>
      </rPr>
      <t xml:space="preserve">Cabo de cobre flexível de 35 mm², isolamento 0,6/1 kV - isolação HEPR 90°C - baixa emissão de
</t>
    </r>
    <r>
      <rPr>
        <sz val="10"/>
        <rFont val="Carlito"/>
        <family val="2"/>
      </rPr>
      <t>fumaça e gases</t>
    </r>
  </si>
  <si>
    <r>
      <rPr>
        <sz val="10"/>
        <rFont val="Carlito"/>
        <family val="2"/>
      </rPr>
      <t>34,89</t>
    </r>
  </si>
  <si>
    <r>
      <rPr>
        <sz val="10"/>
        <rFont val="Carlito"/>
        <family val="2"/>
      </rPr>
      <t>40,35</t>
    </r>
  </si>
  <si>
    <r>
      <rPr>
        <sz val="10"/>
        <rFont val="Carlito"/>
        <family val="2"/>
      </rPr>
      <t>39.26.090</t>
    </r>
  </si>
  <si>
    <r>
      <rPr>
        <sz val="10"/>
        <rFont val="Carlito"/>
        <family val="2"/>
      </rPr>
      <t xml:space="preserve">Cabo de cobre flexível de 50 mm², isolamento 0,6/1 kV - isolação HEPR 90°C - baixa emissão de
</t>
    </r>
    <r>
      <rPr>
        <sz val="10"/>
        <rFont val="Carlito"/>
        <family val="2"/>
      </rPr>
      <t>fumaça e gases</t>
    </r>
  </si>
  <si>
    <r>
      <rPr>
        <sz val="10"/>
        <rFont val="Carlito"/>
        <family val="2"/>
      </rPr>
      <t>39.26.100</t>
    </r>
  </si>
  <si>
    <r>
      <rPr>
        <sz val="10"/>
        <rFont val="Carlito"/>
        <family val="2"/>
      </rPr>
      <t xml:space="preserve">Cabo de cobre flexível de 70 mm², isolamento
</t>
    </r>
    <r>
      <rPr>
        <sz val="10"/>
        <rFont val="Carlito"/>
        <family val="2"/>
      </rPr>
      <t>0,6/1 kV - isolação HEPR 90°C - baixa emissão de fumaça e gases</t>
    </r>
  </si>
  <si>
    <r>
      <rPr>
        <sz val="10"/>
        <rFont val="Carlito"/>
        <family val="2"/>
      </rPr>
      <t>72,53</t>
    </r>
  </si>
  <si>
    <r>
      <rPr>
        <sz val="10"/>
        <rFont val="Carlito"/>
        <family val="2"/>
      </rPr>
      <t>81,63</t>
    </r>
  </si>
  <si>
    <r>
      <rPr>
        <sz val="10"/>
        <rFont val="Carlito"/>
        <family val="2"/>
      </rPr>
      <t>39.26.110</t>
    </r>
  </si>
  <si>
    <r>
      <rPr>
        <sz val="10"/>
        <rFont val="Carlito"/>
        <family val="2"/>
      </rPr>
      <t xml:space="preserve">Cabo de cobre flexível de 95 mm², isolamento 0,6/1 kV - isolação HEPR 90°C - baixa emissão de
</t>
    </r>
    <r>
      <rPr>
        <sz val="10"/>
        <rFont val="Carlito"/>
        <family val="2"/>
      </rPr>
      <t>fumaça e gases</t>
    </r>
  </si>
  <si>
    <r>
      <rPr>
        <sz val="10"/>
        <rFont val="Carlito"/>
        <family val="2"/>
      </rPr>
      <t>90,46</t>
    </r>
  </si>
  <si>
    <r>
      <rPr>
        <sz val="10"/>
        <rFont val="Carlito"/>
        <family val="2"/>
      </rPr>
      <t>101,38</t>
    </r>
  </si>
  <si>
    <r>
      <rPr>
        <sz val="10"/>
        <rFont val="Carlito"/>
        <family val="2"/>
      </rPr>
      <t>39.26.120</t>
    </r>
  </si>
  <si>
    <r>
      <rPr>
        <sz val="10"/>
        <rFont val="Carlito"/>
        <family val="2"/>
      </rPr>
      <t xml:space="preserve">Cabo de cobre flexível de 120 mm², isolamento 0,6/1 kV - isolação HEPR 90°C - baixa emissão de
</t>
    </r>
    <r>
      <rPr>
        <sz val="10"/>
        <rFont val="Carlito"/>
        <family val="2"/>
      </rPr>
      <t>fumaça e gases</t>
    </r>
  </si>
  <si>
    <r>
      <rPr>
        <sz val="10"/>
        <rFont val="Carlito"/>
        <family val="2"/>
      </rPr>
      <t>121,69</t>
    </r>
  </si>
  <si>
    <r>
      <rPr>
        <sz val="10"/>
        <rFont val="Carlito"/>
        <family val="2"/>
      </rPr>
      <t>134,42</t>
    </r>
  </si>
  <si>
    <r>
      <rPr>
        <sz val="10"/>
        <rFont val="Carlito"/>
        <family val="2"/>
      </rPr>
      <t>39.26.130</t>
    </r>
  </si>
  <si>
    <r>
      <rPr>
        <sz val="10"/>
        <rFont val="Carlito"/>
        <family val="2"/>
      </rPr>
      <t xml:space="preserve">Cabo de cobre flexível de 150 mm², isolamento
</t>
    </r>
    <r>
      <rPr>
        <sz val="10"/>
        <rFont val="Carlito"/>
        <family val="2"/>
      </rPr>
      <t>0,6/1 kV - isolação HEPR 90°C - baixa emissão de fumaça e gases</t>
    </r>
  </si>
  <si>
    <r>
      <rPr>
        <sz val="10"/>
        <rFont val="Carlito"/>
        <family val="2"/>
      </rPr>
      <t>146,03</t>
    </r>
  </si>
  <si>
    <r>
      <rPr>
        <sz val="10"/>
        <rFont val="Carlito"/>
        <family val="2"/>
      </rPr>
      <t>160,59</t>
    </r>
  </si>
  <si>
    <r>
      <rPr>
        <sz val="10"/>
        <rFont val="Carlito"/>
        <family val="2"/>
      </rPr>
      <t>39.26.140</t>
    </r>
  </si>
  <si>
    <r>
      <rPr>
        <sz val="10"/>
        <rFont val="Carlito"/>
        <family val="2"/>
      </rPr>
      <t xml:space="preserve">Cabo de cobre flexível de 185 mm², isolamento 0,6/1 kV - isolação HEPR 90°C - baixa emissão de
</t>
    </r>
    <r>
      <rPr>
        <sz val="10"/>
        <rFont val="Carlito"/>
        <family val="2"/>
      </rPr>
      <t>fumaça e gases</t>
    </r>
  </si>
  <si>
    <r>
      <rPr>
        <sz val="10"/>
        <rFont val="Carlito"/>
        <family val="2"/>
      </rPr>
      <t>178,08</t>
    </r>
  </si>
  <si>
    <r>
      <rPr>
        <sz val="10"/>
        <rFont val="Carlito"/>
        <family val="2"/>
      </rPr>
      <t>194,45</t>
    </r>
  </si>
  <si>
    <r>
      <rPr>
        <sz val="10"/>
        <rFont val="Carlito"/>
        <family val="2"/>
      </rPr>
      <t>39.26.150</t>
    </r>
  </si>
  <si>
    <r>
      <rPr>
        <sz val="10"/>
        <rFont val="Carlito"/>
        <family val="2"/>
      </rPr>
      <t xml:space="preserve">Cabo de cobre flexível de 240 mm², isolamento 0,6/1 kV - isolação HEPR 90°C - baixa emissão de
</t>
    </r>
    <r>
      <rPr>
        <sz val="10"/>
        <rFont val="Carlito"/>
        <family val="2"/>
      </rPr>
      <t>fumaça e gases</t>
    </r>
  </si>
  <si>
    <r>
      <rPr>
        <sz val="10"/>
        <rFont val="Carlito"/>
        <family val="2"/>
      </rPr>
      <t>231,95</t>
    </r>
  </si>
  <si>
    <r>
      <rPr>
        <sz val="10"/>
        <rFont val="Carlito"/>
        <family val="2"/>
      </rPr>
      <t>250,15</t>
    </r>
  </si>
  <si>
    <r>
      <rPr>
        <sz val="10"/>
        <rFont val="Carlito"/>
        <family val="2"/>
      </rPr>
      <t>Cabo optico</t>
    </r>
  </si>
  <si>
    <r>
      <rPr>
        <sz val="10"/>
        <rFont val="Carlito"/>
        <family val="2"/>
      </rPr>
      <t>39.27.010</t>
    </r>
  </si>
  <si>
    <r>
      <rPr>
        <sz val="10"/>
        <rFont val="Carlito"/>
        <family val="2"/>
      </rPr>
      <t xml:space="preserve">Cabo óptico de terminação, 2 fibras, 50/125 µm -
</t>
    </r>
    <r>
      <rPr>
        <sz val="10"/>
        <rFont val="Carlito"/>
        <family val="2"/>
      </rPr>
      <t>uso interno/externo</t>
    </r>
  </si>
  <si>
    <r>
      <rPr>
        <sz val="10"/>
        <rFont val="Carlito"/>
        <family val="2"/>
      </rPr>
      <t>5,53</t>
    </r>
  </si>
  <si>
    <r>
      <rPr>
        <sz val="10"/>
        <rFont val="Carlito"/>
        <family val="2"/>
      </rPr>
      <t>7,35</t>
    </r>
  </si>
  <si>
    <r>
      <rPr>
        <sz val="10"/>
        <rFont val="Carlito"/>
        <family val="2"/>
      </rPr>
      <t>39.27.020</t>
    </r>
  </si>
  <si>
    <r>
      <rPr>
        <sz val="10"/>
        <rFont val="Carlito"/>
        <family val="2"/>
      </rPr>
      <t xml:space="preserve">Cabo óptico multimodo, 4 fibras, 50/125 µm - uso
</t>
    </r>
    <r>
      <rPr>
        <sz val="10"/>
        <rFont val="Carlito"/>
        <family val="2"/>
      </rPr>
      <t>interno/externo</t>
    </r>
  </si>
  <si>
    <r>
      <rPr>
        <sz val="10"/>
        <rFont val="Carlito"/>
        <family val="2"/>
      </rPr>
      <t>11,94</t>
    </r>
  </si>
  <si>
    <r>
      <rPr>
        <sz val="10"/>
        <rFont val="Carlito"/>
        <family val="2"/>
      </rPr>
      <t>39.27.030</t>
    </r>
  </si>
  <si>
    <r>
      <rPr>
        <sz val="10"/>
        <rFont val="Carlito"/>
        <family val="2"/>
      </rPr>
      <t xml:space="preserve">Cabo óptico multimodo, 6 fibras, 50/125 µm - uso
</t>
    </r>
    <r>
      <rPr>
        <sz val="10"/>
        <rFont val="Carlito"/>
        <family val="2"/>
      </rPr>
      <t>interno/externo</t>
    </r>
  </si>
  <si>
    <r>
      <rPr>
        <sz val="10"/>
        <rFont val="Carlito"/>
        <family val="2"/>
      </rPr>
      <t>10,99</t>
    </r>
  </si>
  <si>
    <r>
      <rPr>
        <sz val="10"/>
        <rFont val="Carlito"/>
        <family val="2"/>
      </rPr>
      <t>14,63</t>
    </r>
  </si>
  <si>
    <r>
      <rPr>
        <sz val="10"/>
        <rFont val="Carlito"/>
        <family val="2"/>
      </rPr>
      <t>39.27.110</t>
    </r>
  </si>
  <si>
    <r>
      <rPr>
        <sz val="10"/>
        <rFont val="Carlito"/>
        <family val="2"/>
      </rPr>
      <t xml:space="preserve">Cabo óptico multimodo, núcleo geleado, 4 fibras,
</t>
    </r>
    <r>
      <rPr>
        <sz val="10"/>
        <rFont val="Carlito"/>
        <family val="2"/>
      </rPr>
      <t>50/125 µm - uso externo</t>
    </r>
  </si>
  <si>
    <r>
      <rPr>
        <sz val="10"/>
        <rFont val="Carlito"/>
        <family val="2"/>
      </rPr>
      <t>16,78</t>
    </r>
  </si>
  <si>
    <r>
      <rPr>
        <sz val="10"/>
        <rFont val="Carlito"/>
        <family val="2"/>
      </rPr>
      <t>39.27.120</t>
    </r>
  </si>
  <si>
    <r>
      <rPr>
        <sz val="10"/>
        <rFont val="Carlito"/>
        <family val="2"/>
      </rPr>
      <t xml:space="preserve">Cabo óptico multimodo, núcleo geleado, 6 fibras,
</t>
    </r>
    <r>
      <rPr>
        <sz val="10"/>
        <rFont val="Carlito"/>
        <family val="2"/>
      </rPr>
      <t>50/125 µm - uso externo</t>
    </r>
  </si>
  <si>
    <r>
      <rPr>
        <sz val="10"/>
        <rFont val="Carlito"/>
        <family val="2"/>
      </rPr>
      <t>23,29</t>
    </r>
  </si>
  <si>
    <r>
      <rPr>
        <sz val="10"/>
        <rFont val="Carlito"/>
        <family val="2"/>
      </rPr>
      <t>26,93</t>
    </r>
  </si>
  <si>
    <r>
      <rPr>
        <sz val="10"/>
        <rFont val="Carlito"/>
        <family val="2"/>
      </rPr>
      <t>Cabo de cobre flexivel, isolamento 750 V - isolacao 70°C, baixa emissao de fumaca e gases</t>
    </r>
  </si>
  <si>
    <r>
      <rPr>
        <sz val="10"/>
        <rFont val="Carlito"/>
        <family val="2"/>
      </rPr>
      <t>39.29.110</t>
    </r>
  </si>
  <si>
    <r>
      <rPr>
        <sz val="10"/>
        <rFont val="Carlito"/>
        <family val="2"/>
      </rPr>
      <t xml:space="preserve">Cabo de cobre flexível de 1,5 mm², isolamento 750 V - isolação LSHF/A 70°C - baixa emissão de
</t>
    </r>
    <r>
      <rPr>
        <sz val="10"/>
        <rFont val="Carlito"/>
        <family val="2"/>
      </rPr>
      <t>fumaça e gases</t>
    </r>
  </si>
  <si>
    <r>
      <rPr>
        <sz val="10"/>
        <rFont val="Carlito"/>
        <family val="2"/>
      </rPr>
      <t>1,57</t>
    </r>
  </si>
  <si>
    <r>
      <rPr>
        <sz val="10"/>
        <rFont val="Carlito"/>
        <family val="2"/>
      </rPr>
      <t>3,02</t>
    </r>
  </si>
  <si>
    <r>
      <rPr>
        <sz val="10"/>
        <rFont val="Carlito"/>
        <family val="2"/>
      </rPr>
      <t>39.29.111</t>
    </r>
  </si>
  <si>
    <r>
      <rPr>
        <sz val="10"/>
        <rFont val="Carlito"/>
        <family val="2"/>
      </rPr>
      <t xml:space="preserve">Cabo de cobre flexível de 2,5 mm², isolamento 750 V - isolação LSHF/A 70°C - baixa emissão de
</t>
    </r>
    <r>
      <rPr>
        <sz val="10"/>
        <rFont val="Carlito"/>
        <family val="2"/>
      </rPr>
      <t>fumaça e gases</t>
    </r>
  </si>
  <si>
    <r>
      <rPr>
        <sz val="10"/>
        <rFont val="Carlito"/>
        <family val="2"/>
      </rPr>
      <t>2,52</t>
    </r>
  </si>
  <si>
    <r>
      <rPr>
        <sz val="10"/>
        <rFont val="Carlito"/>
        <family val="2"/>
      </rPr>
      <t>4,34</t>
    </r>
  </si>
  <si>
    <r>
      <rPr>
        <sz val="10"/>
        <rFont val="Carlito"/>
        <family val="2"/>
      </rPr>
      <t>39.29.112</t>
    </r>
  </si>
  <si>
    <r>
      <rPr>
        <sz val="10"/>
        <rFont val="Carlito"/>
        <family val="2"/>
      </rPr>
      <t xml:space="preserve">Cabo de cobre flexível de 4 mm², isolamento 750 V - isolação LSHF/A 70°C - baixa emissão de
</t>
    </r>
    <r>
      <rPr>
        <sz val="10"/>
        <rFont val="Carlito"/>
        <family val="2"/>
      </rPr>
      <t>fumaça e gases</t>
    </r>
  </si>
  <si>
    <r>
      <rPr>
        <sz val="10"/>
        <rFont val="Carlito"/>
        <family val="2"/>
      </rPr>
      <t>39.29.113</t>
    </r>
  </si>
  <si>
    <r>
      <rPr>
        <sz val="10"/>
        <rFont val="Carlito"/>
        <family val="2"/>
      </rPr>
      <t xml:space="preserve">Cabo de cobre flexível de 6 mm², isolamento 750
</t>
    </r>
    <r>
      <rPr>
        <sz val="10"/>
        <rFont val="Carlito"/>
        <family val="2"/>
      </rPr>
      <t>V - isolação LSHF/A 70°C - baixa emissão de fumaça e gases</t>
    </r>
  </si>
  <si>
    <r>
      <rPr>
        <sz val="10"/>
        <rFont val="Carlito"/>
        <family val="2"/>
      </rPr>
      <t>39.29.114</t>
    </r>
  </si>
  <si>
    <r>
      <rPr>
        <sz val="10"/>
        <rFont val="Carlito"/>
        <family val="2"/>
      </rPr>
      <t xml:space="preserve">Cabo de cobre flexível de 10 mm², isolamento 750
</t>
    </r>
    <r>
      <rPr>
        <sz val="10"/>
        <rFont val="Carlito"/>
        <family val="2"/>
      </rPr>
      <t>V - isolação LSHF/A 70°C - baixa emissão de fumaça e gases</t>
    </r>
  </si>
  <si>
    <r>
      <rPr>
        <sz val="10"/>
        <rFont val="Carlito"/>
        <family val="2"/>
      </rPr>
      <t>9,45</t>
    </r>
  </si>
  <si>
    <r>
      <rPr>
        <sz val="10"/>
        <rFont val="Carlito"/>
        <family val="2"/>
      </rPr>
      <t>12,36</t>
    </r>
  </si>
  <si>
    <r>
      <rPr>
        <sz val="10"/>
        <rFont val="Carlito"/>
        <family val="2"/>
      </rPr>
      <t>Fios e cabos - audio e video</t>
    </r>
  </si>
  <si>
    <r>
      <rPr>
        <sz val="10"/>
        <rFont val="Carlito"/>
        <family val="2"/>
      </rPr>
      <t>39.30.010</t>
    </r>
  </si>
  <si>
    <r>
      <rPr>
        <sz val="10"/>
        <rFont val="Carlito"/>
        <family val="2"/>
      </rPr>
      <t xml:space="preserve">Cabo torcido flexível de 2 x 2,5 mm², isolação em
</t>
    </r>
    <r>
      <rPr>
        <sz val="10"/>
        <rFont val="Carlito"/>
        <family val="2"/>
      </rPr>
      <t>PVC antichama</t>
    </r>
  </si>
  <si>
    <r>
      <rPr>
        <sz val="10"/>
        <rFont val="Carlito"/>
        <family val="2"/>
      </rPr>
      <t>5,02</t>
    </r>
  </si>
  <si>
    <r>
      <rPr>
        <sz val="10"/>
        <rFont val="Carlito"/>
        <family val="2"/>
      </rPr>
      <t>14,12</t>
    </r>
  </si>
  <si>
    <r>
      <rPr>
        <sz val="10"/>
        <rFont val="Carlito"/>
        <family val="2"/>
      </rPr>
      <t xml:space="preserve">DISTRIBUICAO DE FORCA E COMANDO DE
</t>
    </r>
    <r>
      <rPr>
        <sz val="10"/>
        <rFont val="Carlito"/>
        <family val="2"/>
      </rPr>
      <t>ENERGIA ELETRICA E TELEFONIA</t>
    </r>
  </si>
  <si>
    <r>
      <rPr>
        <sz val="10"/>
        <rFont val="Carlito"/>
        <family val="2"/>
      </rPr>
      <t>Caixa de passagem estampada</t>
    </r>
  </si>
  <si>
    <r>
      <rPr>
        <sz val="10"/>
        <rFont val="Carlito"/>
        <family val="2"/>
      </rPr>
      <t>40.01.020</t>
    </r>
  </si>
  <si>
    <r>
      <rPr>
        <sz val="10"/>
        <rFont val="Carlito"/>
        <family val="2"/>
      </rPr>
      <t>Caixa de ferro estampada 4´ x 2´</t>
    </r>
  </si>
  <si>
    <r>
      <rPr>
        <sz val="10"/>
        <rFont val="Carlito"/>
        <family val="2"/>
      </rPr>
      <t>2,35</t>
    </r>
  </si>
  <si>
    <r>
      <rPr>
        <sz val="10"/>
        <rFont val="Carlito"/>
        <family val="2"/>
      </rPr>
      <t>40.01.040</t>
    </r>
  </si>
  <si>
    <r>
      <rPr>
        <sz val="10"/>
        <rFont val="Carlito"/>
        <family val="2"/>
      </rPr>
      <t>Caixa de ferro estampada 4´ x 4´</t>
    </r>
  </si>
  <si>
    <r>
      <rPr>
        <sz val="10"/>
        <rFont val="Carlito"/>
        <family val="2"/>
      </rPr>
      <t>6,95</t>
    </r>
  </si>
  <si>
    <r>
      <rPr>
        <sz val="10"/>
        <rFont val="Carlito"/>
        <family val="2"/>
      </rPr>
      <t>40.01.080</t>
    </r>
  </si>
  <si>
    <r>
      <rPr>
        <sz val="10"/>
        <rFont val="Carlito"/>
        <family val="2"/>
      </rPr>
      <t xml:space="preserve">Caixa de ferro estampada octogonal fundo móvel
</t>
    </r>
    <r>
      <rPr>
        <sz val="10"/>
        <rFont val="Carlito"/>
        <family val="2"/>
      </rPr>
      <t>4´ x 4´</t>
    </r>
  </si>
  <si>
    <r>
      <rPr>
        <sz val="10"/>
        <rFont val="Carlito"/>
        <family val="2"/>
      </rPr>
      <t>4,48</t>
    </r>
  </si>
  <si>
    <r>
      <rPr>
        <sz val="10"/>
        <rFont val="Carlito"/>
        <family val="2"/>
      </rPr>
      <t>40.01.090</t>
    </r>
  </si>
  <si>
    <r>
      <rPr>
        <sz val="10"/>
        <rFont val="Carlito"/>
        <family val="2"/>
      </rPr>
      <t>Caixa de ferro estampada octogonal de 3´ x 3´</t>
    </r>
  </si>
  <si>
    <r>
      <rPr>
        <sz val="10"/>
        <rFont val="Carlito"/>
        <family val="2"/>
      </rPr>
      <t>3,97</t>
    </r>
  </si>
  <si>
    <r>
      <rPr>
        <sz val="10"/>
        <rFont val="Carlito"/>
        <family val="2"/>
      </rPr>
      <t>Caixa de passagem com tampa</t>
    </r>
  </si>
  <si>
    <r>
      <rPr>
        <sz val="10"/>
        <rFont val="Carlito"/>
        <family val="2"/>
      </rPr>
      <t>40.02.010</t>
    </r>
  </si>
  <si>
    <r>
      <rPr>
        <sz val="10"/>
        <rFont val="Carlito"/>
        <family val="2"/>
      </rPr>
      <t>Caixa de tomada em alumínio para piso 4´ x 4´</t>
    </r>
  </si>
  <si>
    <r>
      <rPr>
        <sz val="10"/>
        <rFont val="Carlito"/>
        <family val="2"/>
      </rPr>
      <t>27,11</t>
    </r>
  </si>
  <si>
    <r>
      <rPr>
        <sz val="10"/>
        <rFont val="Carlito"/>
        <family val="2"/>
      </rPr>
      <t>56,23</t>
    </r>
  </si>
  <si>
    <r>
      <rPr>
        <sz val="10"/>
        <rFont val="Carlito"/>
        <family val="2"/>
      </rPr>
      <t>40.02.020</t>
    </r>
  </si>
  <si>
    <r>
      <rPr>
        <sz val="10"/>
        <rFont val="Carlito"/>
        <family val="2"/>
      </rPr>
      <t xml:space="preserve">Caixa de passagem em chapa, com tampa
</t>
    </r>
    <r>
      <rPr>
        <sz val="10"/>
        <rFont val="Carlito"/>
        <family val="2"/>
      </rPr>
      <t>parafusada, 100 x 100 x 80 mm</t>
    </r>
  </si>
  <si>
    <r>
      <rPr>
        <sz val="10"/>
        <rFont val="Carlito"/>
        <family val="2"/>
      </rPr>
      <t>12,28</t>
    </r>
  </si>
  <si>
    <r>
      <rPr>
        <sz val="10"/>
        <rFont val="Carlito"/>
        <family val="2"/>
      </rPr>
      <t>40.02.040</t>
    </r>
  </si>
  <si>
    <r>
      <rPr>
        <sz val="10"/>
        <rFont val="Carlito"/>
        <family val="2"/>
      </rPr>
      <t xml:space="preserve">Caixa de passagem em chapa, com tampa
</t>
    </r>
    <r>
      <rPr>
        <sz val="10"/>
        <rFont val="Carlito"/>
        <family val="2"/>
      </rPr>
      <t>parafusada, 150 x 150 x 80 mm</t>
    </r>
  </si>
  <si>
    <r>
      <rPr>
        <sz val="10"/>
        <rFont val="Carlito"/>
        <family val="2"/>
      </rPr>
      <t>29,81</t>
    </r>
  </si>
  <si>
    <r>
      <rPr>
        <sz val="10"/>
        <rFont val="Carlito"/>
        <family val="2"/>
      </rPr>
      <t>40.02.060</t>
    </r>
  </si>
  <si>
    <r>
      <rPr>
        <sz val="10"/>
        <rFont val="Carlito"/>
        <family val="2"/>
      </rPr>
      <t xml:space="preserve">Caixa de passagem em chapa, com tampa
</t>
    </r>
    <r>
      <rPr>
        <sz val="10"/>
        <rFont val="Carlito"/>
        <family val="2"/>
      </rPr>
      <t>parafusada, 200 x 200 x 100 mm</t>
    </r>
  </si>
  <si>
    <r>
      <rPr>
        <sz val="10"/>
        <rFont val="Carlito"/>
        <family val="2"/>
      </rPr>
      <t>34,58</t>
    </r>
  </si>
  <si>
    <r>
      <rPr>
        <sz val="10"/>
        <rFont val="Carlito"/>
        <family val="2"/>
      </rPr>
      <t>40.02.080</t>
    </r>
  </si>
  <si>
    <r>
      <rPr>
        <sz val="10"/>
        <rFont val="Carlito"/>
        <family val="2"/>
      </rPr>
      <t xml:space="preserve">Caixa de passagem em chapa, com tampa
</t>
    </r>
    <r>
      <rPr>
        <sz val="10"/>
        <rFont val="Carlito"/>
        <family val="2"/>
      </rPr>
      <t>parafusada, 300 x 300 x 120 mm</t>
    </r>
  </si>
  <si>
    <r>
      <rPr>
        <sz val="10"/>
        <rFont val="Carlito"/>
        <family val="2"/>
      </rPr>
      <t>57,07</t>
    </r>
  </si>
  <si>
    <r>
      <rPr>
        <sz val="10"/>
        <rFont val="Carlito"/>
        <family val="2"/>
      </rPr>
      <t>71,63</t>
    </r>
  </si>
  <si>
    <r>
      <rPr>
        <sz val="10"/>
        <rFont val="Carlito"/>
        <family val="2"/>
      </rPr>
      <t>40.02.100</t>
    </r>
  </si>
  <si>
    <r>
      <rPr>
        <sz val="10"/>
        <rFont val="Carlito"/>
        <family val="2"/>
      </rPr>
      <t xml:space="preserve">Caixa de passagem em chapa, com tampa
</t>
    </r>
    <r>
      <rPr>
        <sz val="10"/>
        <rFont val="Carlito"/>
        <family val="2"/>
      </rPr>
      <t>parafusada, 400 x 400 x 150 mm</t>
    </r>
  </si>
  <si>
    <r>
      <rPr>
        <sz val="10"/>
        <rFont val="Carlito"/>
        <family val="2"/>
      </rPr>
      <t>167,89</t>
    </r>
  </si>
  <si>
    <r>
      <rPr>
        <sz val="10"/>
        <rFont val="Carlito"/>
        <family val="2"/>
      </rPr>
      <t>182,45</t>
    </r>
  </si>
  <si>
    <r>
      <rPr>
        <sz val="10"/>
        <rFont val="Carlito"/>
        <family val="2"/>
      </rPr>
      <t>40.02.120</t>
    </r>
  </si>
  <si>
    <r>
      <rPr>
        <sz val="10"/>
        <rFont val="Carlito"/>
        <family val="2"/>
      </rPr>
      <t xml:space="preserve">Caixa de passagem em chapa, com tampa
</t>
    </r>
    <r>
      <rPr>
        <sz val="10"/>
        <rFont val="Carlito"/>
        <family val="2"/>
      </rPr>
      <t>parafusada, 500 x 500 x 150 mm</t>
    </r>
  </si>
  <si>
    <r>
      <rPr>
        <sz val="10"/>
        <rFont val="Carlito"/>
        <family val="2"/>
      </rPr>
      <t>181,48</t>
    </r>
  </si>
  <si>
    <r>
      <rPr>
        <sz val="10"/>
        <rFont val="Carlito"/>
        <family val="2"/>
      </rPr>
      <t>199,68</t>
    </r>
  </si>
  <si>
    <r>
      <rPr>
        <sz val="10"/>
        <rFont val="Carlito"/>
        <family val="2"/>
      </rPr>
      <t>40.02.440</t>
    </r>
  </si>
  <si>
    <r>
      <rPr>
        <sz val="10"/>
        <rFont val="Carlito"/>
        <family val="2"/>
      </rPr>
      <t xml:space="preserve">Caixa em alumínio fundido à prova de tempo, umidade, gases, vapores e pó, 150 x 150 x 150
</t>
    </r>
    <r>
      <rPr>
        <sz val="10"/>
        <rFont val="Carlito"/>
        <family val="2"/>
      </rPr>
      <t>mm</t>
    </r>
  </si>
  <si>
    <r>
      <rPr>
        <sz val="10"/>
        <rFont val="Carlito"/>
        <family val="2"/>
      </rPr>
      <t>245,82</t>
    </r>
  </si>
  <si>
    <r>
      <rPr>
        <sz val="10"/>
        <rFont val="Carlito"/>
        <family val="2"/>
      </rPr>
      <t>256,74</t>
    </r>
  </si>
  <si>
    <r>
      <rPr>
        <sz val="10"/>
        <rFont val="Carlito"/>
        <family val="2"/>
      </rPr>
      <t>40.02.450</t>
    </r>
  </si>
  <si>
    <r>
      <rPr>
        <sz val="10"/>
        <rFont val="Carlito"/>
        <family val="2"/>
      </rPr>
      <t xml:space="preserve">Caixa em alumínio fundido à prova de tempo, umidade, gases, vapores e pó, 200 x 200 x 200
</t>
    </r>
    <r>
      <rPr>
        <sz val="10"/>
        <rFont val="Carlito"/>
        <family val="2"/>
      </rPr>
      <t>mm</t>
    </r>
  </si>
  <si>
    <r>
      <rPr>
        <sz val="10"/>
        <rFont val="Carlito"/>
        <family val="2"/>
      </rPr>
      <t>363,56</t>
    </r>
  </si>
  <si>
    <r>
      <rPr>
        <sz val="10"/>
        <rFont val="Carlito"/>
        <family val="2"/>
      </rPr>
      <t>374,48</t>
    </r>
  </si>
  <si>
    <r>
      <rPr>
        <sz val="10"/>
        <rFont val="Carlito"/>
        <family val="2"/>
      </rPr>
      <t>40.02.460</t>
    </r>
  </si>
  <si>
    <r>
      <rPr>
        <sz val="10"/>
        <rFont val="Carlito"/>
        <family val="2"/>
      </rPr>
      <t xml:space="preserve">Caixa em alumínio fundido à prova de tempo,
</t>
    </r>
    <r>
      <rPr>
        <sz val="10"/>
        <rFont val="Carlito"/>
        <family val="2"/>
      </rPr>
      <t>umidade, gases, vapores e pó, 240 x 240 x 150 mm</t>
    </r>
  </si>
  <si>
    <r>
      <rPr>
        <sz val="10"/>
        <rFont val="Carlito"/>
        <family val="2"/>
      </rPr>
      <t>366,36</t>
    </r>
  </si>
  <si>
    <r>
      <rPr>
        <sz val="10"/>
        <rFont val="Carlito"/>
        <family val="2"/>
      </rPr>
      <t>377,28</t>
    </r>
  </si>
  <si>
    <r>
      <rPr>
        <sz val="10"/>
        <rFont val="Carlito"/>
        <family val="2"/>
      </rPr>
      <t>40.02.470</t>
    </r>
  </si>
  <si>
    <r>
      <rPr>
        <sz val="10"/>
        <rFont val="Carlito"/>
        <family val="2"/>
      </rPr>
      <t xml:space="preserve">Caixa em alumínio fundido à prova de tempo,
</t>
    </r>
    <r>
      <rPr>
        <sz val="10"/>
        <rFont val="Carlito"/>
        <family val="2"/>
      </rPr>
      <t>umidade, gases, vapores e pó, 445 x 350 x 220 mm</t>
    </r>
  </si>
  <si>
    <r>
      <rPr>
        <sz val="10"/>
        <rFont val="Carlito"/>
        <family val="2"/>
      </rPr>
      <t>1.185,66</t>
    </r>
  </si>
  <si>
    <r>
      <rPr>
        <sz val="10"/>
        <rFont val="Carlito"/>
        <family val="2"/>
      </rPr>
      <t>1.200,22</t>
    </r>
  </si>
  <si>
    <r>
      <rPr>
        <sz val="10"/>
        <rFont val="Carlito"/>
        <family val="2"/>
      </rPr>
      <t>40.02.600</t>
    </r>
  </si>
  <si>
    <r>
      <rPr>
        <sz val="10"/>
        <rFont val="Carlito"/>
        <family val="2"/>
      </rPr>
      <t xml:space="preserve">Caixa de passagem em alumínio fundido à prova
</t>
    </r>
    <r>
      <rPr>
        <sz val="10"/>
        <rFont val="Carlito"/>
        <family val="2"/>
      </rPr>
      <t>de tempo, 100 x 100 mm</t>
    </r>
  </si>
  <si>
    <r>
      <rPr>
        <sz val="10"/>
        <rFont val="Carlito"/>
        <family val="2"/>
      </rPr>
      <t>26,28</t>
    </r>
  </si>
  <si>
    <r>
      <rPr>
        <sz val="10"/>
        <rFont val="Carlito"/>
        <family val="2"/>
      </rPr>
      <t>37,20</t>
    </r>
  </si>
  <si>
    <r>
      <rPr>
        <sz val="10"/>
        <rFont val="Carlito"/>
        <family val="2"/>
      </rPr>
      <t>40.02.610</t>
    </r>
  </si>
  <si>
    <r>
      <rPr>
        <sz val="10"/>
        <rFont val="Carlito"/>
        <family val="2"/>
      </rPr>
      <t xml:space="preserve">Caixa de passagem em alumínio fundido à prova
</t>
    </r>
    <r>
      <rPr>
        <sz val="10"/>
        <rFont val="Carlito"/>
        <family val="2"/>
      </rPr>
      <t>de tempo, 200 x 200 mm</t>
    </r>
  </si>
  <si>
    <r>
      <rPr>
        <sz val="10"/>
        <rFont val="Carlito"/>
        <family val="2"/>
      </rPr>
      <t>79,38</t>
    </r>
  </si>
  <si>
    <r>
      <rPr>
        <sz val="10"/>
        <rFont val="Carlito"/>
        <family val="2"/>
      </rPr>
      <t>40.02.620</t>
    </r>
  </si>
  <si>
    <r>
      <rPr>
        <sz val="10"/>
        <rFont val="Carlito"/>
        <family val="2"/>
      </rPr>
      <t xml:space="preserve">Caixa de passagem em alumínio fundido à prova
</t>
    </r>
    <r>
      <rPr>
        <sz val="10"/>
        <rFont val="Carlito"/>
        <family val="2"/>
      </rPr>
      <t>de tempo, 300 x 300 mm</t>
    </r>
  </si>
  <si>
    <r>
      <rPr>
        <sz val="10"/>
        <rFont val="Carlito"/>
        <family val="2"/>
      </rPr>
      <t>161,82</t>
    </r>
  </si>
  <si>
    <r>
      <rPr>
        <sz val="10"/>
        <rFont val="Carlito"/>
        <family val="2"/>
      </rPr>
      <t>176,38</t>
    </r>
  </si>
  <si>
    <r>
      <rPr>
        <sz val="10"/>
        <rFont val="Carlito"/>
        <family val="2"/>
      </rPr>
      <t>Tomadas</t>
    </r>
  </si>
  <si>
    <r>
      <rPr>
        <sz val="10"/>
        <rFont val="Carlito"/>
        <family val="2"/>
      </rPr>
      <t>40.04.080</t>
    </r>
  </si>
  <si>
    <r>
      <rPr>
        <sz val="10"/>
        <rFont val="Carlito"/>
        <family val="2"/>
      </rPr>
      <t xml:space="preserve">Tomada para telefone 4P, padrão TELEBRÁS, com
</t>
    </r>
    <r>
      <rPr>
        <sz val="10"/>
        <rFont val="Carlito"/>
        <family val="2"/>
      </rPr>
      <t>placa</t>
    </r>
  </si>
  <si>
    <r>
      <rPr>
        <sz val="10"/>
        <rFont val="Carlito"/>
        <family val="2"/>
      </rPr>
      <t>11,26</t>
    </r>
  </si>
  <si>
    <r>
      <rPr>
        <sz val="10"/>
        <rFont val="Carlito"/>
        <family val="2"/>
      </rPr>
      <t>22,18</t>
    </r>
  </si>
  <si>
    <r>
      <rPr>
        <sz val="10"/>
        <rFont val="Carlito"/>
        <family val="2"/>
      </rPr>
      <t>40.04.090</t>
    </r>
  </si>
  <si>
    <r>
      <rPr>
        <sz val="10"/>
        <rFont val="Carlito"/>
        <family val="2"/>
      </rPr>
      <t>Tomada RJ 11 para telefone, sem placa</t>
    </r>
  </si>
  <si>
    <r>
      <rPr>
        <sz val="10"/>
        <rFont val="Carlito"/>
        <family val="2"/>
      </rPr>
      <t>19,27</t>
    </r>
  </si>
  <si>
    <r>
      <rPr>
        <sz val="10"/>
        <rFont val="Carlito"/>
        <family val="2"/>
      </rPr>
      <t>30,19</t>
    </r>
  </si>
  <si>
    <r>
      <rPr>
        <sz val="10"/>
        <rFont val="Carlito"/>
        <family val="2"/>
      </rPr>
      <t>40.04.096</t>
    </r>
  </si>
  <si>
    <r>
      <rPr>
        <sz val="10"/>
        <rFont val="Carlito"/>
        <family val="2"/>
      </rPr>
      <t>Tomada RJ 45 para rede de dados, com placa</t>
    </r>
  </si>
  <si>
    <r>
      <rPr>
        <sz val="10"/>
        <rFont val="Carlito"/>
        <family val="2"/>
      </rPr>
      <t>52,09</t>
    </r>
  </si>
  <si>
    <r>
      <rPr>
        <sz val="10"/>
        <rFont val="Carlito"/>
        <family val="2"/>
      </rPr>
      <t>63,01</t>
    </r>
  </si>
  <si>
    <r>
      <rPr>
        <sz val="10"/>
        <rFont val="Carlito"/>
        <family val="2"/>
      </rPr>
      <t>40.04.140</t>
    </r>
  </si>
  <si>
    <r>
      <rPr>
        <sz val="10"/>
        <rFont val="Carlito"/>
        <family val="2"/>
      </rPr>
      <t xml:space="preserve">Tomada 3P+T de 32 A, blindada industrial de
</t>
    </r>
    <r>
      <rPr>
        <sz val="10"/>
        <rFont val="Carlito"/>
        <family val="2"/>
      </rPr>
      <t>sobrepor negativa</t>
    </r>
  </si>
  <si>
    <r>
      <rPr>
        <sz val="10"/>
        <rFont val="Carlito"/>
        <family val="2"/>
      </rPr>
      <t>228,96</t>
    </r>
  </si>
  <si>
    <r>
      <rPr>
        <sz val="10"/>
        <rFont val="Carlito"/>
        <family val="2"/>
      </rPr>
      <t>239,88</t>
    </r>
  </si>
  <si>
    <r>
      <rPr>
        <sz val="10"/>
        <rFont val="Carlito"/>
        <family val="2"/>
      </rPr>
      <t>40.04.146</t>
    </r>
  </si>
  <si>
    <r>
      <rPr>
        <sz val="10"/>
        <rFont val="Carlito"/>
        <family val="2"/>
      </rPr>
      <t xml:space="preserve">Tomada 3P+T de 63 A, blindada industrial de
</t>
    </r>
    <r>
      <rPr>
        <sz val="10"/>
        <rFont val="Carlito"/>
        <family val="2"/>
      </rPr>
      <t>embutir</t>
    </r>
  </si>
  <si>
    <r>
      <rPr>
        <sz val="10"/>
        <rFont val="Carlito"/>
        <family val="2"/>
      </rPr>
      <t>210,20</t>
    </r>
  </si>
  <si>
    <r>
      <rPr>
        <sz val="10"/>
        <rFont val="Carlito"/>
        <family val="2"/>
      </rPr>
      <t>221,12</t>
    </r>
  </si>
  <si>
    <r>
      <rPr>
        <sz val="10"/>
        <rFont val="Carlito"/>
        <family val="2"/>
      </rPr>
      <t>40.04.230</t>
    </r>
  </si>
  <si>
    <r>
      <rPr>
        <sz val="10"/>
        <rFont val="Carlito"/>
        <family val="2"/>
      </rPr>
      <t xml:space="preserve">Tomada de canaleta/perfilado universal 2P+T,
</t>
    </r>
    <r>
      <rPr>
        <sz val="10"/>
        <rFont val="Carlito"/>
        <family val="2"/>
      </rPr>
      <t>com caixa e tampa</t>
    </r>
  </si>
  <si>
    <r>
      <rPr>
        <sz val="10"/>
        <rFont val="Carlito"/>
        <family val="2"/>
      </rPr>
      <t>15,28</t>
    </r>
  </si>
  <si>
    <r>
      <rPr>
        <sz val="10"/>
        <rFont val="Carlito"/>
        <family val="2"/>
      </rPr>
      <t>40.04.340</t>
    </r>
  </si>
  <si>
    <r>
      <rPr>
        <sz val="10"/>
        <rFont val="Carlito"/>
        <family val="2"/>
      </rPr>
      <t xml:space="preserve">Plugue e tomada 2P+T de 16 A de sobrepor - 380
</t>
    </r>
    <r>
      <rPr>
        <sz val="10"/>
        <rFont val="Carlito"/>
        <family val="2"/>
      </rPr>
      <t>/ 440 V</t>
    </r>
  </si>
  <si>
    <r>
      <rPr>
        <sz val="10"/>
        <rFont val="Carlito"/>
        <family val="2"/>
      </rPr>
      <t>275,64</t>
    </r>
  </si>
  <si>
    <r>
      <rPr>
        <sz val="10"/>
        <rFont val="Carlito"/>
        <family val="2"/>
      </rPr>
      <t>286,56</t>
    </r>
  </si>
  <si>
    <r>
      <rPr>
        <sz val="10"/>
        <rFont val="Carlito"/>
        <family val="2"/>
      </rPr>
      <t>40.04.390</t>
    </r>
  </si>
  <si>
    <r>
      <rPr>
        <sz val="10"/>
        <rFont val="Carlito"/>
        <family val="2"/>
      </rPr>
      <t xml:space="preserve">Tomada de energia quadrada com rabicho de 10 A - 250 V , para instalação em painel / rodapé /
</t>
    </r>
    <r>
      <rPr>
        <sz val="10"/>
        <rFont val="Carlito"/>
        <family val="2"/>
      </rPr>
      <t>caixa de tomadas</t>
    </r>
  </si>
  <si>
    <r>
      <rPr>
        <sz val="10"/>
        <rFont val="Carlito"/>
        <family val="2"/>
      </rPr>
      <t>19,40</t>
    </r>
  </si>
  <si>
    <r>
      <rPr>
        <sz val="10"/>
        <rFont val="Carlito"/>
        <family val="2"/>
      </rPr>
      <t>40.04.450</t>
    </r>
  </si>
  <si>
    <r>
      <rPr>
        <sz val="10"/>
        <rFont val="Carlito"/>
        <family val="2"/>
      </rPr>
      <t>Tomada 2P+T de 10 A - 250 V, completa</t>
    </r>
  </si>
  <si>
    <r>
      <rPr>
        <sz val="10"/>
        <rFont val="Carlito"/>
        <family val="2"/>
      </rPr>
      <t>11,33</t>
    </r>
  </si>
  <si>
    <r>
      <rPr>
        <sz val="10"/>
        <rFont val="Carlito"/>
        <family val="2"/>
      </rPr>
      <t>22,25</t>
    </r>
  </si>
  <si>
    <r>
      <rPr>
        <sz val="10"/>
        <rFont val="Carlito"/>
        <family val="2"/>
      </rPr>
      <t>40.04.460</t>
    </r>
  </si>
  <si>
    <r>
      <rPr>
        <sz val="10"/>
        <rFont val="Carlito"/>
        <family val="2"/>
      </rPr>
      <t>Tomada 2P+T de 20 A - 250 V, completa</t>
    </r>
  </si>
  <si>
    <r>
      <rPr>
        <sz val="10"/>
        <rFont val="Carlito"/>
        <family val="2"/>
      </rPr>
      <t>16,03</t>
    </r>
  </si>
  <si>
    <r>
      <rPr>
        <sz val="10"/>
        <rFont val="Carlito"/>
        <family val="2"/>
      </rPr>
      <t>40.04.470</t>
    </r>
  </si>
  <si>
    <r>
      <rPr>
        <sz val="10"/>
        <rFont val="Carlito"/>
        <family val="2"/>
      </rPr>
      <t>Conjunto 2 tomadas 2P+T de 10 A, completo</t>
    </r>
  </si>
  <si>
    <r>
      <rPr>
        <sz val="10"/>
        <rFont val="Carlito"/>
        <family val="2"/>
      </rPr>
      <t>31,77</t>
    </r>
  </si>
  <si>
    <r>
      <rPr>
        <sz val="10"/>
        <rFont val="Carlito"/>
        <family val="2"/>
      </rPr>
      <t>40.04.480</t>
    </r>
  </si>
  <si>
    <r>
      <rPr>
        <sz val="10"/>
        <rFont val="Carlito"/>
        <family val="2"/>
      </rPr>
      <t xml:space="preserve">Conjunto 1 interruptor simples e 1 tomada 2P+T
</t>
    </r>
    <r>
      <rPr>
        <sz val="10"/>
        <rFont val="Carlito"/>
        <family val="2"/>
      </rPr>
      <t>de 10 A, completo</t>
    </r>
  </si>
  <si>
    <r>
      <rPr>
        <sz val="10"/>
        <rFont val="Carlito"/>
        <family val="2"/>
      </rPr>
      <t>19,95</t>
    </r>
  </si>
  <si>
    <r>
      <rPr>
        <sz val="10"/>
        <rFont val="Carlito"/>
        <family val="2"/>
      </rPr>
      <t>30,87</t>
    </r>
  </si>
  <si>
    <r>
      <rPr>
        <sz val="10"/>
        <rFont val="Carlito"/>
        <family val="2"/>
      </rPr>
      <t>40.04.490</t>
    </r>
  </si>
  <si>
    <r>
      <rPr>
        <sz val="10"/>
        <rFont val="Carlito"/>
        <family val="2"/>
      </rPr>
      <t xml:space="preserve">Conjunto 2 interruptores simples e 1 tomada
</t>
    </r>
    <r>
      <rPr>
        <sz val="10"/>
        <rFont val="Carlito"/>
        <family val="2"/>
      </rPr>
      <t>2P+T de 10 A, completo</t>
    </r>
  </si>
  <si>
    <r>
      <rPr>
        <sz val="10"/>
        <rFont val="Carlito"/>
        <family val="2"/>
      </rPr>
      <t>25,42</t>
    </r>
  </si>
  <si>
    <r>
      <rPr>
        <sz val="10"/>
        <rFont val="Carlito"/>
        <family val="2"/>
      </rPr>
      <t>36,34</t>
    </r>
  </si>
  <si>
    <r>
      <rPr>
        <sz val="10"/>
        <rFont val="Carlito"/>
        <family val="2"/>
      </rPr>
      <t>Interruptores e minuterias</t>
    </r>
  </si>
  <si>
    <r>
      <rPr>
        <sz val="10"/>
        <rFont val="Carlito"/>
        <family val="2"/>
      </rPr>
      <t>40.05.020</t>
    </r>
  </si>
  <si>
    <r>
      <rPr>
        <sz val="10"/>
        <rFont val="Carlito"/>
        <family val="2"/>
      </rPr>
      <t>Interruptor com 1 tecla simples e placa</t>
    </r>
  </si>
  <si>
    <r>
      <rPr>
        <sz val="10"/>
        <rFont val="Carlito"/>
        <family val="2"/>
      </rPr>
      <t>12,38</t>
    </r>
  </si>
  <si>
    <r>
      <rPr>
        <sz val="10"/>
        <rFont val="Carlito"/>
        <family val="2"/>
      </rPr>
      <t>21,02</t>
    </r>
  </si>
  <si>
    <r>
      <rPr>
        <sz val="10"/>
        <rFont val="Carlito"/>
        <family val="2"/>
      </rPr>
      <t>40.05.040</t>
    </r>
  </si>
  <si>
    <r>
      <rPr>
        <sz val="10"/>
        <rFont val="Carlito"/>
        <family val="2"/>
      </rPr>
      <t>Interruptor com 2 teclas simples e placa</t>
    </r>
  </si>
  <si>
    <r>
      <rPr>
        <sz val="10"/>
        <rFont val="Carlito"/>
        <family val="2"/>
      </rPr>
      <t>17,32</t>
    </r>
  </si>
  <si>
    <r>
      <rPr>
        <sz val="10"/>
        <rFont val="Carlito"/>
        <family val="2"/>
      </rPr>
      <t>30,05</t>
    </r>
  </si>
  <si>
    <r>
      <rPr>
        <sz val="10"/>
        <rFont val="Carlito"/>
        <family val="2"/>
      </rPr>
      <t>40.05.060</t>
    </r>
  </si>
  <si>
    <r>
      <rPr>
        <sz val="10"/>
        <rFont val="Carlito"/>
        <family val="2"/>
      </rPr>
      <t>Interruptor com 3 teclas simples e placa</t>
    </r>
  </si>
  <si>
    <r>
      <rPr>
        <sz val="10"/>
        <rFont val="Carlito"/>
        <family val="2"/>
      </rPr>
      <t>43,62</t>
    </r>
  </si>
  <si>
    <r>
      <rPr>
        <sz val="10"/>
        <rFont val="Carlito"/>
        <family val="2"/>
      </rPr>
      <t>40.05.080</t>
    </r>
  </si>
  <si>
    <r>
      <rPr>
        <sz val="10"/>
        <rFont val="Carlito"/>
        <family val="2"/>
      </rPr>
      <t>Interruptor com 1 tecla paralelo e placa</t>
    </r>
  </si>
  <si>
    <r>
      <rPr>
        <sz val="10"/>
        <rFont val="Carlito"/>
        <family val="2"/>
      </rPr>
      <t>9,82</t>
    </r>
  </si>
  <si>
    <r>
      <rPr>
        <sz val="10"/>
        <rFont val="Carlito"/>
        <family val="2"/>
      </rPr>
      <t>22,10</t>
    </r>
  </si>
  <si>
    <r>
      <rPr>
        <sz val="10"/>
        <rFont val="Carlito"/>
        <family val="2"/>
      </rPr>
      <t>40.05.100</t>
    </r>
  </si>
  <si>
    <r>
      <rPr>
        <sz val="10"/>
        <rFont val="Carlito"/>
        <family val="2"/>
      </rPr>
      <t>Interruptor com 2 teclas paralelo e placa</t>
    </r>
  </si>
  <si>
    <r>
      <rPr>
        <sz val="10"/>
        <rFont val="Carlito"/>
        <family val="2"/>
      </rPr>
      <t>29,17</t>
    </r>
  </si>
  <si>
    <r>
      <rPr>
        <sz val="10"/>
        <rFont val="Carlito"/>
        <family val="2"/>
      </rPr>
      <t>40.05.120</t>
    </r>
  </si>
  <si>
    <r>
      <rPr>
        <sz val="10"/>
        <rFont val="Carlito"/>
        <family val="2"/>
      </rPr>
      <t xml:space="preserve">Interruptor com 2 teclas, 1 simples, 1 paralelo e
</t>
    </r>
    <r>
      <rPr>
        <sz val="10"/>
        <rFont val="Carlito"/>
        <family val="2"/>
      </rPr>
      <t>placa</t>
    </r>
  </si>
  <si>
    <r>
      <rPr>
        <sz val="10"/>
        <rFont val="Carlito"/>
        <family val="2"/>
      </rPr>
      <t>11,78</t>
    </r>
  </si>
  <si>
    <r>
      <rPr>
        <sz val="10"/>
        <rFont val="Carlito"/>
        <family val="2"/>
      </rPr>
      <t>13,83</t>
    </r>
  </si>
  <si>
    <r>
      <rPr>
        <sz val="10"/>
        <rFont val="Carlito"/>
        <family val="2"/>
      </rPr>
      <t>25,61</t>
    </r>
  </si>
  <si>
    <r>
      <rPr>
        <sz val="10"/>
        <rFont val="Carlito"/>
        <family val="2"/>
      </rPr>
      <t>40.05.140</t>
    </r>
  </si>
  <si>
    <r>
      <rPr>
        <sz val="10"/>
        <rFont val="Carlito"/>
        <family val="2"/>
      </rPr>
      <t xml:space="preserve">Interruptor com 3 teclas, 2 simples, 1 paralelo e
</t>
    </r>
    <r>
      <rPr>
        <sz val="10"/>
        <rFont val="Carlito"/>
        <family val="2"/>
      </rPr>
      <t>placa</t>
    </r>
  </si>
  <si>
    <r>
      <rPr>
        <sz val="10"/>
        <rFont val="Carlito"/>
        <family val="2"/>
      </rPr>
      <t>40.05.160</t>
    </r>
  </si>
  <si>
    <r>
      <rPr>
        <sz val="10"/>
        <rFont val="Carlito"/>
        <family val="2"/>
      </rPr>
      <t xml:space="preserve">Interruptor com 3 teclas, 1 simples, 2 paralelo e
</t>
    </r>
    <r>
      <rPr>
        <sz val="10"/>
        <rFont val="Carlito"/>
        <family val="2"/>
      </rPr>
      <t>placa</t>
    </r>
  </si>
  <si>
    <r>
      <rPr>
        <sz val="10"/>
        <rFont val="Carlito"/>
        <family val="2"/>
      </rPr>
      <t>40,65</t>
    </r>
  </si>
  <si>
    <r>
      <rPr>
        <sz val="10"/>
        <rFont val="Carlito"/>
        <family val="2"/>
      </rPr>
      <t>40.05.170</t>
    </r>
  </si>
  <si>
    <r>
      <rPr>
        <sz val="10"/>
        <rFont val="Carlito"/>
        <family val="2"/>
      </rPr>
      <t>Interruptor bipolar paralelo, 1 tecla dupla e placa</t>
    </r>
  </si>
  <si>
    <r>
      <rPr>
        <sz val="10"/>
        <rFont val="Carlito"/>
        <family val="2"/>
      </rPr>
      <t>38,62</t>
    </r>
  </si>
  <si>
    <r>
      <rPr>
        <sz val="10"/>
        <rFont val="Carlito"/>
        <family val="2"/>
      </rPr>
      <t>51,35</t>
    </r>
  </si>
  <si>
    <r>
      <rPr>
        <sz val="10"/>
        <rFont val="Carlito"/>
        <family val="2"/>
      </rPr>
      <t>40.05.180</t>
    </r>
  </si>
  <si>
    <r>
      <rPr>
        <sz val="10"/>
        <rFont val="Carlito"/>
        <family val="2"/>
      </rPr>
      <t>Interruptor bipolar simples, 1 tecla dupla e placa</t>
    </r>
  </si>
  <si>
    <r>
      <rPr>
        <sz val="10"/>
        <rFont val="Carlito"/>
        <family val="2"/>
      </rPr>
      <t>25,66</t>
    </r>
  </si>
  <si>
    <r>
      <rPr>
        <sz val="10"/>
        <rFont val="Carlito"/>
        <family val="2"/>
      </rPr>
      <t>38,39</t>
    </r>
  </si>
  <si>
    <r>
      <rPr>
        <sz val="10"/>
        <rFont val="Carlito"/>
        <family val="2"/>
      </rPr>
      <t>40.05.320</t>
    </r>
  </si>
  <si>
    <r>
      <rPr>
        <sz val="10"/>
        <rFont val="Carlito"/>
        <family val="2"/>
      </rPr>
      <t>Pulsador 2 A - 250 V, para minuteria com placa</t>
    </r>
  </si>
  <si>
    <r>
      <rPr>
        <sz val="10"/>
        <rFont val="Carlito"/>
        <family val="2"/>
      </rPr>
      <t>20,15</t>
    </r>
  </si>
  <si>
    <r>
      <rPr>
        <sz val="10"/>
        <rFont val="Carlito"/>
        <family val="2"/>
      </rPr>
      <t>40.05.330</t>
    </r>
  </si>
  <si>
    <r>
      <rPr>
        <sz val="10"/>
        <rFont val="Carlito"/>
        <family val="2"/>
      </rPr>
      <t xml:space="preserve">Variador de luminosidade rotativo até 1000 W,
</t>
    </r>
    <r>
      <rPr>
        <sz val="10"/>
        <rFont val="Carlito"/>
        <family val="2"/>
      </rPr>
      <t>127/220 V, com placa</t>
    </r>
  </si>
  <si>
    <r>
      <rPr>
        <sz val="10"/>
        <rFont val="Carlito"/>
        <family val="2"/>
      </rPr>
      <t>75,66</t>
    </r>
  </si>
  <si>
    <r>
      <rPr>
        <sz val="10"/>
        <rFont val="Carlito"/>
        <family val="2"/>
      </rPr>
      <t>89,49</t>
    </r>
  </si>
  <si>
    <r>
      <rPr>
        <sz val="10"/>
        <rFont val="Carlito"/>
        <family val="2"/>
      </rPr>
      <t>40.05.340</t>
    </r>
  </si>
  <si>
    <r>
      <rPr>
        <sz val="10"/>
        <rFont val="Carlito"/>
        <family val="2"/>
      </rPr>
      <t xml:space="preserve">Sensor de presença para teto, com fotocélula,
</t>
    </r>
    <r>
      <rPr>
        <sz val="10"/>
        <rFont val="Carlito"/>
        <family val="2"/>
      </rPr>
      <t>para lâmpada qualquer</t>
    </r>
  </si>
  <si>
    <r>
      <rPr>
        <sz val="10"/>
        <rFont val="Carlito"/>
        <family val="2"/>
      </rPr>
      <t>26,17</t>
    </r>
  </si>
  <si>
    <r>
      <rPr>
        <sz val="10"/>
        <rFont val="Carlito"/>
        <family val="2"/>
      </rPr>
      <t>37,09</t>
    </r>
  </si>
  <si>
    <r>
      <rPr>
        <sz val="10"/>
        <rFont val="Carlito"/>
        <family val="2"/>
      </rPr>
      <t>40.05.350</t>
    </r>
  </si>
  <si>
    <r>
      <rPr>
        <sz val="10"/>
        <rFont val="Carlito"/>
        <family val="2"/>
      </rPr>
      <t xml:space="preserve">Sensor de presença infravermelho passivo e
</t>
    </r>
    <r>
      <rPr>
        <sz val="10"/>
        <rFont val="Carlito"/>
        <family val="2"/>
      </rPr>
      <t>microondas, alcance de 12 m - sem fio</t>
    </r>
  </si>
  <si>
    <r>
      <rPr>
        <sz val="10"/>
        <rFont val="Carlito"/>
        <family val="2"/>
      </rPr>
      <t>80,21</t>
    </r>
  </si>
  <si>
    <r>
      <rPr>
        <sz val="10"/>
        <rFont val="Carlito"/>
        <family val="2"/>
      </rPr>
      <t>98,41</t>
    </r>
  </si>
  <si>
    <r>
      <rPr>
        <sz val="10"/>
        <rFont val="Carlito"/>
        <family val="2"/>
      </rPr>
      <t>Conduletes</t>
    </r>
  </si>
  <si>
    <r>
      <rPr>
        <sz val="10"/>
        <rFont val="Carlito"/>
        <family val="2"/>
      </rPr>
      <t>40.06.040</t>
    </r>
  </si>
  <si>
    <r>
      <rPr>
        <sz val="10"/>
        <rFont val="Carlito"/>
        <family val="2"/>
      </rPr>
      <t>Condulete metálico de 3/4´</t>
    </r>
  </si>
  <si>
    <r>
      <rPr>
        <sz val="10"/>
        <rFont val="Carlito"/>
        <family val="2"/>
      </rPr>
      <t>40.06.060</t>
    </r>
  </si>
  <si>
    <r>
      <rPr>
        <sz val="10"/>
        <rFont val="Carlito"/>
        <family val="2"/>
      </rPr>
      <t>Condulete metálico de 1´</t>
    </r>
  </si>
  <si>
    <r>
      <rPr>
        <sz val="10"/>
        <rFont val="Carlito"/>
        <family val="2"/>
      </rPr>
      <t>35,18</t>
    </r>
  </si>
  <si>
    <r>
      <rPr>
        <sz val="10"/>
        <rFont val="Carlito"/>
        <family val="2"/>
      </rPr>
      <t>40.06.080</t>
    </r>
  </si>
  <si>
    <r>
      <rPr>
        <sz val="10"/>
        <rFont val="Carlito"/>
        <family val="2"/>
      </rPr>
      <t>Condulete metálico de 1 1/4´</t>
    </r>
  </si>
  <si>
    <r>
      <rPr>
        <sz val="10"/>
        <rFont val="Carlito"/>
        <family val="2"/>
      </rPr>
      <t>28,04</t>
    </r>
  </si>
  <si>
    <r>
      <rPr>
        <sz val="10"/>
        <rFont val="Carlito"/>
        <family val="2"/>
      </rPr>
      <t>46,24</t>
    </r>
  </si>
  <si>
    <r>
      <rPr>
        <sz val="10"/>
        <rFont val="Carlito"/>
        <family val="2"/>
      </rPr>
      <t>40.06.100</t>
    </r>
  </si>
  <si>
    <r>
      <rPr>
        <sz val="10"/>
        <rFont val="Carlito"/>
        <family val="2"/>
      </rPr>
      <t>Condulete metálico de 1 1/2´</t>
    </r>
  </si>
  <si>
    <r>
      <rPr>
        <sz val="10"/>
        <rFont val="Carlito"/>
        <family val="2"/>
      </rPr>
      <t>28,68</t>
    </r>
  </si>
  <si>
    <r>
      <rPr>
        <sz val="10"/>
        <rFont val="Carlito"/>
        <family val="2"/>
      </rPr>
      <t>46,88</t>
    </r>
  </si>
  <si>
    <r>
      <rPr>
        <sz val="10"/>
        <rFont val="Carlito"/>
        <family val="2"/>
      </rPr>
      <t>40.06.120</t>
    </r>
  </si>
  <si>
    <r>
      <rPr>
        <sz val="10"/>
        <rFont val="Carlito"/>
        <family val="2"/>
      </rPr>
      <t>Condulete metálico de 2´</t>
    </r>
  </si>
  <si>
    <r>
      <rPr>
        <sz val="10"/>
        <rFont val="Carlito"/>
        <family val="2"/>
      </rPr>
      <t>72,65</t>
    </r>
  </si>
  <si>
    <r>
      <rPr>
        <sz val="10"/>
        <rFont val="Carlito"/>
        <family val="2"/>
      </rPr>
      <t>90,85</t>
    </r>
  </si>
  <si>
    <r>
      <rPr>
        <sz val="10"/>
        <rFont val="Carlito"/>
        <family val="2"/>
      </rPr>
      <t>40.06.140</t>
    </r>
  </si>
  <si>
    <r>
      <rPr>
        <sz val="10"/>
        <rFont val="Carlito"/>
        <family val="2"/>
      </rPr>
      <t>Condulete metálico de 2 1/2´</t>
    </r>
  </si>
  <si>
    <r>
      <rPr>
        <sz val="10"/>
        <rFont val="Carlito"/>
        <family val="2"/>
      </rPr>
      <t>155,95</t>
    </r>
  </si>
  <si>
    <r>
      <rPr>
        <sz val="10"/>
        <rFont val="Carlito"/>
        <family val="2"/>
      </rPr>
      <t>174,15</t>
    </r>
  </si>
  <si>
    <r>
      <rPr>
        <sz val="10"/>
        <rFont val="Carlito"/>
        <family val="2"/>
      </rPr>
      <t>40.06.160</t>
    </r>
  </si>
  <si>
    <r>
      <rPr>
        <sz val="10"/>
        <rFont val="Carlito"/>
        <family val="2"/>
      </rPr>
      <t>Condulete metálico de 3´</t>
    </r>
  </si>
  <si>
    <r>
      <rPr>
        <sz val="10"/>
        <rFont val="Carlito"/>
        <family val="2"/>
      </rPr>
      <t>170,06</t>
    </r>
  </si>
  <si>
    <r>
      <rPr>
        <sz val="10"/>
        <rFont val="Carlito"/>
        <family val="2"/>
      </rPr>
      <t>188,26</t>
    </r>
  </si>
  <si>
    <r>
      <rPr>
        <sz val="10"/>
        <rFont val="Carlito"/>
        <family val="2"/>
      </rPr>
      <t>40.06.170</t>
    </r>
  </si>
  <si>
    <r>
      <rPr>
        <sz val="10"/>
        <rFont val="Carlito"/>
        <family val="2"/>
      </rPr>
      <t>Condulete metálico de 4´</t>
    </r>
  </si>
  <si>
    <r>
      <rPr>
        <sz val="10"/>
        <rFont val="Carlito"/>
        <family val="2"/>
      </rPr>
      <t>255,15</t>
    </r>
  </si>
  <si>
    <r>
      <rPr>
        <sz val="10"/>
        <rFont val="Carlito"/>
        <family val="2"/>
      </rPr>
      <t>273,35</t>
    </r>
  </si>
  <si>
    <r>
      <rPr>
        <sz val="10"/>
        <rFont val="Carlito"/>
        <family val="2"/>
      </rPr>
      <t>40.06.510</t>
    </r>
  </si>
  <si>
    <r>
      <rPr>
        <sz val="10"/>
        <rFont val="Carlito"/>
        <family val="2"/>
      </rPr>
      <t>Condulete em PVC de 1´ - com tampa</t>
    </r>
  </si>
  <si>
    <r>
      <rPr>
        <sz val="10"/>
        <rFont val="Carlito"/>
        <family val="2"/>
      </rPr>
      <t>18,94</t>
    </r>
  </si>
  <si>
    <r>
      <rPr>
        <sz val="10"/>
        <rFont val="Carlito"/>
        <family val="2"/>
      </rPr>
      <t>Caixa de passagem em PVC</t>
    </r>
  </si>
  <si>
    <r>
      <rPr>
        <sz val="10"/>
        <rFont val="Carlito"/>
        <family val="2"/>
      </rPr>
      <t>40.07.010</t>
    </r>
  </si>
  <si>
    <r>
      <rPr>
        <sz val="10"/>
        <rFont val="Carlito"/>
        <family val="2"/>
      </rPr>
      <t>Caixa em PVC de 4´ x 2´</t>
    </r>
  </si>
  <si>
    <r>
      <rPr>
        <sz val="10"/>
        <rFont val="Carlito"/>
        <family val="2"/>
      </rPr>
      <t>12,25</t>
    </r>
  </si>
  <si>
    <r>
      <rPr>
        <sz val="10"/>
        <rFont val="Carlito"/>
        <family val="2"/>
      </rPr>
      <t>40.07.020</t>
    </r>
  </si>
  <si>
    <r>
      <rPr>
        <sz val="10"/>
        <rFont val="Carlito"/>
        <family val="2"/>
      </rPr>
      <t>Caixa em PVC de 4´ x 4´</t>
    </r>
  </si>
  <si>
    <r>
      <rPr>
        <sz val="10"/>
        <rFont val="Carlito"/>
        <family val="2"/>
      </rPr>
      <t>6,68</t>
    </r>
  </si>
  <si>
    <r>
      <rPr>
        <sz val="10"/>
        <rFont val="Carlito"/>
        <family val="2"/>
      </rPr>
      <t>40.07.040</t>
    </r>
  </si>
  <si>
    <r>
      <rPr>
        <sz val="10"/>
        <rFont val="Carlito"/>
        <family val="2"/>
      </rPr>
      <t>Caixa em PVC octogonal de 4´ x 4´</t>
    </r>
  </si>
  <si>
    <r>
      <rPr>
        <sz val="10"/>
        <rFont val="Carlito"/>
        <family val="2"/>
      </rPr>
      <t>7,62</t>
    </r>
  </si>
  <si>
    <r>
      <rPr>
        <sz val="10"/>
        <rFont val="Carlito"/>
        <family val="2"/>
      </rPr>
      <t>16,72</t>
    </r>
  </si>
  <si>
    <r>
      <rPr>
        <sz val="10"/>
        <rFont val="Carlito"/>
        <family val="2"/>
      </rPr>
      <t>Contator</t>
    </r>
  </si>
  <si>
    <r>
      <rPr>
        <sz val="10"/>
        <rFont val="Carlito"/>
        <family val="2"/>
      </rPr>
      <t>40.10.016</t>
    </r>
  </si>
  <si>
    <r>
      <rPr>
        <sz val="10"/>
        <rFont val="Carlito"/>
        <family val="2"/>
      </rPr>
      <t>Contator de potência 12 A - 1na+1nf</t>
    </r>
  </si>
  <si>
    <r>
      <rPr>
        <sz val="10"/>
        <rFont val="Carlito"/>
        <family val="2"/>
      </rPr>
      <t>194,86</t>
    </r>
  </si>
  <si>
    <r>
      <rPr>
        <sz val="10"/>
        <rFont val="Carlito"/>
        <family val="2"/>
      </rPr>
      <t>213,06</t>
    </r>
  </si>
  <si>
    <r>
      <rPr>
        <sz val="10"/>
        <rFont val="Carlito"/>
        <family val="2"/>
      </rPr>
      <t>40.10.020</t>
    </r>
  </si>
  <si>
    <r>
      <rPr>
        <sz val="10"/>
        <rFont val="Carlito"/>
        <family val="2"/>
      </rPr>
      <t>Contator de potência 9 A - 2na+2nf</t>
    </r>
  </si>
  <si>
    <r>
      <rPr>
        <sz val="10"/>
        <rFont val="Carlito"/>
        <family val="2"/>
      </rPr>
      <t>229,98</t>
    </r>
  </si>
  <si>
    <r>
      <rPr>
        <sz val="10"/>
        <rFont val="Carlito"/>
        <family val="2"/>
      </rPr>
      <t>248,18</t>
    </r>
  </si>
  <si>
    <r>
      <rPr>
        <sz val="10"/>
        <rFont val="Carlito"/>
        <family val="2"/>
      </rPr>
      <t>40.10.040</t>
    </r>
  </si>
  <si>
    <r>
      <rPr>
        <sz val="10"/>
        <rFont val="Carlito"/>
        <family val="2"/>
      </rPr>
      <t>Contator de potência 12 A - 2na+2nf</t>
    </r>
  </si>
  <si>
    <r>
      <rPr>
        <sz val="10"/>
        <rFont val="Carlito"/>
        <family val="2"/>
      </rPr>
      <t>259,66</t>
    </r>
  </si>
  <si>
    <r>
      <rPr>
        <sz val="10"/>
        <rFont val="Carlito"/>
        <family val="2"/>
      </rPr>
      <t>277,86</t>
    </r>
  </si>
  <si>
    <r>
      <rPr>
        <sz val="10"/>
        <rFont val="Carlito"/>
        <family val="2"/>
      </rPr>
      <t>40.10.060</t>
    </r>
  </si>
  <si>
    <r>
      <rPr>
        <sz val="10"/>
        <rFont val="Carlito"/>
        <family val="2"/>
      </rPr>
      <t>Contator de potência 16 A - 2na+2nf</t>
    </r>
  </si>
  <si>
    <r>
      <rPr>
        <sz val="10"/>
        <rFont val="Carlito"/>
        <family val="2"/>
      </rPr>
      <t>246,96</t>
    </r>
  </si>
  <si>
    <r>
      <rPr>
        <sz val="10"/>
        <rFont val="Carlito"/>
        <family val="2"/>
      </rPr>
      <t>265,16</t>
    </r>
  </si>
  <si>
    <r>
      <rPr>
        <sz val="10"/>
        <rFont val="Carlito"/>
        <family val="2"/>
      </rPr>
      <t>40.10.080</t>
    </r>
  </si>
  <si>
    <r>
      <rPr>
        <sz val="10"/>
        <rFont val="Carlito"/>
        <family val="2"/>
      </rPr>
      <t>Contator de potência 22 A/25 A - 2na+2nf</t>
    </r>
  </si>
  <si>
    <r>
      <rPr>
        <sz val="10"/>
        <rFont val="Carlito"/>
        <family val="2"/>
      </rPr>
      <t>303,32</t>
    </r>
  </si>
  <si>
    <r>
      <rPr>
        <sz val="10"/>
        <rFont val="Carlito"/>
        <family val="2"/>
      </rPr>
      <t>321,52</t>
    </r>
  </si>
  <si>
    <r>
      <rPr>
        <sz val="10"/>
        <rFont val="Carlito"/>
        <family val="2"/>
      </rPr>
      <t>40.10.100</t>
    </r>
  </si>
  <si>
    <r>
      <rPr>
        <sz val="10"/>
        <rFont val="Carlito"/>
        <family val="2"/>
      </rPr>
      <t>Contator de potência 32 A - 2na+2nf</t>
    </r>
  </si>
  <si>
    <r>
      <rPr>
        <sz val="10"/>
        <rFont val="Carlito"/>
        <family val="2"/>
      </rPr>
      <t>493,46</t>
    </r>
  </si>
  <si>
    <r>
      <rPr>
        <sz val="10"/>
        <rFont val="Carlito"/>
        <family val="2"/>
      </rPr>
      <t>511,66</t>
    </r>
  </si>
  <si>
    <r>
      <rPr>
        <sz val="10"/>
        <rFont val="Carlito"/>
        <family val="2"/>
      </rPr>
      <t>40.10.106</t>
    </r>
  </si>
  <si>
    <r>
      <rPr>
        <sz val="10"/>
        <rFont val="Carlito"/>
        <family val="2"/>
      </rPr>
      <t>Contator de potência 38 A/40 A - 2na+2nf</t>
    </r>
  </si>
  <si>
    <r>
      <rPr>
        <sz val="10"/>
        <rFont val="Carlito"/>
        <family val="2"/>
      </rPr>
      <t>692,18</t>
    </r>
  </si>
  <si>
    <r>
      <rPr>
        <sz val="10"/>
        <rFont val="Carlito"/>
        <family val="2"/>
      </rPr>
      <t>710,38</t>
    </r>
  </si>
  <si>
    <r>
      <rPr>
        <sz val="10"/>
        <rFont val="Carlito"/>
        <family val="2"/>
      </rPr>
      <t>40.10.110</t>
    </r>
  </si>
  <si>
    <r>
      <rPr>
        <sz val="10"/>
        <rFont val="Carlito"/>
        <family val="2"/>
      </rPr>
      <t>Contator de potência 50 A - 2na+2nf</t>
    </r>
  </si>
  <si>
    <r>
      <rPr>
        <sz val="10"/>
        <rFont val="Carlito"/>
        <family val="2"/>
      </rPr>
      <t>832,58</t>
    </r>
  </si>
  <si>
    <r>
      <rPr>
        <sz val="10"/>
        <rFont val="Carlito"/>
        <family val="2"/>
      </rPr>
      <t>850,78</t>
    </r>
  </si>
  <si>
    <r>
      <rPr>
        <sz val="10"/>
        <rFont val="Carlito"/>
        <family val="2"/>
      </rPr>
      <t>40.10.132</t>
    </r>
  </si>
  <si>
    <r>
      <rPr>
        <sz val="10"/>
        <rFont val="Carlito"/>
        <family val="2"/>
      </rPr>
      <t>Contator de potência 65 A - 2na+2nf</t>
    </r>
  </si>
  <si>
    <r>
      <rPr>
        <sz val="10"/>
        <rFont val="Carlito"/>
        <family val="2"/>
      </rPr>
      <t>1.071,76</t>
    </r>
  </si>
  <si>
    <r>
      <rPr>
        <sz val="10"/>
        <rFont val="Carlito"/>
        <family val="2"/>
      </rPr>
      <t>1.089,96</t>
    </r>
  </si>
  <si>
    <r>
      <rPr>
        <sz val="10"/>
        <rFont val="Carlito"/>
        <family val="2"/>
      </rPr>
      <t>40.10.136</t>
    </r>
  </si>
  <si>
    <r>
      <rPr>
        <sz val="10"/>
        <rFont val="Carlito"/>
        <family val="2"/>
      </rPr>
      <t>Contator de potência 110 A - 2na+2nf</t>
    </r>
  </si>
  <si>
    <r>
      <rPr>
        <sz val="10"/>
        <rFont val="Carlito"/>
        <family val="2"/>
      </rPr>
      <t>2.308,02</t>
    </r>
  </si>
  <si>
    <r>
      <rPr>
        <sz val="10"/>
        <rFont val="Carlito"/>
        <family val="2"/>
      </rPr>
      <t>2.326,22</t>
    </r>
  </si>
  <si>
    <r>
      <rPr>
        <sz val="10"/>
        <rFont val="Carlito"/>
        <family val="2"/>
      </rPr>
      <t>40.10.140</t>
    </r>
  </si>
  <si>
    <r>
      <rPr>
        <sz val="10"/>
        <rFont val="Carlito"/>
        <family val="2"/>
      </rPr>
      <t>Contator de potência 150 A - 2na+2nf</t>
    </r>
  </si>
  <si>
    <r>
      <rPr>
        <sz val="10"/>
        <rFont val="Carlito"/>
        <family val="2"/>
      </rPr>
      <t>2.576,87</t>
    </r>
  </si>
  <si>
    <r>
      <rPr>
        <sz val="10"/>
        <rFont val="Carlito"/>
        <family val="2"/>
      </rPr>
      <t>2.595,07</t>
    </r>
  </si>
  <si>
    <r>
      <rPr>
        <sz val="10"/>
        <rFont val="Carlito"/>
        <family val="2"/>
      </rPr>
      <t>40.10.150</t>
    </r>
  </si>
  <si>
    <r>
      <rPr>
        <sz val="10"/>
        <rFont val="Carlito"/>
        <family val="2"/>
      </rPr>
      <t>Contator de potência 220 A - 2na+2nf</t>
    </r>
  </si>
  <si>
    <r>
      <rPr>
        <sz val="10"/>
        <rFont val="Carlito"/>
        <family val="2"/>
      </rPr>
      <t>5.262,60</t>
    </r>
  </si>
  <si>
    <r>
      <rPr>
        <sz val="10"/>
        <rFont val="Carlito"/>
        <family val="2"/>
      </rPr>
      <t>5.280,80</t>
    </r>
  </si>
  <si>
    <r>
      <rPr>
        <sz val="10"/>
        <rFont val="Carlito"/>
        <family val="2"/>
      </rPr>
      <t>40.10.500</t>
    </r>
  </si>
  <si>
    <r>
      <rPr>
        <sz val="10"/>
        <rFont val="Carlito"/>
        <family val="2"/>
      </rPr>
      <t>Minicontator auxiliar - 4na</t>
    </r>
  </si>
  <si>
    <r>
      <rPr>
        <sz val="10"/>
        <rFont val="Carlito"/>
        <family val="2"/>
      </rPr>
      <t>91,15</t>
    </r>
  </si>
  <si>
    <r>
      <rPr>
        <sz val="10"/>
        <rFont val="Carlito"/>
        <family val="2"/>
      </rPr>
      <t>109,35</t>
    </r>
  </si>
  <si>
    <r>
      <rPr>
        <sz val="10"/>
        <rFont val="Carlito"/>
        <family val="2"/>
      </rPr>
      <t>40.10.510</t>
    </r>
  </si>
  <si>
    <r>
      <rPr>
        <sz val="10"/>
        <rFont val="Carlito"/>
        <family val="2"/>
      </rPr>
      <t>Contator auxiliar - 2na+2nf</t>
    </r>
  </si>
  <si>
    <r>
      <rPr>
        <sz val="10"/>
        <rFont val="Carlito"/>
        <family val="2"/>
      </rPr>
      <t>115,01</t>
    </r>
  </si>
  <si>
    <r>
      <rPr>
        <sz val="10"/>
        <rFont val="Carlito"/>
        <family val="2"/>
      </rPr>
      <t>40.10.520</t>
    </r>
  </si>
  <si>
    <r>
      <rPr>
        <sz val="10"/>
        <rFont val="Carlito"/>
        <family val="2"/>
      </rPr>
      <t>Contator auxiliar - 4na+4nf</t>
    </r>
  </si>
  <si>
    <r>
      <rPr>
        <sz val="10"/>
        <rFont val="Carlito"/>
        <family val="2"/>
      </rPr>
      <t>150,54</t>
    </r>
  </si>
  <si>
    <r>
      <rPr>
        <sz val="10"/>
        <rFont val="Carlito"/>
        <family val="2"/>
      </rPr>
      <t>168,74</t>
    </r>
  </si>
  <si>
    <r>
      <rPr>
        <sz val="10"/>
        <rFont val="Carlito"/>
        <family val="2"/>
      </rPr>
      <t>Rele</t>
    </r>
  </si>
  <si>
    <r>
      <rPr>
        <sz val="10"/>
        <rFont val="Carlito"/>
        <family val="2"/>
      </rPr>
      <t>40.11.010</t>
    </r>
  </si>
  <si>
    <r>
      <rPr>
        <sz val="10"/>
        <rFont val="Carlito"/>
        <family val="2"/>
      </rPr>
      <t xml:space="preserve">Relé fotoelétrico 50/60 Hz, 110/220 V, 1200 VA,
</t>
    </r>
    <r>
      <rPr>
        <sz val="10"/>
        <rFont val="Carlito"/>
        <family val="2"/>
      </rPr>
      <t>completo</t>
    </r>
  </si>
  <si>
    <r>
      <rPr>
        <sz val="10"/>
        <rFont val="Carlito"/>
        <family val="2"/>
      </rPr>
      <t>81,98</t>
    </r>
  </si>
  <si>
    <r>
      <rPr>
        <sz val="10"/>
        <rFont val="Carlito"/>
        <family val="2"/>
      </rPr>
      <t>40.11.020</t>
    </r>
  </si>
  <si>
    <r>
      <rPr>
        <sz val="10"/>
        <rFont val="Carlito"/>
        <family val="2"/>
      </rPr>
      <t>Relé bimetálico de sobrecarga para acoplamento direto, faixas de ajuste de 9/12 A</t>
    </r>
  </si>
  <si>
    <r>
      <rPr>
        <sz val="10"/>
        <rFont val="Carlito"/>
        <family val="2"/>
      </rPr>
      <t>110,60</t>
    </r>
  </si>
  <si>
    <r>
      <rPr>
        <sz val="10"/>
        <rFont val="Carlito"/>
        <family val="2"/>
      </rPr>
      <t>128,80</t>
    </r>
  </si>
  <si>
    <r>
      <rPr>
        <sz val="10"/>
        <rFont val="Carlito"/>
        <family val="2"/>
      </rPr>
      <t>40.11.030</t>
    </r>
  </si>
  <si>
    <r>
      <rPr>
        <sz val="10"/>
        <rFont val="Carlito"/>
        <family val="2"/>
      </rPr>
      <t>Relé bimetálico de sobrecarga para acoplamento direto, faixas de ajuste de 20/32 A até 50/63 A</t>
    </r>
  </si>
  <si>
    <r>
      <rPr>
        <sz val="10"/>
        <rFont val="Carlito"/>
        <family val="2"/>
      </rPr>
      <t>415,89</t>
    </r>
  </si>
  <si>
    <r>
      <rPr>
        <sz val="10"/>
        <rFont val="Carlito"/>
        <family val="2"/>
      </rPr>
      <t>434,09</t>
    </r>
  </si>
  <si>
    <r>
      <rPr>
        <sz val="10"/>
        <rFont val="Carlito"/>
        <family val="2"/>
      </rPr>
      <t>40.11.050</t>
    </r>
  </si>
  <si>
    <r>
      <rPr>
        <sz val="10"/>
        <rFont val="Carlito"/>
        <family val="2"/>
      </rPr>
      <t>Relé bimetálico de sobrecarga para acoplamento direto, faixas de ajuste 0,4/0,63 A até 16/25 A</t>
    </r>
  </si>
  <si>
    <r>
      <rPr>
        <sz val="10"/>
        <rFont val="Carlito"/>
        <family val="2"/>
      </rPr>
      <t>297,65</t>
    </r>
  </si>
  <si>
    <r>
      <rPr>
        <sz val="10"/>
        <rFont val="Carlito"/>
        <family val="2"/>
      </rPr>
      <t>315,85</t>
    </r>
  </si>
  <si>
    <r>
      <rPr>
        <sz val="10"/>
        <rFont val="Carlito"/>
        <family val="2"/>
      </rPr>
      <t>40.11.060</t>
    </r>
  </si>
  <si>
    <r>
      <rPr>
        <sz val="10"/>
        <rFont val="Carlito"/>
        <family val="2"/>
      </rPr>
      <t xml:space="preserve">Relé de tempo eletrônico de 0,6 até 6 s - 220V -
</t>
    </r>
    <r>
      <rPr>
        <sz val="10"/>
        <rFont val="Carlito"/>
        <family val="2"/>
      </rPr>
      <t>50/60 Hz</t>
    </r>
  </si>
  <si>
    <r>
      <rPr>
        <sz val="10"/>
        <rFont val="Carlito"/>
        <family val="2"/>
      </rPr>
      <t>85,28</t>
    </r>
  </si>
  <si>
    <r>
      <rPr>
        <sz val="10"/>
        <rFont val="Carlito"/>
        <family val="2"/>
      </rPr>
      <t>121,67</t>
    </r>
  </si>
  <si>
    <r>
      <rPr>
        <sz val="10"/>
        <rFont val="Carlito"/>
        <family val="2"/>
      </rPr>
      <t>40.11.070</t>
    </r>
  </si>
  <si>
    <r>
      <rPr>
        <sz val="10"/>
        <rFont val="Carlito"/>
        <family val="2"/>
      </rPr>
      <t xml:space="preserve">Relé supervisor trifásico contra falta de fase,
</t>
    </r>
    <r>
      <rPr>
        <sz val="10"/>
        <rFont val="Carlito"/>
        <family val="2"/>
      </rPr>
      <t>inversão de fase e mínima tensão</t>
    </r>
  </si>
  <si>
    <r>
      <rPr>
        <sz val="10"/>
        <rFont val="Carlito"/>
        <family val="2"/>
      </rPr>
      <t>2.104,68</t>
    </r>
  </si>
  <si>
    <r>
      <rPr>
        <sz val="10"/>
        <rFont val="Carlito"/>
        <family val="2"/>
      </rPr>
      <t>2.141,07</t>
    </r>
  </si>
  <si>
    <r>
      <rPr>
        <sz val="10"/>
        <rFont val="Carlito"/>
        <family val="2"/>
      </rPr>
      <t>40.11.120</t>
    </r>
  </si>
  <si>
    <r>
      <rPr>
        <sz val="10"/>
        <rFont val="Carlito"/>
        <family val="2"/>
      </rPr>
      <t xml:space="preserve">Relé de tempo eletrônico de 1,5 até 15 minutos -
</t>
    </r>
    <r>
      <rPr>
        <sz val="10"/>
        <rFont val="Carlito"/>
        <family val="2"/>
      </rPr>
      <t>110V - 50/60Hz</t>
    </r>
  </si>
  <si>
    <r>
      <rPr>
        <sz val="10"/>
        <rFont val="Carlito"/>
        <family val="2"/>
      </rPr>
      <t>75,33</t>
    </r>
  </si>
  <si>
    <r>
      <rPr>
        <sz val="10"/>
        <rFont val="Carlito"/>
        <family val="2"/>
      </rPr>
      <t>111,72</t>
    </r>
  </si>
  <si>
    <r>
      <rPr>
        <sz val="10"/>
        <rFont val="Carlito"/>
        <family val="2"/>
      </rPr>
      <t>40.11.191</t>
    </r>
  </si>
  <si>
    <r>
      <rPr>
        <sz val="10"/>
        <rFont val="Carlito"/>
        <family val="2"/>
      </rPr>
      <t xml:space="preserve">Relé de tempo eletrônico cíclico regulável -
</t>
    </r>
    <r>
      <rPr>
        <sz val="10"/>
        <rFont val="Carlito"/>
        <family val="2"/>
      </rPr>
      <t>110/127 V - 48/63 Hz</t>
    </r>
  </si>
  <si>
    <r>
      <rPr>
        <sz val="10"/>
        <rFont val="Carlito"/>
        <family val="2"/>
      </rPr>
      <t>148,46</t>
    </r>
  </si>
  <si>
    <r>
      <rPr>
        <sz val="10"/>
        <rFont val="Carlito"/>
        <family val="2"/>
      </rPr>
      <t>184,85</t>
    </r>
  </si>
  <si>
    <r>
      <rPr>
        <sz val="10"/>
        <rFont val="Carlito"/>
        <family val="2"/>
      </rPr>
      <t>40.11.230</t>
    </r>
  </si>
  <si>
    <r>
      <rPr>
        <sz val="10"/>
        <rFont val="Carlito"/>
        <family val="2"/>
      </rPr>
      <t>Relé de sobrecarga eletrônico para acoplamento direto, faixa de ajuste de 55 A até 250 A</t>
    </r>
  </si>
  <si>
    <r>
      <rPr>
        <sz val="10"/>
        <rFont val="Carlito"/>
        <family val="2"/>
      </rPr>
      <t>2.521,84</t>
    </r>
  </si>
  <si>
    <r>
      <rPr>
        <sz val="10"/>
        <rFont val="Carlito"/>
        <family val="2"/>
      </rPr>
      <t>2.540,04</t>
    </r>
  </si>
  <si>
    <r>
      <rPr>
        <sz val="10"/>
        <rFont val="Carlito"/>
        <family val="2"/>
      </rPr>
      <t>40.11.240</t>
    </r>
  </si>
  <si>
    <r>
      <rPr>
        <sz val="10"/>
        <rFont val="Carlito"/>
        <family val="2"/>
      </rPr>
      <t xml:space="preserve">Relé de tempo eletrônico de 3 até 30s - 220V -
</t>
    </r>
    <r>
      <rPr>
        <sz val="10"/>
        <rFont val="Carlito"/>
        <family val="2"/>
      </rPr>
      <t>50/60Hz</t>
    </r>
  </si>
  <si>
    <r>
      <rPr>
        <sz val="10"/>
        <rFont val="Carlito"/>
        <family val="2"/>
      </rPr>
      <t>82,16</t>
    </r>
  </si>
  <si>
    <r>
      <rPr>
        <sz val="10"/>
        <rFont val="Carlito"/>
        <family val="2"/>
      </rPr>
      <t>118,55</t>
    </r>
  </si>
  <si>
    <r>
      <rPr>
        <sz val="10"/>
        <rFont val="Carlito"/>
        <family val="2"/>
      </rPr>
      <t>40.11.250</t>
    </r>
  </si>
  <si>
    <r>
      <rPr>
        <sz val="10"/>
        <rFont val="Carlito"/>
        <family val="2"/>
      </rPr>
      <t>Relé de impulso bipolar, 16 A, 250 V CA</t>
    </r>
  </si>
  <si>
    <r>
      <rPr>
        <sz val="10"/>
        <rFont val="Carlito"/>
        <family val="2"/>
      </rPr>
      <t>208,59</t>
    </r>
  </si>
  <si>
    <r>
      <rPr>
        <sz val="10"/>
        <rFont val="Carlito"/>
        <family val="2"/>
      </rPr>
      <t>230,42</t>
    </r>
  </si>
  <si>
    <r>
      <rPr>
        <sz val="10"/>
        <rFont val="Carlito"/>
        <family val="2"/>
      </rPr>
      <t>Chave comutadora e seletora</t>
    </r>
  </si>
  <si>
    <r>
      <rPr>
        <sz val="10"/>
        <rFont val="Carlito"/>
        <family val="2"/>
      </rPr>
      <t>40.12.020</t>
    </r>
  </si>
  <si>
    <r>
      <rPr>
        <sz val="10"/>
        <rFont val="Carlito"/>
        <family val="2"/>
      </rPr>
      <t xml:space="preserve">Chave comutadora/seletora com 1 polo e 3
</t>
    </r>
    <r>
      <rPr>
        <sz val="10"/>
        <rFont val="Carlito"/>
        <family val="2"/>
      </rPr>
      <t>posições para 63 A</t>
    </r>
  </si>
  <si>
    <r>
      <rPr>
        <sz val="10"/>
        <rFont val="Carlito"/>
        <family val="2"/>
      </rPr>
      <t>496,65</t>
    </r>
  </si>
  <si>
    <r>
      <rPr>
        <sz val="10"/>
        <rFont val="Carlito"/>
        <family val="2"/>
      </rPr>
      <t>511,21</t>
    </r>
  </si>
  <si>
    <r>
      <rPr>
        <sz val="10"/>
        <rFont val="Carlito"/>
        <family val="2"/>
      </rPr>
      <t>40.12.030</t>
    </r>
  </si>
  <si>
    <r>
      <rPr>
        <sz val="10"/>
        <rFont val="Carlito"/>
        <family val="2"/>
      </rPr>
      <t xml:space="preserve">Chave comutadora/seletora com 1 polo e 3
</t>
    </r>
    <r>
      <rPr>
        <sz val="10"/>
        <rFont val="Carlito"/>
        <family val="2"/>
      </rPr>
      <t>posições para 25 A</t>
    </r>
  </si>
  <si>
    <r>
      <rPr>
        <sz val="10"/>
        <rFont val="Carlito"/>
        <family val="2"/>
      </rPr>
      <t>239,10</t>
    </r>
  </si>
  <si>
    <r>
      <rPr>
        <sz val="10"/>
        <rFont val="Carlito"/>
        <family val="2"/>
      </rPr>
      <t>253,66</t>
    </r>
  </si>
  <si>
    <r>
      <rPr>
        <sz val="10"/>
        <rFont val="Carlito"/>
        <family val="2"/>
      </rPr>
      <t>40.12.200</t>
    </r>
  </si>
  <si>
    <r>
      <rPr>
        <sz val="10"/>
        <rFont val="Carlito"/>
        <family val="2"/>
      </rPr>
      <t xml:space="preserve">Chave comutadora/seletora com 1 polo e 2
</t>
    </r>
    <r>
      <rPr>
        <sz val="10"/>
        <rFont val="Carlito"/>
        <family val="2"/>
      </rPr>
      <t>posições para 25 A</t>
    </r>
  </si>
  <si>
    <r>
      <rPr>
        <sz val="10"/>
        <rFont val="Carlito"/>
        <family val="2"/>
      </rPr>
      <t>132,68</t>
    </r>
  </si>
  <si>
    <r>
      <rPr>
        <sz val="10"/>
        <rFont val="Carlito"/>
        <family val="2"/>
      </rPr>
      <t>147,24</t>
    </r>
  </si>
  <si>
    <r>
      <rPr>
        <sz val="10"/>
        <rFont val="Carlito"/>
        <family val="2"/>
      </rPr>
      <t>40.12.210</t>
    </r>
  </si>
  <si>
    <r>
      <rPr>
        <sz val="10"/>
        <rFont val="Carlito"/>
        <family val="2"/>
      </rPr>
      <t xml:space="preserve">Chave comutadora/seletora com 3 polos e 3
</t>
    </r>
    <r>
      <rPr>
        <sz val="10"/>
        <rFont val="Carlito"/>
        <family val="2"/>
      </rPr>
      <t>posições para 25 A</t>
    </r>
  </si>
  <si>
    <r>
      <rPr>
        <sz val="10"/>
        <rFont val="Carlito"/>
        <family val="2"/>
      </rPr>
      <t>308,11</t>
    </r>
  </si>
  <si>
    <r>
      <rPr>
        <sz val="10"/>
        <rFont val="Carlito"/>
        <family val="2"/>
      </rPr>
      <t>322,67</t>
    </r>
  </si>
  <si>
    <r>
      <rPr>
        <sz val="10"/>
        <rFont val="Carlito"/>
        <family val="2"/>
      </rPr>
      <t>Amperimetro</t>
    </r>
  </si>
  <si>
    <r>
      <rPr>
        <sz val="10"/>
        <rFont val="Carlito"/>
        <family val="2"/>
      </rPr>
      <t>40.13.010</t>
    </r>
  </si>
  <si>
    <r>
      <rPr>
        <sz val="10"/>
        <rFont val="Carlito"/>
        <family val="2"/>
      </rPr>
      <t>Chave comutadora para amperímetro</t>
    </r>
  </si>
  <si>
    <r>
      <rPr>
        <sz val="10"/>
        <rFont val="Carlito"/>
        <family val="2"/>
      </rPr>
      <t>139,88</t>
    </r>
  </si>
  <si>
    <r>
      <rPr>
        <sz val="10"/>
        <rFont val="Carlito"/>
        <family val="2"/>
      </rPr>
      <t>154,44</t>
    </r>
  </si>
  <si>
    <r>
      <rPr>
        <sz val="10"/>
        <rFont val="Carlito"/>
        <family val="2"/>
      </rPr>
      <t>40.13.040</t>
    </r>
  </si>
  <si>
    <r>
      <rPr>
        <sz val="10"/>
        <rFont val="Carlito"/>
        <family val="2"/>
      </rPr>
      <t xml:space="preserve">Amperímetro de ferro móvel de 96 x 96 mm, para ligação em transformador de corrente, escala fixa
</t>
    </r>
    <r>
      <rPr>
        <sz val="10"/>
        <rFont val="Carlito"/>
        <family val="2"/>
      </rPr>
      <t>de 0A/50 A até 0A/2 kA</t>
    </r>
  </si>
  <si>
    <r>
      <rPr>
        <sz val="10"/>
        <rFont val="Carlito"/>
        <family val="2"/>
      </rPr>
      <t>370,06</t>
    </r>
  </si>
  <si>
    <r>
      <rPr>
        <sz val="10"/>
        <rFont val="Carlito"/>
        <family val="2"/>
      </rPr>
      <t>379,16</t>
    </r>
  </si>
  <si>
    <r>
      <rPr>
        <sz val="10"/>
        <rFont val="Carlito"/>
        <family val="2"/>
      </rPr>
      <t>Voltimetro</t>
    </r>
  </si>
  <si>
    <r>
      <rPr>
        <sz val="10"/>
        <rFont val="Carlito"/>
        <family val="2"/>
      </rPr>
      <t>40.14.010</t>
    </r>
  </si>
  <si>
    <r>
      <rPr>
        <sz val="10"/>
        <rFont val="Carlito"/>
        <family val="2"/>
      </rPr>
      <t>Chave comutadora para voltímetro</t>
    </r>
  </si>
  <si>
    <r>
      <rPr>
        <sz val="10"/>
        <rFont val="Carlito"/>
        <family val="2"/>
      </rPr>
      <t>98,78</t>
    </r>
  </si>
  <si>
    <r>
      <rPr>
        <sz val="10"/>
        <rFont val="Carlito"/>
        <family val="2"/>
      </rPr>
      <t>113,34</t>
    </r>
  </si>
  <si>
    <r>
      <rPr>
        <sz val="10"/>
        <rFont val="Carlito"/>
        <family val="2"/>
      </rPr>
      <t>40.14.030</t>
    </r>
  </si>
  <si>
    <r>
      <rPr>
        <sz val="10"/>
        <rFont val="Carlito"/>
        <family val="2"/>
      </rPr>
      <t xml:space="preserve">Voltímetro de ferro móvel de 96 x 96 mm, escalas variáveis de 0/150 V, 0/250 V, 0/300 V, 0/500 V e
</t>
    </r>
    <r>
      <rPr>
        <sz val="10"/>
        <rFont val="Carlito"/>
        <family val="2"/>
      </rPr>
      <t>0/600 V</t>
    </r>
  </si>
  <si>
    <r>
      <rPr>
        <sz val="10"/>
        <rFont val="Carlito"/>
        <family val="2"/>
      </rPr>
      <t>135,64</t>
    </r>
  </si>
  <si>
    <r>
      <rPr>
        <sz val="10"/>
        <rFont val="Carlito"/>
        <family val="2"/>
      </rPr>
      <t xml:space="preserve">Reparos, conservacoes e complementos - GRUPO
</t>
    </r>
    <r>
      <rPr>
        <sz val="10"/>
        <rFont val="Carlito"/>
        <family val="2"/>
      </rPr>
      <t>40</t>
    </r>
  </si>
  <si>
    <r>
      <rPr>
        <sz val="10"/>
        <rFont val="Carlito"/>
        <family val="2"/>
      </rPr>
      <t>40.20.050</t>
    </r>
  </si>
  <si>
    <r>
      <rPr>
        <sz val="10"/>
        <rFont val="Carlito"/>
        <family val="2"/>
      </rPr>
      <t>Sinalizador com lâmpada</t>
    </r>
  </si>
  <si>
    <r>
      <rPr>
        <sz val="10"/>
        <rFont val="Carlito"/>
        <family val="2"/>
      </rPr>
      <t>106,16</t>
    </r>
  </si>
  <si>
    <r>
      <rPr>
        <sz val="10"/>
        <rFont val="Carlito"/>
        <family val="2"/>
      </rPr>
      <t>135,28</t>
    </r>
  </si>
  <si>
    <r>
      <rPr>
        <sz val="10"/>
        <rFont val="Carlito"/>
        <family val="2"/>
      </rPr>
      <t>40.20.060</t>
    </r>
  </si>
  <si>
    <r>
      <rPr>
        <sz val="10"/>
        <rFont val="Carlito"/>
        <family val="2"/>
      </rPr>
      <t>Botão de comando duplo sem sinalizador</t>
    </r>
  </si>
  <si>
    <r>
      <rPr>
        <sz val="10"/>
        <rFont val="Carlito"/>
        <family val="2"/>
      </rPr>
      <t>54,05</t>
    </r>
  </si>
  <si>
    <r>
      <rPr>
        <sz val="10"/>
        <rFont val="Carlito"/>
        <family val="2"/>
      </rPr>
      <t>83,17</t>
    </r>
  </si>
  <si>
    <r>
      <rPr>
        <sz val="10"/>
        <rFont val="Carlito"/>
        <family val="2"/>
      </rPr>
      <t>40.20.090</t>
    </r>
  </si>
  <si>
    <r>
      <rPr>
        <sz val="10"/>
        <rFont val="Carlito"/>
        <family val="2"/>
      </rPr>
      <t>Botoeira com retenção para quadro/painel</t>
    </r>
  </si>
  <si>
    <r>
      <rPr>
        <sz val="10"/>
        <rFont val="Carlito"/>
        <family val="2"/>
      </rPr>
      <t>32,05</t>
    </r>
  </si>
  <si>
    <r>
      <rPr>
        <sz val="10"/>
        <rFont val="Carlito"/>
        <family val="2"/>
      </rPr>
      <t>42,97</t>
    </r>
  </si>
  <si>
    <r>
      <rPr>
        <sz val="10"/>
        <rFont val="Carlito"/>
        <family val="2"/>
      </rPr>
      <t>40.20.100</t>
    </r>
  </si>
  <si>
    <r>
      <rPr>
        <sz val="10"/>
        <rFont val="Carlito"/>
        <family val="2"/>
      </rPr>
      <t>Botoeira de comando liga-desliga, sem sinalização</t>
    </r>
  </si>
  <si>
    <r>
      <rPr>
        <sz val="10"/>
        <rFont val="Carlito"/>
        <family val="2"/>
      </rPr>
      <t>147,91</t>
    </r>
  </si>
  <si>
    <r>
      <rPr>
        <sz val="10"/>
        <rFont val="Carlito"/>
        <family val="2"/>
      </rPr>
      <t>158,83</t>
    </r>
  </si>
  <si>
    <r>
      <rPr>
        <sz val="10"/>
        <rFont val="Carlito"/>
        <family val="2"/>
      </rPr>
      <t>40.20.110</t>
    </r>
  </si>
  <si>
    <r>
      <rPr>
        <sz val="10"/>
        <rFont val="Carlito"/>
        <family val="2"/>
      </rPr>
      <t xml:space="preserve">Alarme sonoro bitonal 220 V para painel de
</t>
    </r>
    <r>
      <rPr>
        <sz val="10"/>
        <rFont val="Carlito"/>
        <family val="2"/>
      </rPr>
      <t>comando</t>
    </r>
  </si>
  <si>
    <r>
      <rPr>
        <sz val="10"/>
        <rFont val="Carlito"/>
        <family val="2"/>
      </rPr>
      <t>389,05</t>
    </r>
  </si>
  <si>
    <r>
      <rPr>
        <sz val="10"/>
        <rFont val="Carlito"/>
        <family val="2"/>
      </rPr>
      <t>40.20.120</t>
    </r>
  </si>
  <si>
    <r>
      <rPr>
        <sz val="10"/>
        <rFont val="Carlito"/>
        <family val="2"/>
      </rPr>
      <t>Placa de 4´ x 2´</t>
    </r>
  </si>
  <si>
    <r>
      <rPr>
        <sz val="10"/>
        <rFont val="Carlito"/>
        <family val="2"/>
      </rPr>
      <t>40.20.140</t>
    </r>
  </si>
  <si>
    <r>
      <rPr>
        <sz val="10"/>
        <rFont val="Carlito"/>
        <family val="2"/>
      </rPr>
      <t>Placa de 4´ x 4´</t>
    </r>
  </si>
  <si>
    <r>
      <rPr>
        <sz val="10"/>
        <rFont val="Carlito"/>
        <family val="2"/>
      </rPr>
      <t>40.20.200</t>
    </r>
  </si>
  <si>
    <r>
      <rPr>
        <sz val="10"/>
        <rFont val="Carlito"/>
        <family val="2"/>
      </rPr>
      <t>Chave de boia normalmente fechada ou aberta</t>
    </r>
  </si>
  <si>
    <r>
      <rPr>
        <sz val="10"/>
        <rFont val="Carlito"/>
        <family val="2"/>
      </rPr>
      <t>44,52</t>
    </r>
  </si>
  <si>
    <r>
      <rPr>
        <sz val="10"/>
        <rFont val="Carlito"/>
        <family val="2"/>
      </rPr>
      <t>59,08</t>
    </r>
  </si>
  <si>
    <r>
      <rPr>
        <sz val="10"/>
        <rFont val="Carlito"/>
        <family val="2"/>
      </rPr>
      <t>40.20.240</t>
    </r>
  </si>
  <si>
    <r>
      <rPr>
        <sz val="10"/>
        <rFont val="Carlito"/>
        <family val="2"/>
      </rPr>
      <t>Plugue com 2P+T de 10A, 250V</t>
    </r>
  </si>
  <si>
    <r>
      <rPr>
        <sz val="10"/>
        <rFont val="Carlito"/>
        <family val="2"/>
      </rPr>
      <t>40.20.250</t>
    </r>
  </si>
  <si>
    <r>
      <rPr>
        <sz val="10"/>
        <rFont val="Carlito"/>
        <family val="2"/>
      </rPr>
      <t>Plugue prolongador com 2P+T de 10A, 250V</t>
    </r>
  </si>
  <si>
    <r>
      <rPr>
        <sz val="10"/>
        <rFont val="Carlito"/>
        <family val="2"/>
      </rPr>
      <t>40.20.300</t>
    </r>
  </si>
  <si>
    <r>
      <rPr>
        <sz val="10"/>
        <rFont val="Carlito"/>
        <family val="2"/>
      </rPr>
      <t xml:space="preserve">Chave de nível tipo boia pendular (pera), com
</t>
    </r>
    <r>
      <rPr>
        <sz val="10"/>
        <rFont val="Carlito"/>
        <family val="2"/>
      </rPr>
      <t>contato micro switch</t>
    </r>
  </si>
  <si>
    <r>
      <rPr>
        <sz val="10"/>
        <rFont val="Carlito"/>
        <family val="2"/>
      </rPr>
      <t>406,19</t>
    </r>
  </si>
  <si>
    <r>
      <rPr>
        <sz val="10"/>
        <rFont val="Carlito"/>
        <family val="2"/>
      </rPr>
      <t>442,58</t>
    </r>
  </si>
  <si>
    <r>
      <rPr>
        <sz val="10"/>
        <rFont val="Carlito"/>
        <family val="2"/>
      </rPr>
      <t>40.20.310</t>
    </r>
  </si>
  <si>
    <r>
      <rPr>
        <sz val="10"/>
        <rFont val="Carlito"/>
        <family val="2"/>
      </rPr>
      <t xml:space="preserve">Placa/espelho em latão escovado 4´ x 4´, para 02
</t>
    </r>
    <r>
      <rPr>
        <sz val="10"/>
        <rFont val="Carlito"/>
        <family val="2"/>
      </rPr>
      <t>tomadas elétrica</t>
    </r>
  </si>
  <si>
    <r>
      <rPr>
        <sz val="10"/>
        <rFont val="Carlito"/>
        <family val="2"/>
      </rPr>
      <t>26,23</t>
    </r>
  </si>
  <si>
    <r>
      <rPr>
        <sz val="10"/>
        <rFont val="Carlito"/>
        <family val="2"/>
      </rPr>
      <t>16,27</t>
    </r>
  </si>
  <si>
    <r>
      <rPr>
        <sz val="10"/>
        <rFont val="Carlito"/>
        <family val="2"/>
      </rPr>
      <t>42,50</t>
    </r>
  </si>
  <si>
    <r>
      <rPr>
        <sz val="10"/>
        <rFont val="Carlito"/>
        <family val="2"/>
      </rPr>
      <t>40.20.320</t>
    </r>
  </si>
  <si>
    <r>
      <rPr>
        <sz val="10"/>
        <rFont val="Carlito"/>
        <family val="2"/>
      </rPr>
      <t xml:space="preserve">Placa/espelho em latão escovado 4´ x 4´, para 01
</t>
    </r>
    <r>
      <rPr>
        <sz val="10"/>
        <rFont val="Carlito"/>
        <family val="2"/>
      </rPr>
      <t>tomada elétrica</t>
    </r>
  </si>
  <si>
    <r>
      <rPr>
        <sz val="10"/>
        <rFont val="Carlito"/>
        <family val="2"/>
      </rPr>
      <t>23,33</t>
    </r>
  </si>
  <si>
    <r>
      <rPr>
        <sz val="10"/>
        <rFont val="Carlito"/>
        <family val="2"/>
      </rPr>
      <t>39,60</t>
    </r>
  </si>
  <si>
    <r>
      <rPr>
        <sz val="10"/>
        <rFont val="Carlito"/>
        <family val="2"/>
      </rPr>
      <t>ILUMINACAO</t>
    </r>
  </si>
  <si>
    <r>
      <rPr>
        <sz val="10"/>
        <rFont val="Carlito"/>
        <family val="2"/>
      </rPr>
      <t>Lampadas</t>
    </r>
  </si>
  <si>
    <r>
      <rPr>
        <sz val="10"/>
        <rFont val="Carlito"/>
        <family val="2"/>
      </rPr>
      <t>41.02.541</t>
    </r>
  </si>
  <si>
    <r>
      <rPr>
        <sz val="10"/>
        <rFont val="Carlito"/>
        <family val="2"/>
      </rPr>
      <t xml:space="preserve">Lâmpada LED tubular T8 com base G13, de 900
</t>
    </r>
    <r>
      <rPr>
        <sz val="10"/>
        <rFont val="Carlito"/>
        <family val="2"/>
      </rPr>
      <t>até 1050 Im - 9 a 10W</t>
    </r>
  </si>
  <si>
    <r>
      <rPr>
        <sz val="10"/>
        <rFont val="Carlito"/>
        <family val="2"/>
      </rPr>
      <t>41.02.551</t>
    </r>
  </si>
  <si>
    <r>
      <rPr>
        <sz val="10"/>
        <rFont val="Carlito"/>
        <family val="2"/>
      </rPr>
      <t xml:space="preserve">Lâmpada LED tubular T8 com base G13, de 1850
</t>
    </r>
    <r>
      <rPr>
        <sz val="10"/>
        <rFont val="Carlito"/>
        <family val="2"/>
      </rPr>
      <t>até 2000 Im - 18 a 20W</t>
    </r>
  </si>
  <si>
    <r>
      <rPr>
        <sz val="10"/>
        <rFont val="Carlito"/>
        <family val="2"/>
      </rPr>
      <t>35,91</t>
    </r>
  </si>
  <si>
    <r>
      <rPr>
        <sz val="10"/>
        <rFont val="Carlito"/>
        <family val="2"/>
      </rPr>
      <t>38,81</t>
    </r>
  </si>
  <si>
    <r>
      <rPr>
        <sz val="10"/>
        <rFont val="Carlito"/>
        <family val="2"/>
      </rPr>
      <t>41.02.562</t>
    </r>
  </si>
  <si>
    <r>
      <rPr>
        <sz val="10"/>
        <rFont val="Carlito"/>
        <family val="2"/>
      </rPr>
      <t xml:space="preserve">Lâmpada LED tubular T8 com base G13, de 3400
</t>
    </r>
    <r>
      <rPr>
        <sz val="10"/>
        <rFont val="Carlito"/>
        <family val="2"/>
      </rPr>
      <t>até 4000 Im - 36 a 40W</t>
    </r>
  </si>
  <si>
    <r>
      <rPr>
        <sz val="10"/>
        <rFont val="Carlito"/>
        <family val="2"/>
      </rPr>
      <t>79,75</t>
    </r>
  </si>
  <si>
    <r>
      <rPr>
        <sz val="10"/>
        <rFont val="Carlito"/>
        <family val="2"/>
      </rPr>
      <t>82,65</t>
    </r>
  </si>
  <si>
    <r>
      <rPr>
        <sz val="10"/>
        <rFont val="Carlito"/>
        <family val="2"/>
      </rPr>
      <t>41.02.580</t>
    </r>
  </si>
  <si>
    <r>
      <rPr>
        <sz val="10"/>
        <rFont val="Carlito"/>
        <family val="2"/>
      </rPr>
      <t xml:space="preserve">Lâmpada LED 13,5W, com base E-27, 1400 até
</t>
    </r>
    <r>
      <rPr>
        <sz val="10"/>
        <rFont val="Carlito"/>
        <family val="2"/>
      </rPr>
      <t>1510lm</t>
    </r>
  </si>
  <si>
    <r>
      <rPr>
        <sz val="10"/>
        <rFont val="Carlito"/>
        <family val="2"/>
      </rPr>
      <t>30,53</t>
    </r>
  </si>
  <si>
    <r>
      <rPr>
        <sz val="10"/>
        <rFont val="Carlito"/>
        <family val="2"/>
      </rPr>
      <t>Acessorios para iluminacao</t>
    </r>
  </si>
  <si>
    <r>
      <rPr>
        <sz val="10"/>
        <rFont val="Carlito"/>
        <family val="2"/>
      </rPr>
      <t>41.04.020</t>
    </r>
  </si>
  <si>
    <r>
      <rPr>
        <sz val="10"/>
        <rFont val="Carlito"/>
        <family val="2"/>
      </rPr>
      <t xml:space="preserve">Receptáculo de porcelana com parafuso de
</t>
    </r>
    <r>
      <rPr>
        <sz val="10"/>
        <rFont val="Carlito"/>
        <family val="2"/>
      </rPr>
      <t>fixação com rosca E-27</t>
    </r>
  </si>
  <si>
    <r>
      <rPr>
        <sz val="10"/>
        <rFont val="Carlito"/>
        <family val="2"/>
      </rPr>
      <t>4,15</t>
    </r>
  </si>
  <si>
    <r>
      <rPr>
        <sz val="10"/>
        <rFont val="Carlito"/>
        <family val="2"/>
      </rPr>
      <t>41.04.050</t>
    </r>
  </si>
  <si>
    <r>
      <rPr>
        <sz val="10"/>
        <rFont val="Carlito"/>
        <family val="2"/>
      </rPr>
      <t xml:space="preserve">Trilho eletrificado de alimentação com 1 circuito, em alumínio com pintura na cor branco, inclusive
</t>
    </r>
    <r>
      <rPr>
        <sz val="10"/>
        <rFont val="Carlito"/>
        <family val="2"/>
      </rPr>
      <t>acessórios</t>
    </r>
  </si>
  <si>
    <r>
      <rPr>
        <sz val="10"/>
        <rFont val="Carlito"/>
        <family val="2"/>
      </rPr>
      <t>113,11</t>
    </r>
  </si>
  <si>
    <r>
      <rPr>
        <sz val="10"/>
        <rFont val="Carlito"/>
        <family val="2"/>
      </rPr>
      <t>127,67</t>
    </r>
  </si>
  <si>
    <r>
      <rPr>
        <sz val="10"/>
        <rFont val="Carlito"/>
        <family val="2"/>
      </rPr>
      <t>Lampada de descarga de alta potencia</t>
    </r>
  </si>
  <si>
    <r>
      <rPr>
        <sz val="10"/>
        <rFont val="Carlito"/>
        <family val="2"/>
      </rPr>
      <t>41.05.710</t>
    </r>
  </si>
  <si>
    <r>
      <rPr>
        <sz val="10"/>
        <rFont val="Carlito"/>
        <family val="2"/>
      </rPr>
      <t xml:space="preserve">Lâmpada de vapor metálico tubular, base G12 de
</t>
    </r>
    <r>
      <rPr>
        <sz val="10"/>
        <rFont val="Carlito"/>
        <family val="2"/>
      </rPr>
      <t>70 W</t>
    </r>
  </si>
  <si>
    <r>
      <rPr>
        <sz val="10"/>
        <rFont val="Carlito"/>
        <family val="2"/>
      </rPr>
      <t>114,00</t>
    </r>
  </si>
  <si>
    <r>
      <rPr>
        <sz val="10"/>
        <rFont val="Carlito"/>
        <family val="2"/>
      </rPr>
      <t>116,90</t>
    </r>
  </si>
  <si>
    <r>
      <rPr>
        <sz val="10"/>
        <rFont val="Carlito"/>
        <family val="2"/>
      </rPr>
      <t>41.05.720</t>
    </r>
  </si>
  <si>
    <r>
      <rPr>
        <sz val="10"/>
        <rFont val="Carlito"/>
        <family val="2"/>
      </rPr>
      <t xml:space="preserve">Lâmpada de vapor metálico tubular, base G12 de
</t>
    </r>
    <r>
      <rPr>
        <sz val="10"/>
        <rFont val="Carlito"/>
        <family val="2"/>
      </rPr>
      <t>150 W</t>
    </r>
  </si>
  <si>
    <r>
      <rPr>
        <sz val="10"/>
        <rFont val="Carlito"/>
        <family val="2"/>
      </rPr>
      <t>121,31</t>
    </r>
  </si>
  <si>
    <r>
      <rPr>
        <sz val="10"/>
        <rFont val="Carlito"/>
        <family val="2"/>
      </rPr>
      <t>124,21</t>
    </r>
  </si>
  <si>
    <r>
      <rPr>
        <sz val="10"/>
        <rFont val="Carlito"/>
        <family val="2"/>
      </rPr>
      <t>41.05.800</t>
    </r>
  </si>
  <si>
    <r>
      <rPr>
        <sz val="10"/>
        <rFont val="Carlito"/>
        <family val="2"/>
      </rPr>
      <t xml:space="preserve">Lâmpada de vapor metálico tubular, base RX7s
</t>
    </r>
    <r>
      <rPr>
        <sz val="10"/>
        <rFont val="Carlito"/>
        <family val="2"/>
      </rPr>
      <t>bilateral de 70 W</t>
    </r>
  </si>
  <si>
    <r>
      <rPr>
        <sz val="10"/>
        <rFont val="Carlito"/>
        <family val="2"/>
      </rPr>
      <t>77,75</t>
    </r>
  </si>
  <si>
    <r>
      <rPr>
        <sz val="10"/>
        <rFont val="Carlito"/>
        <family val="2"/>
      </rPr>
      <t>80,65</t>
    </r>
  </si>
  <si>
    <r>
      <rPr>
        <sz val="10"/>
        <rFont val="Carlito"/>
        <family val="2"/>
      </rPr>
      <t>Lampada halogena</t>
    </r>
  </si>
  <si>
    <r>
      <rPr>
        <sz val="10"/>
        <rFont val="Carlito"/>
        <family val="2"/>
      </rPr>
      <t>41.06.100</t>
    </r>
  </si>
  <si>
    <r>
      <rPr>
        <sz val="10"/>
        <rFont val="Carlito"/>
        <family val="2"/>
      </rPr>
      <t xml:space="preserve">Lâmpada halógena refletora PAR20, base E27 de
</t>
    </r>
    <r>
      <rPr>
        <sz val="10"/>
        <rFont val="Carlito"/>
        <family val="2"/>
      </rPr>
      <t>50 W - 220 V</t>
    </r>
  </si>
  <si>
    <r>
      <rPr>
        <sz val="10"/>
        <rFont val="Carlito"/>
        <family val="2"/>
      </rPr>
      <t>25,59</t>
    </r>
  </si>
  <si>
    <r>
      <rPr>
        <sz val="10"/>
        <rFont val="Carlito"/>
        <family val="2"/>
      </rPr>
      <t>28,49</t>
    </r>
  </si>
  <si>
    <r>
      <rPr>
        <sz val="10"/>
        <rFont val="Carlito"/>
        <family val="2"/>
      </rPr>
      <t>41.06.130</t>
    </r>
  </si>
  <si>
    <r>
      <rPr>
        <sz val="10"/>
        <rFont val="Carlito"/>
        <family val="2"/>
      </rPr>
      <t xml:space="preserve">Lâmpada halógena com refletor dicroico de 50 W -
</t>
    </r>
    <r>
      <rPr>
        <sz val="10"/>
        <rFont val="Carlito"/>
        <family val="2"/>
      </rPr>
      <t>12 V</t>
    </r>
  </si>
  <si>
    <r>
      <rPr>
        <sz val="10"/>
        <rFont val="Carlito"/>
        <family val="2"/>
      </rPr>
      <t>18,53</t>
    </r>
  </si>
  <si>
    <r>
      <rPr>
        <sz val="10"/>
        <rFont val="Carlito"/>
        <family val="2"/>
      </rPr>
      <t>21,43</t>
    </r>
  </si>
  <si>
    <r>
      <rPr>
        <sz val="10"/>
        <rFont val="Carlito"/>
        <family val="2"/>
      </rPr>
      <t>41.06.410</t>
    </r>
  </si>
  <si>
    <r>
      <rPr>
        <sz val="10"/>
        <rFont val="Carlito"/>
        <family val="2"/>
      </rPr>
      <t xml:space="preserve">Lâmpada halógena tubular, base R7s bilateral de
</t>
    </r>
    <r>
      <rPr>
        <sz val="10"/>
        <rFont val="Carlito"/>
        <family val="2"/>
      </rPr>
      <t>300 W - 110 ou 220 V</t>
    </r>
  </si>
  <si>
    <r>
      <rPr>
        <sz val="10"/>
        <rFont val="Carlito"/>
        <family val="2"/>
      </rPr>
      <t>13,61</t>
    </r>
  </si>
  <si>
    <r>
      <rPr>
        <sz val="10"/>
        <rFont val="Carlito"/>
        <family val="2"/>
      </rPr>
      <t>16,51</t>
    </r>
  </si>
  <si>
    <r>
      <rPr>
        <sz val="10"/>
        <rFont val="Carlito"/>
        <family val="2"/>
      </rPr>
      <t>Lampada fluorescente</t>
    </r>
  </si>
  <si>
    <r>
      <rPr>
        <sz val="10"/>
        <rFont val="Carlito"/>
        <family val="2"/>
      </rPr>
      <t>41.07.020</t>
    </r>
  </si>
  <si>
    <r>
      <rPr>
        <sz val="10"/>
        <rFont val="Carlito"/>
        <family val="2"/>
      </rPr>
      <t xml:space="preserve">Lâmpada fluorescente tubular, base bipino
</t>
    </r>
    <r>
      <rPr>
        <sz val="10"/>
        <rFont val="Carlito"/>
        <family val="2"/>
      </rPr>
      <t>bilateral de 15 W</t>
    </r>
  </si>
  <si>
    <r>
      <rPr>
        <sz val="10"/>
        <rFont val="Carlito"/>
        <family val="2"/>
      </rPr>
      <t>18,52</t>
    </r>
  </si>
  <si>
    <r>
      <rPr>
        <sz val="10"/>
        <rFont val="Carlito"/>
        <family val="2"/>
      </rPr>
      <t>21,42</t>
    </r>
  </si>
  <si>
    <r>
      <rPr>
        <sz val="10"/>
        <rFont val="Carlito"/>
        <family val="2"/>
      </rPr>
      <t>41.07.030</t>
    </r>
  </si>
  <si>
    <r>
      <rPr>
        <sz val="10"/>
        <rFont val="Carlito"/>
        <family val="2"/>
      </rPr>
      <t xml:space="preserve">Lâmpada fluorescente tubular, base bipino
</t>
    </r>
    <r>
      <rPr>
        <sz val="10"/>
        <rFont val="Carlito"/>
        <family val="2"/>
      </rPr>
      <t>bilateral de 16 W</t>
    </r>
  </si>
  <si>
    <r>
      <rPr>
        <sz val="10"/>
        <rFont val="Carlito"/>
        <family val="2"/>
      </rPr>
      <t>12,60</t>
    </r>
  </si>
  <si>
    <r>
      <rPr>
        <sz val="10"/>
        <rFont val="Carlito"/>
        <family val="2"/>
      </rPr>
      <t>41.07.050</t>
    </r>
  </si>
  <si>
    <r>
      <rPr>
        <sz val="10"/>
        <rFont val="Carlito"/>
        <family val="2"/>
      </rPr>
      <t xml:space="preserve">Lâmpada fluorescente tubular, base bipino
</t>
    </r>
    <r>
      <rPr>
        <sz val="10"/>
        <rFont val="Carlito"/>
        <family val="2"/>
      </rPr>
      <t>bilateral de 20 W</t>
    </r>
  </si>
  <si>
    <r>
      <rPr>
        <sz val="10"/>
        <rFont val="Carlito"/>
        <family val="2"/>
      </rPr>
      <t>9,09</t>
    </r>
  </si>
  <si>
    <r>
      <rPr>
        <sz val="10"/>
        <rFont val="Carlito"/>
        <family val="2"/>
      </rPr>
      <t>11,99</t>
    </r>
  </si>
  <si>
    <r>
      <rPr>
        <sz val="10"/>
        <rFont val="Carlito"/>
        <family val="2"/>
      </rPr>
      <t>41.07.060</t>
    </r>
  </si>
  <si>
    <r>
      <rPr>
        <sz val="10"/>
        <rFont val="Carlito"/>
        <family val="2"/>
      </rPr>
      <t xml:space="preserve">Lâmpada fluorescente tubular, base bipino
</t>
    </r>
    <r>
      <rPr>
        <sz val="10"/>
        <rFont val="Carlito"/>
        <family val="2"/>
      </rPr>
      <t>bilateral de 28 W</t>
    </r>
  </si>
  <si>
    <r>
      <rPr>
        <sz val="10"/>
        <rFont val="Carlito"/>
        <family val="2"/>
      </rPr>
      <t>11,41</t>
    </r>
  </si>
  <si>
    <r>
      <rPr>
        <sz val="10"/>
        <rFont val="Carlito"/>
        <family val="2"/>
      </rPr>
      <t>14,31</t>
    </r>
  </si>
  <si>
    <r>
      <rPr>
        <sz val="10"/>
        <rFont val="Carlito"/>
        <family val="2"/>
      </rPr>
      <t>41.07.070</t>
    </r>
  </si>
  <si>
    <r>
      <rPr>
        <sz val="10"/>
        <rFont val="Carlito"/>
        <family val="2"/>
      </rPr>
      <t xml:space="preserve">Lâmpada fluorescente tubular, base bipino
</t>
    </r>
    <r>
      <rPr>
        <sz val="10"/>
        <rFont val="Carlito"/>
        <family val="2"/>
      </rPr>
      <t>bilateral de 32 W</t>
    </r>
  </si>
  <si>
    <r>
      <rPr>
        <sz val="10"/>
        <rFont val="Carlito"/>
        <family val="2"/>
      </rPr>
      <t>9,41</t>
    </r>
  </si>
  <si>
    <r>
      <rPr>
        <sz val="10"/>
        <rFont val="Carlito"/>
        <family val="2"/>
      </rPr>
      <t>12,31</t>
    </r>
  </si>
  <si>
    <r>
      <rPr>
        <sz val="10"/>
        <rFont val="Carlito"/>
        <family val="2"/>
      </rPr>
      <t>41.07.200</t>
    </r>
  </si>
  <si>
    <r>
      <rPr>
        <sz val="10"/>
        <rFont val="Carlito"/>
        <family val="2"/>
      </rPr>
      <t xml:space="preserve">Lâmpada fluorescente tubular, base bipino
</t>
    </r>
    <r>
      <rPr>
        <sz val="10"/>
        <rFont val="Carlito"/>
        <family val="2"/>
      </rPr>
      <t>bilateral de 32 W, com camada trifósforo</t>
    </r>
  </si>
  <si>
    <r>
      <rPr>
        <sz val="10"/>
        <rFont val="Carlito"/>
        <family val="2"/>
      </rPr>
      <t>12,54</t>
    </r>
  </si>
  <si>
    <r>
      <rPr>
        <sz val="10"/>
        <rFont val="Carlito"/>
        <family val="2"/>
      </rPr>
      <t>41.07.400</t>
    </r>
  </si>
  <si>
    <r>
      <rPr>
        <sz val="10"/>
        <rFont val="Carlito"/>
        <family val="2"/>
      </rPr>
      <t xml:space="preserve">Lâmpada fluorescente compacta eletrônica "2U",
</t>
    </r>
    <r>
      <rPr>
        <sz val="10"/>
        <rFont val="Carlito"/>
        <family val="2"/>
      </rPr>
      <t>base E27 de 9 W - 110 ou 220 V</t>
    </r>
  </si>
  <si>
    <r>
      <rPr>
        <sz val="10"/>
        <rFont val="Carlito"/>
        <family val="2"/>
      </rPr>
      <t>10,45</t>
    </r>
  </si>
  <si>
    <r>
      <rPr>
        <sz val="10"/>
        <rFont val="Carlito"/>
        <family val="2"/>
      </rPr>
      <t>41.07.420</t>
    </r>
  </si>
  <si>
    <r>
      <rPr>
        <sz val="10"/>
        <rFont val="Carlito"/>
        <family val="2"/>
      </rPr>
      <t xml:space="preserve">Lâmpada fluorescente compacta eletrônica "3U",
</t>
    </r>
    <r>
      <rPr>
        <sz val="10"/>
        <rFont val="Carlito"/>
        <family val="2"/>
      </rPr>
      <t>base E27 de 15 W - 110 ou 220 V</t>
    </r>
  </si>
  <si>
    <r>
      <rPr>
        <sz val="10"/>
        <rFont val="Carlito"/>
        <family val="2"/>
      </rPr>
      <t>41.07.430</t>
    </r>
  </si>
  <si>
    <r>
      <rPr>
        <sz val="10"/>
        <rFont val="Carlito"/>
        <family val="2"/>
      </rPr>
      <t xml:space="preserve">Lâmpada fluorescente compacta eletrônica "3U",
</t>
    </r>
    <r>
      <rPr>
        <sz val="10"/>
        <rFont val="Carlito"/>
        <family val="2"/>
      </rPr>
      <t>base E27 de 20 W - 110 ou 220 V</t>
    </r>
  </si>
  <si>
    <r>
      <rPr>
        <sz val="10"/>
        <rFont val="Carlito"/>
        <family val="2"/>
      </rPr>
      <t>12,85</t>
    </r>
  </si>
  <si>
    <r>
      <rPr>
        <sz val="10"/>
        <rFont val="Carlito"/>
        <family val="2"/>
      </rPr>
      <t>15,75</t>
    </r>
  </si>
  <si>
    <r>
      <rPr>
        <sz val="10"/>
        <rFont val="Carlito"/>
        <family val="2"/>
      </rPr>
      <t>41.07.440</t>
    </r>
  </si>
  <si>
    <r>
      <rPr>
        <sz val="10"/>
        <rFont val="Carlito"/>
        <family val="2"/>
      </rPr>
      <t xml:space="preserve">Lâmpada fluorescente compacta eletrônica "3U",
</t>
    </r>
    <r>
      <rPr>
        <sz val="10"/>
        <rFont val="Carlito"/>
        <family val="2"/>
      </rPr>
      <t>base E27 de 23 W - 110 ou 220 V</t>
    </r>
  </si>
  <si>
    <r>
      <rPr>
        <sz val="10"/>
        <rFont val="Carlito"/>
        <family val="2"/>
      </rPr>
      <t>41.07.450</t>
    </r>
  </si>
  <si>
    <r>
      <rPr>
        <sz val="10"/>
        <rFont val="Carlito"/>
        <family val="2"/>
      </rPr>
      <t xml:space="preserve">Lâmpada fluorescente compacta eletrônica "3U",
</t>
    </r>
    <r>
      <rPr>
        <sz val="10"/>
        <rFont val="Carlito"/>
        <family val="2"/>
      </rPr>
      <t>base E27 de 25 W - 110 ou 220 V</t>
    </r>
  </si>
  <si>
    <r>
      <rPr>
        <sz val="10"/>
        <rFont val="Carlito"/>
        <family val="2"/>
      </rPr>
      <t>9,81</t>
    </r>
  </si>
  <si>
    <r>
      <rPr>
        <sz val="10"/>
        <rFont val="Carlito"/>
        <family val="2"/>
      </rPr>
      <t>12,71</t>
    </r>
  </si>
  <si>
    <r>
      <rPr>
        <sz val="10"/>
        <rFont val="Carlito"/>
        <family val="2"/>
      </rPr>
      <t>41.07.800</t>
    </r>
  </si>
  <si>
    <r>
      <rPr>
        <sz val="10"/>
        <rFont val="Carlito"/>
        <family val="2"/>
      </rPr>
      <t xml:space="preserve">Lâmpada fluorescente compacta "1U", base G-23
</t>
    </r>
    <r>
      <rPr>
        <sz val="10"/>
        <rFont val="Carlito"/>
        <family val="2"/>
      </rPr>
      <t>de 9 W</t>
    </r>
  </si>
  <si>
    <r>
      <rPr>
        <sz val="10"/>
        <rFont val="Carlito"/>
        <family val="2"/>
      </rPr>
      <t>23,67</t>
    </r>
  </si>
  <si>
    <r>
      <rPr>
        <sz val="10"/>
        <rFont val="Carlito"/>
        <family val="2"/>
      </rPr>
      <t>41.07.810</t>
    </r>
  </si>
  <si>
    <r>
      <rPr>
        <sz val="10"/>
        <rFont val="Carlito"/>
        <family val="2"/>
      </rPr>
      <t xml:space="preserve">Lâmpada fluorescente compacta "2U", base G-
</t>
    </r>
    <r>
      <rPr>
        <sz val="10"/>
        <rFont val="Carlito"/>
        <family val="2"/>
      </rPr>
      <t>24D-2 de 18 W</t>
    </r>
  </si>
  <si>
    <r>
      <rPr>
        <sz val="10"/>
        <rFont val="Carlito"/>
        <family val="2"/>
      </rPr>
      <t>16,94</t>
    </r>
  </si>
  <si>
    <r>
      <rPr>
        <sz val="10"/>
        <rFont val="Carlito"/>
        <family val="2"/>
      </rPr>
      <t>41.07.820</t>
    </r>
  </si>
  <si>
    <r>
      <rPr>
        <sz val="10"/>
        <rFont val="Carlito"/>
        <family val="2"/>
      </rPr>
      <t xml:space="preserve">Lâmpada fluorescente compacta "2U", base G-
</t>
    </r>
    <r>
      <rPr>
        <sz val="10"/>
        <rFont val="Carlito"/>
        <family val="2"/>
      </rPr>
      <t>24D-3 de 26 W</t>
    </r>
  </si>
  <si>
    <r>
      <rPr>
        <sz val="10"/>
        <rFont val="Carlito"/>
        <family val="2"/>
      </rPr>
      <t>14,30</t>
    </r>
  </si>
  <si>
    <r>
      <rPr>
        <sz val="10"/>
        <rFont val="Carlito"/>
        <family val="2"/>
      </rPr>
      <t>17,20</t>
    </r>
  </si>
  <si>
    <r>
      <rPr>
        <sz val="10"/>
        <rFont val="Carlito"/>
        <family val="2"/>
      </rPr>
      <t>41.07.830</t>
    </r>
  </si>
  <si>
    <r>
      <rPr>
        <sz val="10"/>
        <rFont val="Carlito"/>
        <family val="2"/>
      </rPr>
      <t xml:space="preserve">Lâmpada fluorescente compacta longa "1U", base
</t>
    </r>
    <r>
      <rPr>
        <sz val="10"/>
        <rFont val="Carlito"/>
        <family val="2"/>
      </rPr>
      <t>2G-11 de 36 W</t>
    </r>
  </si>
  <si>
    <r>
      <rPr>
        <sz val="10"/>
        <rFont val="Carlito"/>
        <family val="2"/>
      </rPr>
      <t>39,54</t>
    </r>
  </si>
  <si>
    <r>
      <rPr>
        <sz val="10"/>
        <rFont val="Carlito"/>
        <family val="2"/>
      </rPr>
      <t>42,44</t>
    </r>
  </si>
  <si>
    <r>
      <rPr>
        <sz val="10"/>
        <rFont val="Carlito"/>
        <family val="2"/>
      </rPr>
      <t>41.07.860</t>
    </r>
  </si>
  <si>
    <r>
      <rPr>
        <sz val="10"/>
        <rFont val="Carlito"/>
        <family val="2"/>
      </rPr>
      <t xml:space="preserve">Lâmpada fluorescente compacta "2U", base G24q-
</t>
    </r>
    <r>
      <rPr>
        <sz val="10"/>
        <rFont val="Carlito"/>
        <family val="2"/>
      </rPr>
      <t>3 de 26 W</t>
    </r>
  </si>
  <si>
    <r>
      <rPr>
        <sz val="10"/>
        <rFont val="Carlito"/>
        <family val="2"/>
      </rPr>
      <t>14,41</t>
    </r>
  </si>
  <si>
    <r>
      <rPr>
        <sz val="10"/>
        <rFont val="Carlito"/>
        <family val="2"/>
      </rPr>
      <t xml:space="preserve">Reator e equipamentos para lampada de
</t>
    </r>
    <r>
      <rPr>
        <sz val="10"/>
        <rFont val="Carlito"/>
        <family val="2"/>
      </rPr>
      <t>descarga de alta potencia</t>
    </r>
  </si>
  <si>
    <r>
      <rPr>
        <sz val="10"/>
        <rFont val="Carlito"/>
        <family val="2"/>
      </rPr>
      <t>41.08.010</t>
    </r>
  </si>
  <si>
    <r>
      <rPr>
        <sz val="10"/>
        <rFont val="Carlito"/>
        <family val="2"/>
      </rPr>
      <t xml:space="preserve">Transformador eletrônico para lâmpada halógena
</t>
    </r>
    <r>
      <rPr>
        <sz val="10"/>
        <rFont val="Carlito"/>
        <family val="2"/>
      </rPr>
      <t>dicroica de 50 W - 220 V</t>
    </r>
  </si>
  <si>
    <r>
      <rPr>
        <sz val="10"/>
        <rFont val="Carlito"/>
        <family val="2"/>
      </rPr>
      <t>20,45</t>
    </r>
  </si>
  <si>
    <r>
      <rPr>
        <sz val="10"/>
        <rFont val="Carlito"/>
        <family val="2"/>
      </rPr>
      <t>41.08.230</t>
    </r>
  </si>
  <si>
    <r>
      <rPr>
        <sz val="10"/>
        <rFont val="Carlito"/>
        <family val="2"/>
      </rPr>
      <t>Reator eletromagnético de alto fator de potência, para lâmpada vapor de sódio 150 W / 220 V</t>
    </r>
  </si>
  <si>
    <r>
      <rPr>
        <sz val="10"/>
        <rFont val="Carlito"/>
        <family val="2"/>
      </rPr>
      <t>93,89</t>
    </r>
  </si>
  <si>
    <r>
      <rPr>
        <sz val="10"/>
        <rFont val="Carlito"/>
        <family val="2"/>
      </rPr>
      <t>41.08.250</t>
    </r>
  </si>
  <si>
    <r>
      <rPr>
        <sz val="10"/>
        <rFont val="Carlito"/>
        <family val="2"/>
      </rPr>
      <t>Reator eletromagnético de alto fator de potência, para lâmpada vapor de sódio 250 W / 220 V</t>
    </r>
  </si>
  <si>
    <r>
      <rPr>
        <sz val="10"/>
        <rFont val="Carlito"/>
        <family val="2"/>
      </rPr>
      <t>120,59</t>
    </r>
  </si>
  <si>
    <r>
      <rPr>
        <sz val="10"/>
        <rFont val="Carlito"/>
        <family val="2"/>
      </rPr>
      <t>127,86</t>
    </r>
  </si>
  <si>
    <r>
      <rPr>
        <sz val="10"/>
        <rFont val="Carlito"/>
        <family val="2"/>
      </rPr>
      <t>41.08.270</t>
    </r>
  </si>
  <si>
    <r>
      <rPr>
        <sz val="10"/>
        <rFont val="Carlito"/>
        <family val="2"/>
      </rPr>
      <t>Reator eletromagnético de alto fator de potência, para lâmpada vapor de sódio 400 W / 220 V</t>
    </r>
  </si>
  <si>
    <r>
      <rPr>
        <sz val="10"/>
        <rFont val="Carlito"/>
        <family val="2"/>
      </rPr>
      <t>160,63</t>
    </r>
  </si>
  <si>
    <r>
      <rPr>
        <sz val="10"/>
        <rFont val="Carlito"/>
        <family val="2"/>
      </rPr>
      <t>41.08.280</t>
    </r>
  </si>
  <si>
    <r>
      <rPr>
        <sz val="10"/>
        <rFont val="Carlito"/>
        <family val="2"/>
      </rPr>
      <t>Reator eletromagnético de alto fator de potência, para lâmpada vapor de sódio 1000 W / 220 V</t>
    </r>
  </si>
  <si>
    <r>
      <rPr>
        <sz val="10"/>
        <rFont val="Carlito"/>
        <family val="2"/>
      </rPr>
      <t>403,08</t>
    </r>
  </si>
  <si>
    <r>
      <rPr>
        <sz val="10"/>
        <rFont val="Carlito"/>
        <family val="2"/>
      </rPr>
      <t>410,35</t>
    </r>
  </si>
  <si>
    <r>
      <rPr>
        <sz val="10"/>
        <rFont val="Carlito"/>
        <family val="2"/>
      </rPr>
      <t>41.08.420</t>
    </r>
  </si>
  <si>
    <r>
      <rPr>
        <sz val="10"/>
        <rFont val="Carlito"/>
        <family val="2"/>
      </rPr>
      <t>Reator eletromagnético de alto fator de potência, para lâmpada vapor metálico 70 W / 220 V</t>
    </r>
  </si>
  <si>
    <r>
      <rPr>
        <sz val="10"/>
        <rFont val="Carlito"/>
        <family val="2"/>
      </rPr>
      <t>84,23</t>
    </r>
  </si>
  <si>
    <r>
      <rPr>
        <sz val="10"/>
        <rFont val="Carlito"/>
        <family val="2"/>
      </rPr>
      <t>91,50</t>
    </r>
  </si>
  <si>
    <r>
      <rPr>
        <sz val="10"/>
        <rFont val="Carlito"/>
        <family val="2"/>
      </rPr>
      <t>41.08.440</t>
    </r>
  </si>
  <si>
    <r>
      <rPr>
        <sz val="10"/>
        <rFont val="Carlito"/>
        <family val="2"/>
      </rPr>
      <t>Reator eletromagnético de alto fator de potência, para lâmpada vapor metálico 150 W / 220 V</t>
    </r>
  </si>
  <si>
    <r>
      <rPr>
        <sz val="10"/>
        <rFont val="Carlito"/>
        <family val="2"/>
      </rPr>
      <t>88,64</t>
    </r>
  </si>
  <si>
    <r>
      <rPr>
        <sz val="10"/>
        <rFont val="Carlito"/>
        <family val="2"/>
      </rPr>
      <t>95,91</t>
    </r>
  </si>
  <si>
    <r>
      <rPr>
        <sz val="10"/>
        <rFont val="Carlito"/>
        <family val="2"/>
      </rPr>
      <t>41.08.450</t>
    </r>
  </si>
  <si>
    <r>
      <rPr>
        <sz val="10"/>
        <rFont val="Carlito"/>
        <family val="2"/>
      </rPr>
      <t>Reator eletromagnético de alto fator de potência, para lâmpada vapor metálico 250 W / 220 V</t>
    </r>
  </si>
  <si>
    <r>
      <rPr>
        <sz val="10"/>
        <rFont val="Carlito"/>
        <family val="2"/>
      </rPr>
      <t>109,73</t>
    </r>
  </si>
  <si>
    <r>
      <rPr>
        <sz val="10"/>
        <rFont val="Carlito"/>
        <family val="2"/>
      </rPr>
      <t>117,00</t>
    </r>
  </si>
  <si>
    <r>
      <rPr>
        <sz val="10"/>
        <rFont val="Carlito"/>
        <family val="2"/>
      </rPr>
      <t>41.08.460</t>
    </r>
  </si>
  <si>
    <r>
      <rPr>
        <sz val="10"/>
        <rFont val="Carlito"/>
        <family val="2"/>
      </rPr>
      <t>Reator eletromagnético de alto fator de potência, para lâmpada vapor metálico 400 W / 220 V</t>
    </r>
  </si>
  <si>
    <r>
      <rPr>
        <sz val="10"/>
        <rFont val="Carlito"/>
        <family val="2"/>
      </rPr>
      <t>114,65</t>
    </r>
  </si>
  <si>
    <r>
      <rPr>
        <sz val="10"/>
        <rFont val="Carlito"/>
        <family val="2"/>
      </rPr>
      <t>121,92</t>
    </r>
  </si>
  <si>
    <r>
      <rPr>
        <sz val="10"/>
        <rFont val="Carlito"/>
        <family val="2"/>
      </rPr>
      <t xml:space="preserve">Reator e equipamentos para lampada
</t>
    </r>
    <r>
      <rPr>
        <sz val="10"/>
        <rFont val="Carlito"/>
        <family val="2"/>
      </rPr>
      <t>fluorescente</t>
    </r>
  </si>
  <si>
    <r>
      <rPr>
        <sz val="10"/>
        <rFont val="Carlito"/>
        <family val="2"/>
      </rPr>
      <t>41.09.720</t>
    </r>
  </si>
  <si>
    <r>
      <rPr>
        <sz val="10"/>
        <rFont val="Carlito"/>
        <family val="2"/>
      </rPr>
      <t xml:space="preserve">Reator eletrônico de alto fator de potência com partida instantânea, para duas lâmpadas fluorescentes tubulares, base bipino bilateral, 16
</t>
    </r>
    <r>
      <rPr>
        <sz val="10"/>
        <rFont val="Carlito"/>
        <family val="2"/>
      </rPr>
      <t>W - 127 V / 220 V</t>
    </r>
  </si>
  <si>
    <r>
      <rPr>
        <sz val="10"/>
        <rFont val="Carlito"/>
        <family val="2"/>
      </rPr>
      <t>46,66</t>
    </r>
  </si>
  <si>
    <r>
      <rPr>
        <sz val="10"/>
        <rFont val="Carlito"/>
        <family val="2"/>
      </rPr>
      <t>41.09.740</t>
    </r>
  </si>
  <si>
    <r>
      <rPr>
        <sz val="10"/>
        <rFont val="Carlito"/>
        <family val="2"/>
      </rPr>
      <t xml:space="preserve">Reator eletrônico de alto fator de potência com partida instantânea, para duas lâmpadas fluorescentes tubulares, base bipino bilateral, 28
</t>
    </r>
    <r>
      <rPr>
        <sz val="10"/>
        <rFont val="Carlito"/>
        <family val="2"/>
      </rPr>
      <t>W - 127 V / 220 V</t>
    </r>
  </si>
  <si>
    <r>
      <rPr>
        <sz val="10"/>
        <rFont val="Carlito"/>
        <family val="2"/>
      </rPr>
      <t>66,54</t>
    </r>
  </si>
  <si>
    <r>
      <rPr>
        <sz val="10"/>
        <rFont val="Carlito"/>
        <family val="2"/>
      </rPr>
      <t>73,81</t>
    </r>
  </si>
  <si>
    <r>
      <rPr>
        <sz val="10"/>
        <rFont val="Carlito"/>
        <family val="2"/>
      </rPr>
      <t>41.09.750</t>
    </r>
  </si>
  <si>
    <r>
      <rPr>
        <sz val="10"/>
        <rFont val="Carlito"/>
        <family val="2"/>
      </rPr>
      <t xml:space="preserve">Reator eletrônico de alto fator de potência com partida instantânea, para duas lâmpadas fluorescentes tubulares, base bipino bilateral, 32
</t>
    </r>
    <r>
      <rPr>
        <sz val="10"/>
        <rFont val="Carlito"/>
        <family val="2"/>
      </rPr>
      <t>W - 127 V / 220 V</t>
    </r>
  </si>
  <si>
    <r>
      <rPr>
        <sz val="10"/>
        <rFont val="Carlito"/>
        <family val="2"/>
      </rPr>
      <t>45,79</t>
    </r>
  </si>
  <si>
    <r>
      <rPr>
        <sz val="10"/>
        <rFont val="Carlito"/>
        <family val="2"/>
      </rPr>
      <t>41.09.830</t>
    </r>
  </si>
  <si>
    <r>
      <rPr>
        <sz val="10"/>
        <rFont val="Carlito"/>
        <family val="2"/>
      </rPr>
      <t xml:space="preserve">Reator eletrônico de alto fator de potência com partida instantânea, para duas lâmpadas fluorescentes tubulares "HO", base bipino
</t>
    </r>
    <r>
      <rPr>
        <sz val="10"/>
        <rFont val="Carlito"/>
        <family val="2"/>
      </rPr>
      <t>bilateral, 110 W - 220 V</t>
    </r>
  </si>
  <si>
    <r>
      <rPr>
        <sz val="10"/>
        <rFont val="Carlito"/>
        <family val="2"/>
      </rPr>
      <t>100,57</t>
    </r>
  </si>
  <si>
    <r>
      <rPr>
        <sz val="10"/>
        <rFont val="Carlito"/>
        <family val="2"/>
      </rPr>
      <t>115,13</t>
    </r>
  </si>
  <si>
    <r>
      <rPr>
        <sz val="10"/>
        <rFont val="Carlito"/>
        <family val="2"/>
      </rPr>
      <t>41.09.870</t>
    </r>
  </si>
  <si>
    <r>
      <rPr>
        <sz val="10"/>
        <rFont val="Carlito"/>
        <family val="2"/>
      </rPr>
      <t xml:space="preserve">Reator eletrônico de alto fator de potência com partida instantânea, para uma lâmpada fluorescente compacta "2U", base G24q-3, 26 W -
</t>
    </r>
    <r>
      <rPr>
        <sz val="10"/>
        <rFont val="Carlito"/>
        <family val="2"/>
      </rPr>
      <t>220 V</t>
    </r>
  </si>
  <si>
    <r>
      <rPr>
        <sz val="10"/>
        <rFont val="Carlito"/>
        <family val="2"/>
      </rPr>
      <t>41.09.890</t>
    </r>
  </si>
  <si>
    <r>
      <rPr>
        <sz val="10"/>
        <rFont val="Carlito"/>
        <family val="2"/>
      </rPr>
      <t xml:space="preserve">Reator eletrônico de alto fator de potência com partida instantânea, para duas lâmpadas fluorescentes compactas "2U", base G24q-3, 26
</t>
    </r>
    <r>
      <rPr>
        <sz val="10"/>
        <rFont val="Carlito"/>
        <family val="2"/>
      </rPr>
      <t>W - 220 V</t>
    </r>
  </si>
  <si>
    <r>
      <rPr>
        <sz val="10"/>
        <rFont val="Carlito"/>
        <family val="2"/>
      </rPr>
      <t>35,38</t>
    </r>
  </si>
  <si>
    <r>
      <rPr>
        <sz val="10"/>
        <rFont val="Carlito"/>
        <family val="2"/>
      </rPr>
      <t>49,94</t>
    </r>
  </si>
  <si>
    <r>
      <rPr>
        <sz val="10"/>
        <rFont val="Carlito"/>
        <family val="2"/>
      </rPr>
      <t>Postes e acessorios</t>
    </r>
  </si>
  <si>
    <r>
      <rPr>
        <sz val="10"/>
        <rFont val="Carlito"/>
        <family val="2"/>
      </rPr>
      <t>41.10.060</t>
    </r>
  </si>
  <si>
    <r>
      <rPr>
        <sz val="10"/>
        <rFont val="Carlito"/>
        <family val="2"/>
      </rPr>
      <t xml:space="preserve">Braço em tubo de ferro galvanizado de 1´ x 1,00
</t>
    </r>
    <r>
      <rPr>
        <sz val="10"/>
        <rFont val="Carlito"/>
        <family val="2"/>
      </rPr>
      <t>m para fixação de uma luminária</t>
    </r>
  </si>
  <si>
    <r>
      <rPr>
        <sz val="10"/>
        <rFont val="Carlito"/>
        <family val="2"/>
      </rPr>
      <t>53,73</t>
    </r>
  </si>
  <si>
    <r>
      <rPr>
        <sz val="10"/>
        <rFont val="Carlito"/>
        <family val="2"/>
      </rPr>
      <t>104,64</t>
    </r>
  </si>
  <si>
    <r>
      <rPr>
        <sz val="10"/>
        <rFont val="Carlito"/>
        <family val="2"/>
      </rPr>
      <t>41.10.070</t>
    </r>
  </si>
  <si>
    <r>
      <rPr>
        <sz val="10"/>
        <rFont val="Carlito"/>
        <family val="2"/>
      </rPr>
      <t xml:space="preserve">Cruzeta reforçada em ferro galvanizado para
</t>
    </r>
    <r>
      <rPr>
        <sz val="10"/>
        <rFont val="Carlito"/>
        <family val="2"/>
      </rPr>
      <t>fixação de quatro luminárias</t>
    </r>
  </si>
  <si>
    <r>
      <rPr>
        <sz val="10"/>
        <rFont val="Carlito"/>
        <family val="2"/>
      </rPr>
      <t>655,94</t>
    </r>
  </si>
  <si>
    <r>
      <rPr>
        <sz val="10"/>
        <rFont val="Carlito"/>
        <family val="2"/>
      </rPr>
      <t>706,85</t>
    </r>
  </si>
  <si>
    <r>
      <rPr>
        <sz val="10"/>
        <rFont val="Carlito"/>
        <family val="2"/>
      </rPr>
      <t>41.10.080</t>
    </r>
  </si>
  <si>
    <r>
      <rPr>
        <sz val="10"/>
        <rFont val="Carlito"/>
        <family val="2"/>
      </rPr>
      <t xml:space="preserve">Cruzeta reforçada em ferro galvanizado para
</t>
    </r>
    <r>
      <rPr>
        <sz val="10"/>
        <rFont val="Carlito"/>
        <family val="2"/>
      </rPr>
      <t>fixação de duas luminárias</t>
    </r>
  </si>
  <si>
    <r>
      <rPr>
        <sz val="10"/>
        <rFont val="Carlito"/>
        <family val="2"/>
      </rPr>
      <t>440,89</t>
    </r>
  </si>
  <si>
    <r>
      <rPr>
        <sz val="10"/>
        <rFont val="Carlito"/>
        <family val="2"/>
      </rPr>
      <t>491,80</t>
    </r>
  </si>
  <si>
    <r>
      <rPr>
        <sz val="10"/>
        <rFont val="Carlito"/>
        <family val="2"/>
      </rPr>
      <t>41.10.260</t>
    </r>
  </si>
  <si>
    <r>
      <rPr>
        <sz val="10"/>
        <rFont val="Carlito"/>
        <family val="2"/>
      </rPr>
      <t>Poste telecônico curvo em aço SAE 1010/1020 galvanizado a fogo, altura de 8,00 m</t>
    </r>
  </si>
  <si>
    <r>
      <rPr>
        <sz val="10"/>
        <rFont val="Carlito"/>
        <family val="2"/>
      </rPr>
      <t>1.858,13</t>
    </r>
  </si>
  <si>
    <r>
      <rPr>
        <sz val="10"/>
        <rFont val="Carlito"/>
        <family val="2"/>
      </rPr>
      <t>218,20</t>
    </r>
  </si>
  <si>
    <r>
      <rPr>
        <sz val="10"/>
        <rFont val="Carlito"/>
        <family val="2"/>
      </rPr>
      <t>2.076,33</t>
    </r>
  </si>
  <si>
    <r>
      <rPr>
        <sz val="10"/>
        <rFont val="Carlito"/>
        <family val="2"/>
      </rPr>
      <t>41.10.330</t>
    </r>
  </si>
  <si>
    <r>
      <rPr>
        <sz val="10"/>
        <rFont val="Carlito"/>
        <family val="2"/>
      </rPr>
      <t xml:space="preserve">Poste telecônico reto em aço SAE 1010/1020
</t>
    </r>
    <r>
      <rPr>
        <sz val="10"/>
        <rFont val="Carlito"/>
        <family val="2"/>
      </rPr>
      <t>galvanizado a fogo, altura de 10,00 m</t>
    </r>
  </si>
  <si>
    <r>
      <rPr>
        <sz val="10"/>
        <rFont val="Carlito"/>
        <family val="2"/>
      </rPr>
      <t>2.334,05</t>
    </r>
  </si>
  <si>
    <r>
      <rPr>
        <sz val="10"/>
        <rFont val="Carlito"/>
        <family val="2"/>
      </rPr>
      <t>80,96</t>
    </r>
  </si>
  <si>
    <r>
      <rPr>
        <sz val="10"/>
        <rFont val="Carlito"/>
        <family val="2"/>
      </rPr>
      <t>2.415,01</t>
    </r>
  </si>
  <si>
    <r>
      <rPr>
        <sz val="10"/>
        <rFont val="Carlito"/>
        <family val="2"/>
      </rPr>
      <t>41.10.340</t>
    </r>
  </si>
  <si>
    <r>
      <rPr>
        <sz val="10"/>
        <rFont val="Carlito"/>
        <family val="2"/>
      </rPr>
      <t xml:space="preserve">Poste telecônico reto em aço SAE 1010/1020
</t>
    </r>
    <r>
      <rPr>
        <sz val="10"/>
        <rFont val="Carlito"/>
        <family val="2"/>
      </rPr>
      <t>galvanizado a fogo, altura de 8,00 m</t>
    </r>
  </si>
  <si>
    <r>
      <rPr>
        <sz val="10"/>
        <rFont val="Carlito"/>
        <family val="2"/>
      </rPr>
      <t>1.810,26</t>
    </r>
  </si>
  <si>
    <r>
      <rPr>
        <sz val="10"/>
        <rFont val="Carlito"/>
        <family val="2"/>
      </rPr>
      <t>1.891,22</t>
    </r>
  </si>
  <si>
    <r>
      <rPr>
        <sz val="10"/>
        <rFont val="Carlito"/>
        <family val="2"/>
      </rPr>
      <t>41.10.400</t>
    </r>
  </si>
  <si>
    <r>
      <rPr>
        <sz val="10"/>
        <rFont val="Carlito"/>
        <family val="2"/>
      </rPr>
      <t xml:space="preserve">Poste telecônico em aço SAE 1010/1020 galvanizado a fogo, com espera para uma
</t>
    </r>
    <r>
      <rPr>
        <sz val="10"/>
        <rFont val="Carlito"/>
        <family val="2"/>
      </rPr>
      <t>luminária, altura de 3,00 m</t>
    </r>
  </si>
  <si>
    <r>
      <rPr>
        <sz val="10"/>
        <rFont val="Carlito"/>
        <family val="2"/>
      </rPr>
      <t>568,53</t>
    </r>
  </si>
  <si>
    <r>
      <rPr>
        <sz val="10"/>
        <rFont val="Carlito"/>
        <family val="2"/>
      </rPr>
      <t>52,15</t>
    </r>
  </si>
  <si>
    <r>
      <rPr>
        <sz val="10"/>
        <rFont val="Carlito"/>
        <family val="2"/>
      </rPr>
      <t>620,68</t>
    </r>
  </si>
  <si>
    <r>
      <rPr>
        <sz val="10"/>
        <rFont val="Carlito"/>
        <family val="2"/>
      </rPr>
      <t>41.10.410</t>
    </r>
  </si>
  <si>
    <r>
      <rPr>
        <sz val="10"/>
        <rFont val="Carlito"/>
        <family val="2"/>
      </rPr>
      <t xml:space="preserve">Poste telecônico em aço SAE 1010/1020 galvanizado a fogo, com espera para duas
</t>
    </r>
    <r>
      <rPr>
        <sz val="10"/>
        <rFont val="Carlito"/>
        <family val="2"/>
      </rPr>
      <t>luminárias, altura de 3,00 m</t>
    </r>
  </si>
  <si>
    <r>
      <rPr>
        <sz val="10"/>
        <rFont val="Carlito"/>
        <family val="2"/>
      </rPr>
      <t>691,25</t>
    </r>
  </si>
  <si>
    <r>
      <rPr>
        <sz val="10"/>
        <rFont val="Carlito"/>
        <family val="2"/>
      </rPr>
      <t>743,40</t>
    </r>
  </si>
  <si>
    <r>
      <rPr>
        <sz val="10"/>
        <rFont val="Carlito"/>
        <family val="2"/>
      </rPr>
      <t>41.10.430</t>
    </r>
  </si>
  <si>
    <r>
      <rPr>
        <sz val="10"/>
        <rFont val="Carlito"/>
        <family val="2"/>
      </rPr>
      <t xml:space="preserve">Poste telecônico reto em aço SAE 1010/1020
</t>
    </r>
    <r>
      <rPr>
        <sz val="10"/>
        <rFont val="Carlito"/>
        <family val="2"/>
      </rPr>
      <t>galvanizado a fogo, altura de 6,00 m</t>
    </r>
  </si>
  <si>
    <r>
      <rPr>
        <sz val="10"/>
        <rFont val="Carlito"/>
        <family val="2"/>
      </rPr>
      <t>1.284,20</t>
    </r>
  </si>
  <si>
    <r>
      <rPr>
        <sz val="10"/>
        <rFont val="Carlito"/>
        <family val="2"/>
      </rPr>
      <t>1.365,16</t>
    </r>
  </si>
  <si>
    <r>
      <rPr>
        <sz val="10"/>
        <rFont val="Carlito"/>
        <family val="2"/>
      </rPr>
      <t>41.10.490</t>
    </r>
  </si>
  <si>
    <r>
      <rPr>
        <sz val="10"/>
        <rFont val="Carlito"/>
        <family val="2"/>
      </rPr>
      <t>Poste telecônico reto em aço SAE 1010/1020 galvanizado a fogo, com base, altura de 7,00 m</t>
    </r>
  </si>
  <si>
    <r>
      <rPr>
        <sz val="10"/>
        <rFont val="Carlito"/>
        <family val="2"/>
      </rPr>
      <t>1.243,94</t>
    </r>
  </si>
  <si>
    <r>
      <rPr>
        <sz val="10"/>
        <rFont val="Carlito"/>
        <family val="2"/>
      </rPr>
      <t>367,40</t>
    </r>
  </si>
  <si>
    <r>
      <rPr>
        <sz val="10"/>
        <rFont val="Carlito"/>
        <family val="2"/>
      </rPr>
      <t>1.611,34</t>
    </r>
  </si>
  <si>
    <r>
      <rPr>
        <sz val="10"/>
        <rFont val="Carlito"/>
        <family val="2"/>
      </rPr>
      <t>41.10.500</t>
    </r>
  </si>
  <si>
    <r>
      <rPr>
        <sz val="10"/>
        <rFont val="Carlito"/>
        <family val="2"/>
      </rPr>
      <t xml:space="preserve">Poste telecônico reto em aço SAE 1010/1020
</t>
    </r>
    <r>
      <rPr>
        <sz val="10"/>
        <rFont val="Carlito"/>
        <family val="2"/>
      </rPr>
      <t>galvanizado a fogo, altura de 4,00 m</t>
    </r>
  </si>
  <si>
    <r>
      <rPr>
        <sz val="10"/>
        <rFont val="Carlito"/>
        <family val="2"/>
      </rPr>
      <t>961,71</t>
    </r>
  </si>
  <si>
    <r>
      <rPr>
        <sz val="10"/>
        <rFont val="Carlito"/>
        <family val="2"/>
      </rPr>
      <t>1.042,67</t>
    </r>
  </si>
  <si>
    <r>
      <rPr>
        <sz val="10"/>
        <rFont val="Carlito"/>
        <family val="2"/>
      </rPr>
      <t>Aparelho de iluminacao publica e decorativa</t>
    </r>
  </si>
  <si>
    <r>
      <rPr>
        <sz val="10"/>
        <rFont val="Carlito"/>
        <family val="2"/>
      </rPr>
      <t>41.11.060</t>
    </r>
  </si>
  <si>
    <r>
      <rPr>
        <sz val="10"/>
        <rFont val="Carlito"/>
        <family val="2"/>
      </rPr>
      <t xml:space="preserve">Luminária fechada para iluminação pública tipo
</t>
    </r>
    <r>
      <rPr>
        <sz val="10"/>
        <rFont val="Carlito"/>
        <family val="2"/>
      </rPr>
      <t>pétala pequena</t>
    </r>
  </si>
  <si>
    <r>
      <rPr>
        <sz val="10"/>
        <rFont val="Carlito"/>
        <family val="2"/>
      </rPr>
      <t>546,61</t>
    </r>
  </si>
  <si>
    <r>
      <rPr>
        <sz val="10"/>
        <rFont val="Carlito"/>
        <family val="2"/>
      </rPr>
      <t>572,07</t>
    </r>
  </si>
  <si>
    <r>
      <rPr>
        <sz val="10"/>
        <rFont val="Carlito"/>
        <family val="2"/>
      </rPr>
      <t>41.11.090</t>
    </r>
  </si>
  <si>
    <r>
      <rPr>
        <sz val="10"/>
        <rFont val="Carlito"/>
        <family val="2"/>
      </rPr>
      <t xml:space="preserve">Luminária com corpo em tubo de alumínio tipo
</t>
    </r>
    <r>
      <rPr>
        <sz val="10"/>
        <rFont val="Carlito"/>
        <family val="2"/>
      </rPr>
      <t>balizador para uso externo</t>
    </r>
  </si>
  <si>
    <r>
      <rPr>
        <sz val="10"/>
        <rFont val="Carlito"/>
        <family val="2"/>
      </rPr>
      <t>77,85</t>
    </r>
  </si>
  <si>
    <r>
      <rPr>
        <sz val="10"/>
        <rFont val="Carlito"/>
        <family val="2"/>
      </rPr>
      <t>88,77</t>
    </r>
  </si>
  <si>
    <r>
      <rPr>
        <sz val="10"/>
        <rFont val="Carlito"/>
        <family val="2"/>
      </rPr>
      <t>41.11.100</t>
    </r>
  </si>
  <si>
    <r>
      <rPr>
        <sz val="10"/>
        <rFont val="Carlito"/>
        <family val="2"/>
      </rPr>
      <t>Luminária retangular fechada para iluminação externa em poste, tipo pétala grande</t>
    </r>
  </si>
  <si>
    <r>
      <rPr>
        <sz val="10"/>
        <rFont val="Carlito"/>
        <family val="2"/>
      </rPr>
      <t>459,29</t>
    </r>
  </si>
  <si>
    <r>
      <rPr>
        <sz val="10"/>
        <rFont val="Carlito"/>
        <family val="2"/>
      </rPr>
      <t>484,75</t>
    </r>
  </si>
  <si>
    <r>
      <rPr>
        <sz val="10"/>
        <rFont val="Carlito"/>
        <family val="2"/>
      </rPr>
      <t>41.11.110</t>
    </r>
  </si>
  <si>
    <r>
      <rPr>
        <sz val="10"/>
        <rFont val="Carlito"/>
        <family val="2"/>
      </rPr>
      <t>Luminária retangular fechada para iluminação externa em poste, tipo pétala pequena</t>
    </r>
  </si>
  <si>
    <r>
      <rPr>
        <sz val="10"/>
        <rFont val="Carlito"/>
        <family val="2"/>
      </rPr>
      <t>365,17</t>
    </r>
  </si>
  <si>
    <r>
      <rPr>
        <sz val="10"/>
        <rFont val="Carlito"/>
        <family val="2"/>
      </rPr>
      <t>390,63</t>
    </r>
  </si>
  <si>
    <r>
      <rPr>
        <sz val="10"/>
        <rFont val="Carlito"/>
        <family val="2"/>
      </rPr>
      <t>41.11.440</t>
    </r>
  </si>
  <si>
    <r>
      <rPr>
        <sz val="10"/>
        <rFont val="Carlito"/>
        <family val="2"/>
      </rPr>
      <t xml:space="preserve">Suporte tubular de fixação em poste para 1
</t>
    </r>
    <r>
      <rPr>
        <sz val="10"/>
        <rFont val="Carlito"/>
        <family val="2"/>
      </rPr>
      <t>luminária tipo pétala</t>
    </r>
  </si>
  <si>
    <r>
      <rPr>
        <sz val="10"/>
        <rFont val="Carlito"/>
        <family val="2"/>
      </rPr>
      <t>78,20</t>
    </r>
  </si>
  <si>
    <r>
      <rPr>
        <sz val="10"/>
        <rFont val="Carlito"/>
        <family val="2"/>
      </rPr>
      <t>89,12</t>
    </r>
  </si>
  <si>
    <r>
      <rPr>
        <sz val="10"/>
        <rFont val="Carlito"/>
        <family val="2"/>
      </rPr>
      <t>41.11.450</t>
    </r>
  </si>
  <si>
    <r>
      <rPr>
        <sz val="10"/>
        <rFont val="Carlito"/>
        <family val="2"/>
      </rPr>
      <t xml:space="preserve">Suporte tubular de fixação em poste para 2
</t>
    </r>
    <r>
      <rPr>
        <sz val="10"/>
        <rFont val="Carlito"/>
        <family val="2"/>
      </rPr>
      <t>luminárias tipo pétala</t>
    </r>
  </si>
  <si>
    <r>
      <rPr>
        <sz val="10"/>
        <rFont val="Carlito"/>
        <family val="2"/>
      </rPr>
      <t>96,42</t>
    </r>
  </si>
  <si>
    <r>
      <rPr>
        <sz val="10"/>
        <rFont val="Carlito"/>
        <family val="2"/>
      </rPr>
      <t>107,34</t>
    </r>
  </si>
  <si>
    <r>
      <rPr>
        <sz val="10"/>
        <rFont val="Carlito"/>
        <family val="2"/>
      </rPr>
      <t>41.11.702</t>
    </r>
  </si>
  <si>
    <r>
      <rPr>
        <sz val="10"/>
        <rFont val="Carlito"/>
        <family val="2"/>
      </rPr>
      <t xml:space="preserve">Luminária LED solar integrada para poste,
</t>
    </r>
    <r>
      <rPr>
        <sz val="10"/>
        <rFont val="Carlito"/>
        <family val="2"/>
      </rPr>
      <t>eficiência mínima de 130,5 lm/W</t>
    </r>
  </si>
  <si>
    <r>
      <rPr>
        <sz val="10"/>
        <rFont val="Carlito"/>
        <family val="2"/>
      </rPr>
      <t>4.258,14</t>
    </r>
  </si>
  <si>
    <r>
      <rPr>
        <sz val="10"/>
        <rFont val="Carlito"/>
        <family val="2"/>
      </rPr>
      <t>123,87</t>
    </r>
  </si>
  <si>
    <r>
      <rPr>
        <sz val="10"/>
        <rFont val="Carlito"/>
        <family val="2"/>
      </rPr>
      <t>4.382,01</t>
    </r>
  </si>
  <si>
    <r>
      <rPr>
        <sz val="10"/>
        <rFont val="Carlito"/>
        <family val="2"/>
      </rPr>
      <t>41.11.703</t>
    </r>
  </si>
  <si>
    <r>
      <rPr>
        <sz val="10"/>
        <rFont val="Carlito"/>
        <family val="2"/>
      </rPr>
      <t>Luminária LED retangular para poste de 14.160 até 17.475 lm, eficiência mínima 118 lm/W</t>
    </r>
  </si>
  <si>
    <r>
      <rPr>
        <sz val="10"/>
        <rFont val="Carlito"/>
        <family val="2"/>
      </rPr>
      <t>1.250,62</t>
    </r>
  </si>
  <si>
    <r>
      <rPr>
        <sz val="10"/>
        <rFont val="Carlito"/>
        <family val="2"/>
      </rPr>
      <t>1.276,08</t>
    </r>
  </si>
  <si>
    <r>
      <rPr>
        <sz val="10"/>
        <rFont val="Carlito"/>
        <family val="2"/>
      </rPr>
      <t>41.11.711</t>
    </r>
  </si>
  <si>
    <r>
      <rPr>
        <sz val="10"/>
        <rFont val="Carlito"/>
        <family val="2"/>
      </rPr>
      <t xml:space="preserve">Luminária LED retangular para parede/piso de 11.838 até 12.150 lm, eficiência mínima 107
</t>
    </r>
    <r>
      <rPr>
        <sz val="10"/>
        <rFont val="Carlito"/>
        <family val="2"/>
      </rPr>
      <t>lm/W</t>
    </r>
  </si>
  <si>
    <r>
      <rPr>
        <sz val="10"/>
        <rFont val="Carlito"/>
        <family val="2"/>
      </rPr>
      <t>786,49</t>
    </r>
  </si>
  <si>
    <r>
      <rPr>
        <sz val="10"/>
        <rFont val="Carlito"/>
        <family val="2"/>
      </rPr>
      <t>811,95</t>
    </r>
  </si>
  <si>
    <r>
      <rPr>
        <sz val="10"/>
        <rFont val="Carlito"/>
        <family val="2"/>
      </rPr>
      <t>41.11.721</t>
    </r>
  </si>
  <si>
    <r>
      <rPr>
        <sz val="10"/>
        <rFont val="Carlito"/>
        <family val="2"/>
      </rPr>
      <t xml:space="preserve">Luminária LED retangular para poste de 6250 até
</t>
    </r>
    <r>
      <rPr>
        <sz val="10"/>
        <rFont val="Carlito"/>
        <family val="2"/>
      </rPr>
      <t>6674 lm, eficiência mínima 113 lm/W</t>
    </r>
  </si>
  <si>
    <r>
      <rPr>
        <sz val="10"/>
        <rFont val="Carlito"/>
        <family val="2"/>
      </rPr>
      <t>926,69</t>
    </r>
  </si>
  <si>
    <r>
      <rPr>
        <sz val="10"/>
        <rFont val="Carlito"/>
        <family val="2"/>
      </rPr>
      <t>952,15</t>
    </r>
  </si>
  <si>
    <r>
      <rPr>
        <sz val="10"/>
        <rFont val="Carlito"/>
        <family val="2"/>
      </rPr>
      <t xml:space="preserve">Aparelho de iluminacao de longo alcance e
</t>
    </r>
    <r>
      <rPr>
        <sz val="10"/>
        <rFont val="Carlito"/>
        <family val="2"/>
      </rPr>
      <t>especifica</t>
    </r>
  </si>
  <si>
    <r>
      <rPr>
        <sz val="10"/>
        <rFont val="Carlito"/>
        <family val="2"/>
      </rPr>
      <t>41.12.050</t>
    </r>
  </si>
  <si>
    <r>
      <rPr>
        <sz val="10"/>
        <rFont val="Carlito"/>
        <family val="2"/>
      </rPr>
      <t>Projetor retangular fechado, com alojamento para reator, para lâmpada vapor metálico ou vapor de sódio de 150 W a 400 W</t>
    </r>
  </si>
  <si>
    <r>
      <rPr>
        <sz val="10"/>
        <rFont val="Carlito"/>
        <family val="2"/>
      </rPr>
      <t>1.184,70</t>
    </r>
  </si>
  <si>
    <r>
      <rPr>
        <sz val="10"/>
        <rFont val="Carlito"/>
        <family val="2"/>
      </rPr>
      <t>1.202,90</t>
    </r>
  </si>
  <si>
    <r>
      <rPr>
        <sz val="10"/>
        <rFont val="Carlito"/>
        <family val="2"/>
      </rPr>
      <t>41.12.060</t>
    </r>
  </si>
  <si>
    <r>
      <rPr>
        <sz val="10"/>
        <rFont val="Carlito"/>
        <family val="2"/>
      </rPr>
      <t xml:space="preserve">Projetor retangular fechado, para lâmpada vapor de sódio de 1.000 W ou vapor metálico de 2.000
</t>
    </r>
    <r>
      <rPr>
        <sz val="10"/>
        <rFont val="Carlito"/>
        <family val="2"/>
      </rPr>
      <t>W</t>
    </r>
  </si>
  <si>
    <r>
      <rPr>
        <sz val="10"/>
        <rFont val="Carlito"/>
        <family val="2"/>
      </rPr>
      <t>930,50</t>
    </r>
  </si>
  <si>
    <r>
      <rPr>
        <sz val="10"/>
        <rFont val="Carlito"/>
        <family val="2"/>
      </rPr>
      <t>948,70</t>
    </r>
  </si>
  <si>
    <r>
      <rPr>
        <sz val="10"/>
        <rFont val="Carlito"/>
        <family val="2"/>
      </rPr>
      <t>41.12.070</t>
    </r>
  </si>
  <si>
    <r>
      <rPr>
        <sz val="10"/>
        <rFont val="Carlito"/>
        <family val="2"/>
      </rPr>
      <t xml:space="preserve">Projetor retangular fechado, para lâmpada vapor metálico de 70 W/150 W ou halógena de 300
</t>
    </r>
    <r>
      <rPr>
        <sz val="10"/>
        <rFont val="Carlito"/>
        <family val="2"/>
      </rPr>
      <t>W/500 W</t>
    </r>
  </si>
  <si>
    <r>
      <rPr>
        <sz val="10"/>
        <rFont val="Carlito"/>
        <family val="2"/>
      </rPr>
      <t>660,66</t>
    </r>
  </si>
  <si>
    <r>
      <rPr>
        <sz val="10"/>
        <rFont val="Carlito"/>
        <family val="2"/>
      </rPr>
      <t>678,86</t>
    </r>
  </si>
  <si>
    <r>
      <rPr>
        <sz val="10"/>
        <rFont val="Carlito"/>
        <family val="2"/>
      </rPr>
      <t>41.12.080</t>
    </r>
  </si>
  <si>
    <r>
      <rPr>
        <sz val="10"/>
        <rFont val="Carlito"/>
        <family val="2"/>
      </rPr>
      <t>Projetor retangular fechado, para lâmpada vapor metálico ou vapor de sódio de 250 W/400 W</t>
    </r>
  </si>
  <si>
    <r>
      <rPr>
        <sz val="10"/>
        <rFont val="Carlito"/>
        <family val="2"/>
      </rPr>
      <t>348,16</t>
    </r>
  </si>
  <si>
    <r>
      <rPr>
        <sz val="10"/>
        <rFont val="Carlito"/>
        <family val="2"/>
      </rPr>
      <t>41.12.090</t>
    </r>
  </si>
  <si>
    <r>
      <rPr>
        <sz val="10"/>
        <rFont val="Carlito"/>
        <family val="2"/>
      </rPr>
      <t xml:space="preserve">Projetor cônico fechado, para lâmpadas vapor
</t>
    </r>
    <r>
      <rPr>
        <sz val="10"/>
        <rFont val="Carlito"/>
        <family val="2"/>
      </rPr>
      <t>metálico, vapor de sódio de 250 W/400 W ou mista de 250 W/500 W</t>
    </r>
  </si>
  <si>
    <r>
      <rPr>
        <sz val="10"/>
        <rFont val="Carlito"/>
        <family val="2"/>
      </rPr>
      <t>815,36</t>
    </r>
  </si>
  <si>
    <r>
      <rPr>
        <sz val="10"/>
        <rFont val="Carlito"/>
        <family val="2"/>
      </rPr>
      <t>833,56</t>
    </r>
  </si>
  <si>
    <r>
      <rPr>
        <sz val="10"/>
        <rFont val="Carlito"/>
        <family val="2"/>
      </rPr>
      <t>41.12.210</t>
    </r>
  </si>
  <si>
    <r>
      <rPr>
        <sz val="10"/>
        <rFont val="Carlito"/>
        <family val="2"/>
      </rPr>
      <t>Projetor LED modular de 150 a 200W, eficiência mínima de 125 l/W, para uso externo</t>
    </r>
  </si>
  <si>
    <r>
      <rPr>
        <sz val="10"/>
        <rFont val="Carlito"/>
        <family val="2"/>
      </rPr>
      <t>947,81</t>
    </r>
  </si>
  <si>
    <r>
      <rPr>
        <sz val="10"/>
        <rFont val="Carlito"/>
        <family val="2"/>
      </rPr>
      <t>966,01</t>
    </r>
  </si>
  <si>
    <r>
      <rPr>
        <sz val="10"/>
        <rFont val="Carlito"/>
        <family val="2"/>
      </rPr>
      <t xml:space="preserve">Aparelho de iluminacao a prova de tempo, gases
</t>
    </r>
    <r>
      <rPr>
        <sz val="10"/>
        <rFont val="Carlito"/>
        <family val="2"/>
      </rPr>
      <t>e vapores</t>
    </r>
  </si>
  <si>
    <r>
      <rPr>
        <sz val="10"/>
        <rFont val="Carlito"/>
        <family val="2"/>
      </rPr>
      <t>41.13.030</t>
    </r>
  </si>
  <si>
    <r>
      <rPr>
        <sz val="10"/>
        <rFont val="Carlito"/>
        <family val="2"/>
      </rPr>
      <t xml:space="preserve">Luminária blindada retangular de embutir, para
</t>
    </r>
    <r>
      <rPr>
        <sz val="10"/>
        <rFont val="Carlito"/>
        <family val="2"/>
      </rPr>
      <t>lâmpada de 160 W</t>
    </r>
  </si>
  <si>
    <r>
      <rPr>
        <sz val="10"/>
        <rFont val="Carlito"/>
        <family val="2"/>
      </rPr>
      <t>296,71</t>
    </r>
  </si>
  <si>
    <r>
      <rPr>
        <sz val="10"/>
        <rFont val="Carlito"/>
        <family val="2"/>
      </rPr>
      <t>311,27</t>
    </r>
  </si>
  <si>
    <r>
      <rPr>
        <sz val="10"/>
        <rFont val="Carlito"/>
        <family val="2"/>
      </rPr>
      <t>41.13.040</t>
    </r>
  </si>
  <si>
    <r>
      <rPr>
        <sz val="10"/>
        <rFont val="Carlito"/>
        <family val="2"/>
      </rPr>
      <t xml:space="preserve">Luminária blindada de sobrepor ou pendente em calha fechada, para 1 lâmpada fluorescente de 32
</t>
    </r>
    <r>
      <rPr>
        <sz val="10"/>
        <rFont val="Carlito"/>
        <family val="2"/>
      </rPr>
      <t>W/36 W/40 W</t>
    </r>
  </si>
  <si>
    <r>
      <rPr>
        <sz val="10"/>
        <rFont val="Carlito"/>
        <family val="2"/>
      </rPr>
      <t>243,40</t>
    </r>
  </si>
  <si>
    <r>
      <rPr>
        <sz val="10"/>
        <rFont val="Carlito"/>
        <family val="2"/>
      </rPr>
      <t>257,96</t>
    </r>
  </si>
  <si>
    <r>
      <rPr>
        <sz val="10"/>
        <rFont val="Carlito"/>
        <family val="2"/>
      </rPr>
      <t>41.13.050</t>
    </r>
  </si>
  <si>
    <r>
      <rPr>
        <sz val="10"/>
        <rFont val="Carlito"/>
        <family val="2"/>
      </rPr>
      <t xml:space="preserve">Luminária blindada de sobrepor ou pendente em
</t>
    </r>
    <r>
      <rPr>
        <sz val="10"/>
        <rFont val="Carlito"/>
        <family val="2"/>
      </rPr>
      <t>calha fechada, para 2 lâmpadas fluorescentes de 32 W/36 W/40 W</t>
    </r>
  </si>
  <si>
    <r>
      <rPr>
        <sz val="10"/>
        <rFont val="Carlito"/>
        <family val="2"/>
      </rPr>
      <t>199,45</t>
    </r>
  </si>
  <si>
    <r>
      <rPr>
        <sz val="10"/>
        <rFont val="Carlito"/>
        <family val="2"/>
      </rPr>
      <t>214,01</t>
    </r>
  </si>
  <si>
    <r>
      <rPr>
        <sz val="10"/>
        <rFont val="Carlito"/>
        <family val="2"/>
      </rPr>
      <t>41.13.102</t>
    </r>
  </si>
  <si>
    <r>
      <rPr>
        <sz val="10"/>
        <rFont val="Carlito"/>
        <family val="2"/>
      </rPr>
      <t xml:space="preserve">Luminária blindada tipo arandela de 45º e 90º,
</t>
    </r>
    <r>
      <rPr>
        <sz val="10"/>
        <rFont val="Carlito"/>
        <family val="2"/>
      </rPr>
      <t>para lâmpada LED</t>
    </r>
  </si>
  <si>
    <r>
      <rPr>
        <sz val="10"/>
        <rFont val="Carlito"/>
        <family val="2"/>
      </rPr>
      <t>212,46</t>
    </r>
  </si>
  <si>
    <r>
      <rPr>
        <sz val="10"/>
        <rFont val="Carlito"/>
        <family val="2"/>
      </rPr>
      <t>41.13.200</t>
    </r>
  </si>
  <si>
    <r>
      <rPr>
        <sz val="10"/>
        <rFont val="Carlito"/>
        <family val="2"/>
      </rPr>
      <t>Luminária blindada oval de sobrepor ou arandela, para lâmpada fluorescentes compacta</t>
    </r>
  </si>
  <si>
    <r>
      <rPr>
        <sz val="10"/>
        <rFont val="Carlito"/>
        <family val="2"/>
      </rPr>
      <t>78,62</t>
    </r>
  </si>
  <si>
    <r>
      <rPr>
        <sz val="10"/>
        <rFont val="Carlito"/>
        <family val="2"/>
      </rPr>
      <t>93,18</t>
    </r>
  </si>
  <si>
    <r>
      <rPr>
        <sz val="10"/>
        <rFont val="Carlito"/>
        <family val="2"/>
      </rPr>
      <t>Aparelho de iluminacao comercial e industrial</t>
    </r>
  </si>
  <si>
    <r>
      <rPr>
        <sz val="10"/>
        <rFont val="Carlito"/>
        <family val="2"/>
      </rPr>
      <t>41.14.020</t>
    </r>
  </si>
  <si>
    <r>
      <rPr>
        <sz val="10"/>
        <rFont val="Carlito"/>
        <family val="2"/>
      </rPr>
      <t xml:space="preserve">Luminária retangular de embutir tipo calha fechada, com difusor plano, para 2 lâmpadas fluorescentes tubulares de 28 W/32 W/36 W/54
</t>
    </r>
    <r>
      <rPr>
        <sz val="10"/>
        <rFont val="Carlito"/>
        <family val="2"/>
      </rPr>
      <t>W</t>
    </r>
  </si>
  <si>
    <r>
      <rPr>
        <sz val="10"/>
        <rFont val="Carlito"/>
        <family val="2"/>
      </rPr>
      <t>146,06</t>
    </r>
  </si>
  <si>
    <r>
      <rPr>
        <sz val="10"/>
        <rFont val="Carlito"/>
        <family val="2"/>
      </rPr>
      <t>160,62</t>
    </r>
  </si>
  <si>
    <r>
      <rPr>
        <sz val="10"/>
        <rFont val="Carlito"/>
        <family val="2"/>
      </rPr>
      <t>41.14.070</t>
    </r>
  </si>
  <si>
    <r>
      <rPr>
        <sz val="10"/>
        <rFont val="Carlito"/>
        <family val="2"/>
      </rPr>
      <t xml:space="preserve">Luminária retangular de sobrepor tipo calha aberta, para 2 lâmpadas fluorescentes tubulares
</t>
    </r>
    <r>
      <rPr>
        <sz val="10"/>
        <rFont val="Carlito"/>
        <family val="2"/>
      </rPr>
      <t>de 32 W</t>
    </r>
  </si>
  <si>
    <r>
      <rPr>
        <sz val="10"/>
        <rFont val="Carlito"/>
        <family val="2"/>
      </rPr>
      <t>57,82</t>
    </r>
  </si>
  <si>
    <r>
      <rPr>
        <sz val="10"/>
        <rFont val="Carlito"/>
        <family val="2"/>
      </rPr>
      <t>72,38</t>
    </r>
  </si>
  <si>
    <r>
      <rPr>
        <sz val="10"/>
        <rFont val="Carlito"/>
        <family val="2"/>
      </rPr>
      <t>41.14.090</t>
    </r>
  </si>
  <si>
    <r>
      <rPr>
        <sz val="10"/>
        <rFont val="Carlito"/>
        <family val="2"/>
      </rPr>
      <t xml:space="preserve">Luminária retangular de sobrepor tipo calha fechada, com difusor translúcido, para 2 lâmpadas fluorescentes de 28 W/32 W/36 W/54
</t>
    </r>
    <r>
      <rPr>
        <sz val="10"/>
        <rFont val="Carlito"/>
        <family val="2"/>
      </rPr>
      <t>W</t>
    </r>
  </si>
  <si>
    <r>
      <rPr>
        <sz val="10"/>
        <rFont val="Carlito"/>
        <family val="2"/>
      </rPr>
      <t>151,77</t>
    </r>
  </si>
  <si>
    <r>
      <rPr>
        <sz val="10"/>
        <rFont val="Carlito"/>
        <family val="2"/>
      </rPr>
      <t>166,33</t>
    </r>
  </si>
  <si>
    <r>
      <rPr>
        <sz val="10"/>
        <rFont val="Carlito"/>
        <family val="2"/>
      </rPr>
      <t>41.14.180</t>
    </r>
  </si>
  <si>
    <r>
      <rPr>
        <sz val="10"/>
        <rFont val="Carlito"/>
        <family val="2"/>
      </rPr>
      <t>Luminária industrial de sobrepor ou pendente com refletor, para 1 lâmpada multivapor metálico elipsoidal de 250 W/400 W</t>
    </r>
  </si>
  <si>
    <r>
      <rPr>
        <sz val="10"/>
        <rFont val="Carlito"/>
        <family val="2"/>
      </rPr>
      <t>41.14.210</t>
    </r>
  </si>
  <si>
    <r>
      <rPr>
        <sz val="10"/>
        <rFont val="Carlito"/>
        <family val="2"/>
      </rPr>
      <t xml:space="preserve">Luminária quadrada de embutir tipo calha aberta com aletas planas, para 2 lâmpadas fluorescentes
</t>
    </r>
    <r>
      <rPr>
        <sz val="10"/>
        <rFont val="Carlito"/>
        <family val="2"/>
      </rPr>
      <t>compactas de 18 W/26 W</t>
    </r>
  </si>
  <si>
    <r>
      <rPr>
        <sz val="10"/>
        <rFont val="Carlito"/>
        <family val="2"/>
      </rPr>
      <t>58,31</t>
    </r>
  </si>
  <si>
    <r>
      <rPr>
        <sz val="10"/>
        <rFont val="Carlito"/>
        <family val="2"/>
      </rPr>
      <t>76,51</t>
    </r>
  </si>
  <si>
    <r>
      <rPr>
        <sz val="10"/>
        <rFont val="Carlito"/>
        <family val="2"/>
      </rPr>
      <t>41.14.310</t>
    </r>
  </si>
  <si>
    <r>
      <rPr>
        <sz val="10"/>
        <rFont val="Carlito"/>
        <family val="2"/>
      </rPr>
      <t>Luminária redonda de embutir com difusor recuado, para 1 ou 2 lâmpadas fluorescentes compactas de 15 W/18 W/20 W/23 W/26 W</t>
    </r>
  </si>
  <si>
    <r>
      <rPr>
        <sz val="10"/>
        <rFont val="Carlito"/>
        <family val="2"/>
      </rPr>
      <t>89,94</t>
    </r>
  </si>
  <si>
    <r>
      <rPr>
        <sz val="10"/>
        <rFont val="Carlito"/>
        <family val="2"/>
      </rPr>
      <t>104,50</t>
    </r>
  </si>
  <si>
    <r>
      <rPr>
        <sz val="10"/>
        <rFont val="Carlito"/>
        <family val="2"/>
      </rPr>
      <t>41.14.390</t>
    </r>
  </si>
  <si>
    <r>
      <rPr>
        <sz val="10"/>
        <rFont val="Carlito"/>
        <family val="2"/>
      </rPr>
      <t xml:space="preserve">Luminária retangular de sobrepor tipo calha aberta, com refletor em alumínio de alto brilho, para 2 lâmpadas fluorescentes tubulares 32 W/36
</t>
    </r>
    <r>
      <rPr>
        <sz val="10"/>
        <rFont val="Carlito"/>
        <family val="2"/>
      </rPr>
      <t>W</t>
    </r>
  </si>
  <si>
    <r>
      <rPr>
        <sz val="10"/>
        <rFont val="Carlito"/>
        <family val="2"/>
      </rPr>
      <t>113,75</t>
    </r>
  </si>
  <si>
    <r>
      <rPr>
        <sz val="10"/>
        <rFont val="Carlito"/>
        <family val="2"/>
      </rPr>
      <t>128,31</t>
    </r>
  </si>
  <si>
    <r>
      <rPr>
        <sz val="10"/>
        <rFont val="Carlito"/>
        <family val="2"/>
      </rPr>
      <t>41.14.430</t>
    </r>
  </si>
  <si>
    <r>
      <rPr>
        <sz val="10"/>
        <rFont val="Carlito"/>
        <family val="2"/>
      </rPr>
      <t xml:space="preserve">Luminária quadrada de embutir tipo calha aberta, com refletor e aleta parabólicas em alumínio de alto brilho, para 4 lâmpadas fluorescentes de 14
</t>
    </r>
    <r>
      <rPr>
        <sz val="10"/>
        <rFont val="Carlito"/>
        <family val="2"/>
      </rPr>
      <t>W/16 W/18 W</t>
    </r>
  </si>
  <si>
    <r>
      <rPr>
        <sz val="10"/>
        <rFont val="Carlito"/>
        <family val="2"/>
      </rPr>
      <t>176,90</t>
    </r>
  </si>
  <si>
    <r>
      <rPr>
        <sz val="10"/>
        <rFont val="Carlito"/>
        <family val="2"/>
      </rPr>
      <t>191,46</t>
    </r>
  </si>
  <si>
    <r>
      <rPr>
        <sz val="10"/>
        <rFont val="Carlito"/>
        <family val="2"/>
      </rPr>
      <t>41.14.510</t>
    </r>
  </si>
  <si>
    <r>
      <rPr>
        <sz val="10"/>
        <rFont val="Carlito"/>
        <family val="2"/>
      </rPr>
      <t xml:space="preserve">Luminária industrial pendente com refletor prismático sem alojamento para reator, para lâmpadas vapor de sódio/metálico ou mista de
</t>
    </r>
    <r>
      <rPr>
        <sz val="10"/>
        <rFont val="Carlito"/>
        <family val="2"/>
      </rPr>
      <t>150/250/400W</t>
    </r>
  </si>
  <si>
    <r>
      <rPr>
        <sz val="10"/>
        <rFont val="Carlito"/>
        <family val="2"/>
      </rPr>
      <t>138,30</t>
    </r>
  </si>
  <si>
    <r>
      <rPr>
        <sz val="10"/>
        <rFont val="Carlito"/>
        <family val="2"/>
      </rPr>
      <t>149,22</t>
    </r>
  </si>
  <si>
    <r>
      <rPr>
        <sz val="10"/>
        <rFont val="Carlito"/>
        <family val="2"/>
      </rPr>
      <t>41.14.530</t>
    </r>
  </si>
  <si>
    <r>
      <rPr>
        <sz val="10"/>
        <rFont val="Carlito"/>
        <family val="2"/>
      </rPr>
      <t>Luminária redonda de sobrepor com difusor em vidro temperado jateado para 1 ou 2 lâmpadas fluorescentes compactas de 18/26W</t>
    </r>
  </si>
  <si>
    <r>
      <rPr>
        <sz val="10"/>
        <rFont val="Carlito"/>
        <family val="2"/>
      </rPr>
      <t>54,55</t>
    </r>
  </si>
  <si>
    <r>
      <rPr>
        <sz val="10"/>
        <rFont val="Carlito"/>
        <family val="2"/>
      </rPr>
      <t>65,47</t>
    </r>
  </si>
  <si>
    <r>
      <rPr>
        <sz val="10"/>
        <rFont val="Carlito"/>
        <family val="2"/>
      </rPr>
      <t>41.14.560</t>
    </r>
  </si>
  <si>
    <r>
      <rPr>
        <sz val="10"/>
        <rFont val="Carlito"/>
        <family val="2"/>
      </rPr>
      <t>Luminária retangular de embutir tipo calha aberta com aletas parabólicas para 2 lâmpadas fluorescentes tubulares de 28/54W</t>
    </r>
  </si>
  <si>
    <r>
      <rPr>
        <sz val="10"/>
        <rFont val="Carlito"/>
        <family val="2"/>
      </rPr>
      <t>128,66</t>
    </r>
  </si>
  <si>
    <r>
      <rPr>
        <sz val="10"/>
        <rFont val="Carlito"/>
        <family val="2"/>
      </rPr>
      <t>143,22</t>
    </r>
  </si>
  <si>
    <r>
      <rPr>
        <sz val="10"/>
        <rFont val="Carlito"/>
        <family val="2"/>
      </rPr>
      <t>41.14.590</t>
    </r>
  </si>
  <si>
    <r>
      <rPr>
        <sz val="10"/>
        <rFont val="Carlito"/>
        <family val="2"/>
      </rPr>
      <t xml:space="preserve">Luminária industrial pendente tipo calha aberta instalação em perfilado para 1 ou 2 lâmpadas
</t>
    </r>
    <r>
      <rPr>
        <sz val="10"/>
        <rFont val="Carlito"/>
        <family val="2"/>
      </rPr>
      <t>fluorescentes tubulares 14W</t>
    </r>
  </si>
  <si>
    <r>
      <rPr>
        <sz val="10"/>
        <rFont val="Carlito"/>
        <family val="2"/>
      </rPr>
      <t>68,88</t>
    </r>
  </si>
  <si>
    <r>
      <rPr>
        <sz val="10"/>
        <rFont val="Carlito"/>
        <family val="2"/>
      </rPr>
      <t>87,08</t>
    </r>
  </si>
  <si>
    <r>
      <rPr>
        <sz val="10"/>
        <rFont val="Carlito"/>
        <family val="2"/>
      </rPr>
      <t>41.14.600</t>
    </r>
  </si>
  <si>
    <r>
      <rPr>
        <sz val="10"/>
        <rFont val="Carlito"/>
        <family val="2"/>
      </rPr>
      <t xml:space="preserve">Luminária industrial pendente tipo calha aberta instalação em perfilado para 1 ou 2 lâmpadas
</t>
    </r>
    <r>
      <rPr>
        <sz val="10"/>
        <rFont val="Carlito"/>
        <family val="2"/>
      </rPr>
      <t>fluorescentes tubulares 28/54W</t>
    </r>
  </si>
  <si>
    <r>
      <rPr>
        <sz val="10"/>
        <rFont val="Carlito"/>
        <family val="2"/>
      </rPr>
      <t>94,25</t>
    </r>
  </si>
  <si>
    <r>
      <rPr>
        <sz val="10"/>
        <rFont val="Carlito"/>
        <family val="2"/>
      </rPr>
      <t>112,45</t>
    </r>
  </si>
  <si>
    <r>
      <rPr>
        <sz val="10"/>
        <rFont val="Carlito"/>
        <family val="2"/>
      </rPr>
      <t>41.14.620</t>
    </r>
  </si>
  <si>
    <r>
      <rPr>
        <sz val="10"/>
        <rFont val="Carlito"/>
        <family val="2"/>
      </rPr>
      <t>Luminária retangular de sobrepor tipo calha aberta com refletor e aletas parabólicas para 2 lâmpadas fluorescentes tubulares 28/54W</t>
    </r>
  </si>
  <si>
    <r>
      <rPr>
        <sz val="10"/>
        <rFont val="Carlito"/>
        <family val="2"/>
      </rPr>
      <t>161,56</t>
    </r>
  </si>
  <si>
    <r>
      <rPr>
        <sz val="10"/>
        <rFont val="Carlito"/>
        <family val="2"/>
      </rPr>
      <t>41.14.640</t>
    </r>
  </si>
  <si>
    <r>
      <rPr>
        <sz val="10"/>
        <rFont val="Carlito"/>
        <family val="2"/>
      </rPr>
      <t>Luminária retangular de embutir tipo calha aberta com refletor em alumínio de alto brilho para 2 lâmpadas fluorescentes tubulares de 28W/54W</t>
    </r>
  </si>
  <si>
    <r>
      <rPr>
        <sz val="10"/>
        <rFont val="Carlito"/>
        <family val="2"/>
      </rPr>
      <t>90,42</t>
    </r>
  </si>
  <si>
    <r>
      <rPr>
        <sz val="10"/>
        <rFont val="Carlito"/>
        <family val="2"/>
      </rPr>
      <t>108,62</t>
    </r>
  </si>
  <si>
    <r>
      <rPr>
        <sz val="10"/>
        <rFont val="Carlito"/>
        <family val="2"/>
      </rPr>
      <t>41.14.670</t>
    </r>
  </si>
  <si>
    <r>
      <rPr>
        <sz val="10"/>
        <rFont val="Carlito"/>
        <family val="2"/>
      </rPr>
      <t>Luminária triangular de sobrepor tipo arandela para fluorescente compacta de 15/20/23W</t>
    </r>
  </si>
  <si>
    <r>
      <rPr>
        <sz val="10"/>
        <rFont val="Carlito"/>
        <family val="2"/>
      </rPr>
      <t>89,67</t>
    </r>
  </si>
  <si>
    <r>
      <rPr>
        <sz val="10"/>
        <rFont val="Carlito"/>
        <family val="2"/>
      </rPr>
      <t>41.14.700</t>
    </r>
  </si>
  <si>
    <r>
      <rPr>
        <sz val="10"/>
        <rFont val="Carlito"/>
        <family val="2"/>
      </rPr>
      <t>Luminária retangular de sobrepor ou arandela tipo calha fechada com difusor para 1 lâmpada fluorescente tubular de 28 W/54 W</t>
    </r>
  </si>
  <si>
    <r>
      <rPr>
        <sz val="10"/>
        <rFont val="Carlito"/>
        <family val="2"/>
      </rPr>
      <t>208,58</t>
    </r>
  </si>
  <si>
    <r>
      <rPr>
        <sz val="10"/>
        <rFont val="Carlito"/>
        <family val="2"/>
      </rPr>
      <t>226,78</t>
    </r>
  </si>
  <si>
    <r>
      <rPr>
        <sz val="10"/>
        <rFont val="Carlito"/>
        <family val="2"/>
      </rPr>
      <t>41.14.730</t>
    </r>
  </si>
  <si>
    <r>
      <rPr>
        <sz val="10"/>
        <rFont val="Carlito"/>
        <family val="2"/>
      </rPr>
      <t xml:space="preserve">Luminária redonda de embutir com refletor em alumínio jateado e difusor em vidro para 2 lâmpadas fluorescentes compactas duplas de
</t>
    </r>
    <r>
      <rPr>
        <sz val="10"/>
        <rFont val="Carlito"/>
        <family val="2"/>
      </rPr>
      <t>18/26W</t>
    </r>
  </si>
  <si>
    <r>
      <rPr>
        <sz val="10"/>
        <rFont val="Carlito"/>
        <family val="2"/>
      </rPr>
      <t>70,35</t>
    </r>
  </si>
  <si>
    <r>
      <rPr>
        <sz val="10"/>
        <rFont val="Carlito"/>
        <family val="2"/>
      </rPr>
      <t>41.14.740</t>
    </r>
  </si>
  <si>
    <r>
      <rPr>
        <sz val="10"/>
        <rFont val="Carlito"/>
        <family val="2"/>
      </rPr>
      <t>Luminária retangular de embutir assimétrica para 1 lâmpada fluorescente tubular de 14W</t>
    </r>
  </si>
  <si>
    <r>
      <rPr>
        <sz val="10"/>
        <rFont val="Carlito"/>
        <family val="2"/>
      </rPr>
      <t>89,22</t>
    </r>
  </si>
  <si>
    <r>
      <rPr>
        <sz val="10"/>
        <rFont val="Carlito"/>
        <family val="2"/>
      </rPr>
      <t>103,78</t>
    </r>
  </si>
  <si>
    <r>
      <rPr>
        <sz val="10"/>
        <rFont val="Carlito"/>
        <family val="2"/>
      </rPr>
      <t>41.14.750</t>
    </r>
  </si>
  <si>
    <r>
      <rPr>
        <sz val="10"/>
        <rFont val="Carlito"/>
        <family val="2"/>
      </rPr>
      <t>Luminária redonda de sobrepor ou pendente com refletor em alumínio anodizado facho concentrado para 1 lâmpada vapor metálico elipsoidal de 250 ou 400W</t>
    </r>
  </si>
  <si>
    <r>
      <rPr>
        <sz val="10"/>
        <rFont val="Carlito"/>
        <family val="2"/>
      </rPr>
      <t>340,60</t>
    </r>
  </si>
  <si>
    <r>
      <rPr>
        <sz val="10"/>
        <rFont val="Carlito"/>
        <family val="2"/>
      </rPr>
      <t>355,16</t>
    </r>
  </si>
  <si>
    <r>
      <rPr>
        <sz val="10"/>
        <rFont val="Carlito"/>
        <family val="2"/>
      </rPr>
      <t>41.14.770</t>
    </r>
  </si>
  <si>
    <r>
      <rPr>
        <sz val="10"/>
        <rFont val="Carlito"/>
        <family val="2"/>
      </rPr>
      <t>Luminária quadrada de embutir tipo calha fechada, com difusor plano, para 4 lâmpadas fluorescentes tubulares de 14/16/18 W</t>
    </r>
  </si>
  <si>
    <r>
      <rPr>
        <sz val="10"/>
        <rFont val="Carlito"/>
        <family val="2"/>
      </rPr>
      <t>200,16</t>
    </r>
  </si>
  <si>
    <r>
      <rPr>
        <sz val="10"/>
        <rFont val="Carlito"/>
        <family val="2"/>
      </rPr>
      <t>214,72</t>
    </r>
  </si>
  <si>
    <r>
      <rPr>
        <sz val="10"/>
        <rFont val="Carlito"/>
        <family val="2"/>
      </rPr>
      <t>41.14.780</t>
    </r>
  </si>
  <si>
    <r>
      <rPr>
        <sz val="10"/>
        <rFont val="Carlito"/>
        <family val="2"/>
      </rPr>
      <t>Luminária retangular de sobrepor tipo calha fechada, com difusor plano, para 4 lâmpadas fluorescentes tubulares de 14/16/18 W</t>
    </r>
  </si>
  <si>
    <r>
      <rPr>
        <sz val="10"/>
        <rFont val="Carlito"/>
        <family val="2"/>
      </rPr>
      <t>194,80</t>
    </r>
  </si>
  <si>
    <r>
      <rPr>
        <sz val="10"/>
        <rFont val="Carlito"/>
        <family val="2"/>
      </rPr>
      <t>209,36</t>
    </r>
  </si>
  <si>
    <r>
      <rPr>
        <sz val="10"/>
        <rFont val="Carlito"/>
        <family val="2"/>
      </rPr>
      <t>41.14.790</t>
    </r>
  </si>
  <si>
    <r>
      <rPr>
        <sz val="10"/>
        <rFont val="Carlito"/>
        <family val="2"/>
      </rPr>
      <t xml:space="preserve">Luminária retangular de embutir tipo calha aberta com refletor assimétrico em alumínio de alto brilho para 2 lâmpadas fluorescentes tubulares de
</t>
    </r>
    <r>
      <rPr>
        <sz val="10"/>
        <rFont val="Carlito"/>
        <family val="2"/>
      </rPr>
      <t>28/54W</t>
    </r>
  </si>
  <si>
    <r>
      <rPr>
        <sz val="10"/>
        <rFont val="Carlito"/>
        <family val="2"/>
      </rPr>
      <t>145,37</t>
    </r>
  </si>
  <si>
    <r>
      <rPr>
        <sz val="10"/>
        <rFont val="Carlito"/>
        <family val="2"/>
      </rPr>
      <t>Aparelho de iluminacao interna decorativa</t>
    </r>
  </si>
  <si>
    <r>
      <rPr>
        <sz val="10"/>
        <rFont val="Carlito"/>
        <family val="2"/>
      </rPr>
      <t>41.15.170</t>
    </r>
  </si>
  <si>
    <r>
      <rPr>
        <sz val="10"/>
        <rFont val="Carlito"/>
        <family val="2"/>
      </rPr>
      <t xml:space="preserve">Luminária redonda de embutir, com foco
</t>
    </r>
    <r>
      <rPr>
        <sz val="10"/>
        <rFont val="Carlito"/>
        <family val="2"/>
      </rPr>
      <t>orientável e acessório antiofuscante, para 1 lâmpada dicroica de 50 W</t>
    </r>
  </si>
  <si>
    <r>
      <rPr>
        <sz val="10"/>
        <rFont val="Carlito"/>
        <family val="2"/>
      </rPr>
      <t>35,51</t>
    </r>
  </si>
  <si>
    <r>
      <rPr>
        <sz val="10"/>
        <rFont val="Carlito"/>
        <family val="2"/>
      </rPr>
      <t>46,43</t>
    </r>
  </si>
  <si>
    <r>
      <rPr>
        <sz val="10"/>
        <rFont val="Carlito"/>
        <family val="2"/>
      </rPr>
      <t xml:space="preserve">Reparos, conservacoes e complementos - GRUPO
</t>
    </r>
    <r>
      <rPr>
        <sz val="10"/>
        <rFont val="Carlito"/>
        <family val="2"/>
      </rPr>
      <t>41</t>
    </r>
  </si>
  <si>
    <r>
      <rPr>
        <sz val="10"/>
        <rFont val="Carlito"/>
        <family val="2"/>
      </rPr>
      <t>41.20.020</t>
    </r>
  </si>
  <si>
    <r>
      <rPr>
        <sz val="10"/>
        <rFont val="Carlito"/>
        <family val="2"/>
      </rPr>
      <t xml:space="preserve">Recolocação de aparelhos de iluminação ou
</t>
    </r>
    <r>
      <rPr>
        <sz val="10"/>
        <rFont val="Carlito"/>
        <family val="2"/>
      </rPr>
      <t>projetores fixos em teto, piso ou parede</t>
    </r>
  </si>
  <si>
    <r>
      <rPr>
        <sz val="10"/>
        <rFont val="Carlito"/>
        <family val="2"/>
      </rPr>
      <t>14,92</t>
    </r>
  </si>
  <si>
    <r>
      <rPr>
        <sz val="10"/>
        <rFont val="Carlito"/>
        <family val="2"/>
      </rPr>
      <t>41.20.080</t>
    </r>
  </si>
  <si>
    <r>
      <rPr>
        <sz val="10"/>
        <rFont val="Carlito"/>
        <family val="2"/>
      </rPr>
      <t xml:space="preserve">Plafon plástico e/ou PVC para acabamento de
</t>
    </r>
    <r>
      <rPr>
        <sz val="10"/>
        <rFont val="Carlito"/>
        <family val="2"/>
      </rPr>
      <t>ponto de luz, com soquete E-27 para lâmpada fluorescente compacta</t>
    </r>
  </si>
  <si>
    <r>
      <rPr>
        <sz val="10"/>
        <rFont val="Carlito"/>
        <family val="2"/>
      </rPr>
      <t>41.20.120</t>
    </r>
  </si>
  <si>
    <r>
      <rPr>
        <sz val="10"/>
        <rFont val="Carlito"/>
        <family val="2"/>
      </rPr>
      <t>Recolocação de reator</t>
    </r>
  </si>
  <si>
    <r>
      <rPr>
        <sz val="10"/>
        <rFont val="Carlito"/>
        <family val="2"/>
      </rPr>
      <t>41.20.130</t>
    </r>
  </si>
  <si>
    <r>
      <rPr>
        <sz val="10"/>
        <rFont val="Carlito"/>
        <family val="2"/>
      </rPr>
      <t>Recolocação de lâmpada</t>
    </r>
  </si>
  <si>
    <r>
      <rPr>
        <sz val="10"/>
        <rFont val="Carlito"/>
        <family val="2"/>
      </rPr>
      <t>Iluminacao Led</t>
    </r>
  </si>
  <si>
    <r>
      <rPr>
        <sz val="10"/>
        <rFont val="Carlito"/>
        <family val="2"/>
      </rPr>
      <t>41.31.040</t>
    </r>
  </si>
  <si>
    <r>
      <rPr>
        <sz val="10"/>
        <rFont val="Carlito"/>
        <family val="2"/>
      </rPr>
      <t xml:space="preserve">Luminária LED retangular de sobrepor com difusor translúcido, 4000 K, fluxo luminoso de
</t>
    </r>
    <r>
      <rPr>
        <sz val="10"/>
        <rFont val="Carlito"/>
        <family val="2"/>
      </rPr>
      <t>3690 a 4800 lm, potência de 38 a 41 W</t>
    </r>
  </si>
  <si>
    <r>
      <rPr>
        <sz val="10"/>
        <rFont val="Carlito"/>
        <family val="2"/>
      </rPr>
      <t>287,38</t>
    </r>
  </si>
  <si>
    <r>
      <rPr>
        <sz val="10"/>
        <rFont val="Carlito"/>
        <family val="2"/>
      </rPr>
      <t>301,94</t>
    </r>
  </si>
  <si>
    <r>
      <rPr>
        <sz val="10"/>
        <rFont val="Carlito"/>
        <family val="2"/>
      </rPr>
      <t>41.31.070</t>
    </r>
  </si>
  <si>
    <r>
      <rPr>
        <sz val="10"/>
        <rFont val="Carlito"/>
        <family val="2"/>
      </rPr>
      <t>Luminária LED quadrada de sobrepor com difusor prismático translúcido, 4000 K, fluxo luminoso de 1363 a 1800 lm, potência de 15 a 24 W</t>
    </r>
  </si>
  <si>
    <r>
      <rPr>
        <sz val="10"/>
        <rFont val="Carlito"/>
        <family val="2"/>
      </rPr>
      <t>241,54</t>
    </r>
  </si>
  <si>
    <r>
      <rPr>
        <sz val="10"/>
        <rFont val="Carlito"/>
        <family val="2"/>
      </rPr>
      <t>252,46</t>
    </r>
  </si>
  <si>
    <r>
      <rPr>
        <sz val="10"/>
        <rFont val="Carlito"/>
        <family val="2"/>
      </rPr>
      <t>41.31.080</t>
    </r>
  </si>
  <si>
    <r>
      <rPr>
        <sz val="10"/>
        <rFont val="Carlito"/>
        <family val="2"/>
      </rPr>
      <t xml:space="preserve">Luminária LED redonda de embutir com difusor translúcido, 4000 K, fluxo luminoso de 800 a 1060
</t>
    </r>
    <r>
      <rPr>
        <sz val="10"/>
        <rFont val="Carlito"/>
        <family val="2"/>
      </rPr>
      <t>lm, potência de 9 a 12 W</t>
    </r>
  </si>
  <si>
    <r>
      <rPr>
        <sz val="10"/>
        <rFont val="Carlito"/>
        <family val="2"/>
      </rPr>
      <t>152,11</t>
    </r>
  </si>
  <si>
    <r>
      <rPr>
        <sz val="10"/>
        <rFont val="Carlito"/>
        <family val="2"/>
      </rPr>
      <t>41.31.087</t>
    </r>
  </si>
  <si>
    <r>
      <rPr>
        <sz val="10"/>
        <rFont val="Carlito"/>
        <family val="2"/>
      </rPr>
      <t>Luminária LED redonda de sobrepor com difusor recuado translucido, 4000 K, fluxo luminoso de 1900 a 2000 lm, potência de 17 a 19 W</t>
    </r>
  </si>
  <si>
    <r>
      <rPr>
        <sz val="10"/>
        <rFont val="Carlito"/>
        <family val="2"/>
      </rPr>
      <t>245,98</t>
    </r>
  </si>
  <si>
    <r>
      <rPr>
        <sz val="10"/>
        <rFont val="Carlito"/>
        <family val="2"/>
      </rPr>
      <t>256,90</t>
    </r>
  </si>
  <si>
    <r>
      <rPr>
        <sz val="10"/>
        <rFont val="Carlito"/>
        <family val="2"/>
      </rPr>
      <t>PARA-RAIOS PARA EDIFICACAO</t>
    </r>
  </si>
  <si>
    <r>
      <rPr>
        <sz val="10"/>
        <rFont val="Carlito"/>
        <family val="2"/>
      </rPr>
      <t>Complementos para para-raios</t>
    </r>
  </si>
  <si>
    <r>
      <rPr>
        <sz val="10"/>
        <rFont val="Carlito"/>
        <family val="2"/>
      </rPr>
      <t>42.01.020</t>
    </r>
  </si>
  <si>
    <r>
      <rPr>
        <sz val="10"/>
        <rFont val="Carlito"/>
        <family val="2"/>
      </rPr>
      <t xml:space="preserve">Captor tipo Franklin, h= 300 mm, 4 pontos, 1
</t>
    </r>
    <r>
      <rPr>
        <sz val="10"/>
        <rFont val="Carlito"/>
        <family val="2"/>
      </rPr>
      <t>descida, acabamento cromado</t>
    </r>
  </si>
  <si>
    <r>
      <rPr>
        <sz val="10"/>
        <rFont val="Carlito"/>
        <family val="2"/>
      </rPr>
      <t>73,26</t>
    </r>
  </si>
  <si>
    <r>
      <rPr>
        <sz val="10"/>
        <rFont val="Carlito"/>
        <family val="2"/>
      </rPr>
      <t>42.01.040</t>
    </r>
  </si>
  <si>
    <r>
      <rPr>
        <sz val="10"/>
        <rFont val="Carlito"/>
        <family val="2"/>
      </rPr>
      <t xml:space="preserve">Captor tipo Franklin, h= 300 mm, 4 pontos, 2
</t>
    </r>
    <r>
      <rPr>
        <sz val="10"/>
        <rFont val="Carlito"/>
        <family val="2"/>
      </rPr>
      <t>descidas, acabamento cromado</t>
    </r>
  </si>
  <si>
    <r>
      <rPr>
        <sz val="10"/>
        <rFont val="Carlito"/>
        <family val="2"/>
      </rPr>
      <t>85,79</t>
    </r>
  </si>
  <si>
    <r>
      <rPr>
        <sz val="10"/>
        <rFont val="Carlito"/>
        <family val="2"/>
      </rPr>
      <t>42.01.060</t>
    </r>
  </si>
  <si>
    <r>
      <rPr>
        <sz val="10"/>
        <rFont val="Carlito"/>
        <family val="2"/>
      </rPr>
      <t>Luva de redução galvanizada de 2´ x 3/4´</t>
    </r>
  </si>
  <si>
    <r>
      <rPr>
        <sz val="10"/>
        <rFont val="Carlito"/>
        <family val="2"/>
      </rPr>
      <t>70,00</t>
    </r>
  </si>
  <si>
    <r>
      <rPr>
        <sz val="10"/>
        <rFont val="Carlito"/>
        <family val="2"/>
      </rPr>
      <t>79,10</t>
    </r>
  </si>
  <si>
    <r>
      <rPr>
        <sz val="10"/>
        <rFont val="Carlito"/>
        <family val="2"/>
      </rPr>
      <t>42.01.080</t>
    </r>
  </si>
  <si>
    <r>
      <rPr>
        <sz val="10"/>
        <rFont val="Carlito"/>
        <family val="2"/>
      </rPr>
      <t>Niple duplo galvanizado de 2´</t>
    </r>
  </si>
  <si>
    <r>
      <rPr>
        <sz val="10"/>
        <rFont val="Carlito"/>
        <family val="2"/>
      </rPr>
      <t>49,30</t>
    </r>
  </si>
  <si>
    <r>
      <rPr>
        <sz val="10"/>
        <rFont val="Carlito"/>
        <family val="2"/>
      </rPr>
      <t>42.01.086</t>
    </r>
  </si>
  <si>
    <r>
      <rPr>
        <sz val="10"/>
        <rFont val="Carlito"/>
        <family val="2"/>
      </rPr>
      <t xml:space="preserve">Captor tipo terminal aéreo, h= 300 mm em
</t>
    </r>
    <r>
      <rPr>
        <sz val="10"/>
        <rFont val="Carlito"/>
        <family val="2"/>
      </rPr>
      <t>alumínio</t>
    </r>
  </si>
  <si>
    <r>
      <rPr>
        <sz val="10"/>
        <rFont val="Carlito"/>
        <family val="2"/>
      </rPr>
      <t>4,76</t>
    </r>
  </si>
  <si>
    <r>
      <rPr>
        <sz val="10"/>
        <rFont val="Carlito"/>
        <family val="2"/>
      </rPr>
      <t>42.01.090</t>
    </r>
  </si>
  <si>
    <r>
      <rPr>
        <sz val="10"/>
        <rFont val="Carlito"/>
        <family val="2"/>
      </rPr>
      <t xml:space="preserve">Captor tipo terminal aéreo, h= 300 mm, diâmetro
</t>
    </r>
    <r>
      <rPr>
        <sz val="10"/>
        <rFont val="Carlito"/>
        <family val="2"/>
      </rPr>
      <t>de 1/4´ em cobre</t>
    </r>
  </si>
  <si>
    <r>
      <rPr>
        <sz val="10"/>
        <rFont val="Carlito"/>
        <family val="2"/>
      </rPr>
      <t>42.01.096</t>
    </r>
  </si>
  <si>
    <r>
      <rPr>
        <sz val="10"/>
        <rFont val="Carlito"/>
        <family val="2"/>
      </rPr>
      <t xml:space="preserve">Captor tipo terminal aéreo, h= 250 mm, diâmetro
</t>
    </r>
    <r>
      <rPr>
        <sz val="10"/>
        <rFont val="Carlito"/>
        <family val="2"/>
      </rPr>
      <t>de 3/8´ galvanizado a fogo</t>
    </r>
  </si>
  <si>
    <r>
      <rPr>
        <sz val="10"/>
        <rFont val="Carlito"/>
        <family val="2"/>
      </rPr>
      <t>20,08</t>
    </r>
  </si>
  <si>
    <r>
      <rPr>
        <sz val="10"/>
        <rFont val="Carlito"/>
        <family val="2"/>
      </rPr>
      <t>42.01.098</t>
    </r>
  </si>
  <si>
    <r>
      <rPr>
        <sz val="10"/>
        <rFont val="Carlito"/>
        <family val="2"/>
      </rPr>
      <t xml:space="preserve">Captor tipo terminal aéreo, h= 600 mm, diâmetro
</t>
    </r>
    <r>
      <rPr>
        <sz val="10"/>
        <rFont val="Carlito"/>
        <family val="2"/>
      </rPr>
      <t>de 3/8´ galvanizado a fogo</t>
    </r>
  </si>
  <si>
    <r>
      <rPr>
        <sz val="10"/>
        <rFont val="Carlito"/>
        <family val="2"/>
      </rPr>
      <t>13,25</t>
    </r>
  </si>
  <si>
    <r>
      <rPr>
        <sz val="10"/>
        <rFont val="Carlito"/>
        <family val="2"/>
      </rPr>
      <t>22,35</t>
    </r>
  </si>
  <si>
    <r>
      <rPr>
        <sz val="10"/>
        <rFont val="Carlito"/>
        <family val="2"/>
      </rPr>
      <t>Isolador galvanizado uso geral</t>
    </r>
  </si>
  <si>
    <r>
      <rPr>
        <sz val="10"/>
        <rFont val="Carlito"/>
        <family val="2"/>
      </rPr>
      <t>42.02.010</t>
    </r>
  </si>
  <si>
    <r>
      <rPr>
        <sz val="10"/>
        <rFont val="Carlito"/>
        <family val="2"/>
      </rPr>
      <t xml:space="preserve">Isolador galvanizado uso geral, simples com rosca
</t>
    </r>
    <r>
      <rPr>
        <sz val="10"/>
        <rFont val="Carlito"/>
        <family val="2"/>
      </rPr>
      <t>mecânica</t>
    </r>
  </si>
  <si>
    <r>
      <rPr>
        <sz val="10"/>
        <rFont val="Carlito"/>
        <family val="2"/>
      </rPr>
      <t>5,16</t>
    </r>
  </si>
  <si>
    <r>
      <rPr>
        <sz val="10"/>
        <rFont val="Carlito"/>
        <family val="2"/>
      </rPr>
      <t>14,26</t>
    </r>
  </si>
  <si>
    <r>
      <rPr>
        <sz val="10"/>
        <rFont val="Carlito"/>
        <family val="2"/>
      </rPr>
      <t>42.02.020</t>
    </r>
  </si>
  <si>
    <r>
      <rPr>
        <sz val="10"/>
        <rFont val="Carlito"/>
        <family val="2"/>
      </rPr>
      <t xml:space="preserve">Isolador galvanizado uso geral, reforçado para
</t>
    </r>
    <r>
      <rPr>
        <sz val="10"/>
        <rFont val="Carlito"/>
        <family val="2"/>
      </rPr>
      <t>fixação a 90°</t>
    </r>
  </si>
  <si>
    <r>
      <rPr>
        <sz val="10"/>
        <rFont val="Carlito"/>
        <family val="2"/>
      </rPr>
      <t>13,85</t>
    </r>
  </si>
  <si>
    <r>
      <rPr>
        <sz val="10"/>
        <rFont val="Carlito"/>
        <family val="2"/>
      </rPr>
      <t>22,95</t>
    </r>
  </si>
  <si>
    <r>
      <rPr>
        <sz val="10"/>
        <rFont val="Carlito"/>
        <family val="2"/>
      </rPr>
      <t>42.02.040</t>
    </r>
  </si>
  <si>
    <r>
      <rPr>
        <sz val="10"/>
        <rFont val="Carlito"/>
        <family val="2"/>
      </rPr>
      <t xml:space="preserve">Isolador galvanizado uso geral, simples com
</t>
    </r>
    <r>
      <rPr>
        <sz val="10"/>
        <rFont val="Carlito"/>
        <family val="2"/>
      </rPr>
      <t>chapa de encosto</t>
    </r>
  </si>
  <si>
    <r>
      <rPr>
        <sz val="10"/>
        <rFont val="Carlito"/>
        <family val="2"/>
      </rPr>
      <t>4,85</t>
    </r>
  </si>
  <si>
    <r>
      <rPr>
        <sz val="10"/>
        <rFont val="Carlito"/>
        <family val="2"/>
      </rPr>
      <t>42.02.060</t>
    </r>
  </si>
  <si>
    <r>
      <rPr>
        <sz val="10"/>
        <rFont val="Carlito"/>
        <family val="2"/>
      </rPr>
      <t xml:space="preserve">Isolador galvanizado uso geral, reforçado com
</t>
    </r>
    <r>
      <rPr>
        <sz val="10"/>
        <rFont val="Carlito"/>
        <family val="2"/>
      </rPr>
      <t>chapa de encosto</t>
    </r>
  </si>
  <si>
    <r>
      <rPr>
        <sz val="10"/>
        <rFont val="Carlito"/>
        <family val="2"/>
      </rPr>
      <t>7,13</t>
    </r>
  </si>
  <si>
    <r>
      <rPr>
        <sz val="10"/>
        <rFont val="Carlito"/>
        <family val="2"/>
      </rPr>
      <t>16,23</t>
    </r>
  </si>
  <si>
    <r>
      <rPr>
        <sz val="10"/>
        <rFont val="Carlito"/>
        <family val="2"/>
      </rPr>
      <t>42.02.080</t>
    </r>
  </si>
  <si>
    <r>
      <rPr>
        <sz val="10"/>
        <rFont val="Carlito"/>
        <family val="2"/>
      </rPr>
      <t xml:space="preserve">Isolador galvanizado uso geral, simples com calha
</t>
    </r>
    <r>
      <rPr>
        <sz val="10"/>
        <rFont val="Carlito"/>
        <family val="2"/>
      </rPr>
      <t>para telha ondulada</t>
    </r>
  </si>
  <si>
    <r>
      <rPr>
        <sz val="10"/>
        <rFont val="Carlito"/>
        <family val="2"/>
      </rPr>
      <t>12,09</t>
    </r>
  </si>
  <si>
    <r>
      <rPr>
        <sz val="10"/>
        <rFont val="Carlito"/>
        <family val="2"/>
      </rPr>
      <t>21,19</t>
    </r>
  </si>
  <si>
    <r>
      <rPr>
        <sz val="10"/>
        <rFont val="Carlito"/>
        <family val="2"/>
      </rPr>
      <t>42.02.100</t>
    </r>
  </si>
  <si>
    <r>
      <rPr>
        <sz val="10"/>
        <rFont val="Carlito"/>
        <family val="2"/>
      </rPr>
      <t xml:space="preserve">Isolador galvanizado uso geral, reforçado com
</t>
    </r>
    <r>
      <rPr>
        <sz val="10"/>
        <rFont val="Carlito"/>
        <family val="2"/>
      </rPr>
      <t>calha para telha ondulada</t>
    </r>
  </si>
  <si>
    <r>
      <rPr>
        <sz val="10"/>
        <rFont val="Carlito"/>
        <family val="2"/>
      </rPr>
      <t>23,97</t>
    </r>
  </si>
  <si>
    <r>
      <rPr>
        <sz val="10"/>
        <rFont val="Carlito"/>
        <family val="2"/>
      </rPr>
      <t>Isolador galvanizado para mastro</t>
    </r>
  </si>
  <si>
    <r>
      <rPr>
        <sz val="10"/>
        <rFont val="Carlito"/>
        <family val="2"/>
      </rPr>
      <t>42.03.020</t>
    </r>
  </si>
  <si>
    <r>
      <rPr>
        <sz val="10"/>
        <rFont val="Carlito"/>
        <family val="2"/>
      </rPr>
      <t xml:space="preserve">Isolador galvanizado para mastro de diâmetro 2´,
</t>
    </r>
    <r>
      <rPr>
        <sz val="10"/>
        <rFont val="Carlito"/>
        <family val="2"/>
      </rPr>
      <t>simples com 1 descida</t>
    </r>
  </si>
  <si>
    <r>
      <rPr>
        <sz val="10"/>
        <rFont val="Carlito"/>
        <family val="2"/>
      </rPr>
      <t>8,24</t>
    </r>
  </si>
  <si>
    <r>
      <rPr>
        <sz val="10"/>
        <rFont val="Carlito"/>
        <family val="2"/>
      </rPr>
      <t>17,34</t>
    </r>
  </si>
  <si>
    <r>
      <rPr>
        <sz val="10"/>
        <rFont val="Carlito"/>
        <family val="2"/>
      </rPr>
      <t>42.03.040</t>
    </r>
  </si>
  <si>
    <r>
      <rPr>
        <sz val="10"/>
        <rFont val="Carlito"/>
        <family val="2"/>
      </rPr>
      <t xml:space="preserve">Isolador galvanizado para mastro de diâmetro 2´,
</t>
    </r>
    <r>
      <rPr>
        <sz val="10"/>
        <rFont val="Carlito"/>
        <family val="2"/>
      </rPr>
      <t>simples com 2 descidas</t>
    </r>
  </si>
  <si>
    <r>
      <rPr>
        <sz val="10"/>
        <rFont val="Carlito"/>
        <family val="2"/>
      </rPr>
      <t>42.03.060</t>
    </r>
  </si>
  <si>
    <r>
      <rPr>
        <sz val="10"/>
        <rFont val="Carlito"/>
        <family val="2"/>
      </rPr>
      <t xml:space="preserve">Isolador galvanizado para mastro de diâmetro 2´,
</t>
    </r>
    <r>
      <rPr>
        <sz val="10"/>
        <rFont val="Carlito"/>
        <family val="2"/>
      </rPr>
      <t>reforçado com 1 descida</t>
    </r>
  </si>
  <si>
    <r>
      <rPr>
        <sz val="10"/>
        <rFont val="Carlito"/>
        <family val="2"/>
      </rPr>
      <t>12,42</t>
    </r>
  </si>
  <si>
    <r>
      <rPr>
        <sz val="10"/>
        <rFont val="Carlito"/>
        <family val="2"/>
      </rPr>
      <t>42.03.080</t>
    </r>
  </si>
  <si>
    <r>
      <rPr>
        <sz val="10"/>
        <rFont val="Carlito"/>
        <family val="2"/>
      </rPr>
      <t xml:space="preserve">Isolador galvanizado para mastro de diâmetro 2´,
</t>
    </r>
    <r>
      <rPr>
        <sz val="10"/>
        <rFont val="Carlito"/>
        <family val="2"/>
      </rPr>
      <t>reforçado com 2 descidas</t>
    </r>
  </si>
  <si>
    <r>
      <rPr>
        <sz val="10"/>
        <rFont val="Carlito"/>
        <family val="2"/>
      </rPr>
      <t>22,64</t>
    </r>
  </si>
  <si>
    <r>
      <rPr>
        <sz val="10"/>
        <rFont val="Carlito"/>
        <family val="2"/>
      </rPr>
      <t xml:space="preserve">Componentes de sustentacao para mastro
</t>
    </r>
    <r>
      <rPr>
        <sz val="10"/>
        <rFont val="Carlito"/>
        <family val="2"/>
      </rPr>
      <t>galvanizado</t>
    </r>
  </si>
  <si>
    <r>
      <rPr>
        <sz val="10"/>
        <rFont val="Carlito"/>
        <family val="2"/>
      </rPr>
      <t>42.04.020</t>
    </r>
  </si>
  <si>
    <r>
      <rPr>
        <sz val="10"/>
        <rFont val="Carlito"/>
        <family val="2"/>
      </rPr>
      <t xml:space="preserve">Braçadeira de contraventagem para mastro de
</t>
    </r>
    <r>
      <rPr>
        <sz val="10"/>
        <rFont val="Carlito"/>
        <family val="2"/>
      </rPr>
      <t>diâmetro 2´</t>
    </r>
  </si>
  <si>
    <r>
      <rPr>
        <sz val="10"/>
        <rFont val="Carlito"/>
        <family val="2"/>
      </rPr>
      <t>22,12</t>
    </r>
  </si>
  <si>
    <r>
      <rPr>
        <sz val="10"/>
        <rFont val="Carlito"/>
        <family val="2"/>
      </rPr>
      <t>42.04.040</t>
    </r>
  </si>
  <si>
    <r>
      <rPr>
        <sz val="10"/>
        <rFont val="Carlito"/>
        <family val="2"/>
      </rPr>
      <t>Apoio para mastro de diâmetro 2´</t>
    </r>
  </si>
  <si>
    <r>
      <rPr>
        <sz val="10"/>
        <rFont val="Carlito"/>
        <family val="2"/>
      </rPr>
      <t>42.04.060</t>
    </r>
  </si>
  <si>
    <r>
      <rPr>
        <sz val="10"/>
        <rFont val="Carlito"/>
        <family val="2"/>
      </rPr>
      <t>Base para mastro de diâmetro 2´</t>
    </r>
  </si>
  <si>
    <r>
      <rPr>
        <sz val="10"/>
        <rFont val="Carlito"/>
        <family val="2"/>
      </rPr>
      <t>52,95</t>
    </r>
  </si>
  <si>
    <r>
      <rPr>
        <sz val="10"/>
        <rFont val="Carlito"/>
        <family val="2"/>
      </rPr>
      <t>62,05</t>
    </r>
  </si>
  <si>
    <r>
      <rPr>
        <sz val="10"/>
        <rFont val="Carlito"/>
        <family val="2"/>
      </rPr>
      <t>42.04.080</t>
    </r>
  </si>
  <si>
    <r>
      <rPr>
        <sz val="10"/>
        <rFont val="Carlito"/>
        <family val="2"/>
      </rPr>
      <t xml:space="preserve">Contraventagem com cabo para mastro de
</t>
    </r>
    <r>
      <rPr>
        <sz val="10"/>
        <rFont val="Carlito"/>
        <family val="2"/>
      </rPr>
      <t>diâmetro 2´</t>
    </r>
  </si>
  <si>
    <r>
      <rPr>
        <sz val="10"/>
        <rFont val="Carlito"/>
        <family val="2"/>
      </rPr>
      <t>183,52</t>
    </r>
  </si>
  <si>
    <r>
      <rPr>
        <sz val="10"/>
        <rFont val="Carlito"/>
        <family val="2"/>
      </rPr>
      <t>194,44</t>
    </r>
  </si>
  <si>
    <r>
      <rPr>
        <sz val="10"/>
        <rFont val="Carlito"/>
        <family val="2"/>
      </rPr>
      <t>42.04.120</t>
    </r>
  </si>
  <si>
    <r>
      <rPr>
        <sz val="10"/>
        <rFont val="Carlito"/>
        <family val="2"/>
      </rPr>
      <t>Mastro simples galvanizado de diâmetro 2´</t>
    </r>
  </si>
  <si>
    <r>
      <rPr>
        <sz val="10"/>
        <rFont val="Carlito"/>
        <family val="2"/>
      </rPr>
      <t>86,80</t>
    </r>
  </si>
  <si>
    <r>
      <rPr>
        <sz val="10"/>
        <rFont val="Carlito"/>
        <family val="2"/>
      </rPr>
      <t>97,72</t>
    </r>
  </si>
  <si>
    <r>
      <rPr>
        <sz val="10"/>
        <rFont val="Carlito"/>
        <family val="2"/>
      </rPr>
      <t>42.04.140</t>
    </r>
  </si>
  <si>
    <r>
      <rPr>
        <sz val="10"/>
        <rFont val="Carlito"/>
        <family val="2"/>
      </rPr>
      <t xml:space="preserve">Suporte porta bandeira simples para mastro de
</t>
    </r>
    <r>
      <rPr>
        <sz val="10"/>
        <rFont val="Carlito"/>
        <family val="2"/>
      </rPr>
      <t>diâmetro 2´</t>
    </r>
  </si>
  <si>
    <r>
      <rPr>
        <sz val="10"/>
        <rFont val="Carlito"/>
        <family val="2"/>
      </rPr>
      <t>17,46</t>
    </r>
  </si>
  <si>
    <r>
      <rPr>
        <sz val="10"/>
        <rFont val="Carlito"/>
        <family val="2"/>
      </rPr>
      <t>42.04.160</t>
    </r>
  </si>
  <si>
    <r>
      <rPr>
        <sz val="10"/>
        <rFont val="Carlito"/>
        <family val="2"/>
      </rPr>
      <t xml:space="preserve">Suporte porta bandeira reforçado para mastro de
</t>
    </r>
    <r>
      <rPr>
        <sz val="10"/>
        <rFont val="Carlito"/>
        <family val="2"/>
      </rPr>
      <t>diâmetro 2´</t>
    </r>
  </si>
  <si>
    <r>
      <rPr>
        <sz val="10"/>
        <rFont val="Carlito"/>
        <family val="2"/>
      </rPr>
      <t>27,49</t>
    </r>
  </si>
  <si>
    <r>
      <rPr>
        <sz val="10"/>
        <rFont val="Carlito"/>
        <family val="2"/>
      </rPr>
      <t>Componentes para cabo de descida</t>
    </r>
  </si>
  <si>
    <r>
      <rPr>
        <sz val="10"/>
        <rFont val="Carlito"/>
        <family val="2"/>
      </rPr>
      <t>42.05.010</t>
    </r>
  </si>
  <si>
    <r>
      <rPr>
        <sz val="10"/>
        <rFont val="Carlito"/>
        <family val="2"/>
      </rPr>
      <t xml:space="preserve">Sinalizador de obstáculo simples, sem célula
</t>
    </r>
    <r>
      <rPr>
        <sz val="10"/>
        <rFont val="Carlito"/>
        <family val="2"/>
      </rPr>
      <t>fotoelétrica</t>
    </r>
  </si>
  <si>
    <r>
      <rPr>
        <sz val="10"/>
        <rFont val="Carlito"/>
        <family val="2"/>
      </rPr>
      <t>36,40</t>
    </r>
  </si>
  <si>
    <r>
      <rPr>
        <sz val="10"/>
        <rFont val="Carlito"/>
        <family val="2"/>
      </rPr>
      <t>45,50</t>
    </r>
  </si>
  <si>
    <r>
      <rPr>
        <sz val="10"/>
        <rFont val="Carlito"/>
        <family val="2"/>
      </rPr>
      <t>42.05.020</t>
    </r>
  </si>
  <si>
    <r>
      <rPr>
        <sz val="10"/>
        <rFont val="Carlito"/>
        <family val="2"/>
      </rPr>
      <t xml:space="preserve">Braçadeira para fixação do aparelho sinalizador
</t>
    </r>
    <r>
      <rPr>
        <sz val="10"/>
        <rFont val="Carlito"/>
        <family val="2"/>
      </rPr>
      <t>para mastro de diâmetro 2´</t>
    </r>
  </si>
  <si>
    <r>
      <rPr>
        <sz val="10"/>
        <rFont val="Carlito"/>
        <family val="2"/>
      </rPr>
      <t>15,58</t>
    </r>
  </si>
  <si>
    <r>
      <rPr>
        <sz val="10"/>
        <rFont val="Carlito"/>
        <family val="2"/>
      </rPr>
      <t>42.05.030</t>
    </r>
  </si>
  <si>
    <r>
      <rPr>
        <sz val="10"/>
        <rFont val="Carlito"/>
        <family val="2"/>
      </rPr>
      <t xml:space="preserve">Sinalizador de obstáculo duplo, sem célula
</t>
    </r>
    <r>
      <rPr>
        <sz val="10"/>
        <rFont val="Carlito"/>
        <family val="2"/>
      </rPr>
      <t>fotoelétrica</t>
    </r>
  </si>
  <si>
    <r>
      <rPr>
        <sz val="10"/>
        <rFont val="Carlito"/>
        <family val="2"/>
      </rPr>
      <t>69,83</t>
    </r>
  </si>
  <si>
    <r>
      <rPr>
        <sz val="10"/>
        <rFont val="Carlito"/>
        <family val="2"/>
      </rPr>
      <t>78,93</t>
    </r>
  </si>
  <si>
    <r>
      <rPr>
        <sz val="10"/>
        <rFont val="Carlito"/>
        <family val="2"/>
      </rPr>
      <t>42.05.050</t>
    </r>
  </si>
  <si>
    <r>
      <rPr>
        <sz val="10"/>
        <rFont val="Carlito"/>
        <family val="2"/>
      </rPr>
      <t xml:space="preserve">Sinalizador de obstáculo simples, com célula
</t>
    </r>
    <r>
      <rPr>
        <sz val="10"/>
        <rFont val="Carlito"/>
        <family val="2"/>
      </rPr>
      <t>fotoelétrica</t>
    </r>
  </si>
  <si>
    <r>
      <rPr>
        <sz val="10"/>
        <rFont val="Carlito"/>
        <family val="2"/>
      </rPr>
      <t>53,22</t>
    </r>
  </si>
  <si>
    <r>
      <rPr>
        <sz val="10"/>
        <rFont val="Carlito"/>
        <family val="2"/>
      </rPr>
      <t>62,32</t>
    </r>
  </si>
  <si>
    <r>
      <rPr>
        <sz val="10"/>
        <rFont val="Carlito"/>
        <family val="2"/>
      </rPr>
      <t>42.05.070</t>
    </r>
  </si>
  <si>
    <r>
      <rPr>
        <sz val="10"/>
        <rFont val="Carlito"/>
        <family val="2"/>
      </rPr>
      <t xml:space="preserve">Sinalizador de obstáculo duplo, com célula
</t>
    </r>
    <r>
      <rPr>
        <sz val="10"/>
        <rFont val="Carlito"/>
        <family val="2"/>
      </rPr>
      <t>fotoelétrica</t>
    </r>
  </si>
  <si>
    <r>
      <rPr>
        <sz val="10"/>
        <rFont val="Carlito"/>
        <family val="2"/>
      </rPr>
      <t>117,09</t>
    </r>
  </si>
  <si>
    <r>
      <rPr>
        <sz val="10"/>
        <rFont val="Carlito"/>
        <family val="2"/>
      </rPr>
      <t>126,19</t>
    </r>
  </si>
  <si>
    <r>
      <rPr>
        <sz val="10"/>
        <rFont val="Carlito"/>
        <family val="2"/>
      </rPr>
      <t>42.05.100</t>
    </r>
  </si>
  <si>
    <r>
      <rPr>
        <sz val="10"/>
        <rFont val="Carlito"/>
        <family val="2"/>
      </rPr>
      <t>Caixa de inspeção suspensa</t>
    </r>
  </si>
  <si>
    <r>
      <rPr>
        <sz val="10"/>
        <rFont val="Carlito"/>
        <family val="2"/>
      </rPr>
      <t>19,36</t>
    </r>
  </si>
  <si>
    <r>
      <rPr>
        <sz val="10"/>
        <rFont val="Carlito"/>
        <family val="2"/>
      </rPr>
      <t>55,75</t>
    </r>
  </si>
  <si>
    <r>
      <rPr>
        <sz val="10"/>
        <rFont val="Carlito"/>
        <family val="2"/>
      </rPr>
      <t>42.05.110</t>
    </r>
  </si>
  <si>
    <r>
      <rPr>
        <sz val="10"/>
        <rFont val="Carlito"/>
        <family val="2"/>
      </rPr>
      <t>Conector cabo/haste de 3/4´</t>
    </r>
  </si>
  <si>
    <r>
      <rPr>
        <sz val="10"/>
        <rFont val="Carlito"/>
        <family val="2"/>
      </rPr>
      <t>18,78</t>
    </r>
  </si>
  <si>
    <r>
      <rPr>
        <sz val="10"/>
        <rFont val="Carlito"/>
        <family val="2"/>
      </rPr>
      <t>22,42</t>
    </r>
  </si>
  <si>
    <r>
      <rPr>
        <sz val="10"/>
        <rFont val="Carlito"/>
        <family val="2"/>
      </rPr>
      <t>42.05.120</t>
    </r>
  </si>
  <si>
    <r>
      <rPr>
        <sz val="10"/>
        <rFont val="Carlito"/>
        <family val="2"/>
      </rPr>
      <t xml:space="preserve">Conector de emenda em latão para cabo de até
</t>
    </r>
    <r>
      <rPr>
        <sz val="10"/>
        <rFont val="Carlito"/>
        <family val="2"/>
      </rPr>
      <t>50 mm² com 4 parafusos</t>
    </r>
  </si>
  <si>
    <r>
      <rPr>
        <sz val="10"/>
        <rFont val="Carlito"/>
        <family val="2"/>
      </rPr>
      <t>42.05.140</t>
    </r>
  </si>
  <si>
    <r>
      <rPr>
        <sz val="10"/>
        <rFont val="Carlito"/>
        <family val="2"/>
      </rPr>
      <t>Conector olhal cabo/haste de 3/4´</t>
    </r>
  </si>
  <si>
    <r>
      <rPr>
        <sz val="10"/>
        <rFont val="Carlito"/>
        <family val="2"/>
      </rPr>
      <t>13,29</t>
    </r>
  </si>
  <si>
    <r>
      <rPr>
        <sz val="10"/>
        <rFont val="Carlito"/>
        <family val="2"/>
      </rPr>
      <t>42.05.160</t>
    </r>
  </si>
  <si>
    <r>
      <rPr>
        <sz val="10"/>
        <rFont val="Carlito"/>
        <family val="2"/>
      </rPr>
      <t>Conector olhal cabo/haste de 5/8´</t>
    </r>
  </si>
  <si>
    <r>
      <rPr>
        <sz val="10"/>
        <rFont val="Carlito"/>
        <family val="2"/>
      </rPr>
      <t>42.05.170</t>
    </r>
  </si>
  <si>
    <r>
      <rPr>
        <sz val="10"/>
        <rFont val="Carlito"/>
        <family val="2"/>
      </rPr>
      <t xml:space="preserve">Vergalhão liso de aço galvanizado, diâmetro de
</t>
    </r>
    <r>
      <rPr>
        <sz val="10"/>
        <rFont val="Carlito"/>
        <family val="2"/>
      </rPr>
      <t>3/8´</t>
    </r>
  </si>
  <si>
    <r>
      <rPr>
        <sz val="10"/>
        <rFont val="Carlito"/>
        <family val="2"/>
      </rPr>
      <t>13,77</t>
    </r>
  </si>
  <si>
    <r>
      <rPr>
        <sz val="10"/>
        <rFont val="Carlito"/>
        <family val="2"/>
      </rPr>
      <t>28,33</t>
    </r>
  </si>
  <si>
    <r>
      <rPr>
        <sz val="10"/>
        <rFont val="Carlito"/>
        <family val="2"/>
      </rPr>
      <t>42.05.180</t>
    </r>
  </si>
  <si>
    <r>
      <rPr>
        <sz val="10"/>
        <rFont val="Carlito"/>
        <family val="2"/>
      </rPr>
      <t>Esticador em latão para cabo de cobre</t>
    </r>
  </si>
  <si>
    <r>
      <rPr>
        <sz val="10"/>
        <rFont val="Carlito"/>
        <family val="2"/>
      </rPr>
      <t>17,93</t>
    </r>
  </si>
  <si>
    <r>
      <rPr>
        <sz val="10"/>
        <rFont val="Carlito"/>
        <family val="2"/>
      </rPr>
      <t>27,03</t>
    </r>
  </si>
  <si>
    <r>
      <rPr>
        <sz val="10"/>
        <rFont val="Carlito"/>
        <family val="2"/>
      </rPr>
      <t>42.05.190</t>
    </r>
  </si>
  <si>
    <r>
      <rPr>
        <sz val="10"/>
        <rFont val="Carlito"/>
        <family val="2"/>
      </rPr>
      <t>Haste de aterramento de 3/4'' x 3 m</t>
    </r>
  </si>
  <si>
    <r>
      <rPr>
        <sz val="10"/>
        <rFont val="Carlito"/>
        <family val="2"/>
      </rPr>
      <t>205,83</t>
    </r>
  </si>
  <si>
    <r>
      <rPr>
        <sz val="10"/>
        <rFont val="Carlito"/>
        <family val="2"/>
      </rPr>
      <t>42.05.200</t>
    </r>
  </si>
  <si>
    <r>
      <rPr>
        <sz val="10"/>
        <rFont val="Carlito"/>
        <family val="2"/>
      </rPr>
      <t>Haste de aterramento de 5/8'' x 2,4 m</t>
    </r>
  </si>
  <si>
    <r>
      <rPr>
        <sz val="10"/>
        <rFont val="Carlito"/>
        <family val="2"/>
      </rPr>
      <t>107,68</t>
    </r>
  </si>
  <si>
    <r>
      <rPr>
        <sz val="10"/>
        <rFont val="Carlito"/>
        <family val="2"/>
      </rPr>
      <t>125,88</t>
    </r>
  </si>
  <si>
    <r>
      <rPr>
        <sz val="10"/>
        <rFont val="Carlito"/>
        <family val="2"/>
      </rPr>
      <t>42.05.210</t>
    </r>
  </si>
  <si>
    <r>
      <rPr>
        <sz val="10"/>
        <rFont val="Carlito"/>
        <family val="2"/>
      </rPr>
      <t>Haste de aterramento de 5/8'' x 3 m</t>
    </r>
  </si>
  <si>
    <r>
      <rPr>
        <sz val="10"/>
        <rFont val="Carlito"/>
        <family val="2"/>
      </rPr>
      <t>135,37</t>
    </r>
  </si>
  <si>
    <r>
      <rPr>
        <sz val="10"/>
        <rFont val="Carlito"/>
        <family val="2"/>
      </rPr>
      <t>153,57</t>
    </r>
  </si>
  <si>
    <r>
      <rPr>
        <sz val="10"/>
        <rFont val="Carlito"/>
        <family val="2"/>
      </rPr>
      <t>42.05.220</t>
    </r>
  </si>
  <si>
    <r>
      <rPr>
        <sz val="10"/>
        <rFont val="Carlito"/>
        <family val="2"/>
      </rPr>
      <t xml:space="preserve">Mastro para sinalizador de obstáculo, de 1,5 m x
</t>
    </r>
    <r>
      <rPr>
        <sz val="10"/>
        <rFont val="Carlito"/>
        <family val="2"/>
      </rPr>
      <t>3/4''</t>
    </r>
  </si>
  <si>
    <r>
      <rPr>
        <sz val="10"/>
        <rFont val="Carlito"/>
        <family val="2"/>
      </rPr>
      <t>51,32</t>
    </r>
  </si>
  <si>
    <r>
      <rPr>
        <sz val="10"/>
        <rFont val="Carlito"/>
        <family val="2"/>
      </rPr>
      <t>60,42</t>
    </r>
  </si>
  <si>
    <r>
      <rPr>
        <sz val="10"/>
        <rFont val="Carlito"/>
        <family val="2"/>
      </rPr>
      <t>42.05.230</t>
    </r>
  </si>
  <si>
    <r>
      <rPr>
        <sz val="10"/>
        <rFont val="Carlito"/>
        <family val="2"/>
      </rPr>
      <t xml:space="preserve">Clips de fixação para vergalhão em aço
</t>
    </r>
    <r>
      <rPr>
        <sz val="10"/>
        <rFont val="Carlito"/>
        <family val="2"/>
      </rPr>
      <t>galvanizado de 3/8´</t>
    </r>
  </si>
  <si>
    <r>
      <rPr>
        <sz val="10"/>
        <rFont val="Carlito"/>
        <family val="2"/>
      </rPr>
      <t>3,83</t>
    </r>
  </si>
  <si>
    <r>
      <rPr>
        <sz val="10"/>
        <rFont val="Carlito"/>
        <family val="2"/>
      </rPr>
      <t>11,10</t>
    </r>
  </si>
  <si>
    <r>
      <rPr>
        <sz val="10"/>
        <rFont val="Carlito"/>
        <family val="2"/>
      </rPr>
      <t>42.05.240</t>
    </r>
  </si>
  <si>
    <r>
      <rPr>
        <sz val="10"/>
        <rFont val="Carlito"/>
        <family val="2"/>
      </rPr>
      <t xml:space="preserve">Suporte para tubo de proteção com chapa de
</t>
    </r>
    <r>
      <rPr>
        <sz val="10"/>
        <rFont val="Carlito"/>
        <family val="2"/>
      </rPr>
      <t>encosto, diâmetro 2´</t>
    </r>
  </si>
  <si>
    <r>
      <rPr>
        <sz val="10"/>
        <rFont val="Carlito"/>
        <family val="2"/>
      </rPr>
      <t>10,10</t>
    </r>
  </si>
  <si>
    <r>
      <rPr>
        <sz val="10"/>
        <rFont val="Carlito"/>
        <family val="2"/>
      </rPr>
      <t>19,20</t>
    </r>
  </si>
  <si>
    <r>
      <rPr>
        <sz val="10"/>
        <rFont val="Carlito"/>
        <family val="2"/>
      </rPr>
      <t>42.05.250</t>
    </r>
  </si>
  <si>
    <r>
      <rPr>
        <sz val="10"/>
        <rFont val="Carlito"/>
        <family val="2"/>
      </rPr>
      <t xml:space="preserve">Barra condutora chata em alumínio de 3/4´ x
</t>
    </r>
    <r>
      <rPr>
        <sz val="10"/>
        <rFont val="Carlito"/>
        <family val="2"/>
      </rPr>
      <t>1/4´, inclusive acessórios de fixação</t>
    </r>
  </si>
  <si>
    <r>
      <rPr>
        <sz val="10"/>
        <rFont val="Carlito"/>
        <family val="2"/>
      </rPr>
      <t>15,69</t>
    </r>
  </si>
  <si>
    <r>
      <rPr>
        <sz val="10"/>
        <rFont val="Carlito"/>
        <family val="2"/>
      </rPr>
      <t>33,89</t>
    </r>
  </si>
  <si>
    <r>
      <rPr>
        <sz val="10"/>
        <rFont val="Carlito"/>
        <family val="2"/>
      </rPr>
      <t>42.05.260</t>
    </r>
  </si>
  <si>
    <r>
      <rPr>
        <sz val="10"/>
        <rFont val="Carlito"/>
        <family val="2"/>
      </rPr>
      <t xml:space="preserve">Suporte para tubo de proteção com grapa para
</t>
    </r>
    <r>
      <rPr>
        <sz val="10"/>
        <rFont val="Carlito"/>
        <family val="2"/>
      </rPr>
      <t>chumbar, diâmetro 2´</t>
    </r>
  </si>
  <si>
    <r>
      <rPr>
        <sz val="10"/>
        <rFont val="Carlito"/>
        <family val="2"/>
      </rPr>
      <t>20,54</t>
    </r>
  </si>
  <si>
    <r>
      <rPr>
        <sz val="10"/>
        <rFont val="Carlito"/>
        <family val="2"/>
      </rPr>
      <t>42.05.270</t>
    </r>
  </si>
  <si>
    <r>
      <rPr>
        <sz val="10"/>
        <rFont val="Carlito"/>
        <family val="2"/>
      </rPr>
      <t xml:space="preserve">Conector em latão estanhado para cabos de 16 a
</t>
    </r>
    <r>
      <rPr>
        <sz val="10"/>
        <rFont val="Carlito"/>
        <family val="2"/>
      </rPr>
      <t>50 mm² e vergalhões até 3/8"</t>
    </r>
  </si>
  <si>
    <r>
      <rPr>
        <sz val="10"/>
        <rFont val="Carlito"/>
        <family val="2"/>
      </rPr>
      <t>33,18</t>
    </r>
  </si>
  <si>
    <r>
      <rPr>
        <sz val="10"/>
        <rFont val="Carlito"/>
        <family val="2"/>
      </rPr>
      <t>40,45</t>
    </r>
  </si>
  <si>
    <r>
      <rPr>
        <sz val="10"/>
        <rFont val="Carlito"/>
        <family val="2"/>
      </rPr>
      <t>42.05.290</t>
    </r>
  </si>
  <si>
    <r>
      <rPr>
        <sz val="10"/>
        <rFont val="Carlito"/>
        <family val="2"/>
      </rPr>
      <t xml:space="preserve">Suporte para fixação de terminal aéreo e/ou de
</t>
    </r>
    <r>
      <rPr>
        <sz val="10"/>
        <rFont val="Carlito"/>
        <family val="2"/>
      </rPr>
      <t>cabo de cobre nu, com base plana</t>
    </r>
  </si>
  <si>
    <r>
      <rPr>
        <sz val="10"/>
        <rFont val="Carlito"/>
        <family val="2"/>
      </rPr>
      <t>13,58</t>
    </r>
  </si>
  <si>
    <r>
      <rPr>
        <sz val="10"/>
        <rFont val="Carlito"/>
        <family val="2"/>
      </rPr>
      <t>42.05.300</t>
    </r>
  </si>
  <si>
    <r>
      <rPr>
        <sz val="10"/>
        <rFont val="Carlito"/>
        <family val="2"/>
      </rPr>
      <t xml:space="preserve">Tampa para caixa de inspeção cilíndrica, aço
</t>
    </r>
    <r>
      <rPr>
        <sz val="10"/>
        <rFont val="Carlito"/>
        <family val="2"/>
      </rPr>
      <t>galvanizado</t>
    </r>
  </si>
  <si>
    <r>
      <rPr>
        <sz val="10"/>
        <rFont val="Carlito"/>
        <family val="2"/>
      </rPr>
      <t>45,89</t>
    </r>
  </si>
  <si>
    <r>
      <rPr>
        <sz val="10"/>
        <rFont val="Carlito"/>
        <family val="2"/>
      </rPr>
      <t>47,71</t>
    </r>
  </si>
  <si>
    <r>
      <rPr>
        <sz val="10"/>
        <rFont val="Carlito"/>
        <family val="2"/>
      </rPr>
      <t>42.05.310</t>
    </r>
  </si>
  <si>
    <r>
      <rPr>
        <sz val="10"/>
        <rFont val="Carlito"/>
        <family val="2"/>
      </rPr>
      <t xml:space="preserve">Caixa de inspeção do terra cilíndrica em PVC
</t>
    </r>
    <r>
      <rPr>
        <sz val="10"/>
        <rFont val="Carlito"/>
        <family val="2"/>
      </rPr>
      <t>rígido, diâmetro de 300 mm - h= 250 mm</t>
    </r>
  </si>
  <si>
    <r>
      <rPr>
        <sz val="10"/>
        <rFont val="Carlito"/>
        <family val="2"/>
      </rPr>
      <t>21,92</t>
    </r>
  </si>
  <si>
    <r>
      <rPr>
        <sz val="10"/>
        <rFont val="Carlito"/>
        <family val="2"/>
      </rPr>
      <t>31,02</t>
    </r>
  </si>
  <si>
    <r>
      <rPr>
        <sz val="10"/>
        <rFont val="Carlito"/>
        <family val="2"/>
      </rPr>
      <t>42.05.320</t>
    </r>
  </si>
  <si>
    <r>
      <rPr>
        <sz val="10"/>
        <rFont val="Carlito"/>
        <family val="2"/>
      </rPr>
      <t xml:space="preserve">Caixa de inspeção do terra cilíndrica em PVC
</t>
    </r>
    <r>
      <rPr>
        <sz val="10"/>
        <rFont val="Carlito"/>
        <family val="2"/>
      </rPr>
      <t>rígido, diâmetro de 300 mm - h= 400 mm</t>
    </r>
  </si>
  <si>
    <r>
      <rPr>
        <sz val="10"/>
        <rFont val="Carlito"/>
        <family val="2"/>
      </rPr>
      <t>37,64</t>
    </r>
  </si>
  <si>
    <r>
      <rPr>
        <sz val="10"/>
        <rFont val="Carlito"/>
        <family val="2"/>
      </rPr>
      <t>46,74</t>
    </r>
  </si>
  <si>
    <r>
      <rPr>
        <sz val="10"/>
        <rFont val="Carlito"/>
        <family val="2"/>
      </rPr>
      <t>42.05.330</t>
    </r>
  </si>
  <si>
    <r>
      <rPr>
        <sz val="10"/>
        <rFont val="Carlito"/>
        <family val="2"/>
      </rPr>
      <t xml:space="preserve">Caixa de inspeção do terra cilíndrica em PVC
</t>
    </r>
    <r>
      <rPr>
        <sz val="10"/>
        <rFont val="Carlito"/>
        <family val="2"/>
      </rPr>
      <t>rígido, diâmetro de 300 mm - h= 600 mm</t>
    </r>
  </si>
  <si>
    <r>
      <rPr>
        <sz val="10"/>
        <rFont val="Carlito"/>
        <family val="2"/>
      </rPr>
      <t>52,93</t>
    </r>
  </si>
  <si>
    <r>
      <rPr>
        <sz val="10"/>
        <rFont val="Carlito"/>
        <family val="2"/>
      </rPr>
      <t>62,03</t>
    </r>
  </si>
  <si>
    <r>
      <rPr>
        <sz val="10"/>
        <rFont val="Carlito"/>
        <family val="2"/>
      </rPr>
      <t>42.05.340</t>
    </r>
  </si>
  <si>
    <r>
      <rPr>
        <sz val="10"/>
        <rFont val="Carlito"/>
        <family val="2"/>
      </rPr>
      <t xml:space="preserve">Barra condutora chata em cobre de 3/4´ x 3/16´,
</t>
    </r>
    <r>
      <rPr>
        <sz val="10"/>
        <rFont val="Carlito"/>
        <family val="2"/>
      </rPr>
      <t>inclusive acessórios de fixação</t>
    </r>
  </si>
  <si>
    <r>
      <rPr>
        <sz val="10"/>
        <rFont val="Carlito"/>
        <family val="2"/>
      </rPr>
      <t>157,33</t>
    </r>
  </si>
  <si>
    <r>
      <rPr>
        <sz val="10"/>
        <rFont val="Carlito"/>
        <family val="2"/>
      </rPr>
      <t>175,53</t>
    </r>
  </si>
  <si>
    <r>
      <rPr>
        <sz val="10"/>
        <rFont val="Carlito"/>
        <family val="2"/>
      </rPr>
      <t>42.05.370</t>
    </r>
  </si>
  <si>
    <r>
      <rPr>
        <sz val="10"/>
        <rFont val="Carlito"/>
        <family val="2"/>
      </rPr>
      <t xml:space="preserve">Caixa de equalização, de embutir, em aço com
</t>
    </r>
    <r>
      <rPr>
        <sz val="10"/>
        <rFont val="Carlito"/>
        <family val="2"/>
      </rPr>
      <t>barramento, de 400 x 400 mm e tampa</t>
    </r>
  </si>
  <si>
    <r>
      <rPr>
        <sz val="10"/>
        <rFont val="Carlito"/>
        <family val="2"/>
      </rPr>
      <t>578,66</t>
    </r>
  </si>
  <si>
    <r>
      <rPr>
        <sz val="10"/>
        <rFont val="Carlito"/>
        <family val="2"/>
      </rPr>
      <t>615,05</t>
    </r>
  </si>
  <si>
    <r>
      <rPr>
        <sz val="10"/>
        <rFont val="Carlito"/>
        <family val="2"/>
      </rPr>
      <t>42.05.380</t>
    </r>
  </si>
  <si>
    <r>
      <rPr>
        <sz val="10"/>
        <rFont val="Carlito"/>
        <family val="2"/>
      </rPr>
      <t xml:space="preserve">Caixa de equalização, de embutir, em aço com
</t>
    </r>
    <r>
      <rPr>
        <sz val="10"/>
        <rFont val="Carlito"/>
        <family val="2"/>
      </rPr>
      <t>barramento, de 200 x 200 mm e tampa</t>
    </r>
  </si>
  <si>
    <r>
      <rPr>
        <sz val="10"/>
        <rFont val="Carlito"/>
        <family val="2"/>
      </rPr>
      <t>380,75</t>
    </r>
  </si>
  <si>
    <r>
      <rPr>
        <sz val="10"/>
        <rFont val="Carlito"/>
        <family val="2"/>
      </rPr>
      <t>417,14</t>
    </r>
  </si>
  <si>
    <r>
      <rPr>
        <sz val="10"/>
        <rFont val="Carlito"/>
        <family val="2"/>
      </rPr>
      <t>42.05.390</t>
    </r>
  </si>
  <si>
    <r>
      <rPr>
        <sz val="10"/>
        <rFont val="Carlito"/>
        <family val="2"/>
      </rPr>
      <t>Presilha em latão para cabos de 16 até 50 mm²</t>
    </r>
  </si>
  <si>
    <r>
      <rPr>
        <sz val="10"/>
        <rFont val="Carlito"/>
        <family val="2"/>
      </rPr>
      <t>1,38</t>
    </r>
  </si>
  <si>
    <r>
      <rPr>
        <sz val="10"/>
        <rFont val="Carlito"/>
        <family val="2"/>
      </rPr>
      <t>2,83</t>
    </r>
  </si>
  <si>
    <r>
      <rPr>
        <sz val="10"/>
        <rFont val="Carlito"/>
        <family val="2"/>
      </rPr>
      <t>42.05.410</t>
    </r>
  </si>
  <si>
    <r>
      <rPr>
        <sz val="10"/>
        <rFont val="Carlito"/>
        <family val="2"/>
      </rPr>
      <t>Suporte para fixação de terminal aéreo e/ou de cabo de cobre nu, com base ondulada</t>
    </r>
  </si>
  <si>
    <r>
      <rPr>
        <sz val="10"/>
        <rFont val="Carlito"/>
        <family val="2"/>
      </rPr>
      <t>5,55</t>
    </r>
  </si>
  <si>
    <r>
      <rPr>
        <sz val="10"/>
        <rFont val="Carlito"/>
        <family val="2"/>
      </rPr>
      <t>42.05.440</t>
    </r>
  </si>
  <si>
    <r>
      <rPr>
        <sz val="10"/>
        <rFont val="Carlito"/>
        <family val="2"/>
      </rPr>
      <t xml:space="preserve">Barra condutora chata em alumínio de 7/8´ x
</t>
    </r>
    <r>
      <rPr>
        <sz val="10"/>
        <rFont val="Carlito"/>
        <family val="2"/>
      </rPr>
      <t>1/8´, inclusive acessórios de fixação</t>
    </r>
  </si>
  <si>
    <r>
      <rPr>
        <sz val="10"/>
        <rFont val="Carlito"/>
        <family val="2"/>
      </rPr>
      <t>25,14</t>
    </r>
  </si>
  <si>
    <r>
      <rPr>
        <sz val="10"/>
        <rFont val="Carlito"/>
        <family val="2"/>
      </rPr>
      <t>42.05.450</t>
    </r>
  </si>
  <si>
    <r>
      <rPr>
        <sz val="10"/>
        <rFont val="Carlito"/>
        <family val="2"/>
      </rPr>
      <t xml:space="preserve">Conector com rabicho e porca em latão para cabo
</t>
    </r>
    <r>
      <rPr>
        <sz val="10"/>
        <rFont val="Carlito"/>
        <family val="2"/>
      </rPr>
      <t>de 16 a 35 mm²</t>
    </r>
  </si>
  <si>
    <r>
      <rPr>
        <sz val="10"/>
        <rFont val="Carlito"/>
        <family val="2"/>
      </rPr>
      <t>15,14</t>
    </r>
  </si>
  <si>
    <r>
      <rPr>
        <sz val="10"/>
        <rFont val="Carlito"/>
        <family val="2"/>
      </rPr>
      <t>42.05.510</t>
    </r>
  </si>
  <si>
    <r>
      <rPr>
        <sz val="10"/>
        <rFont val="Carlito"/>
        <family val="2"/>
      </rPr>
      <t>Suporte para fixação de fita de alumínio 7/8" x 1/8" e/ou cabo de cobre nu, com base ondulada</t>
    </r>
  </si>
  <si>
    <r>
      <rPr>
        <sz val="10"/>
        <rFont val="Carlito"/>
        <family val="2"/>
      </rPr>
      <t>42.05.520</t>
    </r>
  </si>
  <si>
    <r>
      <rPr>
        <sz val="10"/>
        <rFont val="Carlito"/>
        <family val="2"/>
      </rPr>
      <t xml:space="preserve">Suporte para fixação de fita de alumínio 7/8" x
</t>
    </r>
    <r>
      <rPr>
        <sz val="10"/>
        <rFont val="Carlito"/>
        <family val="2"/>
      </rPr>
      <t>1/8", com base plana</t>
    </r>
  </si>
  <si>
    <r>
      <rPr>
        <sz val="10"/>
        <rFont val="Carlito"/>
        <family val="2"/>
      </rPr>
      <t>13,44</t>
    </r>
  </si>
  <si>
    <r>
      <rPr>
        <sz val="10"/>
        <rFont val="Carlito"/>
        <family val="2"/>
      </rPr>
      <t>42.05.542</t>
    </r>
  </si>
  <si>
    <r>
      <rPr>
        <sz val="10"/>
        <rFont val="Carlito"/>
        <family val="2"/>
      </rPr>
      <t xml:space="preserve">Tela equipotencial em aço inoxidável, largura de
</t>
    </r>
    <r>
      <rPr>
        <sz val="10"/>
        <rFont val="Carlito"/>
        <family val="2"/>
      </rPr>
      <t>200 mm, espessura de 1,4 mm</t>
    </r>
  </si>
  <si>
    <r>
      <rPr>
        <sz val="10"/>
        <rFont val="Carlito"/>
        <family val="2"/>
      </rPr>
      <t>61,59</t>
    </r>
  </si>
  <si>
    <r>
      <rPr>
        <sz val="10"/>
        <rFont val="Carlito"/>
        <family val="2"/>
      </rPr>
      <t>70,69</t>
    </r>
  </si>
  <si>
    <r>
      <rPr>
        <sz val="10"/>
        <rFont val="Carlito"/>
        <family val="2"/>
      </rPr>
      <t>42.05.550</t>
    </r>
  </si>
  <si>
    <r>
      <rPr>
        <sz val="10"/>
        <rFont val="Carlito"/>
        <family val="2"/>
      </rPr>
      <t xml:space="preserve">Cordoalha flexível "Jumpers" de 25 x 235 mm,
</t>
    </r>
    <r>
      <rPr>
        <sz val="10"/>
        <rFont val="Carlito"/>
        <family val="2"/>
      </rPr>
      <t>com 4 furos de 11 mm</t>
    </r>
  </si>
  <si>
    <r>
      <rPr>
        <sz val="10"/>
        <rFont val="Carlito"/>
        <family val="2"/>
      </rPr>
      <t>56,03</t>
    </r>
  </si>
  <si>
    <r>
      <rPr>
        <sz val="10"/>
        <rFont val="Carlito"/>
        <family val="2"/>
      </rPr>
      <t>65,13</t>
    </r>
  </si>
  <si>
    <r>
      <rPr>
        <sz val="10"/>
        <rFont val="Carlito"/>
        <family val="2"/>
      </rPr>
      <t>42.05.560</t>
    </r>
  </si>
  <si>
    <r>
      <rPr>
        <sz val="10"/>
        <rFont val="Carlito"/>
        <family val="2"/>
      </rPr>
      <t xml:space="preserve">Cordoalha flexível "Jumpers" de 25 x 300 mm,
</t>
    </r>
    <r>
      <rPr>
        <sz val="10"/>
        <rFont val="Carlito"/>
        <family val="2"/>
      </rPr>
      <t>com 4 furos de 11 mm</t>
    </r>
  </si>
  <si>
    <r>
      <rPr>
        <sz val="10"/>
        <rFont val="Carlito"/>
        <family val="2"/>
      </rPr>
      <t>65,08</t>
    </r>
  </si>
  <si>
    <r>
      <rPr>
        <sz val="10"/>
        <rFont val="Carlito"/>
        <family val="2"/>
      </rPr>
      <t>74,18</t>
    </r>
  </si>
  <si>
    <r>
      <rPr>
        <sz val="10"/>
        <rFont val="Carlito"/>
        <family val="2"/>
      </rPr>
      <t>42.05.570</t>
    </r>
  </si>
  <si>
    <r>
      <rPr>
        <sz val="10"/>
        <rFont val="Carlito"/>
        <family val="2"/>
      </rPr>
      <t xml:space="preserve">Terminal estanhado com 1 furo e 1 compressão -
</t>
    </r>
    <r>
      <rPr>
        <sz val="10"/>
        <rFont val="Carlito"/>
        <family val="2"/>
      </rPr>
      <t>16 mm²</t>
    </r>
  </si>
  <si>
    <r>
      <rPr>
        <sz val="10"/>
        <rFont val="Carlito"/>
        <family val="2"/>
      </rPr>
      <t>14,18</t>
    </r>
  </si>
  <si>
    <r>
      <rPr>
        <sz val="10"/>
        <rFont val="Carlito"/>
        <family val="2"/>
      </rPr>
      <t>42.05.580</t>
    </r>
  </si>
  <si>
    <r>
      <rPr>
        <sz val="10"/>
        <rFont val="Carlito"/>
        <family val="2"/>
      </rPr>
      <t xml:space="preserve">Terminal estanhado com 1 furo e 1 compressão -
</t>
    </r>
    <r>
      <rPr>
        <sz val="10"/>
        <rFont val="Carlito"/>
        <family val="2"/>
      </rPr>
      <t>35 mm²</t>
    </r>
  </si>
  <si>
    <r>
      <rPr>
        <sz val="10"/>
        <rFont val="Carlito"/>
        <family val="2"/>
      </rPr>
      <t>42.05.590</t>
    </r>
  </si>
  <si>
    <r>
      <rPr>
        <sz val="10"/>
        <rFont val="Carlito"/>
        <family val="2"/>
      </rPr>
      <t xml:space="preserve">Terminal estanhado com 1 furo e 1 compressão -
</t>
    </r>
    <r>
      <rPr>
        <sz val="10"/>
        <rFont val="Carlito"/>
        <family val="2"/>
      </rPr>
      <t>50 mm²</t>
    </r>
  </si>
  <si>
    <r>
      <rPr>
        <sz val="10"/>
        <rFont val="Carlito"/>
        <family val="2"/>
      </rPr>
      <t>9,60</t>
    </r>
  </si>
  <si>
    <r>
      <rPr>
        <sz val="10"/>
        <rFont val="Carlito"/>
        <family val="2"/>
      </rPr>
      <t>18,70</t>
    </r>
  </si>
  <si>
    <r>
      <rPr>
        <sz val="10"/>
        <rFont val="Carlito"/>
        <family val="2"/>
      </rPr>
      <t>42.05.620</t>
    </r>
  </si>
  <si>
    <r>
      <rPr>
        <sz val="10"/>
        <rFont val="Carlito"/>
        <family val="2"/>
      </rPr>
      <t xml:space="preserve">Terminal estanhado com 2 furos e 1 compressão -
</t>
    </r>
    <r>
      <rPr>
        <sz val="10"/>
        <rFont val="Carlito"/>
        <family val="2"/>
      </rPr>
      <t>50 mm²</t>
    </r>
  </si>
  <si>
    <r>
      <rPr>
        <sz val="10"/>
        <rFont val="Carlito"/>
        <family val="2"/>
      </rPr>
      <t>18,62</t>
    </r>
  </si>
  <si>
    <r>
      <rPr>
        <sz val="10"/>
        <rFont val="Carlito"/>
        <family val="2"/>
      </rPr>
      <t>42.05.630</t>
    </r>
  </si>
  <si>
    <r>
      <rPr>
        <sz val="10"/>
        <rFont val="Carlito"/>
        <family val="2"/>
      </rPr>
      <t xml:space="preserve">Conector tipo ´X´ para aterramento de telas, acabamento estanhado, para cabo de 16 - 50
</t>
    </r>
    <r>
      <rPr>
        <sz val="10"/>
        <rFont val="Carlito"/>
        <family val="2"/>
      </rPr>
      <t>mm²</t>
    </r>
  </si>
  <si>
    <r>
      <rPr>
        <sz val="10"/>
        <rFont val="Carlito"/>
        <family val="2"/>
      </rPr>
      <t>42.05.650</t>
    </r>
  </si>
  <si>
    <r>
      <rPr>
        <sz val="10"/>
        <rFont val="Carlito"/>
        <family val="2"/>
      </rPr>
      <t>Malha fechada pré-fabricada em fio de cobre de 16mm e mesch 30 x 30cm para aterramento</t>
    </r>
  </si>
  <si>
    <r>
      <rPr>
        <sz val="10"/>
        <rFont val="Carlito"/>
        <family val="2"/>
      </rPr>
      <t>161,30</t>
    </r>
  </si>
  <si>
    <r>
      <rPr>
        <sz val="10"/>
        <rFont val="Carlito"/>
        <family val="2"/>
      </rPr>
      <t>164,93</t>
    </r>
  </si>
  <si>
    <r>
      <rPr>
        <sz val="10"/>
        <rFont val="Carlito"/>
        <family val="2"/>
      </rPr>
      <t xml:space="preserve">Reparos, conservacoes e complementos - GRUPO
</t>
    </r>
    <r>
      <rPr>
        <sz val="10"/>
        <rFont val="Carlito"/>
        <family val="2"/>
      </rPr>
      <t>42</t>
    </r>
  </si>
  <si>
    <r>
      <rPr>
        <sz val="10"/>
        <rFont val="Carlito"/>
        <family val="2"/>
      </rPr>
      <t>42.20.080</t>
    </r>
  </si>
  <si>
    <r>
      <rPr>
        <sz val="10"/>
        <rFont val="Carlito"/>
        <family val="2"/>
      </rPr>
      <t>Solda exotérmica conexão cabo-cabo horizontal em X, bitola do cabo de 16-16mm² a 35-35mm²</t>
    </r>
  </si>
  <si>
    <r>
      <rPr>
        <sz val="10"/>
        <rFont val="Carlito"/>
        <family val="2"/>
      </rPr>
      <t>6,93</t>
    </r>
  </si>
  <si>
    <r>
      <rPr>
        <sz val="10"/>
        <rFont val="Carlito"/>
        <family val="2"/>
      </rPr>
      <t>25,13</t>
    </r>
  </si>
  <si>
    <r>
      <rPr>
        <sz val="10"/>
        <rFont val="Carlito"/>
        <family val="2"/>
      </rPr>
      <t>42.20.090</t>
    </r>
  </si>
  <si>
    <r>
      <rPr>
        <sz val="10"/>
        <rFont val="Carlito"/>
        <family val="2"/>
      </rPr>
      <t>Solda exotérmica conexão cabo-cabo horizontal em X, bitola do cabo de 50-25mm² a 95-50mm²</t>
    </r>
  </si>
  <si>
    <r>
      <rPr>
        <sz val="10"/>
        <rFont val="Carlito"/>
        <family val="2"/>
      </rPr>
      <t>13,35</t>
    </r>
  </si>
  <si>
    <r>
      <rPr>
        <sz val="10"/>
        <rFont val="Carlito"/>
        <family val="2"/>
      </rPr>
      <t>31,55</t>
    </r>
  </si>
  <si>
    <r>
      <rPr>
        <sz val="10"/>
        <rFont val="Carlito"/>
        <family val="2"/>
      </rPr>
      <t>42.20.120</t>
    </r>
  </si>
  <si>
    <r>
      <rPr>
        <sz val="10"/>
        <rFont val="Carlito"/>
        <family val="2"/>
      </rPr>
      <t xml:space="preserve">Solda exotérmica conexão cabo-cabo horizontal
</t>
    </r>
    <r>
      <rPr>
        <sz val="10"/>
        <rFont val="Carlito"/>
        <family val="2"/>
      </rPr>
      <t>em X sobreposto, bitola do cabo de 35-35mm² a 50-35mm²</t>
    </r>
  </si>
  <si>
    <r>
      <rPr>
        <sz val="10"/>
        <rFont val="Carlito"/>
        <family val="2"/>
      </rPr>
      <t>13,30</t>
    </r>
  </si>
  <si>
    <r>
      <rPr>
        <sz val="10"/>
        <rFont val="Carlito"/>
        <family val="2"/>
      </rPr>
      <t>31,50</t>
    </r>
  </si>
  <si>
    <r>
      <rPr>
        <sz val="10"/>
        <rFont val="Carlito"/>
        <family val="2"/>
      </rPr>
      <t>42.20.130</t>
    </r>
  </si>
  <si>
    <r>
      <rPr>
        <sz val="10"/>
        <rFont val="Carlito"/>
        <family val="2"/>
      </rPr>
      <t xml:space="preserve">Solda exotérmica conexão cabo-cabo horizontal em X sobreposto, bitola do cabo de 50-50mm² a
</t>
    </r>
    <r>
      <rPr>
        <sz val="10"/>
        <rFont val="Carlito"/>
        <family val="2"/>
      </rPr>
      <t>95-50mm²</t>
    </r>
  </si>
  <si>
    <r>
      <rPr>
        <sz val="10"/>
        <rFont val="Carlito"/>
        <family val="2"/>
      </rPr>
      <t>23,43</t>
    </r>
  </si>
  <si>
    <r>
      <rPr>
        <sz val="10"/>
        <rFont val="Carlito"/>
        <family val="2"/>
      </rPr>
      <t>42.20.150</t>
    </r>
  </si>
  <si>
    <r>
      <rPr>
        <sz val="10"/>
        <rFont val="Carlito"/>
        <family val="2"/>
      </rPr>
      <t xml:space="preserve">Solda exotérmica conexão cabo-cabo horizontal em T, bitola do cabo de 16-16mm² a 50-35mm²,
</t>
    </r>
    <r>
      <rPr>
        <sz val="10"/>
        <rFont val="Carlito"/>
        <family val="2"/>
      </rPr>
      <t>70-35mm² e 95-35mm²</t>
    </r>
  </si>
  <si>
    <r>
      <rPr>
        <sz val="10"/>
        <rFont val="Carlito"/>
        <family val="2"/>
      </rPr>
      <t>6,99</t>
    </r>
  </si>
  <si>
    <r>
      <rPr>
        <sz val="10"/>
        <rFont val="Carlito"/>
        <family val="2"/>
      </rPr>
      <t>25,19</t>
    </r>
  </si>
  <si>
    <r>
      <rPr>
        <sz val="10"/>
        <rFont val="Carlito"/>
        <family val="2"/>
      </rPr>
      <t>42.20.160</t>
    </r>
  </si>
  <si>
    <r>
      <rPr>
        <sz val="10"/>
        <rFont val="Carlito"/>
        <family val="2"/>
      </rPr>
      <t>Solda exotérmica conexão cabo-cabo horizontal em T, bitola do cabo de 50-50mm² a 95-50mm²</t>
    </r>
  </si>
  <si>
    <r>
      <rPr>
        <sz val="10"/>
        <rFont val="Carlito"/>
        <family val="2"/>
      </rPr>
      <t>13,28</t>
    </r>
  </si>
  <si>
    <r>
      <rPr>
        <sz val="10"/>
        <rFont val="Carlito"/>
        <family val="2"/>
      </rPr>
      <t>42.20.170</t>
    </r>
  </si>
  <si>
    <r>
      <rPr>
        <sz val="10"/>
        <rFont val="Carlito"/>
        <family val="2"/>
      </rPr>
      <t>Solda exotérmica conexão cabo-cabo horizontal reto, bitola do cabo de 16mm² a 70mm²</t>
    </r>
  </si>
  <si>
    <r>
      <rPr>
        <sz val="10"/>
        <rFont val="Carlito"/>
        <family val="2"/>
      </rPr>
      <t>6,85</t>
    </r>
  </si>
  <si>
    <r>
      <rPr>
        <sz val="10"/>
        <rFont val="Carlito"/>
        <family val="2"/>
      </rPr>
      <t>42.20.190</t>
    </r>
  </si>
  <si>
    <r>
      <rPr>
        <sz val="10"/>
        <rFont val="Carlito"/>
        <family val="2"/>
      </rPr>
      <t xml:space="preserve">Solda exotérmica conexão cabo-haste em X
</t>
    </r>
    <r>
      <rPr>
        <sz val="10"/>
        <rFont val="Carlito"/>
        <family val="2"/>
      </rPr>
      <t>sobreposto, bitola do cabo de 35mm² a 50mm² para haste de 5/8" e 3/4"</t>
    </r>
  </si>
  <si>
    <r>
      <rPr>
        <sz val="10"/>
        <rFont val="Carlito"/>
        <family val="2"/>
      </rPr>
      <t>23,73</t>
    </r>
  </si>
  <si>
    <r>
      <rPr>
        <sz val="10"/>
        <rFont val="Carlito"/>
        <family val="2"/>
      </rPr>
      <t>42.20.210</t>
    </r>
  </si>
  <si>
    <r>
      <rPr>
        <sz val="10"/>
        <rFont val="Carlito"/>
        <family val="2"/>
      </rPr>
      <t xml:space="preserve">Solda exotérmica conexão cabo-haste em T, bitola do cabo de 35mm² para haste de 5/8" e
</t>
    </r>
    <r>
      <rPr>
        <sz val="10"/>
        <rFont val="Carlito"/>
        <family val="2"/>
      </rPr>
      <t>3/4"</t>
    </r>
  </si>
  <si>
    <r>
      <rPr>
        <sz val="10"/>
        <rFont val="Carlito"/>
        <family val="2"/>
      </rPr>
      <t>31,78</t>
    </r>
  </si>
  <si>
    <r>
      <rPr>
        <sz val="10"/>
        <rFont val="Carlito"/>
        <family val="2"/>
      </rPr>
      <t>42.20.220</t>
    </r>
  </si>
  <si>
    <r>
      <rPr>
        <sz val="10"/>
        <rFont val="Carlito"/>
        <family val="2"/>
      </rPr>
      <t xml:space="preserve">Solda exotérmica conexão cabo-haste em T, bitola do cabo de 50mm² a 95mm² para haste de
</t>
    </r>
    <r>
      <rPr>
        <sz val="10"/>
        <rFont val="Carlito"/>
        <family val="2"/>
      </rPr>
      <t>5/8" e 3/4"</t>
    </r>
  </si>
  <si>
    <r>
      <rPr>
        <sz val="10"/>
        <rFont val="Carlito"/>
        <family val="2"/>
      </rPr>
      <t>41,84</t>
    </r>
  </si>
  <si>
    <r>
      <rPr>
        <sz val="10"/>
        <rFont val="Carlito"/>
        <family val="2"/>
      </rPr>
      <t>42.20.230</t>
    </r>
  </si>
  <si>
    <r>
      <rPr>
        <sz val="10"/>
        <rFont val="Carlito"/>
        <family val="2"/>
      </rPr>
      <t xml:space="preserve">Solda exotérmica conexão cabo-haste na lateral,
</t>
    </r>
    <r>
      <rPr>
        <sz val="10"/>
        <rFont val="Carlito"/>
        <family val="2"/>
      </rPr>
      <t>bitola do cabo de 25mm² a 70mm² para haste de 5/8" e 3/4"</t>
    </r>
  </si>
  <si>
    <r>
      <rPr>
        <sz val="10"/>
        <rFont val="Carlito"/>
        <family val="2"/>
      </rPr>
      <t>42.20.240</t>
    </r>
  </si>
  <si>
    <r>
      <rPr>
        <sz val="10"/>
        <rFont val="Carlito"/>
        <family val="2"/>
      </rPr>
      <t xml:space="preserve">Solda exotérmica conexão cabo-haste no topo, bitola do cabo de 25mm² a 35mm² para haste de
</t>
    </r>
    <r>
      <rPr>
        <sz val="10"/>
        <rFont val="Carlito"/>
        <family val="2"/>
      </rPr>
      <t>5/8"</t>
    </r>
  </si>
  <si>
    <r>
      <rPr>
        <sz val="10"/>
        <rFont val="Carlito"/>
        <family val="2"/>
      </rPr>
      <t>42.20.250</t>
    </r>
  </si>
  <si>
    <r>
      <rPr>
        <sz val="10"/>
        <rFont val="Carlito"/>
        <family val="2"/>
      </rPr>
      <t xml:space="preserve">Solda exotérmica conexão cabo-haste no topo, bitola do cabo de 50mm² a 95mm² para haste de
</t>
    </r>
    <r>
      <rPr>
        <sz val="10"/>
        <rFont val="Carlito"/>
        <family val="2"/>
      </rPr>
      <t>5/8" e 3/4"</t>
    </r>
  </si>
  <si>
    <r>
      <rPr>
        <sz val="10"/>
        <rFont val="Carlito"/>
        <family val="2"/>
      </rPr>
      <t>13,39</t>
    </r>
  </si>
  <si>
    <r>
      <rPr>
        <sz val="10"/>
        <rFont val="Carlito"/>
        <family val="2"/>
      </rPr>
      <t>31,59</t>
    </r>
  </si>
  <si>
    <r>
      <rPr>
        <sz val="10"/>
        <rFont val="Carlito"/>
        <family val="2"/>
      </rPr>
      <t>42.20.260</t>
    </r>
  </si>
  <si>
    <r>
      <rPr>
        <sz val="10"/>
        <rFont val="Carlito"/>
        <family val="2"/>
      </rPr>
      <t xml:space="preserve">Solda exotérmica conexão cabo-ferro de
</t>
    </r>
    <r>
      <rPr>
        <sz val="10"/>
        <rFont val="Carlito"/>
        <family val="2"/>
      </rPr>
      <t>construção com cabo paralelo, bitola do cabo de 35mm² para haste de 5/8" e 3/4"</t>
    </r>
  </si>
  <si>
    <r>
      <rPr>
        <sz val="10"/>
        <rFont val="Carlito"/>
        <family val="2"/>
      </rPr>
      <t>25,33</t>
    </r>
  </si>
  <si>
    <r>
      <rPr>
        <sz val="10"/>
        <rFont val="Carlito"/>
        <family val="2"/>
      </rPr>
      <t>42.20.270</t>
    </r>
  </si>
  <si>
    <r>
      <rPr>
        <sz val="10"/>
        <rFont val="Carlito"/>
        <family val="2"/>
      </rPr>
      <t>Solda exotérmica conexão cabo-ferro de construção com cabo paralelo, bitola do cabo de 50mm² a 70mm² para haste de 5/8" e 3/4"</t>
    </r>
  </si>
  <si>
    <r>
      <rPr>
        <sz val="10"/>
        <rFont val="Carlito"/>
        <family val="2"/>
      </rPr>
      <t>32,94</t>
    </r>
  </si>
  <si>
    <r>
      <rPr>
        <sz val="10"/>
        <rFont val="Carlito"/>
        <family val="2"/>
      </rPr>
      <t>42.20.280</t>
    </r>
  </si>
  <si>
    <r>
      <rPr>
        <sz val="10"/>
        <rFont val="Carlito"/>
        <family val="2"/>
      </rPr>
      <t>Solda exotérmica conexão cabo-ferro de construção com cabo em X sobreposto, bitola do cabo de 35mm² a 70mm² para haste de 5/8"</t>
    </r>
  </si>
  <si>
    <r>
      <rPr>
        <sz val="10"/>
        <rFont val="Carlito"/>
        <family val="2"/>
      </rPr>
      <t>13,46</t>
    </r>
  </si>
  <si>
    <r>
      <rPr>
        <sz val="10"/>
        <rFont val="Carlito"/>
        <family val="2"/>
      </rPr>
      <t>31,66</t>
    </r>
  </si>
  <si>
    <r>
      <rPr>
        <sz val="10"/>
        <rFont val="Carlito"/>
        <family val="2"/>
      </rPr>
      <t>42.20.290</t>
    </r>
  </si>
  <si>
    <r>
      <rPr>
        <sz val="10"/>
        <rFont val="Carlito"/>
        <family val="2"/>
      </rPr>
      <t>Solda exotérmica conexão cabo-ferro de construção com cabo em X sobreposto, bitola do cabo de 35mm² a 70mm² para haste de 3/8"</t>
    </r>
  </si>
  <si>
    <r>
      <rPr>
        <sz val="10"/>
        <rFont val="Carlito"/>
        <family val="2"/>
      </rPr>
      <t>13,47</t>
    </r>
  </si>
  <si>
    <r>
      <rPr>
        <sz val="10"/>
        <rFont val="Carlito"/>
        <family val="2"/>
      </rPr>
      <t>31,67</t>
    </r>
  </si>
  <si>
    <r>
      <rPr>
        <sz val="10"/>
        <rFont val="Carlito"/>
        <family val="2"/>
      </rPr>
      <t>42.20.300</t>
    </r>
  </si>
  <si>
    <r>
      <rPr>
        <sz val="10"/>
        <rFont val="Carlito"/>
        <family val="2"/>
      </rPr>
      <t xml:space="preserve">Solda exotérmica conexão cabo-terminal com duas fixações, bitola do cabo de 25mm² a 50mm²
</t>
    </r>
    <r>
      <rPr>
        <sz val="10"/>
        <rFont val="Carlito"/>
        <family val="2"/>
      </rPr>
      <t>para terminal 3x25</t>
    </r>
  </si>
  <si>
    <r>
      <rPr>
        <sz val="10"/>
        <rFont val="Carlito"/>
        <family val="2"/>
      </rPr>
      <t>25,01</t>
    </r>
  </si>
  <si>
    <r>
      <rPr>
        <sz val="10"/>
        <rFont val="Carlito"/>
        <family val="2"/>
      </rPr>
      <t>42.20.310</t>
    </r>
  </si>
  <si>
    <r>
      <rPr>
        <sz val="10"/>
        <rFont val="Carlito"/>
        <family val="2"/>
      </rPr>
      <t xml:space="preserve">Solda exotérmica conexão cabo-superfície de aço,
</t>
    </r>
    <r>
      <rPr>
        <sz val="10"/>
        <rFont val="Carlito"/>
        <family val="2"/>
      </rPr>
      <t>bitola do cabo de 16mm² a 35mm²</t>
    </r>
  </si>
  <si>
    <r>
      <rPr>
        <sz val="10"/>
        <rFont val="Carlito"/>
        <family val="2"/>
      </rPr>
      <t>7,25</t>
    </r>
  </si>
  <si>
    <r>
      <rPr>
        <sz val="10"/>
        <rFont val="Carlito"/>
        <family val="2"/>
      </rPr>
      <t>25,45</t>
    </r>
  </si>
  <si>
    <r>
      <rPr>
        <sz val="10"/>
        <rFont val="Carlito"/>
        <family val="2"/>
      </rPr>
      <t>42.20.320</t>
    </r>
  </si>
  <si>
    <r>
      <rPr>
        <sz val="10"/>
        <rFont val="Carlito"/>
        <family val="2"/>
      </rPr>
      <t xml:space="preserve">Solda exotérmica conexão cabo-superfície de aço,
</t>
    </r>
    <r>
      <rPr>
        <sz val="10"/>
        <rFont val="Carlito"/>
        <family val="2"/>
      </rPr>
      <t>bitola do cabo de 50mm² a 95mm²</t>
    </r>
  </si>
  <si>
    <r>
      <rPr>
        <sz val="10"/>
        <rFont val="Carlito"/>
        <family val="2"/>
      </rPr>
      <t>APARELHOS ELETRICOS, HIDRAULICOS E A GAS.</t>
    </r>
  </si>
  <si>
    <r>
      <rPr>
        <sz val="10"/>
        <rFont val="Carlito"/>
        <family val="2"/>
      </rPr>
      <t>Bebedouros</t>
    </r>
  </si>
  <si>
    <r>
      <rPr>
        <sz val="10"/>
        <rFont val="Carlito"/>
        <family val="2"/>
      </rPr>
      <t>43.01.012</t>
    </r>
  </si>
  <si>
    <r>
      <rPr>
        <sz val="10"/>
        <rFont val="Carlito"/>
        <family val="2"/>
      </rPr>
      <t xml:space="preserve">Purificador de pressão elétrico em chapa eletrozincado pré-pintada e tampo em aço inoxidável, tipo coluna, capacidade de
</t>
    </r>
    <r>
      <rPr>
        <sz val="10"/>
        <rFont val="Carlito"/>
        <family val="2"/>
      </rPr>
      <t>refrigeração de 2 l/h - simples</t>
    </r>
  </si>
  <si>
    <r>
      <rPr>
        <sz val="10"/>
        <rFont val="Carlito"/>
        <family val="2"/>
      </rPr>
      <t>989,11</t>
    </r>
  </si>
  <si>
    <r>
      <rPr>
        <sz val="10"/>
        <rFont val="Carlito"/>
        <family val="2"/>
      </rPr>
      <t>1.040,02</t>
    </r>
  </si>
  <si>
    <r>
      <rPr>
        <sz val="10"/>
        <rFont val="Carlito"/>
        <family val="2"/>
      </rPr>
      <t>43.01.032</t>
    </r>
  </si>
  <si>
    <r>
      <rPr>
        <sz val="10"/>
        <rFont val="Carlito"/>
        <family val="2"/>
      </rPr>
      <t xml:space="preserve">Purificador de pressão elétrico em chapa eletrozincado pré-pintada e tampo em aço inoxidável, tipo coluna, capacidade de
</t>
    </r>
    <r>
      <rPr>
        <sz val="10"/>
        <rFont val="Carlito"/>
        <family val="2"/>
      </rPr>
      <t>refrigeração de 2 l/h - conjugado</t>
    </r>
  </si>
  <si>
    <r>
      <rPr>
        <sz val="10"/>
        <rFont val="Carlito"/>
        <family val="2"/>
      </rPr>
      <t>1.277,64</t>
    </r>
  </si>
  <si>
    <r>
      <rPr>
        <sz val="10"/>
        <rFont val="Carlito"/>
        <family val="2"/>
      </rPr>
      <t>1.328,55</t>
    </r>
  </si>
  <si>
    <r>
      <rPr>
        <sz val="10"/>
        <rFont val="Carlito"/>
        <family val="2"/>
      </rPr>
      <t>Chuveiros</t>
    </r>
  </si>
  <si>
    <r>
      <rPr>
        <sz val="10"/>
        <rFont val="Carlito"/>
        <family val="2"/>
      </rPr>
      <t>43.02.010</t>
    </r>
  </si>
  <si>
    <r>
      <rPr>
        <sz val="10"/>
        <rFont val="Carlito"/>
        <family val="2"/>
      </rPr>
      <t>Chuveiro frio em PVC, diâmetro de 10 cm</t>
    </r>
  </si>
  <si>
    <r>
      <rPr>
        <sz val="10"/>
        <rFont val="Carlito"/>
        <family val="2"/>
      </rPr>
      <t>10,32</t>
    </r>
  </si>
  <si>
    <r>
      <rPr>
        <sz val="10"/>
        <rFont val="Carlito"/>
        <family val="2"/>
      </rPr>
      <t>43.02.070</t>
    </r>
  </si>
  <si>
    <r>
      <rPr>
        <sz val="10"/>
        <rFont val="Carlito"/>
        <family val="2"/>
      </rPr>
      <t xml:space="preserve">Chuveiro com válvula de acionamento
</t>
    </r>
    <r>
      <rPr>
        <sz val="10"/>
        <rFont val="Carlito"/>
        <family val="2"/>
      </rPr>
      <t>antivandalismo, DN= 3/4´</t>
    </r>
  </si>
  <si>
    <r>
      <rPr>
        <sz val="10"/>
        <rFont val="Carlito"/>
        <family val="2"/>
      </rPr>
      <t>556,95</t>
    </r>
  </si>
  <si>
    <r>
      <rPr>
        <sz val="10"/>
        <rFont val="Carlito"/>
        <family val="2"/>
      </rPr>
      <t>34,57</t>
    </r>
  </si>
  <si>
    <r>
      <rPr>
        <sz val="10"/>
        <rFont val="Carlito"/>
        <family val="2"/>
      </rPr>
      <t>591,52</t>
    </r>
  </si>
  <si>
    <r>
      <rPr>
        <sz val="10"/>
        <rFont val="Carlito"/>
        <family val="2"/>
      </rPr>
      <t>43.02.080</t>
    </r>
  </si>
  <si>
    <r>
      <rPr>
        <sz val="10"/>
        <rFont val="Carlito"/>
        <family val="2"/>
      </rPr>
      <t xml:space="preserve">Chuveiro elétrico de 6.500W / 220V com
</t>
    </r>
    <r>
      <rPr>
        <sz val="10"/>
        <rFont val="Carlito"/>
        <family val="2"/>
      </rPr>
      <t>resistência blindada</t>
    </r>
  </si>
  <si>
    <r>
      <rPr>
        <sz val="10"/>
        <rFont val="Carlito"/>
        <family val="2"/>
      </rPr>
      <t>414,15</t>
    </r>
  </si>
  <si>
    <r>
      <rPr>
        <sz val="10"/>
        <rFont val="Carlito"/>
        <family val="2"/>
      </rPr>
      <t>29,14</t>
    </r>
  </si>
  <si>
    <r>
      <rPr>
        <sz val="10"/>
        <rFont val="Carlito"/>
        <family val="2"/>
      </rPr>
      <t>443,29</t>
    </r>
  </si>
  <si>
    <r>
      <rPr>
        <sz val="10"/>
        <rFont val="Carlito"/>
        <family val="2"/>
      </rPr>
      <t>43.02.100</t>
    </r>
  </si>
  <si>
    <r>
      <rPr>
        <sz val="10"/>
        <rFont val="Carlito"/>
        <family val="2"/>
      </rPr>
      <t xml:space="preserve">Chuveiro com jato regulável em metal com
</t>
    </r>
    <r>
      <rPr>
        <sz val="10"/>
        <rFont val="Carlito"/>
        <family val="2"/>
      </rPr>
      <t>acabamento cromado</t>
    </r>
  </si>
  <si>
    <r>
      <rPr>
        <sz val="10"/>
        <rFont val="Carlito"/>
        <family val="2"/>
      </rPr>
      <t>140,74</t>
    </r>
  </si>
  <si>
    <r>
      <rPr>
        <sz val="10"/>
        <rFont val="Carlito"/>
        <family val="2"/>
      </rPr>
      <t>158,94</t>
    </r>
  </si>
  <si>
    <r>
      <rPr>
        <sz val="10"/>
        <rFont val="Carlito"/>
        <family val="2"/>
      </rPr>
      <t>43.02.122</t>
    </r>
  </si>
  <si>
    <r>
      <rPr>
        <sz val="10"/>
        <rFont val="Carlito"/>
        <family val="2"/>
      </rPr>
      <t xml:space="preserve">Chuveiro frio em PVC, com registro e tubo de
</t>
    </r>
    <r>
      <rPr>
        <sz val="10"/>
        <rFont val="Carlito"/>
        <family val="2"/>
      </rPr>
      <t>ligação acoplados</t>
    </r>
  </si>
  <si>
    <r>
      <rPr>
        <sz val="10"/>
        <rFont val="Carlito"/>
        <family val="2"/>
      </rPr>
      <t>43.02.140</t>
    </r>
  </si>
  <si>
    <r>
      <rPr>
        <sz val="10"/>
        <rFont val="Carlito"/>
        <family val="2"/>
      </rPr>
      <t>Chuveiro elétrico de 5.500 W / 220 V em PVC</t>
    </r>
  </si>
  <si>
    <r>
      <rPr>
        <sz val="10"/>
        <rFont val="Carlito"/>
        <family val="2"/>
      </rPr>
      <t>74,62</t>
    </r>
  </si>
  <si>
    <r>
      <rPr>
        <sz val="10"/>
        <rFont val="Carlito"/>
        <family val="2"/>
      </rPr>
      <t>103,76</t>
    </r>
  </si>
  <si>
    <r>
      <rPr>
        <sz val="10"/>
        <rFont val="Carlito"/>
        <family val="2"/>
      </rPr>
      <t>43.02.160</t>
    </r>
  </si>
  <si>
    <r>
      <rPr>
        <sz val="10"/>
        <rFont val="Carlito"/>
        <family val="2"/>
      </rPr>
      <t xml:space="preserve">Chuveiro lava-olhos, acionamento manual, tubulação em ferro galvanizado com pintura
</t>
    </r>
    <r>
      <rPr>
        <sz val="10"/>
        <rFont val="Carlito"/>
        <family val="2"/>
      </rPr>
      <t>epóxi cor verde</t>
    </r>
  </si>
  <si>
    <r>
      <rPr>
        <sz val="10"/>
        <rFont val="Carlito"/>
        <family val="2"/>
      </rPr>
      <t>2.705,50</t>
    </r>
  </si>
  <si>
    <r>
      <rPr>
        <sz val="10"/>
        <rFont val="Carlito"/>
        <family val="2"/>
      </rPr>
      <t>2.778,28</t>
    </r>
  </si>
  <si>
    <r>
      <rPr>
        <sz val="10"/>
        <rFont val="Carlito"/>
        <family val="2"/>
      </rPr>
      <t>43.02.170</t>
    </r>
  </si>
  <si>
    <r>
      <rPr>
        <sz val="10"/>
        <rFont val="Carlito"/>
        <family val="2"/>
      </rPr>
      <t xml:space="preserve">Chuveiro elétrico de 7.500W / 220 V, com
</t>
    </r>
    <r>
      <rPr>
        <sz val="10"/>
        <rFont val="Carlito"/>
        <family val="2"/>
      </rPr>
      <t>resistência blindada</t>
    </r>
  </si>
  <si>
    <r>
      <rPr>
        <sz val="10"/>
        <rFont val="Carlito"/>
        <family val="2"/>
      </rPr>
      <t>440,35</t>
    </r>
  </si>
  <si>
    <r>
      <rPr>
        <sz val="10"/>
        <rFont val="Carlito"/>
        <family val="2"/>
      </rPr>
      <t>469,49</t>
    </r>
  </si>
  <si>
    <r>
      <rPr>
        <sz val="10"/>
        <rFont val="Carlito"/>
        <family val="2"/>
      </rPr>
      <t>43.02.180</t>
    </r>
  </si>
  <si>
    <r>
      <rPr>
        <sz val="10"/>
        <rFont val="Carlito"/>
        <family val="2"/>
      </rPr>
      <t>Ducha eletrônica de 6.800W até 7.900 W / 220 V</t>
    </r>
  </si>
  <si>
    <r>
      <rPr>
        <sz val="10"/>
        <rFont val="Carlito"/>
        <family val="2"/>
      </rPr>
      <t>136,80</t>
    </r>
  </si>
  <si>
    <r>
      <rPr>
        <sz val="10"/>
        <rFont val="Carlito"/>
        <family val="2"/>
      </rPr>
      <t>165,94</t>
    </r>
  </si>
  <si>
    <r>
      <rPr>
        <sz val="10"/>
        <rFont val="Carlito"/>
        <family val="2"/>
      </rPr>
      <t>Aquecedores</t>
    </r>
  </si>
  <si>
    <r>
      <rPr>
        <sz val="10"/>
        <rFont val="Carlito"/>
        <family val="2"/>
      </rPr>
      <t>43.03.050</t>
    </r>
  </si>
  <si>
    <r>
      <rPr>
        <sz val="10"/>
        <rFont val="Carlito"/>
        <family val="2"/>
      </rPr>
      <t>Aquecedor a gás de acumulação, capacidade 300 l</t>
    </r>
  </si>
  <si>
    <r>
      <rPr>
        <sz val="10"/>
        <rFont val="Carlito"/>
        <family val="2"/>
      </rPr>
      <t>14.520,16</t>
    </r>
  </si>
  <si>
    <r>
      <rPr>
        <sz val="10"/>
        <rFont val="Carlito"/>
        <family val="2"/>
      </rPr>
      <t>14.665,72</t>
    </r>
  </si>
  <si>
    <r>
      <rPr>
        <sz val="10"/>
        <rFont val="Carlito"/>
        <family val="2"/>
      </rPr>
      <t>43.03.130</t>
    </r>
  </si>
  <si>
    <r>
      <rPr>
        <sz val="10"/>
        <rFont val="Carlito"/>
        <family val="2"/>
      </rPr>
      <t>Aquecedor a gás de acumulação, capacidade 500 l</t>
    </r>
  </si>
  <si>
    <r>
      <rPr>
        <sz val="10"/>
        <rFont val="Carlito"/>
        <family val="2"/>
      </rPr>
      <t>12.700,34</t>
    </r>
  </si>
  <si>
    <r>
      <rPr>
        <sz val="10"/>
        <rFont val="Carlito"/>
        <family val="2"/>
      </rPr>
      <t>163,76</t>
    </r>
  </si>
  <si>
    <r>
      <rPr>
        <sz val="10"/>
        <rFont val="Carlito"/>
        <family val="2"/>
      </rPr>
      <t>12.864,10</t>
    </r>
  </si>
  <si>
    <r>
      <rPr>
        <sz val="10"/>
        <rFont val="Carlito"/>
        <family val="2"/>
      </rPr>
      <t>43.03.212</t>
    </r>
  </si>
  <si>
    <r>
      <rPr>
        <sz val="10"/>
        <rFont val="Carlito"/>
        <family val="2"/>
      </rPr>
      <t xml:space="preserve">Aquecedor de passagem elétrico individual, baixa
</t>
    </r>
    <r>
      <rPr>
        <sz val="10"/>
        <rFont val="Carlito"/>
        <family val="2"/>
      </rPr>
      <t>pressão - 5.000 W / 6.400 W</t>
    </r>
  </si>
  <si>
    <r>
      <rPr>
        <sz val="10"/>
        <rFont val="Carlito"/>
        <family val="2"/>
      </rPr>
      <t>491,13</t>
    </r>
  </si>
  <si>
    <r>
      <rPr>
        <sz val="10"/>
        <rFont val="Carlito"/>
        <family val="2"/>
      </rPr>
      <t>673,08</t>
    </r>
  </si>
  <si>
    <r>
      <rPr>
        <sz val="10"/>
        <rFont val="Carlito"/>
        <family val="2"/>
      </rPr>
      <t>43.03.220</t>
    </r>
  </si>
  <si>
    <r>
      <rPr>
        <sz val="10"/>
        <rFont val="Carlito"/>
        <family val="2"/>
      </rPr>
      <t xml:space="preserve">Sistema de aquecimento de passagem a gás com sistema misturador para abastecimento de até 08
</t>
    </r>
    <r>
      <rPr>
        <sz val="10"/>
        <rFont val="Carlito"/>
        <family val="2"/>
      </rPr>
      <t>duchas</t>
    </r>
  </si>
  <si>
    <r>
      <rPr>
        <sz val="10"/>
        <rFont val="Carlito"/>
        <family val="2"/>
      </rPr>
      <t>11.149,81</t>
    </r>
  </si>
  <si>
    <r>
      <rPr>
        <sz val="10"/>
        <rFont val="Carlito"/>
        <family val="2"/>
      </rPr>
      <t>3.840,48</t>
    </r>
  </si>
  <si>
    <r>
      <rPr>
        <sz val="10"/>
        <rFont val="Carlito"/>
        <family val="2"/>
      </rPr>
      <t>14.990,29</t>
    </r>
  </si>
  <si>
    <r>
      <rPr>
        <sz val="10"/>
        <rFont val="Carlito"/>
        <family val="2"/>
      </rPr>
      <t>43.03.230</t>
    </r>
  </si>
  <si>
    <r>
      <rPr>
        <sz val="10"/>
        <rFont val="Carlito"/>
        <family val="2"/>
      </rPr>
      <t xml:space="preserve">Sistema de aquecimento de passagem a gás com sistema misturador para abastecimento de até 16
</t>
    </r>
    <r>
      <rPr>
        <sz val="10"/>
        <rFont val="Carlito"/>
        <family val="2"/>
      </rPr>
      <t>duchas</t>
    </r>
  </si>
  <si>
    <r>
      <rPr>
        <sz val="10"/>
        <rFont val="Carlito"/>
        <family val="2"/>
      </rPr>
      <t>20.091,47</t>
    </r>
  </si>
  <si>
    <r>
      <rPr>
        <sz val="10"/>
        <rFont val="Carlito"/>
        <family val="2"/>
      </rPr>
      <t>4.320,54</t>
    </r>
  </si>
  <si>
    <r>
      <rPr>
        <sz val="10"/>
        <rFont val="Carlito"/>
        <family val="2"/>
      </rPr>
      <t>24.412,01</t>
    </r>
  </si>
  <si>
    <r>
      <rPr>
        <sz val="10"/>
        <rFont val="Carlito"/>
        <family val="2"/>
      </rPr>
      <t>43.03.240</t>
    </r>
  </si>
  <si>
    <r>
      <rPr>
        <sz val="10"/>
        <rFont val="Carlito"/>
        <family val="2"/>
      </rPr>
      <t xml:space="preserve">Sistema de aquecimento de passagem a gás com sistema misturador para abastecimento de até 24
</t>
    </r>
    <r>
      <rPr>
        <sz val="10"/>
        <rFont val="Carlito"/>
        <family val="2"/>
      </rPr>
      <t>duchas</t>
    </r>
  </si>
  <si>
    <r>
      <rPr>
        <sz val="10"/>
        <rFont val="Carlito"/>
        <family val="2"/>
      </rPr>
      <t>25.086,65</t>
    </r>
  </si>
  <si>
    <r>
      <rPr>
        <sz val="10"/>
        <rFont val="Carlito"/>
        <family val="2"/>
      </rPr>
      <t>5.080,73</t>
    </r>
  </si>
  <si>
    <r>
      <rPr>
        <sz val="10"/>
        <rFont val="Carlito"/>
        <family val="2"/>
      </rPr>
      <t>30.167,38</t>
    </r>
  </si>
  <si>
    <r>
      <rPr>
        <sz val="10"/>
        <rFont val="Carlito"/>
        <family val="2"/>
      </rPr>
      <t>43.03.500</t>
    </r>
  </si>
  <si>
    <r>
      <rPr>
        <sz val="10"/>
        <rFont val="Carlito"/>
        <family val="2"/>
      </rPr>
      <t>Coletor em alumínio para sistema de aquecimento solar com área coletora até 1,60 m²</t>
    </r>
  </si>
  <si>
    <r>
      <rPr>
        <sz val="10"/>
        <rFont val="Carlito"/>
        <family val="2"/>
      </rPr>
      <t>930,85</t>
    </r>
  </si>
  <si>
    <r>
      <rPr>
        <sz val="10"/>
        <rFont val="Carlito"/>
        <family val="2"/>
      </rPr>
      <t>37,87</t>
    </r>
  </si>
  <si>
    <r>
      <rPr>
        <sz val="10"/>
        <rFont val="Carlito"/>
        <family val="2"/>
      </rPr>
      <t>968,72</t>
    </r>
  </si>
  <si>
    <r>
      <rPr>
        <sz val="10"/>
        <rFont val="Carlito"/>
        <family val="2"/>
      </rPr>
      <t>43.03.510</t>
    </r>
  </si>
  <si>
    <r>
      <rPr>
        <sz val="10"/>
        <rFont val="Carlito"/>
        <family val="2"/>
      </rPr>
      <t>Coletor em alumínio para sistema de aquecimento solar com área coletora até 2,00 m²</t>
    </r>
  </si>
  <si>
    <r>
      <rPr>
        <sz val="10"/>
        <rFont val="Carlito"/>
        <family val="2"/>
      </rPr>
      <t>1.199,98</t>
    </r>
  </si>
  <si>
    <r>
      <rPr>
        <sz val="10"/>
        <rFont val="Carlito"/>
        <family val="2"/>
      </rPr>
      <t>47,33</t>
    </r>
  </si>
  <si>
    <r>
      <rPr>
        <sz val="10"/>
        <rFont val="Carlito"/>
        <family val="2"/>
      </rPr>
      <t>1.247,31</t>
    </r>
  </si>
  <si>
    <r>
      <rPr>
        <sz val="10"/>
        <rFont val="Carlito"/>
        <family val="2"/>
      </rPr>
      <t>43.03.550</t>
    </r>
  </si>
  <si>
    <r>
      <rPr>
        <sz val="10"/>
        <rFont val="Carlito"/>
        <family val="2"/>
      </rPr>
      <t xml:space="preserve">Reservatório térmico horizontal em aço
</t>
    </r>
    <r>
      <rPr>
        <sz val="10"/>
        <rFont val="Carlito"/>
        <family val="2"/>
      </rPr>
      <t>inoxidável AISI 304, capacidade de 500 litros</t>
    </r>
  </si>
  <si>
    <r>
      <rPr>
        <sz val="10"/>
        <rFont val="Carlito"/>
        <family val="2"/>
      </rPr>
      <t>2.541,40</t>
    </r>
  </si>
  <si>
    <r>
      <rPr>
        <sz val="10"/>
        <rFont val="Carlito"/>
        <family val="2"/>
      </rPr>
      <t>2.592,31</t>
    </r>
  </si>
  <si>
    <r>
      <rPr>
        <sz val="10"/>
        <rFont val="Carlito"/>
        <family val="2"/>
      </rPr>
      <t>Torneiras eletricas</t>
    </r>
  </si>
  <si>
    <r>
      <rPr>
        <sz val="10"/>
        <rFont val="Carlito"/>
        <family val="2"/>
      </rPr>
      <t>43.04.020</t>
    </r>
  </si>
  <si>
    <r>
      <rPr>
        <sz val="10"/>
        <rFont val="Carlito"/>
        <family val="2"/>
      </rPr>
      <t>Torneira elétrica</t>
    </r>
  </si>
  <si>
    <r>
      <rPr>
        <sz val="10"/>
        <rFont val="Carlito"/>
        <family val="2"/>
      </rPr>
      <t>202,12</t>
    </r>
  </si>
  <si>
    <r>
      <rPr>
        <sz val="10"/>
        <rFont val="Carlito"/>
        <family val="2"/>
      </rPr>
      <t>Exaustor, ventilador e circulador de ar</t>
    </r>
  </si>
  <si>
    <r>
      <rPr>
        <sz val="10"/>
        <rFont val="Carlito"/>
        <family val="2"/>
      </rPr>
      <t>43.05.030</t>
    </r>
  </si>
  <si>
    <r>
      <rPr>
        <sz val="10"/>
        <rFont val="Carlito"/>
        <family val="2"/>
      </rPr>
      <t xml:space="preserve">Exaustor elétrico em plástico, vazão de 150 a
</t>
    </r>
    <r>
      <rPr>
        <sz val="10"/>
        <rFont val="Carlito"/>
        <family val="2"/>
      </rPr>
      <t>190m³/h</t>
    </r>
  </si>
  <si>
    <r>
      <rPr>
        <sz val="10"/>
        <rFont val="Carlito"/>
        <family val="2"/>
      </rPr>
      <t>381,03</t>
    </r>
  </si>
  <si>
    <r>
      <rPr>
        <sz val="10"/>
        <rFont val="Carlito"/>
        <family val="2"/>
      </rPr>
      <t>417,42</t>
    </r>
  </si>
  <si>
    <r>
      <rPr>
        <sz val="10"/>
        <rFont val="Carlito"/>
        <family val="2"/>
      </rPr>
      <t>Emissores de som</t>
    </r>
  </si>
  <si>
    <r>
      <rPr>
        <sz val="10"/>
        <rFont val="Carlito"/>
        <family val="2"/>
      </rPr>
      <t>43.06.010</t>
    </r>
  </si>
  <si>
    <r>
      <rPr>
        <sz val="10"/>
        <rFont val="Carlito"/>
        <family val="2"/>
      </rPr>
      <t>Cigarra de embutir 50/60HZ até 127V, com placa</t>
    </r>
  </si>
  <si>
    <r>
      <rPr>
        <sz val="10"/>
        <rFont val="Carlito"/>
        <family val="2"/>
      </rPr>
      <t>Aparelho condicionador de ar</t>
    </r>
  </si>
  <si>
    <r>
      <rPr>
        <sz val="10"/>
        <rFont val="Carlito"/>
        <family val="2"/>
      </rPr>
      <t>43.07.070</t>
    </r>
  </si>
  <si>
    <r>
      <rPr>
        <sz val="10"/>
        <rFont val="Carlito"/>
        <family val="2"/>
      </rPr>
      <t xml:space="preserve">Ar condicionado a frio, tipo split piso-teto,
</t>
    </r>
    <r>
      <rPr>
        <sz val="10"/>
        <rFont val="Carlito"/>
        <family val="2"/>
      </rPr>
      <t>capacidade 48.000 BTU</t>
    </r>
  </si>
  <si>
    <r>
      <rPr>
        <sz val="10"/>
        <rFont val="Carlito"/>
        <family val="2"/>
      </rPr>
      <t>7.074,51</t>
    </r>
  </si>
  <si>
    <r>
      <rPr>
        <sz val="10"/>
        <rFont val="Carlito"/>
        <family val="2"/>
      </rPr>
      <t>297,69</t>
    </r>
  </si>
  <si>
    <r>
      <rPr>
        <sz val="10"/>
        <rFont val="Carlito"/>
        <family val="2"/>
      </rPr>
      <t>7.372,20</t>
    </r>
  </si>
  <si>
    <r>
      <rPr>
        <sz val="10"/>
        <rFont val="Carlito"/>
        <family val="2"/>
      </rPr>
      <t>43.07.300</t>
    </r>
  </si>
  <si>
    <r>
      <rPr>
        <sz val="10"/>
        <rFont val="Carlito"/>
        <family val="2"/>
      </rPr>
      <t xml:space="preserve">Ar condicionado a frio, tipo split cassete com
</t>
    </r>
    <r>
      <rPr>
        <sz val="10"/>
        <rFont val="Carlito"/>
        <family val="2"/>
      </rPr>
      <t>capacidade de 18.000 BTU/h</t>
    </r>
  </si>
  <si>
    <r>
      <rPr>
        <sz val="10"/>
        <rFont val="Carlito"/>
        <family val="2"/>
      </rPr>
      <t>6.397,90</t>
    </r>
  </si>
  <si>
    <r>
      <rPr>
        <sz val="10"/>
        <rFont val="Carlito"/>
        <family val="2"/>
      </rPr>
      <t>288,41</t>
    </r>
  </si>
  <si>
    <r>
      <rPr>
        <sz val="10"/>
        <rFont val="Carlito"/>
        <family val="2"/>
      </rPr>
      <t>6.686,31</t>
    </r>
  </si>
  <si>
    <r>
      <rPr>
        <sz val="10"/>
        <rFont val="Carlito"/>
        <family val="2"/>
      </rPr>
      <t>43.07.310</t>
    </r>
  </si>
  <si>
    <r>
      <rPr>
        <sz val="10"/>
        <rFont val="Carlito"/>
        <family val="2"/>
      </rPr>
      <t xml:space="preserve">Ar condicionado a frio, tipo split cassete com
</t>
    </r>
    <r>
      <rPr>
        <sz val="10"/>
        <rFont val="Carlito"/>
        <family val="2"/>
      </rPr>
      <t>capacidade de 24.000 BTU/h</t>
    </r>
  </si>
  <si>
    <r>
      <rPr>
        <sz val="10"/>
        <rFont val="Carlito"/>
        <family val="2"/>
      </rPr>
      <t>7.740,91</t>
    </r>
  </si>
  <si>
    <r>
      <rPr>
        <sz val="10"/>
        <rFont val="Carlito"/>
        <family val="2"/>
      </rPr>
      <t>8.038,60</t>
    </r>
  </si>
  <si>
    <r>
      <rPr>
        <sz val="10"/>
        <rFont val="Carlito"/>
        <family val="2"/>
      </rPr>
      <t>43.07.320</t>
    </r>
  </si>
  <si>
    <r>
      <rPr>
        <sz val="10"/>
        <rFont val="Carlito"/>
        <family val="2"/>
      </rPr>
      <t xml:space="preserve">Ar condicionado a frio, tipo split cassete com
</t>
    </r>
    <r>
      <rPr>
        <sz val="10"/>
        <rFont val="Carlito"/>
        <family val="2"/>
      </rPr>
      <t>capacidade de 36.000 BTU/h</t>
    </r>
  </si>
  <si>
    <r>
      <rPr>
        <sz val="10"/>
        <rFont val="Carlito"/>
        <family val="2"/>
      </rPr>
      <t>11.289,34</t>
    </r>
  </si>
  <si>
    <r>
      <rPr>
        <sz val="10"/>
        <rFont val="Carlito"/>
        <family val="2"/>
      </rPr>
      <t>11.587,03</t>
    </r>
  </si>
  <si>
    <r>
      <rPr>
        <sz val="10"/>
        <rFont val="Carlito"/>
        <family val="2"/>
      </rPr>
      <t>43.07.330</t>
    </r>
  </si>
  <si>
    <r>
      <rPr>
        <sz val="10"/>
        <rFont val="Carlito"/>
        <family val="2"/>
      </rPr>
      <t xml:space="preserve">Ar condicionado a frio, tipo split parede com
</t>
    </r>
    <r>
      <rPr>
        <sz val="10"/>
        <rFont val="Carlito"/>
        <family val="2"/>
      </rPr>
      <t>capacidade de 12.000 BTU/h</t>
    </r>
  </si>
  <si>
    <r>
      <rPr>
        <sz val="10"/>
        <rFont val="Carlito"/>
        <family val="2"/>
      </rPr>
      <t>2.762,27</t>
    </r>
  </si>
  <si>
    <r>
      <rPr>
        <sz val="10"/>
        <rFont val="Carlito"/>
        <family val="2"/>
      </rPr>
      <t>3.050,68</t>
    </r>
  </si>
  <si>
    <r>
      <rPr>
        <sz val="10"/>
        <rFont val="Carlito"/>
        <family val="2"/>
      </rPr>
      <t>43.07.340</t>
    </r>
  </si>
  <si>
    <r>
      <rPr>
        <sz val="10"/>
        <rFont val="Carlito"/>
        <family val="2"/>
      </rPr>
      <t xml:space="preserve">Ar condicionado a frio, tipo split parede com
</t>
    </r>
    <r>
      <rPr>
        <sz val="10"/>
        <rFont val="Carlito"/>
        <family val="2"/>
      </rPr>
      <t>capacidade de 18.000 BTU/h</t>
    </r>
  </si>
  <si>
    <r>
      <rPr>
        <sz val="10"/>
        <rFont val="Carlito"/>
        <family val="2"/>
      </rPr>
      <t>3.743,03</t>
    </r>
  </si>
  <si>
    <r>
      <rPr>
        <sz val="10"/>
        <rFont val="Carlito"/>
        <family val="2"/>
      </rPr>
      <t>4.031,44</t>
    </r>
  </si>
  <si>
    <r>
      <rPr>
        <sz val="10"/>
        <rFont val="Carlito"/>
        <family val="2"/>
      </rPr>
      <t>43.07.350</t>
    </r>
  </si>
  <si>
    <r>
      <rPr>
        <sz val="10"/>
        <rFont val="Carlito"/>
        <family val="2"/>
      </rPr>
      <t xml:space="preserve">Ar condicionado a frio, tipo split parede com
</t>
    </r>
    <r>
      <rPr>
        <sz val="10"/>
        <rFont val="Carlito"/>
        <family val="2"/>
      </rPr>
      <t>capacidade de 24.000 BTU/h</t>
    </r>
  </si>
  <si>
    <r>
      <rPr>
        <sz val="10"/>
        <rFont val="Carlito"/>
        <family val="2"/>
      </rPr>
      <t>5.647,68</t>
    </r>
  </si>
  <si>
    <r>
      <rPr>
        <sz val="10"/>
        <rFont val="Carlito"/>
        <family val="2"/>
      </rPr>
      <t>5.945,37</t>
    </r>
  </si>
  <si>
    <r>
      <rPr>
        <sz val="10"/>
        <rFont val="Carlito"/>
        <family val="2"/>
      </rPr>
      <t>43.07.360</t>
    </r>
  </si>
  <si>
    <r>
      <rPr>
        <sz val="10"/>
        <rFont val="Carlito"/>
        <family val="2"/>
      </rPr>
      <t xml:space="preserve">Ar condicionado a frio, tipo split parede com
</t>
    </r>
    <r>
      <rPr>
        <sz val="10"/>
        <rFont val="Carlito"/>
        <family val="2"/>
      </rPr>
      <t>capacidade de 30.000 BTU/h</t>
    </r>
  </si>
  <si>
    <r>
      <rPr>
        <sz val="10"/>
        <rFont val="Carlito"/>
        <family val="2"/>
      </rPr>
      <t>6.152,09</t>
    </r>
  </si>
  <si>
    <r>
      <rPr>
        <sz val="10"/>
        <rFont val="Carlito"/>
        <family val="2"/>
      </rPr>
      <t>6.449,78</t>
    </r>
  </si>
  <si>
    <r>
      <rPr>
        <sz val="10"/>
        <rFont val="Carlito"/>
        <family val="2"/>
      </rPr>
      <t>43.07.370</t>
    </r>
  </si>
  <si>
    <r>
      <rPr>
        <sz val="10"/>
        <rFont val="Carlito"/>
        <family val="2"/>
      </rPr>
      <t xml:space="preserve">Ar condicionado a frio, tipo split piso teto com
</t>
    </r>
    <r>
      <rPr>
        <sz val="10"/>
        <rFont val="Carlito"/>
        <family val="2"/>
      </rPr>
      <t>capacidade de 18.000 BTU/h</t>
    </r>
  </si>
  <si>
    <r>
      <rPr>
        <sz val="10"/>
        <rFont val="Carlito"/>
        <family val="2"/>
      </rPr>
      <t>5.287,56</t>
    </r>
  </si>
  <si>
    <r>
      <rPr>
        <sz val="10"/>
        <rFont val="Carlito"/>
        <family val="2"/>
      </rPr>
      <t>5.575,97</t>
    </r>
  </si>
  <si>
    <r>
      <rPr>
        <sz val="10"/>
        <rFont val="Carlito"/>
        <family val="2"/>
      </rPr>
      <t>43.07.380</t>
    </r>
  </si>
  <si>
    <r>
      <rPr>
        <sz val="10"/>
        <rFont val="Carlito"/>
        <family val="2"/>
      </rPr>
      <t xml:space="preserve">Ar condicionado a frio, tipo split piso teto com
</t>
    </r>
    <r>
      <rPr>
        <sz val="10"/>
        <rFont val="Carlito"/>
        <family val="2"/>
      </rPr>
      <t>capacidade de 24.000 BTU/h</t>
    </r>
  </si>
  <si>
    <r>
      <rPr>
        <sz val="10"/>
        <rFont val="Carlito"/>
        <family val="2"/>
      </rPr>
      <t>6.195,73</t>
    </r>
  </si>
  <si>
    <r>
      <rPr>
        <sz val="10"/>
        <rFont val="Carlito"/>
        <family val="2"/>
      </rPr>
      <t>6.493,42</t>
    </r>
  </si>
  <si>
    <r>
      <rPr>
        <sz val="10"/>
        <rFont val="Carlito"/>
        <family val="2"/>
      </rPr>
      <t>43.07.390</t>
    </r>
  </si>
  <si>
    <r>
      <rPr>
        <sz val="10"/>
        <rFont val="Carlito"/>
        <family val="2"/>
      </rPr>
      <t xml:space="preserve">Ar condicionado a frio, tipo split piso teto com
</t>
    </r>
    <r>
      <rPr>
        <sz val="10"/>
        <rFont val="Carlito"/>
        <family val="2"/>
      </rPr>
      <t>capacidade de 36.000 BTU/h</t>
    </r>
  </si>
  <si>
    <r>
      <rPr>
        <sz val="10"/>
        <rFont val="Carlito"/>
        <family val="2"/>
      </rPr>
      <t>9.303,26</t>
    </r>
  </si>
  <si>
    <r>
      <rPr>
        <sz val="10"/>
        <rFont val="Carlito"/>
        <family val="2"/>
      </rPr>
      <t>9.600,95</t>
    </r>
  </si>
  <si>
    <r>
      <rPr>
        <sz val="10"/>
        <rFont val="Carlito"/>
        <family val="2"/>
      </rPr>
      <t>Equipamentos para sistema VRF ar condicionado</t>
    </r>
  </si>
  <si>
    <r>
      <rPr>
        <sz val="10"/>
        <rFont val="Carlito"/>
        <family val="2"/>
      </rPr>
      <t>43.08.001</t>
    </r>
  </si>
  <si>
    <r>
      <rPr>
        <sz val="10"/>
        <rFont val="Carlito"/>
        <family val="2"/>
      </rPr>
      <t xml:space="preserve">Condensador para sistema VRF de ar
</t>
    </r>
    <r>
      <rPr>
        <sz val="10"/>
        <rFont val="Carlito"/>
        <family val="2"/>
      </rPr>
      <t>condicionado, capacidade até 6 TR</t>
    </r>
  </si>
  <si>
    <r>
      <rPr>
        <sz val="10"/>
        <rFont val="Carlito"/>
        <family val="2"/>
      </rPr>
      <t>36.238,23</t>
    </r>
  </si>
  <si>
    <r>
      <rPr>
        <sz val="10"/>
        <rFont val="Carlito"/>
        <family val="2"/>
      </rPr>
      <t>675,44</t>
    </r>
  </si>
  <si>
    <r>
      <rPr>
        <sz val="10"/>
        <rFont val="Carlito"/>
        <family val="2"/>
      </rPr>
      <t>36.913,67</t>
    </r>
  </si>
  <si>
    <r>
      <rPr>
        <sz val="10"/>
        <rFont val="Carlito"/>
        <family val="2"/>
      </rPr>
      <t>43.08.002</t>
    </r>
  </si>
  <si>
    <r>
      <rPr>
        <sz val="10"/>
        <rFont val="Carlito"/>
        <family val="2"/>
      </rPr>
      <t xml:space="preserve">Condensador para sistema VRF de ar
</t>
    </r>
    <r>
      <rPr>
        <sz val="10"/>
        <rFont val="Carlito"/>
        <family val="2"/>
      </rPr>
      <t>condicionado, capacidade de 8 TR a 10 TR</t>
    </r>
  </si>
  <si>
    <r>
      <rPr>
        <sz val="10"/>
        <rFont val="Carlito"/>
        <family val="2"/>
      </rPr>
      <t>41.889,77</t>
    </r>
  </si>
  <si>
    <r>
      <rPr>
        <sz val="10"/>
        <rFont val="Carlito"/>
        <family val="2"/>
      </rPr>
      <t>42.565,21</t>
    </r>
  </si>
  <si>
    <r>
      <rPr>
        <sz val="10"/>
        <rFont val="Carlito"/>
        <family val="2"/>
      </rPr>
      <t>43.08.003</t>
    </r>
  </si>
  <si>
    <r>
      <rPr>
        <sz val="10"/>
        <rFont val="Carlito"/>
        <family val="2"/>
      </rPr>
      <t xml:space="preserve">Condensador para sistema VRF de ar
</t>
    </r>
    <r>
      <rPr>
        <sz val="10"/>
        <rFont val="Carlito"/>
        <family val="2"/>
      </rPr>
      <t>condicionado, capacidade de 11 TR a 13 TR</t>
    </r>
  </si>
  <si>
    <r>
      <rPr>
        <sz val="10"/>
        <rFont val="Carlito"/>
        <family val="2"/>
      </rPr>
      <t>48.400,55</t>
    </r>
  </si>
  <si>
    <r>
      <rPr>
        <sz val="10"/>
        <rFont val="Carlito"/>
        <family val="2"/>
      </rPr>
      <t>49.075,99</t>
    </r>
  </si>
  <si>
    <r>
      <rPr>
        <sz val="10"/>
        <rFont val="Carlito"/>
        <family val="2"/>
      </rPr>
      <t>43.08.004</t>
    </r>
  </si>
  <si>
    <r>
      <rPr>
        <sz val="10"/>
        <rFont val="Carlito"/>
        <family val="2"/>
      </rPr>
      <t xml:space="preserve">Condensador para sistema VRF de ar
</t>
    </r>
    <r>
      <rPr>
        <sz val="10"/>
        <rFont val="Carlito"/>
        <family val="2"/>
      </rPr>
      <t>condicionado, capacidade de 14 TR a 16 TR</t>
    </r>
  </si>
  <si>
    <r>
      <rPr>
        <sz val="10"/>
        <rFont val="Carlito"/>
        <family val="2"/>
      </rPr>
      <t>53.936,94</t>
    </r>
  </si>
  <si>
    <r>
      <rPr>
        <sz val="10"/>
        <rFont val="Carlito"/>
        <family val="2"/>
      </rPr>
      <t>54.612,38</t>
    </r>
  </si>
  <si>
    <r>
      <rPr>
        <sz val="10"/>
        <rFont val="Carlito"/>
        <family val="2"/>
      </rPr>
      <t>43.08.020</t>
    </r>
  </si>
  <si>
    <r>
      <rPr>
        <sz val="10"/>
        <rFont val="Carlito"/>
        <family val="2"/>
      </rPr>
      <t>Evaporador para sistema VRF de ar condicionado, tipo parede, capacidade de 1 TR</t>
    </r>
  </si>
  <si>
    <r>
      <rPr>
        <sz val="10"/>
        <rFont val="Carlito"/>
        <family val="2"/>
      </rPr>
      <t>3.484,32</t>
    </r>
  </si>
  <si>
    <r>
      <rPr>
        <sz val="10"/>
        <rFont val="Carlito"/>
        <family val="2"/>
      </rPr>
      <t>591,01</t>
    </r>
  </si>
  <si>
    <r>
      <rPr>
        <sz val="10"/>
        <rFont val="Carlito"/>
        <family val="2"/>
      </rPr>
      <t>4.075,33</t>
    </r>
  </si>
  <si>
    <r>
      <rPr>
        <sz val="10"/>
        <rFont val="Carlito"/>
        <family val="2"/>
      </rPr>
      <t>43.08.021</t>
    </r>
  </si>
  <si>
    <r>
      <rPr>
        <sz val="10"/>
        <rFont val="Carlito"/>
        <family val="2"/>
      </rPr>
      <t>Evaporador para sistema VRF de ar condicionado, tipo parede, capacidade de 2 TR</t>
    </r>
  </si>
  <si>
    <r>
      <rPr>
        <sz val="10"/>
        <rFont val="Carlito"/>
        <family val="2"/>
      </rPr>
      <t>4.504,61</t>
    </r>
  </si>
  <si>
    <r>
      <rPr>
        <sz val="10"/>
        <rFont val="Carlito"/>
        <family val="2"/>
      </rPr>
      <t>5.095,62</t>
    </r>
  </si>
  <si>
    <r>
      <rPr>
        <sz val="10"/>
        <rFont val="Carlito"/>
        <family val="2"/>
      </rPr>
      <t>43.08.022</t>
    </r>
  </si>
  <si>
    <r>
      <rPr>
        <sz val="10"/>
        <rFont val="Carlito"/>
        <family val="2"/>
      </rPr>
      <t>Evaporador para sistema VRF de ar condicionado, tipo parede, capacidade de 3 TR</t>
    </r>
  </si>
  <si>
    <r>
      <rPr>
        <sz val="10"/>
        <rFont val="Carlito"/>
        <family val="2"/>
      </rPr>
      <t>6.056,92</t>
    </r>
  </si>
  <si>
    <r>
      <rPr>
        <sz val="10"/>
        <rFont val="Carlito"/>
        <family val="2"/>
      </rPr>
      <t>6.647,93</t>
    </r>
  </si>
  <si>
    <r>
      <rPr>
        <sz val="10"/>
        <rFont val="Carlito"/>
        <family val="2"/>
      </rPr>
      <t>43.08.030</t>
    </r>
  </si>
  <si>
    <r>
      <rPr>
        <sz val="10"/>
        <rFont val="Carlito"/>
        <family val="2"/>
      </rPr>
      <t>Evaporador para sistema VRF de ar condicionado, tipo piso teto, capacidade de 1 TR</t>
    </r>
  </si>
  <si>
    <r>
      <rPr>
        <sz val="10"/>
        <rFont val="Carlito"/>
        <family val="2"/>
      </rPr>
      <t>3.878,83</t>
    </r>
  </si>
  <si>
    <r>
      <rPr>
        <sz val="10"/>
        <rFont val="Carlito"/>
        <family val="2"/>
      </rPr>
      <t>4.469,84</t>
    </r>
  </si>
  <si>
    <r>
      <rPr>
        <sz val="10"/>
        <rFont val="Carlito"/>
        <family val="2"/>
      </rPr>
      <t>43.08.031</t>
    </r>
  </si>
  <si>
    <r>
      <rPr>
        <sz val="10"/>
        <rFont val="Carlito"/>
        <family val="2"/>
      </rPr>
      <t>Evaporador para sistema VRF de ar condicionado, tipo piso teto, capacidade de 2 TR</t>
    </r>
  </si>
  <si>
    <r>
      <rPr>
        <sz val="10"/>
        <rFont val="Carlito"/>
        <family val="2"/>
      </rPr>
      <t>4.466,35</t>
    </r>
  </si>
  <si>
    <r>
      <rPr>
        <sz val="10"/>
        <rFont val="Carlito"/>
        <family val="2"/>
      </rPr>
      <t>5.057,36</t>
    </r>
  </si>
  <si>
    <r>
      <rPr>
        <sz val="10"/>
        <rFont val="Carlito"/>
        <family val="2"/>
      </rPr>
      <t>43.08.032</t>
    </r>
  </si>
  <si>
    <r>
      <rPr>
        <sz val="10"/>
        <rFont val="Carlito"/>
        <family val="2"/>
      </rPr>
      <t>Evaporador para sistema VRF de ar condicionado, tipo piso teto, capacidade de 3 TR</t>
    </r>
  </si>
  <si>
    <r>
      <rPr>
        <sz val="10"/>
        <rFont val="Carlito"/>
        <family val="2"/>
      </rPr>
      <t>5.302,67</t>
    </r>
  </si>
  <si>
    <r>
      <rPr>
        <sz val="10"/>
        <rFont val="Carlito"/>
        <family val="2"/>
      </rPr>
      <t>5.893,68</t>
    </r>
  </si>
  <si>
    <r>
      <rPr>
        <sz val="10"/>
        <rFont val="Carlito"/>
        <family val="2"/>
      </rPr>
      <t>43.08.033</t>
    </r>
  </si>
  <si>
    <r>
      <rPr>
        <sz val="10"/>
        <rFont val="Carlito"/>
        <family val="2"/>
      </rPr>
      <t>Evaporador para sistema VRF de ar condicionado, tipo piso teto, capacidade de 4 TR</t>
    </r>
  </si>
  <si>
    <r>
      <rPr>
        <sz val="10"/>
        <rFont val="Carlito"/>
        <family val="2"/>
      </rPr>
      <t>6.141,67</t>
    </r>
  </si>
  <si>
    <r>
      <rPr>
        <sz val="10"/>
        <rFont val="Carlito"/>
        <family val="2"/>
      </rPr>
      <t>6.732,68</t>
    </r>
  </si>
  <si>
    <r>
      <rPr>
        <sz val="10"/>
        <rFont val="Carlito"/>
        <family val="2"/>
      </rPr>
      <t>43.08.040</t>
    </r>
  </si>
  <si>
    <r>
      <rPr>
        <sz val="10"/>
        <rFont val="Carlito"/>
        <family val="2"/>
      </rPr>
      <t>Evaporador para sistema VRF de ar condicionado, tipo cassete, capacidade de 1 TR</t>
    </r>
  </si>
  <si>
    <r>
      <rPr>
        <sz val="10"/>
        <rFont val="Carlito"/>
        <family val="2"/>
      </rPr>
      <t>3.579,83</t>
    </r>
  </si>
  <si>
    <r>
      <rPr>
        <sz val="10"/>
        <rFont val="Carlito"/>
        <family val="2"/>
      </rPr>
      <t>4.170,84</t>
    </r>
  </si>
  <si>
    <r>
      <rPr>
        <sz val="10"/>
        <rFont val="Carlito"/>
        <family val="2"/>
      </rPr>
      <t>43.08.041</t>
    </r>
  </si>
  <si>
    <r>
      <rPr>
        <sz val="10"/>
        <rFont val="Carlito"/>
        <family val="2"/>
      </rPr>
      <t>Evaporador para sistema VRF de ar condicionado, tipo cassete, capacidade de 2 TR</t>
    </r>
  </si>
  <si>
    <r>
      <rPr>
        <sz val="10"/>
        <rFont val="Carlito"/>
        <family val="2"/>
      </rPr>
      <t>4.067,14</t>
    </r>
  </si>
  <si>
    <r>
      <rPr>
        <sz val="10"/>
        <rFont val="Carlito"/>
        <family val="2"/>
      </rPr>
      <t>4.658,15</t>
    </r>
  </si>
  <si>
    <r>
      <rPr>
        <sz val="10"/>
        <rFont val="Carlito"/>
        <family val="2"/>
      </rPr>
      <t>43.08.042</t>
    </r>
  </si>
  <si>
    <r>
      <rPr>
        <sz val="10"/>
        <rFont val="Carlito"/>
        <family val="2"/>
      </rPr>
      <t>Evaporador para sistema VRF de ar condicionado, tipo cassete, capacidade de 3 TR</t>
    </r>
  </si>
  <si>
    <r>
      <rPr>
        <sz val="10"/>
        <rFont val="Carlito"/>
        <family val="2"/>
      </rPr>
      <t>4.414,43</t>
    </r>
  </si>
  <si>
    <r>
      <rPr>
        <sz val="10"/>
        <rFont val="Carlito"/>
        <family val="2"/>
      </rPr>
      <t>5.005,44</t>
    </r>
  </si>
  <si>
    <r>
      <rPr>
        <sz val="10"/>
        <rFont val="Carlito"/>
        <family val="2"/>
      </rPr>
      <t>43.08.043</t>
    </r>
  </si>
  <si>
    <r>
      <rPr>
        <sz val="10"/>
        <rFont val="Carlito"/>
        <family val="2"/>
      </rPr>
      <t>Evaporador para sistema VRF de ar condicionado, tipo cassete, capacidade de 4 TR</t>
    </r>
  </si>
  <si>
    <r>
      <rPr>
        <sz val="10"/>
        <rFont val="Carlito"/>
        <family val="2"/>
      </rPr>
      <t>4.559,24</t>
    </r>
  </si>
  <si>
    <r>
      <rPr>
        <sz val="10"/>
        <rFont val="Carlito"/>
        <family val="2"/>
      </rPr>
      <t>5.150,25</t>
    </r>
  </si>
  <si>
    <r>
      <rPr>
        <sz val="10"/>
        <rFont val="Carlito"/>
        <family val="2"/>
      </rPr>
      <t>Bombas centrifugas, uso geral</t>
    </r>
  </si>
  <si>
    <r>
      <rPr>
        <sz val="10"/>
        <rFont val="Carlito"/>
        <family val="2"/>
      </rPr>
      <t>43.10.050</t>
    </r>
  </si>
  <si>
    <r>
      <rPr>
        <sz val="10"/>
        <rFont val="Carlito"/>
        <family val="2"/>
      </rPr>
      <t xml:space="preserve">Conjunto motor-bomba (centrífuga) 10 cv, monoestágio, Hman= 24 a 36 mca, Q= 53 a 45
</t>
    </r>
    <r>
      <rPr>
        <sz val="10"/>
        <rFont val="Carlito"/>
        <family val="2"/>
      </rPr>
      <t>m³/h</t>
    </r>
  </si>
  <si>
    <r>
      <rPr>
        <sz val="10"/>
        <rFont val="Carlito"/>
        <family val="2"/>
      </rPr>
      <t>7.451,83</t>
    </r>
  </si>
  <si>
    <r>
      <rPr>
        <sz val="10"/>
        <rFont val="Carlito"/>
        <family val="2"/>
      </rPr>
      <t>7.655,47</t>
    </r>
  </si>
  <si>
    <r>
      <rPr>
        <sz val="10"/>
        <rFont val="Carlito"/>
        <family val="2"/>
      </rPr>
      <t>43.10.090</t>
    </r>
  </si>
  <si>
    <r>
      <rPr>
        <sz val="10"/>
        <rFont val="Carlito"/>
        <family val="2"/>
      </rPr>
      <t xml:space="preserve">Conjunto motor-bomba (centrífuga) 20 cv, monoestágio, Hman= 40 a 70 mca, Q= 76 a 28
</t>
    </r>
    <r>
      <rPr>
        <sz val="10"/>
        <rFont val="Carlito"/>
        <family val="2"/>
      </rPr>
      <t>m³/h</t>
    </r>
  </si>
  <si>
    <r>
      <rPr>
        <sz val="10"/>
        <rFont val="Carlito"/>
        <family val="2"/>
      </rPr>
      <t>13.123,81</t>
    </r>
  </si>
  <si>
    <r>
      <rPr>
        <sz val="10"/>
        <rFont val="Carlito"/>
        <family val="2"/>
      </rPr>
      <t>13.327,45</t>
    </r>
  </si>
  <si>
    <r>
      <rPr>
        <sz val="10"/>
        <rFont val="Carlito"/>
        <family val="2"/>
      </rPr>
      <t>43.10.110</t>
    </r>
  </si>
  <si>
    <r>
      <rPr>
        <sz val="10"/>
        <rFont val="Carlito"/>
        <family val="2"/>
      </rPr>
      <t xml:space="preserve">Conjunto motor-bomba (centrífuga) 5 cv, monoestágio, Hmam= 14 a 26 mca, Q= 56 a 30
</t>
    </r>
    <r>
      <rPr>
        <sz val="10"/>
        <rFont val="Carlito"/>
        <family val="2"/>
      </rPr>
      <t>m³/h</t>
    </r>
  </si>
  <si>
    <r>
      <rPr>
        <sz val="10"/>
        <rFont val="Carlito"/>
        <family val="2"/>
      </rPr>
      <t>3.600,62</t>
    </r>
  </si>
  <si>
    <r>
      <rPr>
        <sz val="10"/>
        <rFont val="Carlito"/>
        <family val="2"/>
      </rPr>
      <t>3.804,26</t>
    </r>
  </si>
  <si>
    <r>
      <rPr>
        <sz val="10"/>
        <rFont val="Carlito"/>
        <family val="2"/>
      </rPr>
      <t>43.10.130</t>
    </r>
  </si>
  <si>
    <r>
      <rPr>
        <sz val="10"/>
        <rFont val="Carlito"/>
        <family val="2"/>
      </rPr>
      <t xml:space="preserve">Conjunto motor-bomba (centrífuga) 3/4 cv, monoestágio, Hman= 10 a 16 mca, Q= 12,7 a 8
</t>
    </r>
    <r>
      <rPr>
        <sz val="10"/>
        <rFont val="Carlito"/>
        <family val="2"/>
      </rPr>
      <t>m³/h</t>
    </r>
  </si>
  <si>
    <r>
      <rPr>
        <sz val="10"/>
        <rFont val="Carlito"/>
        <family val="2"/>
      </rPr>
      <t>1.924,37</t>
    </r>
  </si>
  <si>
    <r>
      <rPr>
        <sz val="10"/>
        <rFont val="Carlito"/>
        <family val="2"/>
      </rPr>
      <t>2.128,01</t>
    </r>
  </si>
  <si>
    <r>
      <rPr>
        <sz val="10"/>
        <rFont val="Carlito"/>
        <family val="2"/>
      </rPr>
      <t>43.10.210</t>
    </r>
  </si>
  <si>
    <r>
      <rPr>
        <sz val="10"/>
        <rFont val="Carlito"/>
        <family val="2"/>
      </rPr>
      <t xml:space="preserve">Conjunto motor-bomba (centrífuga) 60 cv, monoestágio, Hman= 90 a 125 mca, Q= 115 a 50
</t>
    </r>
    <r>
      <rPr>
        <sz val="10"/>
        <rFont val="Carlito"/>
        <family val="2"/>
      </rPr>
      <t>m³/h</t>
    </r>
  </si>
  <si>
    <r>
      <rPr>
        <sz val="10"/>
        <rFont val="Carlito"/>
        <family val="2"/>
      </rPr>
      <t>32.710,93</t>
    </r>
  </si>
  <si>
    <r>
      <rPr>
        <sz val="10"/>
        <rFont val="Carlito"/>
        <family val="2"/>
      </rPr>
      <t>32.914,57</t>
    </r>
  </si>
  <si>
    <r>
      <rPr>
        <sz val="10"/>
        <rFont val="Carlito"/>
        <family val="2"/>
      </rPr>
      <t>43.10.230</t>
    </r>
  </si>
  <si>
    <r>
      <rPr>
        <sz val="10"/>
        <rFont val="Carlito"/>
        <family val="2"/>
      </rPr>
      <t xml:space="preserve">Conjunto motor-bomba (centrífuga) 2 cv,
</t>
    </r>
    <r>
      <rPr>
        <sz val="10"/>
        <rFont val="Carlito"/>
        <family val="2"/>
      </rPr>
      <t>monoestágio, Hman= 12 a 27 mca, Q= 25 a 8 m³/h</t>
    </r>
  </si>
  <si>
    <r>
      <rPr>
        <sz val="10"/>
        <rFont val="Carlito"/>
        <family val="2"/>
      </rPr>
      <t>2.380,16</t>
    </r>
  </si>
  <si>
    <r>
      <rPr>
        <sz val="10"/>
        <rFont val="Carlito"/>
        <family val="2"/>
      </rPr>
      <t>2.583,80</t>
    </r>
  </si>
  <si>
    <r>
      <rPr>
        <sz val="10"/>
        <rFont val="Carlito"/>
        <family val="2"/>
      </rPr>
      <t>43.10.250</t>
    </r>
  </si>
  <si>
    <r>
      <rPr>
        <sz val="10"/>
        <rFont val="Carlito"/>
        <family val="2"/>
      </rPr>
      <t xml:space="preserve">Conjunto motor-bomba (centrífuga) 15 cv,
</t>
    </r>
    <r>
      <rPr>
        <sz val="10"/>
        <rFont val="Carlito"/>
        <family val="2"/>
      </rPr>
      <t>monoestágio, Hman= 30 a 60 mca, Q= 82 a 20 m³/h</t>
    </r>
  </si>
  <si>
    <r>
      <rPr>
        <sz val="10"/>
        <rFont val="Carlito"/>
        <family val="2"/>
      </rPr>
      <t>7.656,78</t>
    </r>
  </si>
  <si>
    <r>
      <rPr>
        <sz val="10"/>
        <rFont val="Carlito"/>
        <family val="2"/>
      </rPr>
      <t>7.860,42</t>
    </r>
  </si>
  <si>
    <r>
      <rPr>
        <sz val="10"/>
        <rFont val="Carlito"/>
        <family val="2"/>
      </rPr>
      <t>43.10.290</t>
    </r>
  </si>
  <si>
    <r>
      <rPr>
        <sz val="10"/>
        <rFont val="Carlito"/>
        <family val="2"/>
      </rPr>
      <t xml:space="preserve">Conjunto motor-bomba (centrífuga) 5 cv,
</t>
    </r>
    <r>
      <rPr>
        <sz val="10"/>
        <rFont val="Carlito"/>
        <family val="2"/>
      </rPr>
      <t>monoestágio, Hman= 24 a 33 mca, Q= 41,6 a 35,2 m³/h</t>
    </r>
  </si>
  <si>
    <r>
      <rPr>
        <sz val="10"/>
        <rFont val="Carlito"/>
        <family val="2"/>
      </rPr>
      <t>3.669,46</t>
    </r>
  </si>
  <si>
    <r>
      <rPr>
        <sz val="10"/>
        <rFont val="Carlito"/>
        <family val="2"/>
      </rPr>
      <t>3.873,10</t>
    </r>
  </si>
  <si>
    <r>
      <rPr>
        <sz val="10"/>
        <rFont val="Carlito"/>
        <family val="2"/>
      </rPr>
      <t>43.10.450</t>
    </r>
  </si>
  <si>
    <r>
      <rPr>
        <sz val="10"/>
        <rFont val="Carlito"/>
        <family val="2"/>
      </rPr>
      <t xml:space="preserve">Conjunto motor-bomba (centrífuga) 30 cv, monoestágio, Hman= 20 a 50 mca, Q= 197 a 112
</t>
    </r>
    <r>
      <rPr>
        <sz val="10"/>
        <rFont val="Carlito"/>
        <family val="2"/>
      </rPr>
      <t>m³/h</t>
    </r>
  </si>
  <si>
    <r>
      <rPr>
        <sz val="10"/>
        <rFont val="Carlito"/>
        <family val="2"/>
      </rPr>
      <t>13.958,95</t>
    </r>
  </si>
  <si>
    <r>
      <rPr>
        <sz val="10"/>
        <rFont val="Carlito"/>
        <family val="2"/>
      </rPr>
      <t>14.162,59</t>
    </r>
  </si>
  <si>
    <r>
      <rPr>
        <sz val="10"/>
        <rFont val="Carlito"/>
        <family val="2"/>
      </rPr>
      <t>43.10.452</t>
    </r>
  </si>
  <si>
    <r>
      <rPr>
        <sz val="10"/>
        <rFont val="Carlito"/>
        <family val="2"/>
      </rPr>
      <t xml:space="preserve">Conjunto motor-bomba (centrífuga) 1,5 cv, multiestágio, Hman= 20 a 35 mca, Q= 7,1 a 4,5
</t>
    </r>
    <r>
      <rPr>
        <sz val="10"/>
        <rFont val="Carlito"/>
        <family val="2"/>
      </rPr>
      <t>m³/h</t>
    </r>
  </si>
  <si>
    <r>
      <rPr>
        <sz val="10"/>
        <rFont val="Carlito"/>
        <family val="2"/>
      </rPr>
      <t>2.953,74</t>
    </r>
  </si>
  <si>
    <r>
      <rPr>
        <sz val="10"/>
        <rFont val="Carlito"/>
        <family val="2"/>
      </rPr>
      <t>3.157,38</t>
    </r>
  </si>
  <si>
    <r>
      <rPr>
        <sz val="10"/>
        <rFont val="Carlito"/>
        <family val="2"/>
      </rPr>
      <t>43.10.454</t>
    </r>
  </si>
  <si>
    <r>
      <rPr>
        <sz val="10"/>
        <rFont val="Carlito"/>
        <family val="2"/>
      </rPr>
      <t xml:space="preserve">Conjunto motor-bomba (centrífuga) 3 cv,
</t>
    </r>
    <r>
      <rPr>
        <sz val="10"/>
        <rFont val="Carlito"/>
        <family val="2"/>
      </rPr>
      <t>multiestágio, Hman= 30 a 45 mca, Q= 12,4 a 8,4 m³/h</t>
    </r>
  </si>
  <si>
    <r>
      <rPr>
        <sz val="10"/>
        <rFont val="Carlito"/>
        <family val="2"/>
      </rPr>
      <t>4.070,81</t>
    </r>
  </si>
  <si>
    <r>
      <rPr>
        <sz val="10"/>
        <rFont val="Carlito"/>
        <family val="2"/>
      </rPr>
      <t>4.274,45</t>
    </r>
  </si>
  <si>
    <r>
      <rPr>
        <sz val="10"/>
        <rFont val="Carlito"/>
        <family val="2"/>
      </rPr>
      <t>43.10.456</t>
    </r>
  </si>
  <si>
    <r>
      <rPr>
        <sz val="10"/>
        <rFont val="Carlito"/>
        <family val="2"/>
      </rPr>
      <t xml:space="preserve">Conjunto motor-bomba (centrífuga) 3 cv, multiestágio, Hman= 35 a 60 mca, Q= 7,8 a 5,8
</t>
    </r>
    <r>
      <rPr>
        <sz val="10"/>
        <rFont val="Carlito"/>
        <family val="2"/>
      </rPr>
      <t>m³/h</t>
    </r>
  </si>
  <si>
    <r>
      <rPr>
        <sz val="10"/>
        <rFont val="Carlito"/>
        <family val="2"/>
      </rPr>
      <t>4.510,05</t>
    </r>
  </si>
  <si>
    <r>
      <rPr>
        <sz val="10"/>
        <rFont val="Carlito"/>
        <family val="2"/>
      </rPr>
      <t>4.713,69</t>
    </r>
  </si>
  <si>
    <r>
      <rPr>
        <sz val="10"/>
        <rFont val="Carlito"/>
        <family val="2"/>
      </rPr>
      <t>43.10.480</t>
    </r>
  </si>
  <si>
    <r>
      <rPr>
        <sz val="10"/>
        <rFont val="Carlito"/>
        <family val="2"/>
      </rPr>
      <t xml:space="preserve">Conjunto motor-bomba (centrífuga) 7,5 cv, multiestágio, Hman= 30 a 80 mca, Q= 21,6 a 12,0
</t>
    </r>
    <r>
      <rPr>
        <sz val="10"/>
        <rFont val="Carlito"/>
        <family val="2"/>
      </rPr>
      <t>m³/h</t>
    </r>
  </si>
  <si>
    <r>
      <rPr>
        <sz val="10"/>
        <rFont val="Carlito"/>
        <family val="2"/>
      </rPr>
      <t>6.210,39</t>
    </r>
  </si>
  <si>
    <r>
      <rPr>
        <sz val="10"/>
        <rFont val="Carlito"/>
        <family val="2"/>
      </rPr>
      <t>6.414,03</t>
    </r>
  </si>
  <si>
    <r>
      <rPr>
        <sz val="10"/>
        <rFont val="Carlito"/>
        <family val="2"/>
      </rPr>
      <t>43.10.490</t>
    </r>
  </si>
  <si>
    <r>
      <rPr>
        <sz val="10"/>
        <rFont val="Carlito"/>
        <family val="2"/>
      </rPr>
      <t xml:space="preserve">Conjunto motor-bomba (centrífuga) 5 cv,
</t>
    </r>
    <r>
      <rPr>
        <sz val="10"/>
        <rFont val="Carlito"/>
        <family val="2"/>
      </rPr>
      <t>multiestágio, Hman= 25 a 50 mca, Q= 21,0 a 13,3 m³/h</t>
    </r>
  </si>
  <si>
    <r>
      <rPr>
        <sz val="10"/>
        <rFont val="Carlito"/>
        <family val="2"/>
      </rPr>
      <t>4.733,93</t>
    </r>
  </si>
  <si>
    <r>
      <rPr>
        <sz val="10"/>
        <rFont val="Carlito"/>
        <family val="2"/>
      </rPr>
      <t>4.937,57</t>
    </r>
  </si>
  <si>
    <r>
      <rPr>
        <sz val="10"/>
        <rFont val="Carlito"/>
        <family val="2"/>
      </rPr>
      <t>43.10.620</t>
    </r>
  </si>
  <si>
    <r>
      <rPr>
        <sz val="10"/>
        <rFont val="Carlito"/>
        <family val="2"/>
      </rPr>
      <t xml:space="preserve">Conjunto motor-bomba (centrífuga), 0,5 cv, monoestágio, Hman= 10 a 20 mca, Q= 7,5 a 1,5
</t>
    </r>
    <r>
      <rPr>
        <sz val="10"/>
        <rFont val="Carlito"/>
        <family val="2"/>
      </rPr>
      <t>m³/h</t>
    </r>
  </si>
  <si>
    <r>
      <rPr>
        <sz val="10"/>
        <rFont val="Carlito"/>
        <family val="2"/>
      </rPr>
      <t>1.194,72</t>
    </r>
  </si>
  <si>
    <r>
      <rPr>
        <sz val="10"/>
        <rFont val="Carlito"/>
        <family val="2"/>
      </rPr>
      <t>1.398,36</t>
    </r>
  </si>
  <si>
    <r>
      <rPr>
        <sz val="10"/>
        <rFont val="Carlito"/>
        <family val="2"/>
      </rPr>
      <t>43.10.670</t>
    </r>
  </si>
  <si>
    <r>
      <rPr>
        <sz val="10"/>
        <rFont val="Carlito"/>
        <family val="2"/>
      </rPr>
      <t xml:space="preserve">Conjunto motor-bomba (centrífuga) 0,5 cv, monoestágio, trifásico, Hman= 9 a 21 mca, Q= 8,3
</t>
    </r>
    <r>
      <rPr>
        <sz val="10"/>
        <rFont val="Carlito"/>
        <family val="2"/>
      </rPr>
      <t>a 2,0 m³/h</t>
    </r>
  </si>
  <si>
    <r>
      <rPr>
        <sz val="10"/>
        <rFont val="Carlito"/>
        <family val="2"/>
      </rPr>
      <t>976,61</t>
    </r>
  </si>
  <si>
    <r>
      <rPr>
        <sz val="10"/>
        <rFont val="Carlito"/>
        <family val="2"/>
      </rPr>
      <t>1.180,25</t>
    </r>
  </si>
  <si>
    <r>
      <rPr>
        <sz val="10"/>
        <rFont val="Carlito"/>
        <family val="2"/>
      </rPr>
      <t>43.10.730</t>
    </r>
  </si>
  <si>
    <r>
      <rPr>
        <sz val="10"/>
        <rFont val="Carlito"/>
        <family val="2"/>
      </rPr>
      <t xml:space="preserve">Conjunto motor-bomba (centrífuga) 30 cv, monoestágio trifásico, Hman= 70 a 94 mca, Q=
</t>
    </r>
    <r>
      <rPr>
        <sz val="10"/>
        <rFont val="Carlito"/>
        <family val="2"/>
      </rPr>
      <t>34,80 a 61,7 m³/h</t>
    </r>
  </si>
  <si>
    <r>
      <rPr>
        <sz val="10"/>
        <rFont val="Carlito"/>
        <family val="2"/>
      </rPr>
      <t>13.217,39</t>
    </r>
  </si>
  <si>
    <r>
      <rPr>
        <sz val="10"/>
        <rFont val="Carlito"/>
        <family val="2"/>
      </rPr>
      <t>13.421,03</t>
    </r>
  </si>
  <si>
    <r>
      <rPr>
        <sz val="10"/>
        <rFont val="Carlito"/>
        <family val="2"/>
      </rPr>
      <t>43.10.740</t>
    </r>
  </si>
  <si>
    <r>
      <rPr>
        <sz val="10"/>
        <rFont val="Carlito"/>
        <family val="2"/>
      </rPr>
      <t xml:space="preserve">Conjunto motor-bomba (centrífuga) 20 cv,
</t>
    </r>
    <r>
      <rPr>
        <sz val="10"/>
        <rFont val="Carlito"/>
        <family val="2"/>
      </rPr>
      <t>monoestágio trifásico, Hman= 62 a 90 mca, Q= 21,1 a 43,8 m³/h</t>
    </r>
  </si>
  <si>
    <r>
      <rPr>
        <sz val="10"/>
        <rFont val="Carlito"/>
        <family val="2"/>
      </rPr>
      <t>9.600,03</t>
    </r>
  </si>
  <si>
    <r>
      <rPr>
        <sz val="10"/>
        <rFont val="Carlito"/>
        <family val="2"/>
      </rPr>
      <t>9.803,67</t>
    </r>
  </si>
  <si>
    <r>
      <rPr>
        <sz val="10"/>
        <rFont val="Carlito"/>
        <family val="2"/>
      </rPr>
      <t>43.10.750</t>
    </r>
  </si>
  <si>
    <r>
      <rPr>
        <sz val="10"/>
        <rFont val="Carlito"/>
        <family val="2"/>
      </rPr>
      <t xml:space="preserve">Conjunto motor-bomba (centrífuga) 1 cv, monoestágio trifásico, Hman= 8 a 25 mca e Q= 11
</t>
    </r>
    <r>
      <rPr>
        <sz val="10"/>
        <rFont val="Carlito"/>
        <family val="2"/>
      </rPr>
      <t>a 1,50 m³/h</t>
    </r>
  </si>
  <si>
    <r>
      <rPr>
        <sz val="10"/>
        <rFont val="Carlito"/>
        <family val="2"/>
      </rPr>
      <t>1.210,62</t>
    </r>
  </si>
  <si>
    <r>
      <rPr>
        <sz val="10"/>
        <rFont val="Carlito"/>
        <family val="2"/>
      </rPr>
      <t>1.414,26</t>
    </r>
  </si>
  <si>
    <r>
      <rPr>
        <sz val="10"/>
        <rFont val="Carlito"/>
        <family val="2"/>
      </rPr>
      <t>43.10.770</t>
    </r>
  </si>
  <si>
    <r>
      <rPr>
        <sz val="10"/>
        <rFont val="Carlito"/>
        <family val="2"/>
      </rPr>
      <t xml:space="preserve">Conjunto motor-bomba (centrífuga) 40 cv, monoestágio trifásico, Hman= 45 a 75 mca e Q=
</t>
    </r>
    <r>
      <rPr>
        <sz val="10"/>
        <rFont val="Carlito"/>
        <family val="2"/>
      </rPr>
      <t>120 a 75 m³/h</t>
    </r>
  </si>
  <si>
    <r>
      <rPr>
        <sz val="10"/>
        <rFont val="Carlito"/>
        <family val="2"/>
      </rPr>
      <t>22.788,35</t>
    </r>
  </si>
  <si>
    <r>
      <rPr>
        <sz val="10"/>
        <rFont val="Carlito"/>
        <family val="2"/>
      </rPr>
      <t>22.991,99</t>
    </r>
  </si>
  <si>
    <r>
      <rPr>
        <sz val="10"/>
        <rFont val="Carlito"/>
        <family val="2"/>
      </rPr>
      <t>43.10.780</t>
    </r>
  </si>
  <si>
    <r>
      <rPr>
        <sz val="10"/>
        <rFont val="Carlito"/>
        <family val="2"/>
      </rPr>
      <t xml:space="preserve">Conjunto motor-bomba (centrífuga) 50 cv, monoestágio trifásico, Hman= 61 a 81 mca e Q=
</t>
    </r>
    <r>
      <rPr>
        <sz val="10"/>
        <rFont val="Carlito"/>
        <family val="2"/>
      </rPr>
      <t>170 a 80 m³/h</t>
    </r>
  </si>
  <si>
    <r>
      <rPr>
        <sz val="10"/>
        <rFont val="Carlito"/>
        <family val="2"/>
      </rPr>
      <t>25.487,31</t>
    </r>
  </si>
  <si>
    <r>
      <rPr>
        <sz val="10"/>
        <rFont val="Carlito"/>
        <family val="2"/>
      </rPr>
      <t>25.690,95</t>
    </r>
  </si>
  <si>
    <r>
      <rPr>
        <sz val="10"/>
        <rFont val="Carlito"/>
        <family val="2"/>
      </rPr>
      <t>43.10.790</t>
    </r>
  </si>
  <si>
    <r>
      <rPr>
        <sz val="10"/>
        <rFont val="Carlito"/>
        <family val="2"/>
      </rPr>
      <t xml:space="preserve">Conjunto motor-bomba (centrífuga) 1 cv, multiestágio trifásico, Hman= 15 a 30 mca, Q= 6,5
</t>
    </r>
    <r>
      <rPr>
        <sz val="10"/>
        <rFont val="Carlito"/>
        <family val="2"/>
      </rPr>
      <t>a 4,2 m³/h</t>
    </r>
  </si>
  <si>
    <r>
      <rPr>
        <sz val="10"/>
        <rFont val="Carlito"/>
        <family val="2"/>
      </rPr>
      <t>1.515,73</t>
    </r>
  </si>
  <si>
    <r>
      <rPr>
        <sz val="10"/>
        <rFont val="Carlito"/>
        <family val="2"/>
      </rPr>
      <t>1.719,37</t>
    </r>
  </si>
  <si>
    <r>
      <rPr>
        <sz val="10"/>
        <rFont val="Carlito"/>
        <family val="2"/>
      </rPr>
      <t>43.10.794</t>
    </r>
  </si>
  <si>
    <r>
      <rPr>
        <sz val="10"/>
        <rFont val="Carlito"/>
        <family val="2"/>
      </rPr>
      <t xml:space="preserve">Conjunto motor-bomba (centrífuga) 1 cv,
</t>
    </r>
    <r>
      <rPr>
        <sz val="10"/>
        <rFont val="Carlito"/>
        <family val="2"/>
      </rPr>
      <t>multiestágio trifásico, Hman= 70 a 115 mca e Q= 1,0 a 1,6 m³/h</t>
    </r>
  </si>
  <si>
    <r>
      <rPr>
        <sz val="10"/>
        <rFont val="Carlito"/>
        <family val="2"/>
      </rPr>
      <t>2.522,86</t>
    </r>
  </si>
  <si>
    <r>
      <rPr>
        <sz val="10"/>
        <rFont val="Carlito"/>
        <family val="2"/>
      </rPr>
      <t>2.726,50</t>
    </r>
  </si>
  <si>
    <r>
      <rPr>
        <sz val="10"/>
        <rFont val="Carlito"/>
        <family val="2"/>
      </rPr>
      <t>Bombas submersiveis</t>
    </r>
  </si>
  <si>
    <r>
      <rPr>
        <sz val="10"/>
        <rFont val="Carlito"/>
        <family val="2"/>
      </rPr>
      <t>43.11.050</t>
    </r>
  </si>
  <si>
    <r>
      <rPr>
        <sz val="10"/>
        <rFont val="Carlito"/>
        <family val="2"/>
      </rPr>
      <t xml:space="preserve">Conjunto motor-bomba submersível para poço profundo de 6´, Q= 10 a 20m³/h, Hman= 80 a 48
</t>
    </r>
    <r>
      <rPr>
        <sz val="10"/>
        <rFont val="Carlito"/>
        <family val="2"/>
      </rPr>
      <t>mca, até 6 HP</t>
    </r>
  </si>
  <si>
    <r>
      <rPr>
        <sz val="10"/>
        <rFont val="Carlito"/>
        <family val="2"/>
      </rPr>
      <t>6.589,24</t>
    </r>
  </si>
  <si>
    <r>
      <rPr>
        <sz val="10"/>
        <rFont val="Carlito"/>
        <family val="2"/>
      </rPr>
      <t>436,68</t>
    </r>
  </si>
  <si>
    <r>
      <rPr>
        <sz val="10"/>
        <rFont val="Carlito"/>
        <family val="2"/>
      </rPr>
      <t>7.025,92</t>
    </r>
  </si>
  <si>
    <r>
      <rPr>
        <sz val="10"/>
        <rFont val="Carlito"/>
        <family val="2"/>
      </rPr>
      <t>43.11.060</t>
    </r>
  </si>
  <si>
    <r>
      <rPr>
        <sz val="10"/>
        <rFont val="Carlito"/>
        <family val="2"/>
      </rPr>
      <t xml:space="preserve">Conjunto motor-bomba submersível para poço profundo de 6´, Q= 10 a 20m³/h, Hman= 108 a
</t>
    </r>
    <r>
      <rPr>
        <sz val="10"/>
        <rFont val="Carlito"/>
        <family val="2"/>
      </rPr>
      <t>64,5 mca, 8 HP</t>
    </r>
  </si>
  <si>
    <r>
      <rPr>
        <sz val="10"/>
        <rFont val="Carlito"/>
        <family val="2"/>
      </rPr>
      <t>7.420,76</t>
    </r>
  </si>
  <si>
    <r>
      <rPr>
        <sz val="10"/>
        <rFont val="Carlito"/>
        <family val="2"/>
      </rPr>
      <t>7.857,44</t>
    </r>
  </si>
  <si>
    <r>
      <rPr>
        <sz val="10"/>
        <rFont val="Carlito"/>
        <family val="2"/>
      </rPr>
      <t>43.11.100</t>
    </r>
  </si>
  <si>
    <r>
      <rPr>
        <sz val="10"/>
        <rFont val="Carlito"/>
        <family val="2"/>
      </rPr>
      <t xml:space="preserve">Conjunto motor-bomba submersível para poço
</t>
    </r>
    <r>
      <rPr>
        <sz val="10"/>
        <rFont val="Carlito"/>
        <family val="2"/>
      </rPr>
      <t>profundo de 6´, Q= 10 a 20m³/h, Hman= 274 a 170 mca, 20 HP</t>
    </r>
  </si>
  <si>
    <r>
      <rPr>
        <sz val="10"/>
        <rFont val="Carlito"/>
        <family val="2"/>
      </rPr>
      <t>15.469,27</t>
    </r>
  </si>
  <si>
    <r>
      <rPr>
        <sz val="10"/>
        <rFont val="Carlito"/>
        <family val="2"/>
      </rPr>
      <t>15.905,95</t>
    </r>
  </si>
  <si>
    <r>
      <rPr>
        <sz val="10"/>
        <rFont val="Carlito"/>
        <family val="2"/>
      </rPr>
      <t>43.11.110</t>
    </r>
  </si>
  <si>
    <r>
      <rPr>
        <sz val="10"/>
        <rFont val="Carlito"/>
        <family val="2"/>
      </rPr>
      <t xml:space="preserve">Conjunto motor-bomba submersível para poço profundo de 6´, Q= 20 a 34m³/h, Hman= 56,5 a 32
</t>
    </r>
    <r>
      <rPr>
        <sz val="10"/>
        <rFont val="Carlito"/>
        <family val="2"/>
      </rPr>
      <t>mca, até 8 HP</t>
    </r>
  </si>
  <si>
    <r>
      <rPr>
        <sz val="10"/>
        <rFont val="Carlito"/>
        <family val="2"/>
      </rPr>
      <t>6.985,16</t>
    </r>
  </si>
  <si>
    <r>
      <rPr>
        <sz val="10"/>
        <rFont val="Carlito"/>
        <family val="2"/>
      </rPr>
      <t>7.421,84</t>
    </r>
  </si>
  <si>
    <r>
      <rPr>
        <sz val="10"/>
        <rFont val="Carlito"/>
        <family val="2"/>
      </rPr>
      <t>43.11.130</t>
    </r>
  </si>
  <si>
    <r>
      <rPr>
        <sz val="10"/>
        <rFont val="Carlito"/>
        <family val="2"/>
      </rPr>
      <t xml:space="preserve">Conjunto motor-bomba submersível para poço profundo de 6´, Q= 20 a 34m³/h, Hman= 92,5 a 53
</t>
    </r>
    <r>
      <rPr>
        <sz val="10"/>
        <rFont val="Carlito"/>
        <family val="2"/>
      </rPr>
      <t>mca, 12,5 HP</t>
    </r>
  </si>
  <si>
    <r>
      <rPr>
        <sz val="10"/>
        <rFont val="Carlito"/>
        <family val="2"/>
      </rPr>
      <t>8.243,17</t>
    </r>
  </si>
  <si>
    <r>
      <rPr>
        <sz val="10"/>
        <rFont val="Carlito"/>
        <family val="2"/>
      </rPr>
      <t>8.679,85</t>
    </r>
  </si>
  <si>
    <r>
      <rPr>
        <sz val="10"/>
        <rFont val="Carlito"/>
        <family val="2"/>
      </rPr>
      <t>43.11.150</t>
    </r>
  </si>
  <si>
    <r>
      <rPr>
        <sz val="10"/>
        <rFont val="Carlito"/>
        <family val="2"/>
      </rPr>
      <t xml:space="preserve">Conjunto motor-bomba submersível para poço
</t>
    </r>
    <r>
      <rPr>
        <sz val="10"/>
        <rFont val="Carlito"/>
        <family val="2"/>
      </rPr>
      <t>profundo de 6´, Q= 20 a 34m³/h, Hman= 152 a 88 mca, 20 HP</t>
    </r>
  </si>
  <si>
    <r>
      <rPr>
        <sz val="10"/>
        <rFont val="Carlito"/>
        <family val="2"/>
      </rPr>
      <t>13.958,36</t>
    </r>
  </si>
  <si>
    <r>
      <rPr>
        <sz val="10"/>
        <rFont val="Carlito"/>
        <family val="2"/>
      </rPr>
      <t>14.395,04</t>
    </r>
  </si>
  <si>
    <r>
      <rPr>
        <sz val="10"/>
        <rFont val="Carlito"/>
        <family val="2"/>
      </rPr>
      <t>43.11.320</t>
    </r>
  </si>
  <si>
    <r>
      <rPr>
        <sz val="10"/>
        <rFont val="Carlito"/>
        <family val="2"/>
      </rPr>
      <t>Conjunto motor-bomba submersível vertical para esgoto, Q= 4,8 a 25,8 m³/h, Hmam= 19 a 5 mca, potência 1 cv, diâmetro de sólidos até 20mm</t>
    </r>
  </si>
  <si>
    <r>
      <rPr>
        <sz val="10"/>
        <rFont val="Carlito"/>
        <family val="2"/>
      </rPr>
      <t>4.767,44</t>
    </r>
  </si>
  <si>
    <r>
      <rPr>
        <sz val="10"/>
        <rFont val="Carlito"/>
        <family val="2"/>
      </rPr>
      <t>5.058,56</t>
    </r>
  </si>
  <si>
    <r>
      <rPr>
        <sz val="10"/>
        <rFont val="Carlito"/>
        <family val="2"/>
      </rPr>
      <t>43.11.330</t>
    </r>
  </si>
  <si>
    <r>
      <rPr>
        <sz val="10"/>
        <rFont val="Carlito"/>
        <family val="2"/>
      </rPr>
      <t xml:space="preserve">Conjunto motor-bomba submersível vertical para esgoto, Q= 4,6 a 57,2 m³/h, Hman= 13 a 4 mca, potência 2 a 3,5 cv, diâmetro de sólidos até
</t>
    </r>
    <r>
      <rPr>
        <sz val="10"/>
        <rFont val="Carlito"/>
        <family val="2"/>
      </rPr>
      <t>50mm</t>
    </r>
  </si>
  <si>
    <r>
      <rPr>
        <sz val="10"/>
        <rFont val="Carlito"/>
        <family val="2"/>
      </rPr>
      <t>6.409,53</t>
    </r>
  </si>
  <si>
    <r>
      <rPr>
        <sz val="10"/>
        <rFont val="Carlito"/>
        <family val="2"/>
      </rPr>
      <t>6.700,65</t>
    </r>
  </si>
  <si>
    <r>
      <rPr>
        <sz val="10"/>
        <rFont val="Carlito"/>
        <family val="2"/>
      </rPr>
      <t>43.11.360</t>
    </r>
  </si>
  <si>
    <r>
      <rPr>
        <sz val="10"/>
        <rFont val="Carlito"/>
        <family val="2"/>
      </rPr>
      <t xml:space="preserve">Conjunto motor-bomba submersível vertical para águas residuais, Q= 2 a16 m³/h, Hman= 12 a 2
</t>
    </r>
    <r>
      <rPr>
        <sz val="10"/>
        <rFont val="Carlito"/>
        <family val="2"/>
      </rPr>
      <t>mca, potência de 0,5 cv</t>
    </r>
  </si>
  <si>
    <r>
      <rPr>
        <sz val="10"/>
        <rFont val="Carlito"/>
        <family val="2"/>
      </rPr>
      <t>1.893,89</t>
    </r>
  </si>
  <si>
    <r>
      <rPr>
        <sz val="10"/>
        <rFont val="Carlito"/>
        <family val="2"/>
      </rPr>
      <t>2.185,01</t>
    </r>
  </si>
  <si>
    <r>
      <rPr>
        <sz val="10"/>
        <rFont val="Carlito"/>
        <family val="2"/>
      </rPr>
      <t>43.11.370</t>
    </r>
  </si>
  <si>
    <r>
      <rPr>
        <sz val="10"/>
        <rFont val="Carlito"/>
        <family val="2"/>
      </rPr>
      <t xml:space="preserve">Conjunto motor-bomba submersível vertical para
</t>
    </r>
    <r>
      <rPr>
        <sz val="10"/>
        <rFont val="Carlito"/>
        <family val="2"/>
      </rPr>
      <t>águas residuais, Q= 3 a 20 m³/h, Hman= 13 a 5 mca, potência de 1 cv</t>
    </r>
  </si>
  <si>
    <r>
      <rPr>
        <sz val="10"/>
        <rFont val="Carlito"/>
        <family val="2"/>
      </rPr>
      <t>2.266,80</t>
    </r>
  </si>
  <si>
    <r>
      <rPr>
        <sz val="10"/>
        <rFont val="Carlito"/>
        <family val="2"/>
      </rPr>
      <t>2.557,92</t>
    </r>
  </si>
  <si>
    <r>
      <rPr>
        <sz val="10"/>
        <rFont val="Carlito"/>
        <family val="2"/>
      </rPr>
      <t>43.11.380</t>
    </r>
  </si>
  <si>
    <r>
      <rPr>
        <sz val="10"/>
        <rFont val="Carlito"/>
        <family val="2"/>
      </rPr>
      <t xml:space="preserve">Conjunto motor-bomba submersível vertical para águas residuais, Q= 10 a 50 m³/h, Hman= 22 a 4
</t>
    </r>
    <r>
      <rPr>
        <sz val="10"/>
        <rFont val="Carlito"/>
        <family val="2"/>
      </rPr>
      <t>mca, potência 4 cv</t>
    </r>
  </si>
  <si>
    <r>
      <rPr>
        <sz val="10"/>
        <rFont val="Carlito"/>
        <family val="2"/>
      </rPr>
      <t>4.849,47</t>
    </r>
  </si>
  <si>
    <r>
      <rPr>
        <sz val="10"/>
        <rFont val="Carlito"/>
        <family val="2"/>
      </rPr>
      <t>5.140,59</t>
    </r>
  </si>
  <si>
    <r>
      <rPr>
        <sz val="10"/>
        <rFont val="Carlito"/>
        <family val="2"/>
      </rPr>
      <t>43.11.390</t>
    </r>
  </si>
  <si>
    <r>
      <rPr>
        <sz val="10"/>
        <rFont val="Carlito"/>
        <family val="2"/>
      </rPr>
      <t xml:space="preserve">Conjunto motor-bomba submersível vertical para águas residuais, Q= 8 a 45 m³/h, Hman= 10,5 a 3,5
</t>
    </r>
    <r>
      <rPr>
        <sz val="10"/>
        <rFont val="Carlito"/>
        <family val="2"/>
      </rPr>
      <t>mca, potência 1,5 cv</t>
    </r>
  </si>
  <si>
    <r>
      <rPr>
        <sz val="10"/>
        <rFont val="Carlito"/>
        <family val="2"/>
      </rPr>
      <t>3.273,24</t>
    </r>
  </si>
  <si>
    <r>
      <rPr>
        <sz val="10"/>
        <rFont val="Carlito"/>
        <family val="2"/>
      </rPr>
      <t>3.564,36</t>
    </r>
  </si>
  <si>
    <r>
      <rPr>
        <sz val="10"/>
        <rFont val="Carlito"/>
        <family val="2"/>
      </rPr>
      <t>43.11.400</t>
    </r>
  </si>
  <si>
    <r>
      <rPr>
        <sz val="10"/>
        <rFont val="Carlito"/>
        <family val="2"/>
      </rPr>
      <t xml:space="preserve">Conjunto motor-bomba submersível vertical para esgoto, Q= 3,4 a 86,3 m³/h, Hman= 14 a 5 mca,
</t>
    </r>
    <r>
      <rPr>
        <sz val="10"/>
        <rFont val="Carlito"/>
        <family val="2"/>
      </rPr>
      <t>potência 5 cv</t>
    </r>
  </si>
  <si>
    <r>
      <rPr>
        <sz val="10"/>
        <rFont val="Carlito"/>
        <family val="2"/>
      </rPr>
      <t>11.779,09</t>
    </r>
  </si>
  <si>
    <r>
      <rPr>
        <sz val="10"/>
        <rFont val="Carlito"/>
        <family val="2"/>
      </rPr>
      <t>12.070,21</t>
    </r>
  </si>
  <si>
    <r>
      <rPr>
        <sz val="10"/>
        <rFont val="Carlito"/>
        <family val="2"/>
      </rPr>
      <t>43.11.410</t>
    </r>
  </si>
  <si>
    <r>
      <rPr>
        <sz val="10"/>
        <rFont val="Carlito"/>
        <family val="2"/>
      </rPr>
      <t xml:space="preserve">Conjunto motor-bomba submersível vertical para
</t>
    </r>
    <r>
      <rPr>
        <sz val="10"/>
        <rFont val="Carlito"/>
        <family val="2"/>
      </rPr>
      <t>esgoto, Q= 9,1 a 113,6m³/h, Hman= 20 a 15 mca, potência 10 cv</t>
    </r>
  </si>
  <si>
    <r>
      <rPr>
        <sz val="10"/>
        <rFont val="Carlito"/>
        <family val="2"/>
      </rPr>
      <t>19.355,23</t>
    </r>
  </si>
  <si>
    <r>
      <rPr>
        <sz val="10"/>
        <rFont val="Carlito"/>
        <family val="2"/>
      </rPr>
      <t>19.646,35</t>
    </r>
  </si>
  <si>
    <r>
      <rPr>
        <sz val="10"/>
        <rFont val="Carlito"/>
        <family val="2"/>
      </rPr>
      <t>43.11.420</t>
    </r>
  </si>
  <si>
    <r>
      <rPr>
        <sz val="10"/>
        <rFont val="Carlito"/>
        <family val="2"/>
      </rPr>
      <t>Conjunto motor-bomba submersível vertical para esgoto, Q=9,3 a 69,0 m³/h, Hman=15 a 7 mca, potência 3cv, diâmetro de sólidos 50/65mm</t>
    </r>
  </si>
  <si>
    <r>
      <rPr>
        <sz val="10"/>
        <rFont val="Carlito"/>
        <family val="2"/>
      </rPr>
      <t>5.737,76</t>
    </r>
  </si>
  <si>
    <r>
      <rPr>
        <sz val="10"/>
        <rFont val="Carlito"/>
        <family val="2"/>
      </rPr>
      <t>6.028,88</t>
    </r>
  </si>
  <si>
    <r>
      <rPr>
        <sz val="10"/>
        <rFont val="Carlito"/>
        <family val="2"/>
      </rPr>
      <t>43.11.460</t>
    </r>
  </si>
  <si>
    <r>
      <rPr>
        <sz val="10"/>
        <rFont val="Carlito"/>
        <family val="2"/>
      </rPr>
      <t xml:space="preserve">Conjunto motor-bomba submersível vertical para esgoto, Q= 40 m³/h, Hman= 40 mca, diâmetro de
</t>
    </r>
    <r>
      <rPr>
        <sz val="10"/>
        <rFont val="Carlito"/>
        <family val="2"/>
      </rPr>
      <t>sólidos até 50 mm</t>
    </r>
  </si>
  <si>
    <r>
      <rPr>
        <sz val="10"/>
        <rFont val="Carlito"/>
        <family val="2"/>
      </rPr>
      <t>20.755,94</t>
    </r>
  </si>
  <si>
    <r>
      <rPr>
        <sz val="10"/>
        <rFont val="Carlito"/>
        <family val="2"/>
      </rPr>
      <t>21.047,06</t>
    </r>
  </si>
  <si>
    <r>
      <rPr>
        <sz val="10"/>
        <rFont val="Carlito"/>
        <family val="2"/>
      </rPr>
      <t>Bombas especiais, uso industrial</t>
    </r>
  </si>
  <si>
    <r>
      <rPr>
        <sz val="10"/>
        <rFont val="Carlito"/>
        <family val="2"/>
      </rPr>
      <t>43.12.500</t>
    </r>
  </si>
  <si>
    <r>
      <rPr>
        <sz val="10"/>
        <rFont val="Carlito"/>
        <family val="2"/>
      </rPr>
      <t xml:space="preserve">Filtro de areia com carga de areia filtrante, vazão
</t>
    </r>
    <r>
      <rPr>
        <sz val="10"/>
        <rFont val="Carlito"/>
        <family val="2"/>
      </rPr>
      <t>de 16,9 m³/h</t>
    </r>
  </si>
  <si>
    <r>
      <rPr>
        <sz val="10"/>
        <rFont val="Carlito"/>
        <family val="2"/>
      </rPr>
      <t>3.065,14</t>
    </r>
  </si>
  <si>
    <r>
      <rPr>
        <sz val="10"/>
        <rFont val="Carlito"/>
        <family val="2"/>
      </rPr>
      <t>3.166,96</t>
    </r>
  </si>
  <si>
    <r>
      <rPr>
        <sz val="10"/>
        <rFont val="Carlito"/>
        <family val="2"/>
      </rPr>
      <t xml:space="preserve">Reparos, conservacoes e complementos - GRUPO
</t>
    </r>
    <r>
      <rPr>
        <sz val="10"/>
        <rFont val="Carlito"/>
        <family val="2"/>
      </rPr>
      <t>43</t>
    </r>
  </si>
  <si>
    <r>
      <rPr>
        <sz val="10"/>
        <rFont val="Carlito"/>
        <family val="2"/>
      </rPr>
      <t>43.20.130</t>
    </r>
  </si>
  <si>
    <r>
      <rPr>
        <sz val="10"/>
        <rFont val="Carlito"/>
        <family val="2"/>
      </rPr>
      <t xml:space="preserve">Caixa de passagem para condicionamento de ar
</t>
    </r>
    <r>
      <rPr>
        <sz val="10"/>
        <rFont val="Carlito"/>
        <family val="2"/>
      </rPr>
      <t>tipo Split, com saída de dreno único na vertical - 39 x 22 x 6 cm</t>
    </r>
  </si>
  <si>
    <r>
      <rPr>
        <sz val="10"/>
        <rFont val="Carlito"/>
        <family val="2"/>
      </rPr>
      <t>25,48</t>
    </r>
  </si>
  <si>
    <r>
      <rPr>
        <sz val="10"/>
        <rFont val="Carlito"/>
        <family val="2"/>
      </rPr>
      <t>35,13</t>
    </r>
  </si>
  <si>
    <r>
      <rPr>
        <sz val="10"/>
        <rFont val="Carlito"/>
        <family val="2"/>
      </rPr>
      <t>43.20.140</t>
    </r>
  </si>
  <si>
    <r>
      <rPr>
        <sz val="10"/>
        <rFont val="Carlito"/>
        <family val="2"/>
      </rPr>
      <t xml:space="preserve">Bomba de remoção de condensados para
</t>
    </r>
    <r>
      <rPr>
        <sz val="10"/>
        <rFont val="Carlito"/>
        <family val="2"/>
      </rPr>
      <t>condicionadores de ar</t>
    </r>
  </si>
  <si>
    <r>
      <rPr>
        <sz val="10"/>
        <rFont val="Carlito"/>
        <family val="2"/>
      </rPr>
      <t>649,45</t>
    </r>
  </si>
  <si>
    <r>
      <rPr>
        <sz val="10"/>
        <rFont val="Carlito"/>
        <family val="2"/>
      </rPr>
      <t>685,84</t>
    </r>
  </si>
  <si>
    <r>
      <rPr>
        <sz val="10"/>
        <rFont val="Carlito"/>
        <family val="2"/>
      </rPr>
      <t>43.20.200</t>
    </r>
  </si>
  <si>
    <r>
      <rPr>
        <sz val="10"/>
        <rFont val="Carlito"/>
        <family val="2"/>
      </rPr>
      <t>Controlador de temperatura analógico</t>
    </r>
  </si>
  <si>
    <r>
      <rPr>
        <sz val="10"/>
        <rFont val="Carlito"/>
        <family val="2"/>
      </rPr>
      <t>207,38</t>
    </r>
  </si>
  <si>
    <r>
      <rPr>
        <sz val="10"/>
        <rFont val="Carlito"/>
        <family val="2"/>
      </rPr>
      <t>225,58</t>
    </r>
  </si>
  <si>
    <r>
      <rPr>
        <sz val="10"/>
        <rFont val="Carlito"/>
        <family val="2"/>
      </rPr>
      <t>43.20.210</t>
    </r>
  </si>
  <si>
    <r>
      <rPr>
        <sz val="10"/>
        <rFont val="Carlito"/>
        <family val="2"/>
      </rPr>
      <t>Bomba de circulação para água quente</t>
    </r>
  </si>
  <si>
    <r>
      <rPr>
        <sz val="10"/>
        <rFont val="Carlito"/>
        <family val="2"/>
      </rPr>
      <t>567,08</t>
    </r>
  </si>
  <si>
    <r>
      <rPr>
        <sz val="10"/>
        <rFont val="Carlito"/>
        <family val="2"/>
      </rPr>
      <t>585,28</t>
    </r>
  </si>
  <si>
    <r>
      <rPr>
        <sz val="10"/>
        <rFont val="Carlito"/>
        <family val="2"/>
      </rPr>
      <t>APARELHOS E METAIS HIDRAULICOS</t>
    </r>
  </si>
  <si>
    <r>
      <rPr>
        <sz val="10"/>
        <rFont val="Carlito"/>
        <family val="2"/>
      </rPr>
      <t>Aparelhos e loucas</t>
    </r>
  </si>
  <si>
    <r>
      <rPr>
        <sz val="10"/>
        <rFont val="Carlito"/>
        <family val="2"/>
      </rPr>
      <t>44.01.030</t>
    </r>
  </si>
  <si>
    <r>
      <rPr>
        <sz val="10"/>
        <rFont val="Carlito"/>
        <family val="2"/>
      </rPr>
      <t>Bacia turca de louça - 6 litros</t>
    </r>
  </si>
  <si>
    <r>
      <rPr>
        <sz val="10"/>
        <rFont val="Carlito"/>
        <family val="2"/>
      </rPr>
      <t>454,97</t>
    </r>
  </si>
  <si>
    <r>
      <rPr>
        <sz val="10"/>
        <rFont val="Carlito"/>
        <family val="2"/>
      </rPr>
      <t>498,62</t>
    </r>
  </si>
  <si>
    <r>
      <rPr>
        <sz val="10"/>
        <rFont val="Carlito"/>
        <family val="2"/>
      </rPr>
      <t>44.01.040</t>
    </r>
  </si>
  <si>
    <r>
      <rPr>
        <sz val="10"/>
        <rFont val="Carlito"/>
        <family val="2"/>
      </rPr>
      <t xml:space="preserve">Bacia sifonada com caixa de descarga acoplada e
</t>
    </r>
    <r>
      <rPr>
        <sz val="10"/>
        <rFont val="Carlito"/>
        <family val="2"/>
      </rPr>
      <t>tampa - infantil</t>
    </r>
    <r>
      <rPr>
        <sz val="10"/>
        <rFont val="Georgia"/>
        <family val="1"/>
      </rPr>
      <t xml:space="preserve"> </t>
    </r>
  </si>
  <si>
    <r>
      <rPr>
        <sz val="10"/>
        <rFont val="Carlito"/>
        <family val="2"/>
      </rPr>
      <t>725,71</t>
    </r>
  </si>
  <si>
    <r>
      <rPr>
        <sz val="10"/>
        <rFont val="Carlito"/>
        <family val="2"/>
      </rPr>
      <t>776,62</t>
    </r>
  </si>
  <si>
    <r>
      <rPr>
        <sz val="10"/>
        <rFont val="Carlito"/>
        <family val="2"/>
      </rPr>
      <t>44.01.050</t>
    </r>
  </si>
  <si>
    <r>
      <rPr>
        <sz val="10"/>
        <rFont val="Carlito"/>
        <family val="2"/>
      </rPr>
      <t>Bacia sifonada de louça sem tampa - 6 litros</t>
    </r>
  </si>
  <si>
    <r>
      <rPr>
        <sz val="10"/>
        <rFont val="Carlito"/>
        <family val="2"/>
      </rPr>
      <t>180,99</t>
    </r>
  </si>
  <si>
    <r>
      <rPr>
        <sz val="10"/>
        <rFont val="Carlito"/>
        <family val="2"/>
      </rPr>
      <t>224,64</t>
    </r>
  </si>
  <si>
    <r>
      <rPr>
        <sz val="10"/>
        <rFont val="Carlito"/>
        <family val="2"/>
      </rPr>
      <t>44.01.070</t>
    </r>
  </si>
  <si>
    <r>
      <rPr>
        <sz val="10"/>
        <rFont val="Carlito"/>
        <family val="2"/>
      </rPr>
      <t xml:space="preserve">Bacia sifonada de louça sem tampa com saída
</t>
    </r>
    <r>
      <rPr>
        <sz val="10"/>
        <rFont val="Carlito"/>
        <family val="2"/>
      </rPr>
      <t>horizontal - 6 litros</t>
    </r>
  </si>
  <si>
    <r>
      <rPr>
        <sz val="10"/>
        <rFont val="Carlito"/>
        <family val="2"/>
      </rPr>
      <t>357,91</t>
    </r>
  </si>
  <si>
    <r>
      <rPr>
        <sz val="10"/>
        <rFont val="Carlito"/>
        <family val="2"/>
      </rPr>
      <t>401,56</t>
    </r>
  </si>
  <si>
    <r>
      <rPr>
        <sz val="10"/>
        <rFont val="Carlito"/>
        <family val="2"/>
      </rPr>
      <t>44.01.100</t>
    </r>
  </si>
  <si>
    <r>
      <rPr>
        <sz val="10"/>
        <rFont val="Carlito"/>
        <family val="2"/>
      </rPr>
      <t>Lavatório de louça sem coluna</t>
    </r>
  </si>
  <si>
    <r>
      <rPr>
        <sz val="10"/>
        <rFont val="Carlito"/>
        <family val="2"/>
      </rPr>
      <t>117,90</t>
    </r>
  </si>
  <si>
    <r>
      <rPr>
        <sz val="10"/>
        <rFont val="Carlito"/>
        <family val="2"/>
      </rPr>
      <t>44.01.110</t>
    </r>
  </si>
  <si>
    <r>
      <rPr>
        <sz val="10"/>
        <rFont val="Carlito"/>
        <family val="2"/>
      </rPr>
      <t>Lavatório de louça com coluna</t>
    </r>
  </si>
  <si>
    <r>
      <rPr>
        <sz val="10"/>
        <rFont val="Carlito"/>
        <family val="2"/>
      </rPr>
      <t>176,51</t>
    </r>
  </si>
  <si>
    <r>
      <rPr>
        <sz val="10"/>
        <rFont val="Carlito"/>
        <family val="2"/>
      </rPr>
      <t>227,42</t>
    </r>
  </si>
  <si>
    <r>
      <rPr>
        <sz val="10"/>
        <rFont val="Carlito"/>
        <family val="2"/>
      </rPr>
      <t>44.01.160</t>
    </r>
  </si>
  <si>
    <r>
      <rPr>
        <sz val="10"/>
        <rFont val="Carlito"/>
        <family val="2"/>
      </rPr>
      <t xml:space="preserve">Lavatório de louça pequeno com coluna suspensa
</t>
    </r>
    <r>
      <rPr>
        <sz val="10"/>
        <rFont val="Carlito"/>
        <family val="2"/>
      </rPr>
      <t>- linha especial</t>
    </r>
  </si>
  <si>
    <r>
      <rPr>
        <sz val="10"/>
        <rFont val="Carlito"/>
        <family val="2"/>
      </rPr>
      <t>493,76</t>
    </r>
  </si>
  <si>
    <r>
      <rPr>
        <sz val="10"/>
        <rFont val="Carlito"/>
        <family val="2"/>
      </rPr>
      <t>544,67</t>
    </r>
  </si>
  <si>
    <r>
      <rPr>
        <sz val="10"/>
        <rFont val="Carlito"/>
        <family val="2"/>
      </rPr>
      <t>44.01.170</t>
    </r>
  </si>
  <si>
    <r>
      <rPr>
        <sz val="10"/>
        <rFont val="Carlito"/>
        <family val="2"/>
      </rPr>
      <t>Lavatório em polipropileno</t>
    </r>
  </si>
  <si>
    <r>
      <rPr>
        <sz val="10"/>
        <rFont val="Carlito"/>
        <family val="2"/>
      </rPr>
      <t>35,95</t>
    </r>
  </si>
  <si>
    <r>
      <rPr>
        <sz val="10"/>
        <rFont val="Carlito"/>
        <family val="2"/>
      </rPr>
      <t>54,15</t>
    </r>
  </si>
  <si>
    <r>
      <rPr>
        <sz val="10"/>
        <rFont val="Carlito"/>
        <family val="2"/>
      </rPr>
      <t>44.01.200</t>
    </r>
  </si>
  <si>
    <r>
      <rPr>
        <sz val="10"/>
        <rFont val="Carlito"/>
        <family val="2"/>
      </rPr>
      <t>Mictório de louça sifonado auto aspirante</t>
    </r>
  </si>
  <si>
    <r>
      <rPr>
        <sz val="10"/>
        <rFont val="Carlito"/>
        <family val="2"/>
      </rPr>
      <t>277,85</t>
    </r>
  </si>
  <si>
    <r>
      <rPr>
        <sz val="10"/>
        <rFont val="Carlito"/>
        <family val="2"/>
      </rPr>
      <t>328,76</t>
    </r>
  </si>
  <si>
    <r>
      <rPr>
        <sz val="10"/>
        <rFont val="Carlito"/>
        <family val="2"/>
      </rPr>
      <t>44.01.240</t>
    </r>
  </si>
  <si>
    <r>
      <rPr>
        <sz val="10"/>
        <rFont val="Carlito"/>
        <family val="2"/>
      </rPr>
      <t>Lavatório em louça com coluna suspensa</t>
    </r>
  </si>
  <si>
    <r>
      <rPr>
        <sz val="10"/>
        <rFont val="Carlito"/>
        <family val="2"/>
      </rPr>
      <t>339,43</t>
    </r>
  </si>
  <si>
    <r>
      <rPr>
        <sz val="10"/>
        <rFont val="Carlito"/>
        <family val="2"/>
      </rPr>
      <t>390,34</t>
    </r>
  </si>
  <si>
    <r>
      <rPr>
        <sz val="10"/>
        <rFont val="Carlito"/>
        <family val="2"/>
      </rPr>
      <t>44.01.270</t>
    </r>
  </si>
  <si>
    <r>
      <rPr>
        <sz val="10"/>
        <rFont val="Carlito"/>
        <family val="2"/>
      </rPr>
      <t>Cuba de louça de embutir oval</t>
    </r>
  </si>
  <si>
    <r>
      <rPr>
        <sz val="10"/>
        <rFont val="Carlito"/>
        <family val="2"/>
      </rPr>
      <t>76,99</t>
    </r>
  </si>
  <si>
    <r>
      <rPr>
        <sz val="10"/>
        <rFont val="Carlito"/>
        <family val="2"/>
      </rPr>
      <t>95,19</t>
    </r>
  </si>
  <si>
    <r>
      <rPr>
        <sz val="10"/>
        <rFont val="Carlito"/>
        <family val="2"/>
      </rPr>
      <t>44.01.310</t>
    </r>
  </si>
  <si>
    <r>
      <rPr>
        <sz val="10"/>
        <rFont val="Carlito"/>
        <family val="2"/>
      </rPr>
      <t>Tanque de louça com coluna de 30 litros</t>
    </r>
  </si>
  <si>
    <r>
      <rPr>
        <sz val="10"/>
        <rFont val="Carlito"/>
        <family val="2"/>
      </rPr>
      <t>529,25</t>
    </r>
  </si>
  <si>
    <r>
      <rPr>
        <sz val="10"/>
        <rFont val="Carlito"/>
        <family val="2"/>
      </rPr>
      <t>638,42</t>
    </r>
  </si>
  <si>
    <r>
      <rPr>
        <sz val="10"/>
        <rFont val="Carlito"/>
        <family val="2"/>
      </rPr>
      <t>44.01.360</t>
    </r>
  </si>
  <si>
    <r>
      <rPr>
        <sz val="10"/>
        <rFont val="Carlito"/>
        <family val="2"/>
      </rPr>
      <t>Tanque de louça com coluna de 18 a 20 litros</t>
    </r>
  </si>
  <si>
    <r>
      <rPr>
        <sz val="10"/>
        <rFont val="Carlito"/>
        <family val="2"/>
      </rPr>
      <t>429,85</t>
    </r>
  </si>
  <si>
    <r>
      <rPr>
        <sz val="10"/>
        <rFont val="Carlito"/>
        <family val="2"/>
      </rPr>
      <t>539,02</t>
    </r>
  </si>
  <si>
    <r>
      <rPr>
        <sz val="10"/>
        <rFont val="Carlito"/>
        <family val="2"/>
      </rPr>
      <t>44.01.370</t>
    </r>
  </si>
  <si>
    <r>
      <rPr>
        <sz val="10"/>
        <rFont val="Carlito"/>
        <family val="2"/>
      </rPr>
      <t xml:space="preserve">Tanque em granito sintético, linha comercial -
</t>
    </r>
    <r>
      <rPr>
        <sz val="10"/>
        <rFont val="Carlito"/>
        <family val="2"/>
      </rPr>
      <t>sem pertences</t>
    </r>
  </si>
  <si>
    <r>
      <rPr>
        <sz val="10"/>
        <rFont val="Carlito"/>
        <family val="2"/>
      </rPr>
      <t>188,99</t>
    </r>
  </si>
  <si>
    <r>
      <rPr>
        <sz val="10"/>
        <rFont val="Carlito"/>
        <family val="2"/>
      </rPr>
      <t>225,38</t>
    </r>
  </si>
  <si>
    <r>
      <rPr>
        <sz val="10"/>
        <rFont val="Carlito"/>
        <family val="2"/>
      </rPr>
      <t>44.01.610</t>
    </r>
  </si>
  <si>
    <r>
      <rPr>
        <sz val="10"/>
        <rFont val="Carlito"/>
        <family val="2"/>
      </rPr>
      <t xml:space="preserve">Lavatório de louça para canto, sem coluna - sem
</t>
    </r>
    <r>
      <rPr>
        <sz val="10"/>
        <rFont val="Carlito"/>
        <family val="2"/>
      </rPr>
      <t>pertences</t>
    </r>
  </si>
  <si>
    <r>
      <rPr>
        <sz val="10"/>
        <rFont val="Carlito"/>
        <family val="2"/>
      </rPr>
      <t>152,61</t>
    </r>
  </si>
  <si>
    <r>
      <rPr>
        <sz val="10"/>
        <rFont val="Carlito"/>
        <family val="2"/>
      </rPr>
      <t>170,81</t>
    </r>
  </si>
  <si>
    <r>
      <rPr>
        <sz val="10"/>
        <rFont val="Carlito"/>
        <family val="2"/>
      </rPr>
      <t>44.01.680</t>
    </r>
  </si>
  <si>
    <r>
      <rPr>
        <sz val="10"/>
        <rFont val="Carlito"/>
        <family val="2"/>
      </rPr>
      <t xml:space="preserve">Caixa de descarga em plástico, de sobrepor,
</t>
    </r>
    <r>
      <rPr>
        <sz val="10"/>
        <rFont val="Carlito"/>
        <family val="2"/>
      </rPr>
      <t>capacidade 9 litros com engate flexível</t>
    </r>
  </si>
  <si>
    <r>
      <rPr>
        <sz val="10"/>
        <rFont val="Carlito"/>
        <family val="2"/>
      </rPr>
      <t>75,40</t>
    </r>
  </si>
  <si>
    <r>
      <rPr>
        <sz val="10"/>
        <rFont val="Carlito"/>
        <family val="2"/>
      </rPr>
      <t>12,01</t>
    </r>
  </si>
  <si>
    <r>
      <rPr>
        <sz val="10"/>
        <rFont val="Carlito"/>
        <family val="2"/>
      </rPr>
      <t>87,41</t>
    </r>
  </si>
  <si>
    <r>
      <rPr>
        <sz val="10"/>
        <rFont val="Carlito"/>
        <family val="2"/>
      </rPr>
      <t>44.01.690</t>
    </r>
  </si>
  <si>
    <r>
      <rPr>
        <sz val="10"/>
        <rFont val="Carlito"/>
        <family val="2"/>
      </rPr>
      <t>Tanque de louça sem coluna de 30 litros</t>
    </r>
  </si>
  <si>
    <r>
      <rPr>
        <sz val="10"/>
        <rFont val="Carlito"/>
        <family val="2"/>
      </rPr>
      <t>414,03</t>
    </r>
  </si>
  <si>
    <r>
      <rPr>
        <sz val="10"/>
        <rFont val="Carlito"/>
        <family val="2"/>
      </rPr>
      <t>523,20</t>
    </r>
  </si>
  <si>
    <r>
      <rPr>
        <sz val="10"/>
        <rFont val="Carlito"/>
        <family val="2"/>
      </rPr>
      <t>44.01.800</t>
    </r>
  </si>
  <si>
    <r>
      <rPr>
        <sz val="10"/>
        <rFont val="Carlito"/>
        <family val="2"/>
      </rPr>
      <t xml:space="preserve">Bacia sifonada com caixa de descarga acoplada
</t>
    </r>
    <r>
      <rPr>
        <sz val="10"/>
        <rFont val="Carlito"/>
        <family val="2"/>
      </rPr>
      <t>sem tampa - 6 litros</t>
    </r>
  </si>
  <si>
    <r>
      <rPr>
        <sz val="10"/>
        <rFont val="Carlito"/>
        <family val="2"/>
      </rPr>
      <t>503,39</t>
    </r>
  </si>
  <si>
    <r>
      <rPr>
        <sz val="10"/>
        <rFont val="Carlito"/>
        <family val="2"/>
      </rPr>
      <t>547,04</t>
    </r>
  </si>
  <si>
    <r>
      <rPr>
        <sz val="10"/>
        <rFont val="Carlito"/>
        <family val="2"/>
      </rPr>
      <t>44.01.850</t>
    </r>
  </si>
  <si>
    <r>
      <rPr>
        <sz val="10"/>
        <rFont val="Carlito"/>
        <family val="2"/>
      </rPr>
      <t>Cuba de louça de embutir redonda</t>
    </r>
  </si>
  <si>
    <r>
      <rPr>
        <sz val="10"/>
        <rFont val="Carlito"/>
        <family val="2"/>
      </rPr>
      <t>86,65</t>
    </r>
  </si>
  <si>
    <r>
      <rPr>
        <sz val="10"/>
        <rFont val="Carlito"/>
        <family val="2"/>
      </rPr>
      <t>104,85</t>
    </r>
  </si>
  <si>
    <r>
      <rPr>
        <sz val="10"/>
        <rFont val="Carlito"/>
        <family val="2"/>
      </rPr>
      <t>Bancadas e tampos</t>
    </r>
  </si>
  <si>
    <r>
      <rPr>
        <sz val="10"/>
        <rFont val="Carlito"/>
        <family val="2"/>
      </rPr>
      <t>44.02.062</t>
    </r>
  </si>
  <si>
    <r>
      <rPr>
        <sz val="10"/>
        <rFont val="Carlito"/>
        <family val="2"/>
      </rPr>
      <t xml:space="preserve">Tampo/bancada em granito, com frontão,
</t>
    </r>
    <r>
      <rPr>
        <sz val="10"/>
        <rFont val="Carlito"/>
        <family val="2"/>
      </rPr>
      <t>espessura de 2 cm, acabamento polido</t>
    </r>
  </si>
  <si>
    <r>
      <rPr>
        <sz val="10"/>
        <rFont val="Carlito"/>
        <family val="2"/>
      </rPr>
      <t>476,41</t>
    </r>
  </si>
  <si>
    <r>
      <rPr>
        <sz val="10"/>
        <rFont val="Carlito"/>
        <family val="2"/>
      </rPr>
      <t>536,70</t>
    </r>
  </si>
  <si>
    <r>
      <rPr>
        <sz val="10"/>
        <rFont val="Carlito"/>
        <family val="2"/>
      </rPr>
      <t>44.02.100</t>
    </r>
  </si>
  <si>
    <r>
      <rPr>
        <sz val="10"/>
        <rFont val="Carlito"/>
        <family val="2"/>
      </rPr>
      <t xml:space="preserve">Tampo/bancada em mármore nacional espessura
</t>
    </r>
    <r>
      <rPr>
        <sz val="10"/>
        <rFont val="Carlito"/>
        <family val="2"/>
      </rPr>
      <t>de 3 cm</t>
    </r>
  </si>
  <si>
    <r>
      <rPr>
        <sz val="10"/>
        <rFont val="Carlito"/>
        <family val="2"/>
      </rPr>
      <t>985,68</t>
    </r>
  </si>
  <si>
    <r>
      <rPr>
        <sz val="10"/>
        <rFont val="Carlito"/>
        <family val="2"/>
      </rPr>
      <t>1.050,00</t>
    </r>
  </si>
  <si>
    <r>
      <rPr>
        <sz val="10"/>
        <rFont val="Carlito"/>
        <family val="2"/>
      </rPr>
      <t>44.02.200</t>
    </r>
  </si>
  <si>
    <r>
      <rPr>
        <sz val="10"/>
        <rFont val="Carlito"/>
        <family val="2"/>
      </rPr>
      <t xml:space="preserve">Tampo/bancada em concreto armado, revestido
</t>
    </r>
    <r>
      <rPr>
        <sz val="10"/>
        <rFont val="Carlito"/>
        <family val="2"/>
      </rPr>
      <t>em aço inoxidável fosco polido</t>
    </r>
  </si>
  <si>
    <r>
      <rPr>
        <sz val="10"/>
        <rFont val="Carlito"/>
        <family val="2"/>
      </rPr>
      <t>1.097,40</t>
    </r>
  </si>
  <si>
    <r>
      <rPr>
        <sz val="10"/>
        <rFont val="Carlito"/>
        <family val="2"/>
      </rPr>
      <t>130,29</t>
    </r>
  </si>
  <si>
    <r>
      <rPr>
        <sz val="10"/>
        <rFont val="Carlito"/>
        <family val="2"/>
      </rPr>
      <t>1.227,69</t>
    </r>
  </si>
  <si>
    <r>
      <rPr>
        <sz val="10"/>
        <rFont val="Carlito"/>
        <family val="2"/>
      </rPr>
      <t>44.02.300</t>
    </r>
  </si>
  <si>
    <r>
      <rPr>
        <sz val="10"/>
        <rFont val="Carlito"/>
        <family val="2"/>
      </rPr>
      <t xml:space="preserve">Superfície sólido mineral para bancadas, saias,
</t>
    </r>
    <r>
      <rPr>
        <sz val="10"/>
        <rFont val="Carlito"/>
        <family val="2"/>
      </rPr>
      <t>frontões e/ou cubas</t>
    </r>
  </si>
  <si>
    <r>
      <rPr>
        <sz val="10"/>
        <rFont val="Carlito"/>
        <family val="2"/>
      </rPr>
      <t>2.274,84</t>
    </r>
  </si>
  <si>
    <r>
      <rPr>
        <sz val="10"/>
        <rFont val="Carlito"/>
        <family val="2"/>
      </rPr>
      <t>Acessorios e metais</t>
    </r>
  </si>
  <si>
    <r>
      <rPr>
        <sz val="10"/>
        <rFont val="Carlito"/>
        <family val="2"/>
      </rPr>
      <t>44.03.010</t>
    </r>
  </si>
  <si>
    <r>
      <rPr>
        <sz val="10"/>
        <rFont val="Carlito"/>
        <family val="2"/>
      </rPr>
      <t>Dispenser toalheiro em ABS e policarbonato para bobina de 20 cm x 200 m, com alavanca</t>
    </r>
  </si>
  <si>
    <r>
      <rPr>
        <sz val="10"/>
        <rFont val="Carlito"/>
        <family val="2"/>
      </rPr>
      <t>217,93</t>
    </r>
  </si>
  <si>
    <r>
      <rPr>
        <sz val="10"/>
        <rFont val="Carlito"/>
        <family val="2"/>
      </rPr>
      <t>222,34</t>
    </r>
  </si>
  <si>
    <r>
      <rPr>
        <sz val="10"/>
        <rFont val="Carlito"/>
        <family val="2"/>
      </rPr>
      <t>44.03.020</t>
    </r>
  </si>
  <si>
    <r>
      <rPr>
        <sz val="10"/>
        <rFont val="Carlito"/>
        <family val="2"/>
      </rPr>
      <t>Meia saboneteira de louça de embutir</t>
    </r>
  </si>
  <si>
    <r>
      <rPr>
        <sz val="10"/>
        <rFont val="Carlito"/>
        <family val="2"/>
      </rPr>
      <t>30,00</t>
    </r>
  </si>
  <si>
    <r>
      <rPr>
        <sz val="10"/>
        <rFont val="Carlito"/>
        <family val="2"/>
      </rPr>
      <t>40,61</t>
    </r>
  </si>
  <si>
    <r>
      <rPr>
        <sz val="10"/>
        <rFont val="Carlito"/>
        <family val="2"/>
      </rPr>
      <t>44.03.030</t>
    </r>
  </si>
  <si>
    <r>
      <rPr>
        <sz val="10"/>
        <rFont val="Carlito"/>
        <family val="2"/>
      </rPr>
      <t xml:space="preserve">Dispenser toalheiro metálico esmaltado para
</t>
    </r>
    <r>
      <rPr>
        <sz val="10"/>
        <rFont val="Carlito"/>
        <family val="2"/>
      </rPr>
      <t>bobina de 25cm x 50m, sem alavanca</t>
    </r>
  </si>
  <si>
    <r>
      <rPr>
        <sz val="10"/>
        <rFont val="Carlito"/>
        <family val="2"/>
      </rPr>
      <t>46,50</t>
    </r>
  </si>
  <si>
    <r>
      <rPr>
        <sz val="10"/>
        <rFont val="Carlito"/>
        <family val="2"/>
      </rPr>
      <t>44.03.040</t>
    </r>
  </si>
  <si>
    <r>
      <rPr>
        <sz val="10"/>
        <rFont val="Carlito"/>
        <family val="2"/>
      </rPr>
      <t>Saboneteira de louça de embutir</t>
    </r>
  </si>
  <si>
    <r>
      <rPr>
        <sz val="10"/>
        <rFont val="Carlito"/>
        <family val="2"/>
      </rPr>
      <t>38,61</t>
    </r>
  </si>
  <si>
    <r>
      <rPr>
        <sz val="10"/>
        <rFont val="Carlito"/>
        <family val="2"/>
      </rPr>
      <t>49,22</t>
    </r>
  </si>
  <si>
    <r>
      <rPr>
        <sz val="10"/>
        <rFont val="Carlito"/>
        <family val="2"/>
      </rPr>
      <t>44.03.050</t>
    </r>
  </si>
  <si>
    <r>
      <rPr>
        <sz val="10"/>
        <rFont val="Carlito"/>
        <family val="2"/>
      </rPr>
      <t xml:space="preserve">Dispenser papel higiênico em ABS para rolão 300
</t>
    </r>
    <r>
      <rPr>
        <sz val="10"/>
        <rFont val="Carlito"/>
        <family val="2"/>
      </rPr>
      <t>/ 600 m, com visor</t>
    </r>
  </si>
  <si>
    <r>
      <rPr>
        <sz val="10"/>
        <rFont val="Carlito"/>
        <family val="2"/>
      </rPr>
      <t>66,45</t>
    </r>
  </si>
  <si>
    <r>
      <rPr>
        <sz val="10"/>
        <rFont val="Carlito"/>
        <family val="2"/>
      </rPr>
      <t>70,86</t>
    </r>
  </si>
  <si>
    <r>
      <rPr>
        <sz val="10"/>
        <rFont val="Carlito"/>
        <family val="2"/>
      </rPr>
      <t>44.03.080</t>
    </r>
  </si>
  <si>
    <r>
      <rPr>
        <sz val="10"/>
        <rFont val="Carlito"/>
        <family val="2"/>
      </rPr>
      <t>Porta-papel de louça de embutir</t>
    </r>
  </si>
  <si>
    <r>
      <rPr>
        <sz val="10"/>
        <rFont val="Carlito"/>
        <family val="2"/>
      </rPr>
      <t>38,34</t>
    </r>
  </si>
  <si>
    <r>
      <rPr>
        <sz val="10"/>
        <rFont val="Carlito"/>
        <family val="2"/>
      </rPr>
      <t>48,95</t>
    </r>
  </si>
  <si>
    <r>
      <rPr>
        <sz val="10"/>
        <rFont val="Carlito"/>
        <family val="2"/>
      </rPr>
      <t>44.03.090</t>
    </r>
  </si>
  <si>
    <r>
      <rPr>
        <sz val="10"/>
        <rFont val="Carlito"/>
        <family val="2"/>
      </rPr>
      <t>Cabide cromado para banheiro</t>
    </r>
  </si>
  <si>
    <r>
      <rPr>
        <sz val="10"/>
        <rFont val="Carlito"/>
        <family val="2"/>
      </rPr>
      <t>37,59</t>
    </r>
  </si>
  <si>
    <r>
      <rPr>
        <sz val="10"/>
        <rFont val="Carlito"/>
        <family val="2"/>
      </rPr>
      <t>42,00</t>
    </r>
  </si>
  <si>
    <r>
      <rPr>
        <sz val="10"/>
        <rFont val="Carlito"/>
        <family val="2"/>
      </rPr>
      <t>Saboneteira tipo dispenser, para refil de 800 ml</t>
    </r>
  </si>
  <si>
    <r>
      <rPr>
        <sz val="10"/>
        <rFont val="Carlito"/>
        <family val="2"/>
      </rPr>
      <t>35,87</t>
    </r>
  </si>
  <si>
    <r>
      <rPr>
        <sz val="10"/>
        <rFont val="Carlito"/>
        <family val="2"/>
      </rPr>
      <t>40,28</t>
    </r>
  </si>
  <si>
    <r>
      <rPr>
        <sz val="10"/>
        <rFont val="Carlito"/>
        <family val="2"/>
      </rPr>
      <t>44.03.180</t>
    </r>
  </si>
  <si>
    <r>
      <rPr>
        <sz val="10"/>
        <rFont val="Carlito"/>
        <family val="2"/>
      </rPr>
      <t>Dispenser toalheiro em ABS, para folhas</t>
    </r>
  </si>
  <si>
    <r>
      <rPr>
        <sz val="10"/>
        <rFont val="Carlito"/>
        <family val="2"/>
      </rPr>
      <t>56,15</t>
    </r>
  </si>
  <si>
    <r>
      <rPr>
        <sz val="10"/>
        <rFont val="Carlito"/>
        <family val="2"/>
      </rPr>
      <t>44.03.210</t>
    </r>
  </si>
  <si>
    <r>
      <rPr>
        <sz val="10"/>
        <rFont val="Carlito"/>
        <family val="2"/>
      </rPr>
      <t>Ducha cromada simples</t>
    </r>
  </si>
  <si>
    <r>
      <rPr>
        <sz val="10"/>
        <rFont val="Carlito"/>
        <family val="2"/>
      </rPr>
      <t>53,65</t>
    </r>
  </si>
  <si>
    <r>
      <rPr>
        <sz val="10"/>
        <rFont val="Carlito"/>
        <family val="2"/>
      </rPr>
      <t>71,85</t>
    </r>
  </si>
  <si>
    <r>
      <rPr>
        <sz val="10"/>
        <rFont val="Carlito"/>
        <family val="2"/>
      </rPr>
      <t>44.03.260</t>
    </r>
  </si>
  <si>
    <r>
      <rPr>
        <sz val="10"/>
        <rFont val="Carlito"/>
        <family val="2"/>
      </rPr>
      <t>Armário de plástico de embutir, para lavatório</t>
    </r>
  </si>
  <si>
    <r>
      <rPr>
        <sz val="10"/>
        <rFont val="Carlito"/>
        <family val="2"/>
      </rPr>
      <t>104,67</t>
    </r>
  </si>
  <si>
    <r>
      <rPr>
        <sz val="10"/>
        <rFont val="Carlito"/>
        <family val="2"/>
      </rPr>
      <t>136,83</t>
    </r>
  </si>
  <si>
    <r>
      <rPr>
        <sz val="10"/>
        <rFont val="Carlito"/>
        <family val="2"/>
      </rPr>
      <t>44.03.300</t>
    </r>
  </si>
  <si>
    <r>
      <rPr>
        <sz val="10"/>
        <rFont val="Carlito"/>
        <family val="2"/>
      </rPr>
      <t>189,99</t>
    </r>
  </si>
  <si>
    <r>
      <rPr>
        <sz val="10"/>
        <rFont val="Carlito"/>
        <family val="2"/>
      </rPr>
      <t>203,81</t>
    </r>
  </si>
  <si>
    <r>
      <rPr>
        <sz val="10"/>
        <rFont val="Carlito"/>
        <family val="2"/>
      </rPr>
      <t>44.03.310</t>
    </r>
  </si>
  <si>
    <r>
      <rPr>
        <sz val="10"/>
        <rFont val="Carlito"/>
        <family val="2"/>
      </rPr>
      <t>Torneira de mesa para lavatório, acionamento hidromecânico, com registro integrado regulador de vazão, em latão cromado, DN= 1/2´</t>
    </r>
  </si>
  <si>
    <r>
      <rPr>
        <sz val="10"/>
        <rFont val="Carlito"/>
        <family val="2"/>
      </rPr>
      <t>776,88</t>
    </r>
  </si>
  <si>
    <r>
      <rPr>
        <sz val="10"/>
        <rFont val="Carlito"/>
        <family val="2"/>
      </rPr>
      <t>790,70</t>
    </r>
  </si>
  <si>
    <r>
      <rPr>
        <sz val="10"/>
        <rFont val="Carlito"/>
        <family val="2"/>
      </rPr>
      <t>44.03.315</t>
    </r>
  </si>
  <si>
    <r>
      <rPr>
        <sz val="10"/>
        <rFont val="Carlito"/>
        <family val="2"/>
      </rPr>
      <t>Torneira de mesa com bica móvel e alavanca</t>
    </r>
  </si>
  <si>
    <r>
      <rPr>
        <sz val="10"/>
        <rFont val="Carlito"/>
        <family val="2"/>
      </rPr>
      <t>142,14</t>
    </r>
  </si>
  <si>
    <r>
      <rPr>
        <sz val="10"/>
        <rFont val="Carlito"/>
        <family val="2"/>
      </rPr>
      <t>155,96</t>
    </r>
  </si>
  <si>
    <r>
      <rPr>
        <sz val="10"/>
        <rFont val="Carlito"/>
        <family val="2"/>
      </rPr>
      <t>44.03.360</t>
    </r>
  </si>
  <si>
    <r>
      <rPr>
        <sz val="10"/>
        <rFont val="Carlito"/>
        <family val="2"/>
      </rPr>
      <t>Ducha higiênica cromada</t>
    </r>
  </si>
  <si>
    <r>
      <rPr>
        <sz val="10"/>
        <rFont val="Carlito"/>
        <family val="2"/>
      </rPr>
      <t>394,69</t>
    </r>
  </si>
  <si>
    <r>
      <rPr>
        <sz val="10"/>
        <rFont val="Carlito"/>
        <family val="2"/>
      </rPr>
      <t>44.03.370</t>
    </r>
  </si>
  <si>
    <r>
      <rPr>
        <sz val="10"/>
        <rFont val="Carlito"/>
        <family val="2"/>
      </rPr>
      <t xml:space="preserve">Torneira curta com rosca para uso geral, em latão
</t>
    </r>
    <r>
      <rPr>
        <sz val="10"/>
        <rFont val="Carlito"/>
        <family val="2"/>
      </rPr>
      <t>fundido sem acabamento, DN= 1/2´</t>
    </r>
  </si>
  <si>
    <r>
      <rPr>
        <sz val="10"/>
        <rFont val="Carlito"/>
        <family val="2"/>
      </rPr>
      <t>38,48</t>
    </r>
  </si>
  <si>
    <r>
      <rPr>
        <sz val="10"/>
        <rFont val="Carlito"/>
        <family val="2"/>
      </rPr>
      <t>44.03.380</t>
    </r>
  </si>
  <si>
    <r>
      <rPr>
        <sz val="10"/>
        <rFont val="Carlito"/>
        <family val="2"/>
      </rPr>
      <t xml:space="preserve">Torneira curta com rosca para uso geral, em latão
</t>
    </r>
    <r>
      <rPr>
        <sz val="10"/>
        <rFont val="Carlito"/>
        <family val="2"/>
      </rPr>
      <t>fundido sem acabamento, DN= 3/4´</t>
    </r>
  </si>
  <si>
    <r>
      <rPr>
        <sz val="10"/>
        <rFont val="Carlito"/>
        <family val="2"/>
      </rPr>
      <t>44.03.400</t>
    </r>
  </si>
  <si>
    <r>
      <rPr>
        <sz val="10"/>
        <rFont val="Carlito"/>
        <family val="2"/>
      </rPr>
      <t xml:space="preserve">Torneira curta com rosca para uso geral, em latão
</t>
    </r>
    <r>
      <rPr>
        <sz val="10"/>
        <rFont val="Carlito"/>
        <family val="2"/>
      </rPr>
      <t>fundido cromado, DN= 3/4´</t>
    </r>
  </si>
  <si>
    <r>
      <rPr>
        <sz val="10"/>
        <rFont val="Carlito"/>
        <family val="2"/>
      </rPr>
      <t>45,28</t>
    </r>
  </si>
  <si>
    <r>
      <rPr>
        <sz val="10"/>
        <rFont val="Carlito"/>
        <family val="2"/>
      </rPr>
      <t>44.03.420</t>
    </r>
  </si>
  <si>
    <r>
      <rPr>
        <sz val="10"/>
        <rFont val="Carlito"/>
        <family val="2"/>
      </rPr>
      <t xml:space="preserve">Torneira curta sem rosca para uso geral, em latão
</t>
    </r>
    <r>
      <rPr>
        <sz val="10"/>
        <rFont val="Carlito"/>
        <family val="2"/>
      </rPr>
      <t>fundido sem acabamento, DN= 3/4´</t>
    </r>
  </si>
  <si>
    <r>
      <rPr>
        <sz val="10"/>
        <rFont val="Carlito"/>
        <family val="2"/>
      </rPr>
      <t>18,96</t>
    </r>
  </si>
  <si>
    <r>
      <rPr>
        <sz val="10"/>
        <rFont val="Carlito"/>
        <family val="2"/>
      </rPr>
      <t>31,69</t>
    </r>
  </si>
  <si>
    <r>
      <rPr>
        <sz val="10"/>
        <rFont val="Carlito"/>
        <family val="2"/>
      </rPr>
      <t>44.03.430</t>
    </r>
  </si>
  <si>
    <r>
      <rPr>
        <sz val="10"/>
        <rFont val="Carlito"/>
        <family val="2"/>
      </rPr>
      <t xml:space="preserve">Torneira curta sem rosca para uso geral, em latão
</t>
    </r>
    <r>
      <rPr>
        <sz val="10"/>
        <rFont val="Carlito"/>
        <family val="2"/>
      </rPr>
      <t>fundido cromado, DN= 1/2´</t>
    </r>
  </si>
  <si>
    <r>
      <rPr>
        <sz val="10"/>
        <rFont val="Carlito"/>
        <family val="2"/>
      </rPr>
      <t>22,85</t>
    </r>
  </si>
  <si>
    <r>
      <rPr>
        <sz val="10"/>
        <rFont val="Carlito"/>
        <family val="2"/>
      </rPr>
      <t>35,58</t>
    </r>
  </si>
  <si>
    <r>
      <rPr>
        <sz val="10"/>
        <rFont val="Carlito"/>
        <family val="2"/>
      </rPr>
      <t>44.03.440</t>
    </r>
  </si>
  <si>
    <r>
      <rPr>
        <sz val="10"/>
        <rFont val="Carlito"/>
        <family val="2"/>
      </rPr>
      <t xml:space="preserve">Torneira curta sem rosca para uso geral, em latão
</t>
    </r>
    <r>
      <rPr>
        <sz val="10"/>
        <rFont val="Carlito"/>
        <family val="2"/>
      </rPr>
      <t>fundido cromado, DN= 3/4´</t>
    </r>
  </si>
  <si>
    <r>
      <rPr>
        <sz val="10"/>
        <rFont val="Carlito"/>
        <family val="2"/>
      </rPr>
      <t>24,72</t>
    </r>
  </si>
  <si>
    <r>
      <rPr>
        <sz val="10"/>
        <rFont val="Carlito"/>
        <family val="2"/>
      </rPr>
      <t>37,45</t>
    </r>
  </si>
  <si>
    <r>
      <rPr>
        <sz val="10"/>
        <rFont val="Carlito"/>
        <family val="2"/>
      </rPr>
      <t>44.03.450</t>
    </r>
  </si>
  <si>
    <r>
      <rPr>
        <sz val="10"/>
        <rFont val="Carlito"/>
        <family val="2"/>
      </rPr>
      <t xml:space="preserve">Torneira longa sem rosca para uso geral, em latão
</t>
    </r>
    <r>
      <rPr>
        <sz val="10"/>
        <rFont val="Carlito"/>
        <family val="2"/>
      </rPr>
      <t>fundido cromado</t>
    </r>
  </si>
  <si>
    <r>
      <rPr>
        <sz val="10"/>
        <rFont val="Carlito"/>
        <family val="2"/>
      </rPr>
      <t>46,64</t>
    </r>
  </si>
  <si>
    <r>
      <rPr>
        <sz val="10"/>
        <rFont val="Carlito"/>
        <family val="2"/>
      </rPr>
      <t>59,37</t>
    </r>
  </si>
  <si>
    <r>
      <rPr>
        <sz val="10"/>
        <rFont val="Carlito"/>
        <family val="2"/>
      </rPr>
      <t>44.03.470</t>
    </r>
  </si>
  <si>
    <r>
      <rPr>
        <sz val="10"/>
        <rFont val="Carlito"/>
        <family val="2"/>
      </rPr>
      <t xml:space="preserve">Torneira de parede para pia com bica móvel e
</t>
    </r>
    <r>
      <rPr>
        <sz val="10"/>
        <rFont val="Carlito"/>
        <family val="2"/>
      </rPr>
      <t>arejador, em latão fundido cromado</t>
    </r>
  </si>
  <si>
    <r>
      <rPr>
        <sz val="10"/>
        <rFont val="Carlito"/>
        <family val="2"/>
      </rPr>
      <t>68,84</t>
    </r>
  </si>
  <si>
    <r>
      <rPr>
        <sz val="10"/>
        <rFont val="Carlito"/>
        <family val="2"/>
      </rPr>
      <t>81,57</t>
    </r>
  </si>
  <si>
    <r>
      <rPr>
        <sz val="10"/>
        <rFont val="Carlito"/>
        <family val="2"/>
      </rPr>
      <t>44.03.480</t>
    </r>
  </si>
  <si>
    <r>
      <rPr>
        <sz val="10"/>
        <rFont val="Carlito"/>
        <family val="2"/>
      </rPr>
      <t xml:space="preserve">Torneira de mesa para lavatório compacta, acionamento hidromecânico, em latão cromado,
</t>
    </r>
    <r>
      <rPr>
        <sz val="10"/>
        <rFont val="Carlito"/>
        <family val="2"/>
      </rPr>
      <t>DN= 1/2´</t>
    </r>
  </si>
  <si>
    <r>
      <rPr>
        <sz val="10"/>
        <rFont val="Carlito"/>
        <family val="2"/>
      </rPr>
      <t>174,10</t>
    </r>
  </si>
  <si>
    <r>
      <rPr>
        <sz val="10"/>
        <rFont val="Carlito"/>
        <family val="2"/>
      </rPr>
      <t>187,92</t>
    </r>
  </si>
  <si>
    <r>
      <rPr>
        <sz val="10"/>
        <rFont val="Carlito"/>
        <family val="2"/>
      </rPr>
      <t>44.03.500</t>
    </r>
  </si>
  <si>
    <r>
      <rPr>
        <sz val="10"/>
        <rFont val="Carlito"/>
        <family val="2"/>
      </rPr>
      <t xml:space="preserve">Aparelho misturador de parede, para pia, com
</t>
    </r>
    <r>
      <rPr>
        <sz val="10"/>
        <rFont val="Carlito"/>
        <family val="2"/>
      </rPr>
      <t>bica móvel, acabamento cromado</t>
    </r>
  </si>
  <si>
    <r>
      <rPr>
        <sz val="10"/>
        <rFont val="Carlito"/>
        <family val="2"/>
      </rPr>
      <t>455,71</t>
    </r>
  </si>
  <si>
    <r>
      <rPr>
        <sz val="10"/>
        <rFont val="Carlito"/>
        <family val="2"/>
      </rPr>
      <t>506,66</t>
    </r>
  </si>
  <si>
    <r>
      <rPr>
        <sz val="10"/>
        <rFont val="Carlito"/>
        <family val="2"/>
      </rPr>
      <t>44.03.510</t>
    </r>
  </si>
  <si>
    <r>
      <rPr>
        <sz val="10"/>
        <rFont val="Carlito"/>
        <family val="2"/>
      </rPr>
      <t>Torneira de parede antivandalismo, DN= 3/4´</t>
    </r>
  </si>
  <si>
    <r>
      <rPr>
        <sz val="10"/>
        <rFont val="Carlito"/>
        <family val="2"/>
      </rPr>
      <t>342,08</t>
    </r>
  </si>
  <si>
    <r>
      <rPr>
        <sz val="10"/>
        <rFont val="Carlito"/>
        <family val="2"/>
      </rPr>
      <t>29,10</t>
    </r>
  </si>
  <si>
    <r>
      <rPr>
        <sz val="10"/>
        <rFont val="Carlito"/>
        <family val="2"/>
      </rPr>
      <t>371,18</t>
    </r>
  </si>
  <si>
    <r>
      <rPr>
        <sz val="10"/>
        <rFont val="Carlito"/>
        <family val="2"/>
      </rPr>
      <t>44.03.590</t>
    </r>
  </si>
  <si>
    <r>
      <rPr>
        <sz val="10"/>
        <rFont val="Carlito"/>
        <family val="2"/>
      </rPr>
      <t xml:space="preserve">Torneira de mesa para pia com bica móvel e
</t>
    </r>
    <r>
      <rPr>
        <sz val="10"/>
        <rFont val="Carlito"/>
        <family val="2"/>
      </rPr>
      <t>arejador em latão fundido cromado</t>
    </r>
  </si>
  <si>
    <r>
      <rPr>
        <sz val="10"/>
        <rFont val="Carlito"/>
        <family val="2"/>
      </rPr>
      <t>153,76</t>
    </r>
  </si>
  <si>
    <r>
      <rPr>
        <sz val="10"/>
        <rFont val="Carlito"/>
        <family val="2"/>
      </rPr>
      <t>167,58</t>
    </r>
  </si>
  <si>
    <r>
      <rPr>
        <sz val="10"/>
        <rFont val="Carlito"/>
        <family val="2"/>
      </rPr>
      <t>44.03.630</t>
    </r>
  </si>
  <si>
    <r>
      <rPr>
        <sz val="10"/>
        <rFont val="Carlito"/>
        <family val="2"/>
      </rPr>
      <t xml:space="preserve">Torneira de acionamento restrito em latão
</t>
    </r>
    <r>
      <rPr>
        <sz val="10"/>
        <rFont val="Carlito"/>
        <family val="2"/>
      </rPr>
      <t>cromado, DN= 1/2´ com adaptador para 3/4´</t>
    </r>
  </si>
  <si>
    <r>
      <rPr>
        <sz val="10"/>
        <rFont val="Carlito"/>
        <family val="2"/>
      </rPr>
      <t>46,65</t>
    </r>
  </si>
  <si>
    <r>
      <rPr>
        <sz val="10"/>
        <rFont val="Carlito"/>
        <family val="2"/>
      </rPr>
      <t>59,38</t>
    </r>
  </si>
  <si>
    <r>
      <rPr>
        <sz val="10"/>
        <rFont val="Carlito"/>
        <family val="2"/>
      </rPr>
      <t>44.03.640</t>
    </r>
  </si>
  <si>
    <r>
      <rPr>
        <sz val="10"/>
        <rFont val="Carlito"/>
        <family val="2"/>
      </rPr>
      <t>Torneira de parede acionamento hidromecânico, em latão cromado, DN= 1/2´ ou 3/4´</t>
    </r>
  </si>
  <si>
    <r>
      <rPr>
        <sz val="10"/>
        <rFont val="Carlito"/>
        <family val="2"/>
      </rPr>
      <t>340,29</t>
    </r>
  </si>
  <si>
    <r>
      <rPr>
        <sz val="10"/>
        <rFont val="Carlito"/>
        <family val="2"/>
      </rPr>
      <t>353,02</t>
    </r>
  </si>
  <si>
    <r>
      <rPr>
        <sz val="10"/>
        <rFont val="Carlito"/>
        <family val="2"/>
      </rPr>
      <t>44.03.670</t>
    </r>
  </si>
  <si>
    <r>
      <rPr>
        <sz val="10"/>
        <rFont val="Carlito"/>
        <family val="2"/>
      </rPr>
      <t xml:space="preserve">Caixa de descarga de embutir, acionamento
</t>
    </r>
    <r>
      <rPr>
        <sz val="10"/>
        <rFont val="Carlito"/>
        <family val="2"/>
      </rPr>
      <t>frontal, completa</t>
    </r>
  </si>
  <si>
    <r>
      <rPr>
        <sz val="10"/>
        <rFont val="Carlito"/>
        <family val="2"/>
      </rPr>
      <t>808,87</t>
    </r>
  </si>
  <si>
    <r>
      <rPr>
        <sz val="10"/>
        <rFont val="Carlito"/>
        <family val="2"/>
      </rPr>
      <t>50,36</t>
    </r>
  </si>
  <si>
    <r>
      <rPr>
        <sz val="10"/>
        <rFont val="Carlito"/>
        <family val="2"/>
      </rPr>
      <t>859,23</t>
    </r>
  </si>
  <si>
    <r>
      <rPr>
        <sz val="10"/>
        <rFont val="Carlito"/>
        <family val="2"/>
      </rPr>
      <t>44.03.690</t>
    </r>
  </si>
  <si>
    <r>
      <rPr>
        <sz val="10"/>
        <rFont val="Carlito"/>
        <family val="2"/>
      </rPr>
      <t xml:space="preserve">Torneira de parede em ABS, DN 1/2´ ou 3/4´,
</t>
    </r>
    <r>
      <rPr>
        <sz val="10"/>
        <rFont val="Carlito"/>
        <family val="2"/>
      </rPr>
      <t>10cm</t>
    </r>
  </si>
  <si>
    <r>
      <rPr>
        <sz val="10"/>
        <rFont val="Carlito"/>
        <family val="2"/>
      </rPr>
      <t>3,51</t>
    </r>
  </si>
  <si>
    <r>
      <rPr>
        <sz val="10"/>
        <rFont val="Carlito"/>
        <family val="2"/>
      </rPr>
      <t>16,24</t>
    </r>
  </si>
  <si>
    <r>
      <rPr>
        <sz val="10"/>
        <rFont val="Carlito"/>
        <family val="2"/>
      </rPr>
      <t>44.03.700</t>
    </r>
  </si>
  <si>
    <r>
      <rPr>
        <sz val="10"/>
        <rFont val="Carlito"/>
        <family val="2"/>
      </rPr>
      <t xml:space="preserve">Torneira de parede em ABS, DN 1/2´ ou 3/4´,
</t>
    </r>
    <r>
      <rPr>
        <sz val="10"/>
        <rFont val="Carlito"/>
        <family val="2"/>
      </rPr>
      <t>15cm</t>
    </r>
  </si>
  <si>
    <r>
      <rPr>
        <sz val="10"/>
        <rFont val="Carlito"/>
        <family val="2"/>
      </rPr>
      <t>16,60</t>
    </r>
  </si>
  <si>
    <r>
      <rPr>
        <sz val="10"/>
        <rFont val="Carlito"/>
        <family val="2"/>
      </rPr>
      <t>44.03.720</t>
    </r>
  </si>
  <si>
    <r>
      <rPr>
        <sz val="10"/>
        <rFont val="Carlito"/>
        <family val="2"/>
      </rPr>
      <t>Torneira de mesa para lavatório, acionamento hidromecânico com alavanca, registro integrado regulador de vazão, em latão cromado, DN= 1/2´</t>
    </r>
  </si>
  <si>
    <r>
      <rPr>
        <sz val="10"/>
        <rFont val="Carlito"/>
        <family val="2"/>
      </rPr>
      <t>556,22</t>
    </r>
  </si>
  <si>
    <r>
      <rPr>
        <sz val="10"/>
        <rFont val="Carlito"/>
        <family val="2"/>
      </rPr>
      <t>570,04</t>
    </r>
  </si>
  <si>
    <r>
      <rPr>
        <sz val="10"/>
        <rFont val="Carlito"/>
        <family val="2"/>
      </rPr>
      <t>44.03.825</t>
    </r>
  </si>
  <si>
    <r>
      <rPr>
        <sz val="10"/>
        <rFont val="Carlito"/>
        <family val="2"/>
      </rPr>
      <t xml:space="preserve">Misturador termostato para chuveiro ou ducha,
</t>
    </r>
    <r>
      <rPr>
        <sz val="10"/>
        <rFont val="Carlito"/>
        <family val="2"/>
      </rPr>
      <t>acabamento cromado</t>
    </r>
  </si>
  <si>
    <r>
      <rPr>
        <sz val="10"/>
        <rFont val="Carlito"/>
        <family val="2"/>
      </rPr>
      <t>1.357,12</t>
    </r>
  </si>
  <si>
    <r>
      <rPr>
        <sz val="10"/>
        <rFont val="Carlito"/>
        <family val="2"/>
      </rPr>
      <t>1.408,07</t>
    </r>
  </si>
  <si>
    <r>
      <rPr>
        <sz val="10"/>
        <rFont val="Carlito"/>
        <family val="2"/>
      </rPr>
      <t>44.03.900</t>
    </r>
  </si>
  <si>
    <r>
      <rPr>
        <sz val="10"/>
        <rFont val="Carlito"/>
        <family val="2"/>
      </rPr>
      <t>Secador de mãos em ABS</t>
    </r>
  </si>
  <si>
    <r>
      <rPr>
        <sz val="10"/>
        <rFont val="Carlito"/>
        <family val="2"/>
      </rPr>
      <t>1.033,65</t>
    </r>
  </si>
  <si>
    <r>
      <rPr>
        <sz val="10"/>
        <rFont val="Carlito"/>
        <family val="2"/>
      </rPr>
      <t>1.038,06</t>
    </r>
  </si>
  <si>
    <r>
      <rPr>
        <sz val="10"/>
        <rFont val="Carlito"/>
        <family val="2"/>
      </rPr>
      <t>44.03.920</t>
    </r>
  </si>
  <si>
    <r>
      <rPr>
        <sz val="10"/>
        <rFont val="Carlito"/>
        <family val="2"/>
      </rPr>
      <t>Ducha higiênica com registro</t>
    </r>
  </si>
  <si>
    <r>
      <rPr>
        <sz val="10"/>
        <rFont val="Carlito"/>
        <family val="2"/>
      </rPr>
      <t>352,05</t>
    </r>
  </si>
  <si>
    <r>
      <rPr>
        <sz val="10"/>
        <rFont val="Carlito"/>
        <family val="2"/>
      </rPr>
      <t>370,25</t>
    </r>
  </si>
  <si>
    <r>
      <rPr>
        <sz val="10"/>
        <rFont val="Carlito"/>
        <family val="2"/>
      </rPr>
      <t>44.03.931</t>
    </r>
  </si>
  <si>
    <r>
      <rPr>
        <sz val="10"/>
        <rFont val="Carlito"/>
        <family val="2"/>
      </rPr>
      <t>Desviador para duchas e chuveiros</t>
    </r>
  </si>
  <si>
    <r>
      <rPr>
        <sz val="10"/>
        <rFont val="Carlito"/>
        <family val="2"/>
      </rPr>
      <t>42,15</t>
    </r>
  </si>
  <si>
    <r>
      <rPr>
        <sz val="10"/>
        <rFont val="Carlito"/>
        <family val="2"/>
      </rPr>
      <t>64,02</t>
    </r>
  </si>
  <si>
    <r>
      <rPr>
        <sz val="10"/>
        <rFont val="Carlito"/>
        <family val="2"/>
      </rPr>
      <t>44.03.940</t>
    </r>
  </si>
  <si>
    <r>
      <rPr>
        <sz val="10"/>
        <rFont val="Carlito"/>
        <family val="2"/>
      </rPr>
      <t xml:space="preserve">Válvula dupla para bancada de laboratório, uso em GLP, com bico para mangueira - diâmetro de
</t>
    </r>
    <r>
      <rPr>
        <sz val="10"/>
        <rFont val="Carlito"/>
        <family val="2"/>
      </rPr>
      <t>1/4´ a 1/2´</t>
    </r>
  </si>
  <si>
    <r>
      <rPr>
        <sz val="10"/>
        <rFont val="Carlito"/>
        <family val="2"/>
      </rPr>
      <t>249,93</t>
    </r>
  </si>
  <si>
    <r>
      <rPr>
        <sz val="10"/>
        <rFont val="Carlito"/>
        <family val="2"/>
      </rPr>
      <t>268,13</t>
    </r>
  </si>
  <si>
    <r>
      <rPr>
        <sz val="10"/>
        <rFont val="Carlito"/>
        <family val="2"/>
      </rPr>
      <t>44.03.950</t>
    </r>
  </si>
  <si>
    <r>
      <rPr>
        <sz val="10"/>
        <rFont val="Carlito"/>
        <family val="2"/>
      </rPr>
      <t xml:space="preserve">Válvula para cuba de laboratório, com nuca
</t>
    </r>
    <r>
      <rPr>
        <sz val="10"/>
        <rFont val="Carlito"/>
        <family val="2"/>
      </rPr>
      <t>giratória e bico escalonado para mangueira</t>
    </r>
  </si>
  <si>
    <r>
      <rPr>
        <sz val="10"/>
        <rFont val="Carlito"/>
        <family val="2"/>
      </rPr>
      <t>391,12</t>
    </r>
  </si>
  <si>
    <r>
      <rPr>
        <sz val="10"/>
        <rFont val="Carlito"/>
        <family val="2"/>
      </rPr>
      <t>409,32</t>
    </r>
  </si>
  <si>
    <r>
      <rPr>
        <sz val="10"/>
        <rFont val="Carlito"/>
        <family val="2"/>
      </rPr>
      <t>Prateleiras</t>
    </r>
  </si>
  <si>
    <r>
      <rPr>
        <sz val="10"/>
        <rFont val="Carlito"/>
        <family val="2"/>
      </rPr>
      <t>44.04.030</t>
    </r>
  </si>
  <si>
    <r>
      <rPr>
        <sz val="10"/>
        <rFont val="Carlito"/>
        <family val="2"/>
      </rPr>
      <t>Prateleira em granito com espessura de 2 cm</t>
    </r>
  </si>
  <si>
    <r>
      <rPr>
        <sz val="10"/>
        <rFont val="Carlito"/>
        <family val="2"/>
      </rPr>
      <t>374,97</t>
    </r>
  </si>
  <si>
    <r>
      <rPr>
        <sz val="10"/>
        <rFont val="Carlito"/>
        <family val="2"/>
      </rPr>
      <t>395,88</t>
    </r>
  </si>
  <si>
    <r>
      <rPr>
        <sz val="10"/>
        <rFont val="Carlito"/>
        <family val="2"/>
      </rPr>
      <t>44.04.040</t>
    </r>
  </si>
  <si>
    <r>
      <rPr>
        <sz val="10"/>
        <rFont val="Carlito"/>
        <family val="2"/>
      </rPr>
      <t>Prateleira em granilite</t>
    </r>
  </si>
  <si>
    <r>
      <rPr>
        <sz val="10"/>
        <rFont val="Carlito"/>
        <family val="2"/>
      </rPr>
      <t>185,15</t>
    </r>
  </si>
  <si>
    <r>
      <rPr>
        <sz val="10"/>
        <rFont val="Carlito"/>
        <family val="2"/>
      </rPr>
      <t>249,47</t>
    </r>
  </si>
  <si>
    <r>
      <rPr>
        <sz val="10"/>
        <rFont val="Carlito"/>
        <family val="2"/>
      </rPr>
      <t>44.04.050</t>
    </r>
  </si>
  <si>
    <r>
      <rPr>
        <sz val="10"/>
        <rFont val="Carlito"/>
        <family val="2"/>
      </rPr>
      <t>Prateleira em granito com espessura de 3 cm</t>
    </r>
  </si>
  <si>
    <r>
      <rPr>
        <sz val="10"/>
        <rFont val="Carlito"/>
        <family val="2"/>
      </rPr>
      <t>723,32</t>
    </r>
  </si>
  <si>
    <r>
      <rPr>
        <sz val="10"/>
        <rFont val="Carlito"/>
        <family val="2"/>
      </rPr>
      <t>744,23</t>
    </r>
  </si>
  <si>
    <r>
      <rPr>
        <sz val="10"/>
        <rFont val="Carlito"/>
        <family val="2"/>
      </rPr>
      <t>Aparelhos de aco inoxidavel</t>
    </r>
  </si>
  <si>
    <r>
      <rPr>
        <sz val="10"/>
        <rFont val="Carlito"/>
        <family val="2"/>
      </rPr>
      <t>44.06.010</t>
    </r>
  </si>
  <si>
    <r>
      <rPr>
        <sz val="10"/>
        <rFont val="Carlito"/>
        <family val="2"/>
      </rPr>
      <t>Lavatório coletivo em aço inoxidável</t>
    </r>
  </si>
  <si>
    <r>
      <rPr>
        <sz val="10"/>
        <rFont val="Carlito"/>
        <family val="2"/>
      </rPr>
      <t>1.154,20</t>
    </r>
  </si>
  <si>
    <r>
      <rPr>
        <sz val="10"/>
        <rFont val="Carlito"/>
        <family val="2"/>
      </rPr>
      <t>1.205,11</t>
    </r>
  </si>
  <si>
    <r>
      <rPr>
        <sz val="10"/>
        <rFont val="Carlito"/>
        <family val="2"/>
      </rPr>
      <t>44.06.100</t>
    </r>
  </si>
  <si>
    <r>
      <rPr>
        <sz val="10"/>
        <rFont val="Carlito"/>
        <family val="2"/>
      </rPr>
      <t>Mictório coletivo em aço inoxidável</t>
    </r>
  </si>
  <si>
    <r>
      <rPr>
        <sz val="10"/>
        <rFont val="Carlito"/>
        <family val="2"/>
      </rPr>
      <t>708,74</t>
    </r>
  </si>
  <si>
    <r>
      <rPr>
        <sz val="10"/>
        <rFont val="Carlito"/>
        <family val="2"/>
      </rPr>
      <t>759,65</t>
    </r>
  </si>
  <si>
    <r>
      <rPr>
        <sz val="10"/>
        <rFont val="Carlito"/>
        <family val="2"/>
      </rPr>
      <t>44.06.200</t>
    </r>
  </si>
  <si>
    <r>
      <rPr>
        <sz val="10"/>
        <rFont val="Carlito"/>
        <family val="2"/>
      </rPr>
      <t>Tanque em aço inoxidável</t>
    </r>
  </si>
  <si>
    <r>
      <rPr>
        <sz val="10"/>
        <rFont val="Carlito"/>
        <family val="2"/>
      </rPr>
      <t>825,55</t>
    </r>
  </si>
  <si>
    <r>
      <rPr>
        <sz val="10"/>
        <rFont val="Carlito"/>
        <family val="2"/>
      </rPr>
      <t>934,72</t>
    </r>
  </si>
  <si>
    <r>
      <rPr>
        <sz val="10"/>
        <rFont val="Carlito"/>
        <family val="2"/>
      </rPr>
      <t>44.06.250</t>
    </r>
  </si>
  <si>
    <r>
      <rPr>
        <sz val="10"/>
        <rFont val="Carlito"/>
        <family val="2"/>
      </rPr>
      <t>Cuba em aço inoxidável simples de 300 x 140mm</t>
    </r>
  </si>
  <si>
    <r>
      <rPr>
        <sz val="10"/>
        <rFont val="Carlito"/>
        <family val="2"/>
      </rPr>
      <t>142,21</t>
    </r>
  </si>
  <si>
    <r>
      <rPr>
        <sz val="10"/>
        <rFont val="Carlito"/>
        <family val="2"/>
      </rPr>
      <t>160,41</t>
    </r>
  </si>
  <si>
    <r>
      <rPr>
        <sz val="10"/>
        <rFont val="Carlito"/>
        <family val="2"/>
      </rPr>
      <t>44.06.300</t>
    </r>
  </si>
  <si>
    <r>
      <rPr>
        <sz val="10"/>
        <rFont val="Carlito"/>
        <family val="2"/>
      </rPr>
      <t xml:space="preserve">Cuba em aço inoxidável simples de
</t>
    </r>
    <r>
      <rPr>
        <sz val="10"/>
        <rFont val="Carlito"/>
        <family val="2"/>
      </rPr>
      <t>400x340x140mm</t>
    </r>
  </si>
  <si>
    <r>
      <rPr>
        <sz val="10"/>
        <rFont val="Carlito"/>
        <family val="2"/>
      </rPr>
      <t>193,78</t>
    </r>
  </si>
  <si>
    <r>
      <rPr>
        <sz val="10"/>
        <rFont val="Carlito"/>
        <family val="2"/>
      </rPr>
      <t>211,98</t>
    </r>
  </si>
  <si>
    <r>
      <rPr>
        <sz val="10"/>
        <rFont val="Carlito"/>
        <family val="2"/>
      </rPr>
      <t>44.06.310</t>
    </r>
  </si>
  <si>
    <r>
      <rPr>
        <sz val="10"/>
        <rFont val="Carlito"/>
        <family val="2"/>
      </rPr>
      <t xml:space="preserve">Cuba em aço inoxidável simples de
</t>
    </r>
    <r>
      <rPr>
        <sz val="10"/>
        <rFont val="Carlito"/>
        <family val="2"/>
      </rPr>
      <t>465x300x140mm</t>
    </r>
  </si>
  <si>
    <r>
      <rPr>
        <sz val="10"/>
        <rFont val="Carlito"/>
        <family val="2"/>
      </rPr>
      <t>209,82</t>
    </r>
  </si>
  <si>
    <r>
      <rPr>
        <sz val="10"/>
        <rFont val="Carlito"/>
        <family val="2"/>
      </rPr>
      <t>228,02</t>
    </r>
  </si>
  <si>
    <r>
      <rPr>
        <sz val="10"/>
        <rFont val="Carlito"/>
        <family val="2"/>
      </rPr>
      <t>44.06.320</t>
    </r>
  </si>
  <si>
    <r>
      <rPr>
        <sz val="10"/>
        <rFont val="Carlito"/>
        <family val="2"/>
      </rPr>
      <t xml:space="preserve">Cuba em aço inoxidável simples de
</t>
    </r>
    <r>
      <rPr>
        <sz val="10"/>
        <rFont val="Carlito"/>
        <family val="2"/>
      </rPr>
      <t>560x330x140mm</t>
    </r>
  </si>
  <si>
    <r>
      <rPr>
        <sz val="10"/>
        <rFont val="Carlito"/>
        <family val="2"/>
      </rPr>
      <t>273,62</t>
    </r>
  </si>
  <si>
    <r>
      <rPr>
        <sz val="10"/>
        <rFont val="Carlito"/>
        <family val="2"/>
      </rPr>
      <t>291,82</t>
    </r>
  </si>
  <si>
    <r>
      <rPr>
        <sz val="10"/>
        <rFont val="Carlito"/>
        <family val="2"/>
      </rPr>
      <t>44.06.330</t>
    </r>
  </si>
  <si>
    <r>
      <rPr>
        <sz val="10"/>
        <rFont val="Carlito"/>
        <family val="2"/>
      </rPr>
      <t xml:space="preserve">Cuba em aço inoxidável simples de
</t>
    </r>
    <r>
      <rPr>
        <sz val="10"/>
        <rFont val="Carlito"/>
        <family val="2"/>
      </rPr>
      <t>500x400x400mm</t>
    </r>
  </si>
  <si>
    <r>
      <rPr>
        <sz val="10"/>
        <rFont val="Carlito"/>
        <family val="2"/>
      </rPr>
      <t>638,29</t>
    </r>
  </si>
  <si>
    <r>
      <rPr>
        <sz val="10"/>
        <rFont val="Carlito"/>
        <family val="2"/>
      </rPr>
      <t>656,49</t>
    </r>
  </si>
  <si>
    <r>
      <rPr>
        <sz val="10"/>
        <rFont val="Carlito"/>
        <family val="2"/>
      </rPr>
      <t>44.06.360</t>
    </r>
  </si>
  <si>
    <r>
      <rPr>
        <sz val="10"/>
        <rFont val="Carlito"/>
        <family val="2"/>
      </rPr>
      <t xml:space="preserve">Cuba em aço inoxidável simples de
</t>
    </r>
    <r>
      <rPr>
        <sz val="10"/>
        <rFont val="Carlito"/>
        <family val="2"/>
      </rPr>
      <t>500x400x200mm</t>
    </r>
  </si>
  <si>
    <r>
      <rPr>
        <sz val="10"/>
        <rFont val="Carlito"/>
        <family val="2"/>
      </rPr>
      <t>335,85</t>
    </r>
  </si>
  <si>
    <r>
      <rPr>
        <sz val="10"/>
        <rFont val="Carlito"/>
        <family val="2"/>
      </rPr>
      <t>354,05</t>
    </r>
  </si>
  <si>
    <r>
      <rPr>
        <sz val="10"/>
        <rFont val="Carlito"/>
        <family val="2"/>
      </rPr>
      <t>44.06.370</t>
    </r>
  </si>
  <si>
    <r>
      <rPr>
        <sz val="10"/>
        <rFont val="Carlito"/>
        <family val="2"/>
      </rPr>
      <t xml:space="preserve">Cuba em aço inoxidável simples de
</t>
    </r>
    <r>
      <rPr>
        <sz val="10"/>
        <rFont val="Carlito"/>
        <family val="2"/>
      </rPr>
      <t>500x400x250mm</t>
    </r>
  </si>
  <si>
    <r>
      <rPr>
        <sz val="10"/>
        <rFont val="Carlito"/>
        <family val="2"/>
      </rPr>
      <t>428,00</t>
    </r>
  </si>
  <si>
    <r>
      <rPr>
        <sz val="10"/>
        <rFont val="Carlito"/>
        <family val="2"/>
      </rPr>
      <t>446,20</t>
    </r>
  </si>
  <si>
    <r>
      <rPr>
        <sz val="10"/>
        <rFont val="Carlito"/>
        <family val="2"/>
      </rPr>
      <t>44.06.400</t>
    </r>
  </si>
  <si>
    <r>
      <rPr>
        <sz val="10"/>
        <rFont val="Carlito"/>
        <family val="2"/>
      </rPr>
      <t xml:space="preserve">Cuba em aço inoxidável simples de
</t>
    </r>
    <r>
      <rPr>
        <sz val="10"/>
        <rFont val="Carlito"/>
        <family val="2"/>
      </rPr>
      <t>500x400x300mm</t>
    </r>
  </si>
  <si>
    <r>
      <rPr>
        <sz val="10"/>
        <rFont val="Carlito"/>
        <family val="2"/>
      </rPr>
      <t>561,51</t>
    </r>
  </si>
  <si>
    <r>
      <rPr>
        <sz val="10"/>
        <rFont val="Carlito"/>
        <family val="2"/>
      </rPr>
      <t>579,71</t>
    </r>
  </si>
  <si>
    <r>
      <rPr>
        <sz val="10"/>
        <rFont val="Carlito"/>
        <family val="2"/>
      </rPr>
      <t>44.06.410</t>
    </r>
  </si>
  <si>
    <r>
      <rPr>
        <sz val="10"/>
        <rFont val="Carlito"/>
        <family val="2"/>
      </rPr>
      <t xml:space="preserve">Cuba em aço inoxidável simples de
</t>
    </r>
    <r>
      <rPr>
        <sz val="10"/>
        <rFont val="Carlito"/>
        <family val="2"/>
      </rPr>
      <t>600x500x300mm</t>
    </r>
  </si>
  <si>
    <r>
      <rPr>
        <sz val="10"/>
        <rFont val="Carlito"/>
        <family val="2"/>
      </rPr>
      <t>715,20</t>
    </r>
  </si>
  <si>
    <r>
      <rPr>
        <sz val="10"/>
        <rFont val="Carlito"/>
        <family val="2"/>
      </rPr>
      <t>733,40</t>
    </r>
  </si>
  <si>
    <r>
      <rPr>
        <sz val="10"/>
        <rFont val="Carlito"/>
        <family val="2"/>
      </rPr>
      <t>44.06.470</t>
    </r>
  </si>
  <si>
    <r>
      <rPr>
        <sz val="10"/>
        <rFont val="Carlito"/>
        <family val="2"/>
      </rPr>
      <t xml:space="preserve">Cuba em aço inoxidável simples de
</t>
    </r>
    <r>
      <rPr>
        <sz val="10"/>
        <rFont val="Carlito"/>
        <family val="2"/>
      </rPr>
      <t>600x500x350mm</t>
    </r>
  </si>
  <si>
    <r>
      <rPr>
        <sz val="10"/>
        <rFont val="Carlito"/>
        <family val="2"/>
      </rPr>
      <t>883,19</t>
    </r>
  </si>
  <si>
    <r>
      <rPr>
        <sz val="10"/>
        <rFont val="Carlito"/>
        <family val="2"/>
      </rPr>
      <t>901,39</t>
    </r>
  </si>
  <si>
    <r>
      <rPr>
        <sz val="10"/>
        <rFont val="Carlito"/>
        <family val="2"/>
      </rPr>
      <t>44.06.520</t>
    </r>
  </si>
  <si>
    <r>
      <rPr>
        <sz val="10"/>
        <rFont val="Carlito"/>
        <family val="2"/>
      </rPr>
      <t xml:space="preserve">Cuba em aço inoxidável simples de
</t>
    </r>
    <r>
      <rPr>
        <sz val="10"/>
        <rFont val="Carlito"/>
        <family val="2"/>
      </rPr>
      <t>600x500x400mm</t>
    </r>
  </si>
  <si>
    <r>
      <rPr>
        <sz val="10"/>
        <rFont val="Carlito"/>
        <family val="2"/>
      </rPr>
      <t>938,49</t>
    </r>
  </si>
  <si>
    <r>
      <rPr>
        <sz val="10"/>
        <rFont val="Carlito"/>
        <family val="2"/>
      </rPr>
      <t>956,69</t>
    </r>
  </si>
  <si>
    <r>
      <rPr>
        <sz val="10"/>
        <rFont val="Carlito"/>
        <family val="2"/>
      </rPr>
      <t>44.06.570</t>
    </r>
  </si>
  <si>
    <r>
      <rPr>
        <sz val="10"/>
        <rFont val="Carlito"/>
        <family val="2"/>
      </rPr>
      <t xml:space="preserve">Cuba em aço inoxidável simples de
</t>
    </r>
    <r>
      <rPr>
        <sz val="10"/>
        <rFont val="Carlito"/>
        <family val="2"/>
      </rPr>
      <t>700x600x450mm</t>
    </r>
  </si>
  <si>
    <r>
      <rPr>
        <sz val="10"/>
        <rFont val="Carlito"/>
        <family val="2"/>
      </rPr>
      <t>1.408,76</t>
    </r>
  </si>
  <si>
    <r>
      <rPr>
        <sz val="10"/>
        <rFont val="Carlito"/>
        <family val="2"/>
      </rPr>
      <t>1.426,96</t>
    </r>
  </si>
  <si>
    <r>
      <rPr>
        <sz val="10"/>
        <rFont val="Carlito"/>
        <family val="2"/>
      </rPr>
      <t>44.06.600</t>
    </r>
  </si>
  <si>
    <r>
      <rPr>
        <sz val="10"/>
        <rFont val="Carlito"/>
        <family val="2"/>
      </rPr>
      <t xml:space="preserve">Cuba em aço inoxidável simples de
</t>
    </r>
    <r>
      <rPr>
        <sz val="10"/>
        <rFont val="Carlito"/>
        <family val="2"/>
      </rPr>
      <t>1400x900x500mm</t>
    </r>
  </si>
  <si>
    <r>
      <rPr>
        <sz val="10"/>
        <rFont val="Carlito"/>
        <family val="2"/>
      </rPr>
      <t>3.845,50</t>
    </r>
  </si>
  <si>
    <r>
      <rPr>
        <sz val="10"/>
        <rFont val="Carlito"/>
        <family val="2"/>
      </rPr>
      <t>3.863,70</t>
    </r>
  </si>
  <si>
    <r>
      <rPr>
        <sz val="10"/>
        <rFont val="Carlito"/>
        <family val="2"/>
      </rPr>
      <t>44.06.610</t>
    </r>
  </si>
  <si>
    <r>
      <rPr>
        <sz val="10"/>
        <rFont val="Carlito"/>
        <family val="2"/>
      </rPr>
      <t xml:space="preserve">Cuba em aço inoxidável simples de
</t>
    </r>
    <r>
      <rPr>
        <sz val="10"/>
        <rFont val="Carlito"/>
        <family val="2"/>
      </rPr>
      <t>1100x600x400mm</t>
    </r>
  </si>
  <si>
    <r>
      <rPr>
        <sz val="10"/>
        <rFont val="Carlito"/>
        <family val="2"/>
      </rPr>
      <t>1.630,30</t>
    </r>
  </si>
  <si>
    <r>
      <rPr>
        <sz val="10"/>
        <rFont val="Carlito"/>
        <family val="2"/>
      </rPr>
      <t>1.648,50</t>
    </r>
  </si>
  <si>
    <r>
      <rPr>
        <sz val="10"/>
        <rFont val="Carlito"/>
        <family val="2"/>
      </rPr>
      <t>44.06.700</t>
    </r>
  </si>
  <si>
    <r>
      <rPr>
        <sz val="10"/>
        <rFont val="Carlito"/>
        <family val="2"/>
      </rPr>
      <t xml:space="preserve">Cuba em aço inoxidável dupla de
</t>
    </r>
    <r>
      <rPr>
        <sz val="10"/>
        <rFont val="Carlito"/>
        <family val="2"/>
      </rPr>
      <t>715x400x140mm</t>
    </r>
  </si>
  <si>
    <r>
      <rPr>
        <sz val="10"/>
        <rFont val="Carlito"/>
        <family val="2"/>
      </rPr>
      <t>546,58</t>
    </r>
  </si>
  <si>
    <r>
      <rPr>
        <sz val="10"/>
        <rFont val="Carlito"/>
        <family val="2"/>
      </rPr>
      <t>564,78</t>
    </r>
  </si>
  <si>
    <r>
      <rPr>
        <sz val="10"/>
        <rFont val="Carlito"/>
        <family val="2"/>
      </rPr>
      <t>44.06.710</t>
    </r>
  </si>
  <si>
    <r>
      <rPr>
        <sz val="10"/>
        <rFont val="Carlito"/>
        <family val="2"/>
      </rPr>
      <t xml:space="preserve">Cuba em aço inoxidável dupla de
</t>
    </r>
    <r>
      <rPr>
        <sz val="10"/>
        <rFont val="Carlito"/>
        <family val="2"/>
      </rPr>
      <t>835x340x140mm</t>
    </r>
  </si>
  <si>
    <r>
      <rPr>
        <sz val="10"/>
        <rFont val="Carlito"/>
        <family val="2"/>
      </rPr>
      <t>561,64</t>
    </r>
  </si>
  <si>
    <r>
      <rPr>
        <sz val="10"/>
        <rFont val="Carlito"/>
        <family val="2"/>
      </rPr>
      <t>579,84</t>
    </r>
  </si>
  <si>
    <r>
      <rPr>
        <sz val="10"/>
        <rFont val="Carlito"/>
        <family val="2"/>
      </rPr>
      <t>44.06.750</t>
    </r>
  </si>
  <si>
    <r>
      <rPr>
        <sz val="10"/>
        <rFont val="Carlito"/>
        <family val="2"/>
      </rPr>
      <t xml:space="preserve">Cuba em aço inoxidável dupla de
</t>
    </r>
    <r>
      <rPr>
        <sz val="10"/>
        <rFont val="Carlito"/>
        <family val="2"/>
      </rPr>
      <t>1020x400x250mm</t>
    </r>
  </si>
  <si>
    <r>
      <rPr>
        <sz val="10"/>
        <rFont val="Carlito"/>
        <family val="2"/>
      </rPr>
      <t>1.010,59</t>
    </r>
  </si>
  <si>
    <r>
      <rPr>
        <sz val="10"/>
        <rFont val="Carlito"/>
        <family val="2"/>
      </rPr>
      <t>1.028,79</t>
    </r>
  </si>
  <si>
    <r>
      <rPr>
        <sz val="10"/>
        <rFont val="Carlito"/>
        <family val="2"/>
      </rPr>
      <t xml:space="preserve">Reparos, conservacoes e complementos - GRUPO
</t>
    </r>
    <r>
      <rPr>
        <sz val="10"/>
        <rFont val="Carlito"/>
        <family val="2"/>
      </rPr>
      <t>44</t>
    </r>
  </si>
  <si>
    <r>
      <rPr>
        <sz val="10"/>
        <rFont val="Carlito"/>
        <family val="2"/>
      </rPr>
      <t>44.20.010</t>
    </r>
  </si>
  <si>
    <r>
      <rPr>
        <sz val="10"/>
        <rFont val="Carlito"/>
        <family val="2"/>
      </rPr>
      <t>Sifão plástico sanfonado universal de 1´</t>
    </r>
  </si>
  <si>
    <r>
      <rPr>
        <sz val="10"/>
        <rFont val="Carlito"/>
        <family val="2"/>
      </rPr>
      <t>29,75</t>
    </r>
  </si>
  <si>
    <r>
      <rPr>
        <sz val="10"/>
        <rFont val="Carlito"/>
        <family val="2"/>
      </rPr>
      <t>44.20.020</t>
    </r>
  </si>
  <si>
    <r>
      <rPr>
        <sz val="10"/>
        <rFont val="Carlito"/>
        <family val="2"/>
      </rPr>
      <t>Recolocação de torneiras</t>
    </r>
  </si>
  <si>
    <r>
      <rPr>
        <sz val="10"/>
        <rFont val="Carlito"/>
        <family val="2"/>
      </rPr>
      <t>0,06</t>
    </r>
  </si>
  <si>
    <r>
      <rPr>
        <sz val="10"/>
        <rFont val="Carlito"/>
        <family val="2"/>
      </rPr>
      <t>18,26</t>
    </r>
  </si>
  <si>
    <r>
      <rPr>
        <sz val="10"/>
        <rFont val="Carlito"/>
        <family val="2"/>
      </rPr>
      <t>44.20.040</t>
    </r>
  </si>
  <si>
    <r>
      <rPr>
        <sz val="10"/>
        <rFont val="Carlito"/>
        <family val="2"/>
      </rPr>
      <t>Recolocação de sifões</t>
    </r>
  </si>
  <si>
    <r>
      <rPr>
        <sz val="10"/>
        <rFont val="Carlito"/>
        <family val="2"/>
      </rPr>
      <t>18,27</t>
    </r>
  </si>
  <si>
    <r>
      <rPr>
        <sz val="10"/>
        <rFont val="Carlito"/>
        <family val="2"/>
      </rPr>
      <t>44.20.060</t>
    </r>
  </si>
  <si>
    <r>
      <rPr>
        <sz val="10"/>
        <rFont val="Carlito"/>
        <family val="2"/>
      </rPr>
      <t xml:space="preserve">Recolocação de aparelhos sanitários, incluindo
</t>
    </r>
    <r>
      <rPr>
        <sz val="10"/>
        <rFont val="Carlito"/>
        <family val="2"/>
      </rPr>
      <t>acessórios</t>
    </r>
  </si>
  <si>
    <r>
      <rPr>
        <sz val="10"/>
        <rFont val="Carlito"/>
        <family val="2"/>
      </rPr>
      <t>0,75</t>
    </r>
  </si>
  <si>
    <r>
      <rPr>
        <sz val="10"/>
        <rFont val="Carlito"/>
        <family val="2"/>
      </rPr>
      <t>44.20.080</t>
    </r>
  </si>
  <si>
    <r>
      <rPr>
        <sz val="10"/>
        <rFont val="Carlito"/>
        <family val="2"/>
      </rPr>
      <t>Recolocação de caixas de descarga de sobrepor</t>
    </r>
  </si>
  <si>
    <r>
      <rPr>
        <sz val="10"/>
        <rFont val="Carlito"/>
        <family val="2"/>
      </rPr>
      <t>44.20.100</t>
    </r>
  </si>
  <si>
    <r>
      <rPr>
        <sz val="10"/>
        <rFont val="Carlito"/>
        <family val="2"/>
      </rPr>
      <t>Engate flexível metálico DN= 1/2´</t>
    </r>
  </si>
  <si>
    <r>
      <rPr>
        <sz val="10"/>
        <rFont val="Carlito"/>
        <family val="2"/>
      </rPr>
      <t>33,47</t>
    </r>
  </si>
  <si>
    <r>
      <rPr>
        <sz val="10"/>
        <rFont val="Carlito"/>
        <family val="2"/>
      </rPr>
      <t>37,83</t>
    </r>
  </si>
  <si>
    <r>
      <rPr>
        <sz val="10"/>
        <rFont val="Carlito"/>
        <family val="2"/>
      </rPr>
      <t>44.20.110</t>
    </r>
  </si>
  <si>
    <r>
      <rPr>
        <sz val="10"/>
        <rFont val="Carlito"/>
        <family val="2"/>
      </rPr>
      <t>Engate flexível de PVC DN= 1/2´</t>
    </r>
  </si>
  <si>
    <r>
      <rPr>
        <sz val="10"/>
        <rFont val="Carlito"/>
        <family val="2"/>
      </rPr>
      <t>44.20.120</t>
    </r>
  </si>
  <si>
    <r>
      <rPr>
        <sz val="10"/>
        <rFont val="Carlito"/>
        <family val="2"/>
      </rPr>
      <t>Canopla para válvula de descarga</t>
    </r>
  </si>
  <si>
    <r>
      <rPr>
        <sz val="10"/>
        <rFont val="Carlito"/>
        <family val="2"/>
      </rPr>
      <t>104,36</t>
    </r>
  </si>
  <si>
    <r>
      <rPr>
        <sz val="10"/>
        <rFont val="Carlito"/>
        <family val="2"/>
      </rPr>
      <t>2,47</t>
    </r>
  </si>
  <si>
    <r>
      <rPr>
        <sz val="10"/>
        <rFont val="Carlito"/>
        <family val="2"/>
      </rPr>
      <t>106,83</t>
    </r>
  </si>
  <si>
    <r>
      <rPr>
        <sz val="10"/>
        <rFont val="Carlito"/>
        <family val="2"/>
      </rPr>
      <t>44.20.121</t>
    </r>
  </si>
  <si>
    <r>
      <rPr>
        <sz val="10"/>
        <rFont val="Carlito"/>
        <family val="2"/>
      </rPr>
      <t xml:space="preserve">Arejador com articulador em ABS cromado para
</t>
    </r>
    <r>
      <rPr>
        <sz val="10"/>
        <rFont val="Carlito"/>
        <family val="2"/>
      </rPr>
      <t>torneira padrão, completo</t>
    </r>
  </si>
  <si>
    <r>
      <rPr>
        <sz val="10"/>
        <rFont val="Carlito"/>
        <family val="2"/>
      </rPr>
      <t>32,58</t>
    </r>
  </si>
  <si>
    <r>
      <rPr>
        <sz val="10"/>
        <rFont val="Carlito"/>
        <family val="2"/>
      </rPr>
      <t>34,03</t>
    </r>
  </si>
  <si>
    <r>
      <rPr>
        <sz val="10"/>
        <rFont val="Carlito"/>
        <family val="2"/>
      </rPr>
      <t>44.20.130</t>
    </r>
  </si>
  <si>
    <r>
      <rPr>
        <sz val="10"/>
        <rFont val="Carlito"/>
        <family val="2"/>
      </rPr>
      <t>Tubo de ligação para mictório, DN= 1/2´</t>
    </r>
  </si>
  <si>
    <r>
      <rPr>
        <sz val="10"/>
        <rFont val="Carlito"/>
        <family val="2"/>
      </rPr>
      <t>59,81</t>
    </r>
  </si>
  <si>
    <r>
      <rPr>
        <sz val="10"/>
        <rFont val="Carlito"/>
        <family val="2"/>
      </rPr>
      <t>44.20.150</t>
    </r>
  </si>
  <si>
    <r>
      <rPr>
        <sz val="10"/>
        <rFont val="Carlito"/>
        <family val="2"/>
      </rPr>
      <t>Acabamento cromado para registro</t>
    </r>
  </si>
  <si>
    <r>
      <rPr>
        <sz val="10"/>
        <rFont val="Carlito"/>
        <family val="2"/>
      </rPr>
      <t>41,67</t>
    </r>
  </si>
  <si>
    <r>
      <rPr>
        <sz val="10"/>
        <rFont val="Carlito"/>
        <family val="2"/>
      </rPr>
      <t>44,14</t>
    </r>
  </si>
  <si>
    <r>
      <rPr>
        <sz val="10"/>
        <rFont val="Carlito"/>
        <family val="2"/>
      </rPr>
      <t>44.20.160</t>
    </r>
  </si>
  <si>
    <r>
      <rPr>
        <sz val="10"/>
        <rFont val="Carlito"/>
        <family val="2"/>
      </rPr>
      <t>Botão para válvula de descarga</t>
    </r>
  </si>
  <si>
    <r>
      <rPr>
        <sz val="10"/>
        <rFont val="Carlito"/>
        <family val="2"/>
      </rPr>
      <t>51,00</t>
    </r>
  </si>
  <si>
    <r>
      <rPr>
        <sz val="10"/>
        <rFont val="Carlito"/>
        <family val="2"/>
      </rPr>
      <t>53,47</t>
    </r>
  </si>
  <si>
    <r>
      <rPr>
        <sz val="10"/>
        <rFont val="Carlito"/>
        <family val="2"/>
      </rPr>
      <t>44.20.180</t>
    </r>
  </si>
  <si>
    <r>
      <rPr>
        <sz val="10"/>
        <rFont val="Carlito"/>
        <family val="2"/>
      </rPr>
      <t>Reparo para válvula de descarga</t>
    </r>
  </si>
  <si>
    <r>
      <rPr>
        <sz val="10"/>
        <rFont val="Carlito"/>
        <family val="2"/>
      </rPr>
      <t>54,50</t>
    </r>
  </si>
  <si>
    <r>
      <rPr>
        <sz val="10"/>
        <rFont val="Carlito"/>
        <family val="2"/>
      </rPr>
      <t>87,25</t>
    </r>
  </si>
  <si>
    <r>
      <rPr>
        <sz val="10"/>
        <rFont val="Carlito"/>
        <family val="2"/>
      </rPr>
      <t>44.20.200</t>
    </r>
  </si>
  <si>
    <r>
      <rPr>
        <sz val="10"/>
        <rFont val="Carlito"/>
        <family val="2"/>
      </rPr>
      <t>Sifão de metal cromado de 1 1/2´ x 2´</t>
    </r>
  </si>
  <si>
    <r>
      <rPr>
        <sz val="10"/>
        <rFont val="Carlito"/>
        <family val="2"/>
      </rPr>
      <t>135,86</t>
    </r>
  </si>
  <si>
    <r>
      <rPr>
        <sz val="10"/>
        <rFont val="Carlito"/>
        <family val="2"/>
      </rPr>
      <t>154,06</t>
    </r>
  </si>
  <si>
    <r>
      <rPr>
        <sz val="10"/>
        <rFont val="Carlito"/>
        <family val="2"/>
      </rPr>
      <t>44.20.220</t>
    </r>
  </si>
  <si>
    <r>
      <rPr>
        <sz val="10"/>
        <rFont val="Carlito"/>
        <family val="2"/>
      </rPr>
      <t>Sifão de metal cromado de 1´ x 1 1/2´</t>
    </r>
  </si>
  <si>
    <r>
      <rPr>
        <sz val="10"/>
        <rFont val="Carlito"/>
        <family val="2"/>
      </rPr>
      <t>134,31</t>
    </r>
  </si>
  <si>
    <r>
      <rPr>
        <sz val="10"/>
        <rFont val="Carlito"/>
        <family val="2"/>
      </rPr>
      <t>152,51</t>
    </r>
  </si>
  <si>
    <r>
      <rPr>
        <sz val="10"/>
        <rFont val="Carlito"/>
        <family val="2"/>
      </rPr>
      <t>44.20.230</t>
    </r>
  </si>
  <si>
    <r>
      <rPr>
        <sz val="10"/>
        <rFont val="Carlito"/>
        <family val="2"/>
      </rPr>
      <t>Tubo de ligação para sanitário</t>
    </r>
  </si>
  <si>
    <r>
      <rPr>
        <sz val="10"/>
        <rFont val="Carlito"/>
        <family val="2"/>
      </rPr>
      <t>37,25</t>
    </r>
  </si>
  <si>
    <r>
      <rPr>
        <sz val="10"/>
        <rFont val="Carlito"/>
        <family val="2"/>
      </rPr>
      <t>41,61</t>
    </r>
  </si>
  <si>
    <r>
      <rPr>
        <sz val="10"/>
        <rFont val="Carlito"/>
        <family val="2"/>
      </rPr>
      <t>44.20.240</t>
    </r>
  </si>
  <si>
    <r>
      <rPr>
        <sz val="10"/>
        <rFont val="Carlito"/>
        <family val="2"/>
      </rPr>
      <t>Sifão plástico com copo, rígido, de 1´ x 1 1/2´</t>
    </r>
  </si>
  <si>
    <r>
      <rPr>
        <sz val="10"/>
        <rFont val="Carlito"/>
        <family val="2"/>
      </rPr>
      <t>39,24</t>
    </r>
  </si>
  <si>
    <r>
      <rPr>
        <sz val="10"/>
        <rFont val="Carlito"/>
        <family val="2"/>
      </rPr>
      <t>44.20.260</t>
    </r>
  </si>
  <si>
    <r>
      <rPr>
        <sz val="10"/>
        <rFont val="Carlito"/>
        <family val="2"/>
      </rPr>
      <t>Sifão plástico com copo, rígido, de 1 1/4´ x 2´</t>
    </r>
  </si>
  <si>
    <r>
      <rPr>
        <sz val="10"/>
        <rFont val="Carlito"/>
        <family val="2"/>
      </rPr>
      <t>15,13</t>
    </r>
  </si>
  <si>
    <r>
      <rPr>
        <sz val="10"/>
        <rFont val="Carlito"/>
        <family val="2"/>
      </rPr>
      <t>29,69</t>
    </r>
  </si>
  <si>
    <r>
      <rPr>
        <sz val="10"/>
        <rFont val="Carlito"/>
        <family val="2"/>
      </rPr>
      <t>44.20.280</t>
    </r>
  </si>
  <si>
    <r>
      <rPr>
        <sz val="10"/>
        <rFont val="Carlito"/>
        <family val="2"/>
      </rPr>
      <t>Tampa de plástico para bacia sanitária</t>
    </r>
  </si>
  <si>
    <r>
      <rPr>
        <sz val="10"/>
        <rFont val="Carlito"/>
        <family val="2"/>
      </rPr>
      <t>31,75</t>
    </r>
  </si>
  <si>
    <r>
      <rPr>
        <sz val="10"/>
        <rFont val="Carlito"/>
        <family val="2"/>
      </rPr>
      <t>33,93</t>
    </r>
  </si>
  <si>
    <r>
      <rPr>
        <sz val="10"/>
        <rFont val="Carlito"/>
        <family val="2"/>
      </rPr>
      <t>44.20.300</t>
    </r>
  </si>
  <si>
    <r>
      <rPr>
        <sz val="10"/>
        <rFont val="Carlito"/>
        <family val="2"/>
      </rPr>
      <t>Bolsa para bacia sanitária</t>
    </r>
  </si>
  <si>
    <r>
      <rPr>
        <sz val="10"/>
        <rFont val="Carlito"/>
        <family val="2"/>
      </rPr>
      <t>6,19</t>
    </r>
  </si>
  <si>
    <r>
      <rPr>
        <sz val="10"/>
        <rFont val="Carlito"/>
        <family val="2"/>
      </rPr>
      <t>12,26</t>
    </r>
  </si>
  <si>
    <r>
      <rPr>
        <sz val="10"/>
        <rFont val="Carlito"/>
        <family val="2"/>
      </rPr>
      <t>44.20.310</t>
    </r>
  </si>
  <si>
    <r>
      <rPr>
        <sz val="10"/>
        <rFont val="Carlito"/>
        <family val="2"/>
      </rPr>
      <t>Filtro de pressão em ABS, para 360 l/h</t>
    </r>
  </si>
  <si>
    <r>
      <rPr>
        <sz val="10"/>
        <rFont val="Carlito"/>
        <family val="2"/>
      </rPr>
      <t>295,19</t>
    </r>
  </si>
  <si>
    <r>
      <rPr>
        <sz val="10"/>
        <rFont val="Carlito"/>
        <family val="2"/>
      </rPr>
      <t>320,65</t>
    </r>
  </si>
  <si>
    <r>
      <rPr>
        <sz val="10"/>
        <rFont val="Carlito"/>
        <family val="2"/>
      </rPr>
      <t>44.20.390</t>
    </r>
  </si>
  <si>
    <r>
      <rPr>
        <sz val="10"/>
        <rFont val="Carlito"/>
        <family val="2"/>
      </rPr>
      <t>Válvula de PVC para lavatório</t>
    </r>
  </si>
  <si>
    <r>
      <rPr>
        <sz val="10"/>
        <rFont val="Carlito"/>
        <family val="2"/>
      </rPr>
      <t>4,71</t>
    </r>
  </si>
  <si>
    <r>
      <rPr>
        <sz val="10"/>
        <rFont val="Carlito"/>
        <family val="2"/>
      </rPr>
      <t>6,16</t>
    </r>
  </si>
  <si>
    <r>
      <rPr>
        <sz val="10"/>
        <rFont val="Carlito"/>
        <family val="2"/>
      </rPr>
      <t>44.20.620</t>
    </r>
  </si>
  <si>
    <r>
      <rPr>
        <sz val="10"/>
        <rFont val="Carlito"/>
        <family val="2"/>
      </rPr>
      <t>Válvula americana</t>
    </r>
  </si>
  <si>
    <r>
      <rPr>
        <sz val="10"/>
        <rFont val="Carlito"/>
        <family val="2"/>
      </rPr>
      <t>47,92</t>
    </r>
  </si>
  <si>
    <r>
      <rPr>
        <sz val="10"/>
        <rFont val="Carlito"/>
        <family val="2"/>
      </rPr>
      <t>44.20.640</t>
    </r>
  </si>
  <si>
    <r>
      <rPr>
        <sz val="10"/>
        <rFont val="Carlito"/>
        <family val="2"/>
      </rPr>
      <t>Válvula de metal cromado de 1 1/2´</t>
    </r>
  </si>
  <si>
    <r>
      <rPr>
        <sz val="10"/>
        <rFont val="Carlito"/>
        <family val="2"/>
      </rPr>
      <t>93,25</t>
    </r>
  </si>
  <si>
    <r>
      <rPr>
        <sz val="10"/>
        <rFont val="Carlito"/>
        <family val="2"/>
      </rPr>
      <t>100,52</t>
    </r>
  </si>
  <si>
    <r>
      <rPr>
        <sz val="10"/>
        <rFont val="Carlito"/>
        <family val="2"/>
      </rPr>
      <t>44.20.650</t>
    </r>
  </si>
  <si>
    <r>
      <rPr>
        <sz val="10"/>
        <rFont val="Carlito"/>
        <family val="2"/>
      </rPr>
      <t>Válvula de metal cromado de 1´</t>
    </r>
  </si>
  <si>
    <r>
      <rPr>
        <sz val="10"/>
        <rFont val="Carlito"/>
        <family val="2"/>
      </rPr>
      <t>ENTRADA DE AGUA, INCÊNDIO E GAS</t>
    </r>
  </si>
  <si>
    <r>
      <rPr>
        <sz val="10"/>
        <rFont val="Carlito"/>
        <family val="2"/>
      </rPr>
      <t>Entrada de agua</t>
    </r>
  </si>
  <si>
    <r>
      <rPr>
        <sz val="10"/>
        <rFont val="Carlito"/>
        <family val="2"/>
      </rPr>
      <t>45.01.020</t>
    </r>
  </si>
  <si>
    <r>
      <rPr>
        <sz val="10"/>
        <rFont val="Carlito"/>
        <family val="2"/>
      </rPr>
      <t xml:space="preserve">Entrada completa de água com abrigo e registro
</t>
    </r>
    <r>
      <rPr>
        <sz val="10"/>
        <rFont val="Carlito"/>
        <family val="2"/>
      </rPr>
      <t>de gaveta, DN= 3/4´</t>
    </r>
  </si>
  <si>
    <r>
      <rPr>
        <sz val="10"/>
        <rFont val="Carlito"/>
        <family val="2"/>
      </rPr>
      <t>790,03</t>
    </r>
  </si>
  <si>
    <r>
      <rPr>
        <sz val="10"/>
        <rFont val="Carlito"/>
        <family val="2"/>
      </rPr>
      <t>441,73</t>
    </r>
  </si>
  <si>
    <r>
      <rPr>
        <sz val="10"/>
        <rFont val="Carlito"/>
        <family val="2"/>
      </rPr>
      <t>1.231,76</t>
    </r>
  </si>
  <si>
    <r>
      <rPr>
        <sz val="10"/>
        <rFont val="Carlito"/>
        <family val="2"/>
      </rPr>
      <t>45.01.040</t>
    </r>
  </si>
  <si>
    <r>
      <rPr>
        <sz val="10"/>
        <rFont val="Carlito"/>
        <family val="2"/>
      </rPr>
      <t xml:space="preserve">Entrada completa de água com abrigo e registro
</t>
    </r>
    <r>
      <rPr>
        <sz val="10"/>
        <rFont val="Carlito"/>
        <family val="2"/>
      </rPr>
      <t>de gaveta, DN= 1´</t>
    </r>
  </si>
  <si>
    <r>
      <rPr>
        <sz val="10"/>
        <rFont val="Carlito"/>
        <family val="2"/>
      </rPr>
      <t>841,14</t>
    </r>
  </si>
  <si>
    <r>
      <rPr>
        <sz val="10"/>
        <rFont val="Carlito"/>
        <family val="2"/>
      </rPr>
      <t>1.282,87</t>
    </r>
  </si>
  <si>
    <r>
      <rPr>
        <sz val="10"/>
        <rFont val="Carlito"/>
        <family val="2"/>
      </rPr>
      <t>45.01.060</t>
    </r>
  </si>
  <si>
    <r>
      <rPr>
        <sz val="10"/>
        <rFont val="Carlito"/>
        <family val="2"/>
      </rPr>
      <t xml:space="preserve">Entrada completa de água com abrigo e registro
</t>
    </r>
    <r>
      <rPr>
        <sz val="10"/>
        <rFont val="Carlito"/>
        <family val="2"/>
      </rPr>
      <t>de gaveta, DN= 1 1/2´</t>
    </r>
  </si>
  <si>
    <r>
      <rPr>
        <sz val="10"/>
        <rFont val="Carlito"/>
        <family val="2"/>
      </rPr>
      <t>2.380,65</t>
    </r>
  </si>
  <si>
    <r>
      <rPr>
        <sz val="10"/>
        <rFont val="Carlito"/>
        <family val="2"/>
      </rPr>
      <t>776,76</t>
    </r>
  </si>
  <si>
    <r>
      <rPr>
        <sz val="10"/>
        <rFont val="Carlito"/>
        <family val="2"/>
      </rPr>
      <t>3.157,41</t>
    </r>
  </si>
  <si>
    <r>
      <rPr>
        <sz val="10"/>
        <rFont val="Carlito"/>
        <family val="2"/>
      </rPr>
      <t>45.01.066</t>
    </r>
  </si>
  <si>
    <r>
      <rPr>
        <sz val="10"/>
        <rFont val="Carlito"/>
        <family val="2"/>
      </rPr>
      <t xml:space="preserve">Entrada completa de água com abrigo e registro
</t>
    </r>
    <r>
      <rPr>
        <sz val="10"/>
        <rFont val="Carlito"/>
        <family val="2"/>
      </rPr>
      <t>de gaveta, DN= 2´</t>
    </r>
  </si>
  <si>
    <r>
      <rPr>
        <sz val="10"/>
        <rFont val="Carlito"/>
        <family val="2"/>
      </rPr>
      <t>2.580,98</t>
    </r>
  </si>
  <si>
    <r>
      <rPr>
        <sz val="10"/>
        <rFont val="Carlito"/>
        <family val="2"/>
      </rPr>
      <t>3.357,74</t>
    </r>
  </si>
  <si>
    <r>
      <rPr>
        <sz val="10"/>
        <rFont val="Carlito"/>
        <family val="2"/>
      </rPr>
      <t>45.01.080</t>
    </r>
  </si>
  <si>
    <r>
      <rPr>
        <sz val="10"/>
        <rFont val="Carlito"/>
        <family val="2"/>
      </rPr>
      <t xml:space="preserve">Entrada completa de água com abrigo e registro
</t>
    </r>
    <r>
      <rPr>
        <sz val="10"/>
        <rFont val="Carlito"/>
        <family val="2"/>
      </rPr>
      <t>de gaveta, DN= 2 1/2´</t>
    </r>
  </si>
  <si>
    <r>
      <rPr>
        <sz val="10"/>
        <rFont val="Carlito"/>
        <family val="2"/>
      </rPr>
      <t>2.856,20</t>
    </r>
  </si>
  <si>
    <r>
      <rPr>
        <sz val="10"/>
        <rFont val="Carlito"/>
        <family val="2"/>
      </rPr>
      <t>3.632,96</t>
    </r>
  </si>
  <si>
    <r>
      <rPr>
        <sz val="10"/>
        <rFont val="Carlito"/>
        <family val="2"/>
      </rPr>
      <t>45.01.082</t>
    </r>
  </si>
  <si>
    <r>
      <rPr>
        <sz val="10"/>
        <rFont val="Carlito"/>
        <family val="2"/>
      </rPr>
      <t xml:space="preserve">Entrada completa de água com abrigo e registro
</t>
    </r>
    <r>
      <rPr>
        <sz val="10"/>
        <rFont val="Carlito"/>
        <family val="2"/>
      </rPr>
      <t>de gaveta, DN= 3´</t>
    </r>
  </si>
  <si>
    <r>
      <rPr>
        <sz val="10"/>
        <rFont val="Carlito"/>
        <family val="2"/>
      </rPr>
      <t>3.109,92</t>
    </r>
  </si>
  <si>
    <r>
      <rPr>
        <sz val="10"/>
        <rFont val="Carlito"/>
        <family val="2"/>
      </rPr>
      <t>3.886,68</t>
    </r>
  </si>
  <si>
    <r>
      <rPr>
        <sz val="10"/>
        <rFont val="Carlito"/>
        <family val="2"/>
      </rPr>
      <t>Entrada de gas</t>
    </r>
  </si>
  <si>
    <r>
      <rPr>
        <sz val="10"/>
        <rFont val="Carlito"/>
        <family val="2"/>
      </rPr>
      <t>45.02.020</t>
    </r>
  </si>
  <si>
    <r>
      <rPr>
        <sz val="10"/>
        <rFont val="Carlito"/>
        <family val="2"/>
      </rPr>
      <t xml:space="preserve">Entrada completa de gás GLP domiciliar com 2
</t>
    </r>
    <r>
      <rPr>
        <sz val="10"/>
        <rFont val="Carlito"/>
        <family val="2"/>
      </rPr>
      <t>bujões de 13 kg</t>
    </r>
  </si>
  <si>
    <r>
      <rPr>
        <sz val="10"/>
        <rFont val="Carlito"/>
        <family val="2"/>
      </rPr>
      <t>1.752,39</t>
    </r>
  </si>
  <si>
    <r>
      <rPr>
        <sz val="10"/>
        <rFont val="Carlito"/>
        <family val="2"/>
      </rPr>
      <t>559,37</t>
    </r>
  </si>
  <si>
    <r>
      <rPr>
        <sz val="10"/>
        <rFont val="Carlito"/>
        <family val="2"/>
      </rPr>
      <t>2.311,76</t>
    </r>
  </si>
  <si>
    <r>
      <rPr>
        <sz val="10"/>
        <rFont val="Carlito"/>
        <family val="2"/>
      </rPr>
      <t>45.02.040</t>
    </r>
  </si>
  <si>
    <r>
      <rPr>
        <sz val="10"/>
        <rFont val="Carlito"/>
        <family val="2"/>
      </rPr>
      <t xml:space="preserve">Entrada completa de gás GLP com 2 cilindros de
</t>
    </r>
    <r>
      <rPr>
        <sz val="10"/>
        <rFont val="Carlito"/>
        <family val="2"/>
      </rPr>
      <t>45 kg</t>
    </r>
  </si>
  <si>
    <r>
      <rPr>
        <sz val="10"/>
        <rFont val="Carlito"/>
        <family val="2"/>
      </rPr>
      <t>3.890,61</t>
    </r>
  </si>
  <si>
    <r>
      <rPr>
        <sz val="10"/>
        <rFont val="Carlito"/>
        <family val="2"/>
      </rPr>
      <t>1.196,87</t>
    </r>
  </si>
  <si>
    <r>
      <rPr>
        <sz val="10"/>
        <rFont val="Carlito"/>
        <family val="2"/>
      </rPr>
      <t>5.087,48</t>
    </r>
  </si>
  <si>
    <r>
      <rPr>
        <sz val="10"/>
        <rFont val="Carlito"/>
        <family val="2"/>
      </rPr>
      <t>45.02.060</t>
    </r>
  </si>
  <si>
    <r>
      <rPr>
        <sz val="10"/>
        <rFont val="Carlito"/>
        <family val="2"/>
      </rPr>
      <t xml:space="preserve">Entrada completa de gás GLP com 4 cilindros de
</t>
    </r>
    <r>
      <rPr>
        <sz val="10"/>
        <rFont val="Carlito"/>
        <family val="2"/>
      </rPr>
      <t>45 kg</t>
    </r>
  </si>
  <si>
    <r>
      <rPr>
        <sz val="10"/>
        <rFont val="Carlito"/>
        <family val="2"/>
      </rPr>
      <t>6.510,19</t>
    </r>
  </si>
  <si>
    <r>
      <rPr>
        <sz val="10"/>
        <rFont val="Carlito"/>
        <family val="2"/>
      </rPr>
      <t>1.577,67</t>
    </r>
  </si>
  <si>
    <r>
      <rPr>
        <sz val="10"/>
        <rFont val="Carlito"/>
        <family val="2"/>
      </rPr>
      <t>8.087,86</t>
    </r>
  </si>
  <si>
    <r>
      <rPr>
        <sz val="10"/>
        <rFont val="Carlito"/>
        <family val="2"/>
      </rPr>
      <t>45.02.080</t>
    </r>
  </si>
  <si>
    <r>
      <rPr>
        <sz val="10"/>
        <rFont val="Carlito"/>
        <family val="2"/>
      </rPr>
      <t xml:space="preserve">Entrada completa de gás GLP com 6 cilindros de
</t>
    </r>
    <r>
      <rPr>
        <sz val="10"/>
        <rFont val="Carlito"/>
        <family val="2"/>
      </rPr>
      <t>45 kg</t>
    </r>
  </si>
  <si>
    <r>
      <rPr>
        <sz val="10"/>
        <rFont val="Carlito"/>
        <family val="2"/>
      </rPr>
      <t>9.109,26</t>
    </r>
  </si>
  <si>
    <r>
      <rPr>
        <sz val="10"/>
        <rFont val="Carlito"/>
        <family val="2"/>
      </rPr>
      <t>1.912,88</t>
    </r>
  </si>
  <si>
    <r>
      <rPr>
        <sz val="10"/>
        <rFont val="Carlito"/>
        <family val="2"/>
      </rPr>
      <t>11.022,14</t>
    </r>
  </si>
  <si>
    <r>
      <rPr>
        <sz val="10"/>
        <rFont val="Carlito"/>
        <family val="2"/>
      </rPr>
      <t>45.02.200</t>
    </r>
  </si>
  <si>
    <r>
      <rPr>
        <sz val="10"/>
        <rFont val="Carlito"/>
        <family val="2"/>
      </rPr>
      <t>Abrigo padronizado de gás GLP encanado</t>
    </r>
  </si>
  <si>
    <r>
      <rPr>
        <sz val="10"/>
        <rFont val="Carlito"/>
        <family val="2"/>
      </rPr>
      <t>597,97</t>
    </r>
  </si>
  <si>
    <r>
      <rPr>
        <sz val="10"/>
        <rFont val="Carlito"/>
        <family val="2"/>
      </rPr>
      <t>382,09</t>
    </r>
  </si>
  <si>
    <r>
      <rPr>
        <sz val="10"/>
        <rFont val="Carlito"/>
        <family val="2"/>
      </rPr>
      <t>980,06</t>
    </r>
  </si>
  <si>
    <r>
      <rPr>
        <sz val="10"/>
        <rFont val="Carlito"/>
        <family val="2"/>
      </rPr>
      <t>Hidrômetro</t>
    </r>
  </si>
  <si>
    <r>
      <rPr>
        <sz val="10"/>
        <rFont val="Carlito"/>
        <family val="2"/>
      </rPr>
      <t>45.03.010</t>
    </r>
  </si>
  <si>
    <r>
      <rPr>
        <sz val="10"/>
        <rFont val="Carlito"/>
        <family val="2"/>
      </rPr>
      <t xml:space="preserve">Hidrômetro em ferro fundido, diâmetro 50 mm
</t>
    </r>
    <r>
      <rPr>
        <sz val="10"/>
        <rFont val="Carlito"/>
        <family val="2"/>
      </rPr>
      <t>(2´)</t>
    </r>
  </si>
  <si>
    <r>
      <rPr>
        <sz val="10"/>
        <rFont val="Carlito"/>
        <family val="2"/>
      </rPr>
      <t>2.392,69</t>
    </r>
  </si>
  <si>
    <r>
      <rPr>
        <sz val="10"/>
        <rFont val="Carlito"/>
        <family val="2"/>
      </rPr>
      <t>2.419,98</t>
    </r>
  </si>
  <si>
    <r>
      <rPr>
        <sz val="10"/>
        <rFont val="Carlito"/>
        <family val="2"/>
      </rPr>
      <t>45.03.030</t>
    </r>
  </si>
  <si>
    <r>
      <rPr>
        <sz val="10"/>
        <rFont val="Carlito"/>
        <family val="2"/>
      </rPr>
      <t xml:space="preserve">Hidrômetro em ferro fundido, diâmetro 100 mm
</t>
    </r>
    <r>
      <rPr>
        <sz val="10"/>
        <rFont val="Carlito"/>
        <family val="2"/>
      </rPr>
      <t>(4´)</t>
    </r>
  </si>
  <si>
    <r>
      <rPr>
        <sz val="10"/>
        <rFont val="Carlito"/>
        <family val="2"/>
      </rPr>
      <t>3.266,48</t>
    </r>
  </si>
  <si>
    <r>
      <rPr>
        <sz val="10"/>
        <rFont val="Carlito"/>
        <family val="2"/>
      </rPr>
      <t>3.293,77</t>
    </r>
  </si>
  <si>
    <r>
      <rPr>
        <sz val="10"/>
        <rFont val="Carlito"/>
        <family val="2"/>
      </rPr>
      <t>45.03.100</t>
    </r>
  </si>
  <si>
    <r>
      <rPr>
        <sz val="10"/>
        <rFont val="Carlito"/>
        <family val="2"/>
      </rPr>
      <t>Hidrômetro em bronze, diâmetro de 25 mm (1´)</t>
    </r>
  </si>
  <si>
    <r>
      <rPr>
        <sz val="10"/>
        <rFont val="Carlito"/>
        <family val="2"/>
      </rPr>
      <t>553,27</t>
    </r>
  </si>
  <si>
    <r>
      <rPr>
        <sz val="10"/>
        <rFont val="Carlito"/>
        <family val="2"/>
      </rPr>
      <t>596,93</t>
    </r>
  </si>
  <si>
    <r>
      <rPr>
        <sz val="10"/>
        <rFont val="Carlito"/>
        <family val="2"/>
      </rPr>
      <t>45.03.110</t>
    </r>
  </si>
  <si>
    <r>
      <rPr>
        <sz val="10"/>
        <rFont val="Carlito"/>
        <family val="2"/>
      </rPr>
      <t xml:space="preserve">Hidrômetro em bronze, diâmetro de 40 mm (1
</t>
    </r>
    <r>
      <rPr>
        <sz val="10"/>
        <rFont val="Carlito"/>
        <family val="2"/>
      </rPr>
      <t>1/2´)</t>
    </r>
  </si>
  <si>
    <r>
      <rPr>
        <sz val="10"/>
        <rFont val="Carlito"/>
        <family val="2"/>
      </rPr>
      <t>855,50</t>
    </r>
  </si>
  <si>
    <r>
      <rPr>
        <sz val="10"/>
        <rFont val="Carlito"/>
        <family val="2"/>
      </rPr>
      <t>899,16</t>
    </r>
  </si>
  <si>
    <r>
      <rPr>
        <sz val="10"/>
        <rFont val="Carlito"/>
        <family val="2"/>
      </rPr>
      <t>45.03.200</t>
    </r>
  </si>
  <si>
    <r>
      <rPr>
        <sz val="10"/>
        <rFont val="Carlito"/>
        <family val="2"/>
      </rPr>
      <t>Filtro tipo cesto para hidrômetro de 50 mm (2´)</t>
    </r>
  </si>
  <si>
    <r>
      <rPr>
        <sz val="10"/>
        <rFont val="Carlito"/>
        <family val="2"/>
      </rPr>
      <t>2.052,63</t>
    </r>
  </si>
  <si>
    <r>
      <rPr>
        <sz val="10"/>
        <rFont val="Carlito"/>
        <family val="2"/>
      </rPr>
      <t>2.079,92</t>
    </r>
  </si>
  <si>
    <r>
      <rPr>
        <sz val="10"/>
        <rFont val="Carlito"/>
        <family val="2"/>
      </rPr>
      <t xml:space="preserve">Reparos, conservacoes e complementos - GRUPO
</t>
    </r>
    <r>
      <rPr>
        <sz val="10"/>
        <rFont val="Carlito"/>
        <family val="2"/>
      </rPr>
      <t>45</t>
    </r>
  </si>
  <si>
    <r>
      <rPr>
        <sz val="10"/>
        <rFont val="Carlito"/>
        <family val="2"/>
      </rPr>
      <t>45.20.020</t>
    </r>
  </si>
  <si>
    <r>
      <rPr>
        <sz val="10"/>
        <rFont val="Carlito"/>
        <family val="2"/>
      </rPr>
      <t>Cilindro de gás (GLP) de 45 kg, com carga</t>
    </r>
  </si>
  <si>
    <r>
      <rPr>
        <sz val="10"/>
        <rFont val="Carlito"/>
        <family val="2"/>
      </rPr>
      <t>810,13</t>
    </r>
  </si>
  <si>
    <r>
      <rPr>
        <sz val="10"/>
        <rFont val="Carlito"/>
        <family val="2"/>
      </rPr>
      <t xml:space="preserve">TUBULACAO E CONDUTORES PARA LIQUIDOS E
</t>
    </r>
    <r>
      <rPr>
        <sz val="10"/>
        <rFont val="Carlito"/>
        <family val="2"/>
      </rPr>
      <t>GASES.</t>
    </r>
  </si>
  <si>
    <r>
      <rPr>
        <sz val="10"/>
        <rFont val="Carlito"/>
        <family val="2"/>
      </rPr>
      <t xml:space="preserve">Tubulacao em PVC rigido marrom para sistemas
</t>
    </r>
    <r>
      <rPr>
        <sz val="10"/>
        <rFont val="Carlito"/>
        <family val="2"/>
      </rPr>
      <t>prediais de agua fria</t>
    </r>
  </si>
  <si>
    <r>
      <rPr>
        <sz val="10"/>
        <rFont val="Carlito"/>
        <family val="2"/>
      </rPr>
      <t>46.01.010</t>
    </r>
  </si>
  <si>
    <r>
      <rPr>
        <sz val="10"/>
        <rFont val="Carlito"/>
        <family val="2"/>
      </rPr>
      <t xml:space="preserve">Tubo de PVC rígido soldável marrom, DN= 20 mm,
</t>
    </r>
    <r>
      <rPr>
        <sz val="10"/>
        <rFont val="Carlito"/>
        <family val="2"/>
      </rPr>
      <t>(1/2´), inclusive conexões</t>
    </r>
  </si>
  <si>
    <r>
      <rPr>
        <sz val="10"/>
        <rFont val="Carlito"/>
        <family val="2"/>
      </rPr>
      <t>23,86</t>
    </r>
  </si>
  <si>
    <r>
      <rPr>
        <sz val="10"/>
        <rFont val="Carlito"/>
        <family val="2"/>
      </rPr>
      <t>46.01.020</t>
    </r>
  </si>
  <si>
    <r>
      <rPr>
        <sz val="10"/>
        <rFont val="Carlito"/>
        <family val="2"/>
      </rPr>
      <t xml:space="preserve">Tubo de PVC rígido soldável marrom, DN= 25 mm,
</t>
    </r>
    <r>
      <rPr>
        <sz val="10"/>
        <rFont val="Carlito"/>
        <family val="2"/>
      </rPr>
      <t>(3/4´), inclusive conexões</t>
    </r>
  </si>
  <si>
    <r>
      <rPr>
        <sz val="10"/>
        <rFont val="Carlito"/>
        <family val="2"/>
      </rPr>
      <t>24,94</t>
    </r>
  </si>
  <si>
    <r>
      <rPr>
        <sz val="10"/>
        <rFont val="Carlito"/>
        <family val="2"/>
      </rPr>
      <t>46.01.030</t>
    </r>
  </si>
  <si>
    <r>
      <rPr>
        <sz val="10"/>
        <rFont val="Carlito"/>
        <family val="2"/>
      </rPr>
      <t xml:space="preserve">Tubo de PVC rígido soldável marrom, DN= 32 mm,
</t>
    </r>
    <r>
      <rPr>
        <sz val="10"/>
        <rFont val="Carlito"/>
        <family val="2"/>
      </rPr>
      <t>(1´), inclusive conexões</t>
    </r>
  </si>
  <si>
    <r>
      <rPr>
        <sz val="10"/>
        <rFont val="Carlito"/>
        <family val="2"/>
      </rPr>
      <t>33,11</t>
    </r>
  </si>
  <si>
    <r>
      <rPr>
        <sz val="10"/>
        <rFont val="Carlito"/>
        <family val="2"/>
      </rPr>
      <t>46.01.040</t>
    </r>
  </si>
  <si>
    <r>
      <rPr>
        <sz val="10"/>
        <rFont val="Carlito"/>
        <family val="2"/>
      </rPr>
      <t xml:space="preserve">Tubo de PVC rígido soldável marrom, DN= 40 mm,
</t>
    </r>
    <r>
      <rPr>
        <sz val="10"/>
        <rFont val="Carlito"/>
        <family val="2"/>
      </rPr>
      <t>(1 1/4´), inclusive conexões</t>
    </r>
  </si>
  <si>
    <r>
      <rPr>
        <sz val="10"/>
        <rFont val="Carlito"/>
        <family val="2"/>
      </rPr>
      <t>21,66</t>
    </r>
  </si>
  <si>
    <r>
      <rPr>
        <sz val="10"/>
        <rFont val="Carlito"/>
        <family val="2"/>
      </rPr>
      <t>39,86</t>
    </r>
  </si>
  <si>
    <r>
      <rPr>
        <sz val="10"/>
        <rFont val="Carlito"/>
        <family val="2"/>
      </rPr>
      <t>46.01.050</t>
    </r>
  </si>
  <si>
    <r>
      <rPr>
        <sz val="10"/>
        <rFont val="Carlito"/>
        <family val="2"/>
      </rPr>
      <t xml:space="preserve">Tubo de PVC rígido soldável marrom, DN= 50 mm,
</t>
    </r>
    <r>
      <rPr>
        <sz val="10"/>
        <rFont val="Carlito"/>
        <family val="2"/>
      </rPr>
      <t>(1 1/2´), inclusive conexões</t>
    </r>
  </si>
  <si>
    <r>
      <rPr>
        <sz val="10"/>
        <rFont val="Carlito"/>
        <family val="2"/>
      </rPr>
      <t>22,81</t>
    </r>
  </si>
  <si>
    <r>
      <rPr>
        <sz val="10"/>
        <rFont val="Carlito"/>
        <family val="2"/>
      </rPr>
      <t>44,64</t>
    </r>
  </si>
  <si>
    <r>
      <rPr>
        <sz val="10"/>
        <rFont val="Carlito"/>
        <family val="2"/>
      </rPr>
      <t>46.01.060</t>
    </r>
  </si>
  <si>
    <r>
      <rPr>
        <sz val="10"/>
        <rFont val="Carlito"/>
        <family val="2"/>
      </rPr>
      <t xml:space="preserve">Tubo de PVC rígido soldável marrom, DN= 60 mm,
</t>
    </r>
    <r>
      <rPr>
        <sz val="10"/>
        <rFont val="Carlito"/>
        <family val="2"/>
      </rPr>
      <t>(2´), inclusive conexões</t>
    </r>
  </si>
  <si>
    <r>
      <rPr>
        <sz val="10"/>
        <rFont val="Carlito"/>
        <family val="2"/>
      </rPr>
      <t>39,21</t>
    </r>
  </si>
  <si>
    <r>
      <rPr>
        <sz val="10"/>
        <rFont val="Carlito"/>
        <family val="2"/>
      </rPr>
      <t>64,68</t>
    </r>
  </si>
  <si>
    <r>
      <rPr>
        <sz val="10"/>
        <rFont val="Carlito"/>
        <family val="2"/>
      </rPr>
      <t>46.01.070</t>
    </r>
  </si>
  <si>
    <r>
      <rPr>
        <sz val="10"/>
        <rFont val="Carlito"/>
        <family val="2"/>
      </rPr>
      <t xml:space="preserve">Tubo de PVC rígido soldável marrom, DN= 75 mm,
</t>
    </r>
    <r>
      <rPr>
        <sz val="10"/>
        <rFont val="Carlito"/>
        <family val="2"/>
      </rPr>
      <t>(2 1/2´), inclusive conexões</t>
    </r>
  </si>
  <si>
    <r>
      <rPr>
        <sz val="10"/>
        <rFont val="Carlito"/>
        <family val="2"/>
      </rPr>
      <t>62,34</t>
    </r>
  </si>
  <si>
    <r>
      <rPr>
        <sz val="10"/>
        <rFont val="Carlito"/>
        <family val="2"/>
      </rPr>
      <t>95,09</t>
    </r>
  </si>
  <si>
    <r>
      <rPr>
        <sz val="10"/>
        <rFont val="Carlito"/>
        <family val="2"/>
      </rPr>
      <t>46.01.080</t>
    </r>
  </si>
  <si>
    <r>
      <rPr>
        <sz val="10"/>
        <rFont val="Carlito"/>
        <family val="2"/>
      </rPr>
      <t xml:space="preserve">Tubo de PVC rígido soldável marrom, DN= 85 mm,
</t>
    </r>
    <r>
      <rPr>
        <sz val="10"/>
        <rFont val="Carlito"/>
        <family val="2"/>
      </rPr>
      <t>(3´), inclusive conexões</t>
    </r>
  </si>
  <si>
    <r>
      <rPr>
        <sz val="10"/>
        <rFont val="Carlito"/>
        <family val="2"/>
      </rPr>
      <t>74,21</t>
    </r>
  </si>
  <si>
    <r>
      <rPr>
        <sz val="10"/>
        <rFont val="Carlito"/>
        <family val="2"/>
      </rPr>
      <t>46.01.090</t>
    </r>
  </si>
  <si>
    <r>
      <rPr>
        <sz val="10"/>
        <rFont val="Carlito"/>
        <family val="2"/>
      </rPr>
      <t xml:space="preserve">Tubo de PVC rígido soldável marrom, DN= 110
</t>
    </r>
    <r>
      <rPr>
        <sz val="10"/>
        <rFont val="Carlito"/>
        <family val="2"/>
      </rPr>
      <t>mm, (4´), inclusive conexões</t>
    </r>
  </si>
  <si>
    <r>
      <rPr>
        <sz val="10"/>
        <rFont val="Carlito"/>
        <family val="2"/>
      </rPr>
      <t>134,15</t>
    </r>
  </si>
  <si>
    <r>
      <rPr>
        <sz val="10"/>
        <rFont val="Carlito"/>
        <family val="2"/>
      </rPr>
      <t>174,18</t>
    </r>
  </si>
  <si>
    <r>
      <rPr>
        <sz val="10"/>
        <rFont val="Carlito"/>
        <family val="2"/>
      </rPr>
      <t xml:space="preserve">Tubulacao em PVC rigido branco para esgoto
</t>
    </r>
    <r>
      <rPr>
        <sz val="10"/>
        <rFont val="Carlito"/>
        <family val="2"/>
      </rPr>
      <t>domiciliar</t>
    </r>
  </si>
  <si>
    <r>
      <rPr>
        <sz val="10"/>
        <rFont val="Carlito"/>
        <family val="2"/>
      </rPr>
      <t>46.02.010</t>
    </r>
  </si>
  <si>
    <r>
      <rPr>
        <sz val="10"/>
        <rFont val="Carlito"/>
        <family val="2"/>
      </rPr>
      <t xml:space="preserve">Tubo de PVC rígido branco, pontas lisas, soldável,
</t>
    </r>
    <r>
      <rPr>
        <sz val="10"/>
        <rFont val="Carlito"/>
        <family val="2"/>
      </rPr>
      <t>linha esgoto série normal, DN= 40 mm, inclusive conexões</t>
    </r>
  </si>
  <si>
    <r>
      <rPr>
        <sz val="10"/>
        <rFont val="Carlito"/>
        <family val="2"/>
      </rPr>
      <t>11,22</t>
    </r>
  </si>
  <si>
    <r>
      <rPr>
        <sz val="10"/>
        <rFont val="Carlito"/>
        <family val="2"/>
      </rPr>
      <t>29,42</t>
    </r>
  </si>
  <si>
    <r>
      <rPr>
        <sz val="10"/>
        <rFont val="Carlito"/>
        <family val="2"/>
      </rPr>
      <t>46.02.050</t>
    </r>
  </si>
  <si>
    <r>
      <rPr>
        <sz val="10"/>
        <rFont val="Carlito"/>
        <family val="2"/>
      </rPr>
      <t xml:space="preserve">Tubo de PVC rígido branco PxB com virola e anel de borracha, linha esgoto série normal, DN= 50
</t>
    </r>
    <r>
      <rPr>
        <sz val="10"/>
        <rFont val="Carlito"/>
        <family val="2"/>
      </rPr>
      <t>mm, inclusive conexões</t>
    </r>
  </si>
  <si>
    <r>
      <rPr>
        <sz val="10"/>
        <rFont val="Carlito"/>
        <family val="2"/>
      </rPr>
      <t>37,27</t>
    </r>
  </si>
  <si>
    <r>
      <rPr>
        <sz val="10"/>
        <rFont val="Carlito"/>
        <family val="2"/>
      </rPr>
      <t>46.02.060</t>
    </r>
  </si>
  <si>
    <r>
      <rPr>
        <sz val="10"/>
        <rFont val="Carlito"/>
        <family val="2"/>
      </rPr>
      <t xml:space="preserve">Tubo de PVC rígido branco PxB com virola e anel de borracha, linha esgoto série normal, DN= 75
</t>
    </r>
    <r>
      <rPr>
        <sz val="10"/>
        <rFont val="Carlito"/>
        <family val="2"/>
      </rPr>
      <t>mm, inclusive conexões</t>
    </r>
  </si>
  <si>
    <r>
      <rPr>
        <sz val="10"/>
        <rFont val="Carlito"/>
        <family val="2"/>
      </rPr>
      <t>26,27</t>
    </r>
  </si>
  <si>
    <r>
      <rPr>
        <sz val="10"/>
        <rFont val="Carlito"/>
        <family val="2"/>
      </rPr>
      <t>59,02</t>
    </r>
  </si>
  <si>
    <r>
      <rPr>
        <sz val="10"/>
        <rFont val="Carlito"/>
        <family val="2"/>
      </rPr>
      <t>46.02.070</t>
    </r>
  </si>
  <si>
    <r>
      <rPr>
        <sz val="10"/>
        <rFont val="Carlito"/>
        <family val="2"/>
      </rPr>
      <t xml:space="preserve">Tubo de PVC rígido branco PxB com virola e anel de borracha, linha esgoto série normal, DN= 100
</t>
    </r>
    <r>
      <rPr>
        <sz val="10"/>
        <rFont val="Carlito"/>
        <family val="2"/>
      </rPr>
      <t>mm, inclusive conexões</t>
    </r>
  </si>
  <si>
    <r>
      <rPr>
        <sz val="10"/>
        <rFont val="Carlito"/>
        <family val="2"/>
      </rPr>
      <t>23,37</t>
    </r>
  </si>
  <si>
    <r>
      <rPr>
        <sz val="10"/>
        <rFont val="Carlito"/>
        <family val="2"/>
      </rPr>
      <t>63,40</t>
    </r>
  </si>
  <si>
    <r>
      <rPr>
        <sz val="10"/>
        <rFont val="Carlito"/>
        <family val="2"/>
      </rPr>
      <t xml:space="preserve">Tubulacao em PVC rigido branco serie R - A.P e
</t>
    </r>
    <r>
      <rPr>
        <sz val="10"/>
        <rFont val="Carlito"/>
        <family val="2"/>
      </rPr>
      <t>esgoto domiciliar</t>
    </r>
  </si>
  <si>
    <r>
      <rPr>
        <sz val="10"/>
        <rFont val="Carlito"/>
        <family val="2"/>
      </rPr>
      <t>46.03.038</t>
    </r>
  </si>
  <si>
    <r>
      <rPr>
        <sz val="10"/>
        <rFont val="Carlito"/>
        <family val="2"/>
      </rPr>
      <t xml:space="preserve">Tubo de PVC rígido PxB com virola e anel de borracha, linha esgoto série reforçada ´R´, DN= 50
</t>
    </r>
    <r>
      <rPr>
        <sz val="10"/>
        <rFont val="Carlito"/>
        <family val="2"/>
      </rPr>
      <t>mm, inclusive conexões</t>
    </r>
  </si>
  <si>
    <r>
      <rPr>
        <sz val="10"/>
        <rFont val="Carlito"/>
        <family val="2"/>
      </rPr>
      <t>22,47</t>
    </r>
  </si>
  <si>
    <r>
      <rPr>
        <sz val="10"/>
        <rFont val="Carlito"/>
        <family val="2"/>
      </rPr>
      <t>44,30</t>
    </r>
  </si>
  <si>
    <r>
      <rPr>
        <sz val="10"/>
        <rFont val="Carlito"/>
        <family val="2"/>
      </rPr>
      <t>46.03.040</t>
    </r>
  </si>
  <si>
    <r>
      <rPr>
        <sz val="10"/>
        <rFont val="Carlito"/>
        <family val="2"/>
      </rPr>
      <t xml:space="preserve">Tubo de PVC rígido PxB com virola e anel de borracha, linha esgoto série reforçada ´R´, DN= 75
</t>
    </r>
    <r>
      <rPr>
        <sz val="10"/>
        <rFont val="Carlito"/>
        <family val="2"/>
      </rPr>
      <t>mm, inclusive conexões</t>
    </r>
  </si>
  <si>
    <r>
      <rPr>
        <sz val="10"/>
        <rFont val="Carlito"/>
        <family val="2"/>
      </rPr>
      <t>65,84</t>
    </r>
  </si>
  <si>
    <r>
      <rPr>
        <sz val="10"/>
        <rFont val="Carlito"/>
        <family val="2"/>
      </rPr>
      <t>46.03.050</t>
    </r>
  </si>
  <si>
    <r>
      <rPr>
        <sz val="10"/>
        <rFont val="Carlito"/>
        <family val="2"/>
      </rPr>
      <t xml:space="preserve">Tubo de PVC rígido PxB com virola e anel de
</t>
    </r>
    <r>
      <rPr>
        <sz val="10"/>
        <rFont val="Carlito"/>
        <family val="2"/>
      </rPr>
      <t>borracha, linha esgoto série reforçada ´R´, DN= 100 mm, inclusive conexões</t>
    </r>
  </si>
  <si>
    <r>
      <rPr>
        <sz val="10"/>
        <rFont val="Carlito"/>
        <family val="2"/>
      </rPr>
      <t>47,99</t>
    </r>
  </si>
  <si>
    <r>
      <rPr>
        <sz val="10"/>
        <rFont val="Carlito"/>
        <family val="2"/>
      </rPr>
      <t>88,02</t>
    </r>
  </si>
  <si>
    <r>
      <rPr>
        <sz val="10"/>
        <rFont val="Carlito"/>
        <family val="2"/>
      </rPr>
      <t>46.03.060</t>
    </r>
  </si>
  <si>
    <r>
      <rPr>
        <sz val="10"/>
        <rFont val="Carlito"/>
        <family val="2"/>
      </rPr>
      <t xml:space="preserve">Tubo de PVC rígido PxB com virola e anel de
</t>
    </r>
    <r>
      <rPr>
        <sz val="10"/>
        <rFont val="Carlito"/>
        <family val="2"/>
      </rPr>
      <t>borracha, linha esgoto série reforçada ´R´. DN= 150 mm, inclusive conexões</t>
    </r>
  </si>
  <si>
    <r>
      <rPr>
        <sz val="10"/>
        <rFont val="Carlito"/>
        <family val="2"/>
      </rPr>
      <t>89,86</t>
    </r>
  </si>
  <si>
    <r>
      <rPr>
        <sz val="10"/>
        <rFont val="Carlito"/>
        <family val="2"/>
      </rPr>
      <t>129,89</t>
    </r>
  </si>
  <si>
    <r>
      <rPr>
        <sz val="10"/>
        <rFont val="Carlito"/>
        <family val="2"/>
      </rPr>
      <t>46.03.080</t>
    </r>
  </si>
  <si>
    <r>
      <rPr>
        <sz val="10"/>
        <rFont val="Carlito"/>
        <family val="2"/>
      </rPr>
      <t xml:space="preserve">Tubo de PVC rígido, pontas lisas, soldável, linha
</t>
    </r>
    <r>
      <rPr>
        <sz val="10"/>
        <rFont val="Carlito"/>
        <family val="2"/>
      </rPr>
      <t>esgoto série reforçada ´R´, DN= 40 mm, inclusive conexões</t>
    </r>
  </si>
  <si>
    <r>
      <rPr>
        <sz val="10"/>
        <rFont val="Carlito"/>
        <family val="2"/>
      </rPr>
      <t>18,83</t>
    </r>
  </si>
  <si>
    <r>
      <rPr>
        <sz val="10"/>
        <rFont val="Carlito"/>
        <family val="2"/>
      </rPr>
      <t>37,03</t>
    </r>
  </si>
  <si>
    <r>
      <rPr>
        <sz val="10"/>
        <rFont val="Carlito"/>
        <family val="2"/>
      </rPr>
      <t xml:space="preserve">Tubulacao em PVC rigido com junta elastica -
</t>
    </r>
    <r>
      <rPr>
        <sz val="10"/>
        <rFont val="Carlito"/>
        <family val="2"/>
      </rPr>
      <t>aducao e distribuicao de agua</t>
    </r>
  </si>
  <si>
    <r>
      <rPr>
        <sz val="10"/>
        <rFont val="Carlito"/>
        <family val="2"/>
      </rPr>
      <t>46.04.010</t>
    </r>
  </si>
  <si>
    <r>
      <rPr>
        <sz val="10"/>
        <rFont val="Carlito"/>
        <family val="2"/>
      </rPr>
      <t xml:space="preserve">Tubo de PVC rígido tipo PBA classe 15, DN=
</t>
    </r>
    <r>
      <rPr>
        <sz val="10"/>
        <rFont val="Carlito"/>
        <family val="2"/>
      </rPr>
      <t>50mm, (DE= 60mm), inclusive conexões</t>
    </r>
  </si>
  <si>
    <r>
      <rPr>
        <sz val="10"/>
        <rFont val="Carlito"/>
        <family val="2"/>
      </rPr>
      <t>22,08</t>
    </r>
  </si>
  <si>
    <r>
      <rPr>
        <sz val="10"/>
        <rFont val="Carlito"/>
        <family val="2"/>
      </rPr>
      <t>46.04.020</t>
    </r>
  </si>
  <si>
    <r>
      <rPr>
        <sz val="10"/>
        <rFont val="Carlito"/>
        <family val="2"/>
      </rPr>
      <t xml:space="preserve">Tubo de PVC rígido tipo PBA classe 15, DN=
</t>
    </r>
    <r>
      <rPr>
        <sz val="10"/>
        <rFont val="Carlito"/>
        <family val="2"/>
      </rPr>
      <t>75mm, (DE= 85mm), inclusive conexões</t>
    </r>
  </si>
  <si>
    <r>
      <rPr>
        <sz val="10"/>
        <rFont val="Carlito"/>
        <family val="2"/>
      </rPr>
      <t>43,46</t>
    </r>
  </si>
  <si>
    <r>
      <rPr>
        <sz val="10"/>
        <rFont val="Carlito"/>
        <family val="2"/>
      </rPr>
      <t>56,19</t>
    </r>
  </si>
  <si>
    <r>
      <rPr>
        <sz val="10"/>
        <rFont val="Carlito"/>
        <family val="2"/>
      </rPr>
      <t>46.04.030</t>
    </r>
  </si>
  <si>
    <r>
      <rPr>
        <sz val="10"/>
        <rFont val="Carlito"/>
        <family val="2"/>
      </rPr>
      <t xml:space="preserve">Tubo de PVC rígido tipo PBA classe 15, DN=
</t>
    </r>
    <r>
      <rPr>
        <sz val="10"/>
        <rFont val="Carlito"/>
        <family val="2"/>
      </rPr>
      <t>100mm, (DE= 110mm), inclusive conexões</t>
    </r>
  </si>
  <si>
    <r>
      <rPr>
        <sz val="10"/>
        <rFont val="Carlito"/>
        <family val="2"/>
      </rPr>
      <t>79,30</t>
    </r>
  </si>
  <si>
    <r>
      <rPr>
        <sz val="10"/>
        <rFont val="Carlito"/>
        <family val="2"/>
      </rPr>
      <t>92,03</t>
    </r>
  </si>
  <si>
    <r>
      <rPr>
        <sz val="10"/>
        <rFont val="Carlito"/>
        <family val="2"/>
      </rPr>
      <t>46.04.040</t>
    </r>
  </si>
  <si>
    <r>
      <rPr>
        <sz val="10"/>
        <rFont val="Carlito"/>
        <family val="2"/>
      </rPr>
      <t xml:space="preserve">Tubo de PVC rígido DEFoFo, DN= 100mm (DE=
</t>
    </r>
    <r>
      <rPr>
        <sz val="10"/>
        <rFont val="Carlito"/>
        <family val="2"/>
      </rPr>
      <t>118mm), inclusive conexões</t>
    </r>
  </si>
  <si>
    <r>
      <rPr>
        <sz val="10"/>
        <rFont val="Carlito"/>
        <family val="2"/>
      </rPr>
      <t>68,92</t>
    </r>
  </si>
  <si>
    <r>
      <rPr>
        <sz val="10"/>
        <rFont val="Carlito"/>
        <family val="2"/>
      </rPr>
      <t>81,65</t>
    </r>
  </si>
  <si>
    <r>
      <rPr>
        <sz val="10"/>
        <rFont val="Carlito"/>
        <family val="2"/>
      </rPr>
      <t>46.04.050</t>
    </r>
  </si>
  <si>
    <r>
      <rPr>
        <sz val="10"/>
        <rFont val="Carlito"/>
        <family val="2"/>
      </rPr>
      <t xml:space="preserve">Tubo de PVC rígido DEFoFo, DN= 150mm (DE=
</t>
    </r>
    <r>
      <rPr>
        <sz val="10"/>
        <rFont val="Carlito"/>
        <family val="2"/>
      </rPr>
      <t>170mm), inclusive conexões</t>
    </r>
  </si>
  <si>
    <r>
      <rPr>
        <sz val="10"/>
        <rFont val="Carlito"/>
        <family val="2"/>
      </rPr>
      <t>191,14</t>
    </r>
  </si>
  <si>
    <r>
      <rPr>
        <sz val="10"/>
        <rFont val="Carlito"/>
        <family val="2"/>
      </rPr>
      <t>203,87</t>
    </r>
  </si>
  <si>
    <r>
      <rPr>
        <sz val="10"/>
        <rFont val="Carlito"/>
        <family val="2"/>
      </rPr>
      <t>46.04.070</t>
    </r>
  </si>
  <si>
    <r>
      <rPr>
        <sz val="10"/>
        <rFont val="Carlito"/>
        <family val="2"/>
      </rPr>
      <t xml:space="preserve">Tubo de PVC rígido DEFoFo, DN= 200mm (DE=
</t>
    </r>
    <r>
      <rPr>
        <sz val="10"/>
        <rFont val="Carlito"/>
        <family val="2"/>
      </rPr>
      <t>222mm), inclusive conexões</t>
    </r>
  </si>
  <si>
    <r>
      <rPr>
        <sz val="10"/>
        <rFont val="Carlito"/>
        <family val="2"/>
      </rPr>
      <t>256,00</t>
    </r>
  </si>
  <si>
    <r>
      <rPr>
        <sz val="10"/>
        <rFont val="Carlito"/>
        <family val="2"/>
      </rPr>
      <t>281,46</t>
    </r>
  </si>
  <si>
    <r>
      <rPr>
        <sz val="10"/>
        <rFont val="Carlito"/>
        <family val="2"/>
      </rPr>
      <t>46.04.080</t>
    </r>
  </si>
  <si>
    <r>
      <rPr>
        <sz val="10"/>
        <rFont val="Carlito"/>
        <family val="2"/>
      </rPr>
      <t xml:space="preserve">Tubo de PVC rígido DEFoFo, DN= 250mm (DE=
</t>
    </r>
    <r>
      <rPr>
        <sz val="10"/>
        <rFont val="Carlito"/>
        <family val="2"/>
      </rPr>
      <t>274mm), inclusive conexões</t>
    </r>
  </si>
  <si>
    <r>
      <rPr>
        <sz val="10"/>
        <rFont val="Carlito"/>
        <family val="2"/>
      </rPr>
      <t>377,92</t>
    </r>
  </si>
  <si>
    <r>
      <rPr>
        <sz val="10"/>
        <rFont val="Carlito"/>
        <family val="2"/>
      </rPr>
      <t>403,38</t>
    </r>
  </si>
  <si>
    <r>
      <rPr>
        <sz val="10"/>
        <rFont val="Carlito"/>
        <family val="2"/>
      </rPr>
      <t>46.04.090</t>
    </r>
  </si>
  <si>
    <r>
      <rPr>
        <sz val="10"/>
        <rFont val="Carlito"/>
        <family val="2"/>
      </rPr>
      <t xml:space="preserve">Tubo de PVC rígido DEFoFo, DN= 300mm (DE=
</t>
    </r>
    <r>
      <rPr>
        <sz val="10"/>
        <rFont val="Carlito"/>
        <family val="2"/>
      </rPr>
      <t>326mm), inclusive conexões</t>
    </r>
  </si>
  <si>
    <r>
      <rPr>
        <sz val="10"/>
        <rFont val="Carlito"/>
        <family val="2"/>
      </rPr>
      <t>565,77</t>
    </r>
  </si>
  <si>
    <r>
      <rPr>
        <sz val="10"/>
        <rFont val="Carlito"/>
        <family val="2"/>
      </rPr>
      <t>591,23</t>
    </r>
  </si>
  <si>
    <r>
      <rPr>
        <sz val="10"/>
        <rFont val="Carlito"/>
        <family val="2"/>
      </rPr>
      <t xml:space="preserve">Tubulacao em PVC rigido com junta elastica - rede
</t>
    </r>
    <r>
      <rPr>
        <sz val="10"/>
        <rFont val="Carlito"/>
        <family val="2"/>
      </rPr>
      <t>de esgoto</t>
    </r>
  </si>
  <si>
    <r>
      <rPr>
        <sz val="10"/>
        <rFont val="Carlito"/>
        <family val="2"/>
      </rPr>
      <t>46.05.020</t>
    </r>
  </si>
  <si>
    <r>
      <rPr>
        <sz val="10"/>
        <rFont val="Carlito"/>
        <family val="2"/>
      </rPr>
      <t xml:space="preserve">Tubo PVC rígido, tipo Coletor Esgoto, junta
</t>
    </r>
    <r>
      <rPr>
        <sz val="10"/>
        <rFont val="Carlito"/>
        <family val="2"/>
      </rPr>
      <t>elástica, DN= 100 mm, inclusive conexões</t>
    </r>
  </si>
  <si>
    <r>
      <rPr>
        <sz val="10"/>
        <rFont val="Carlito"/>
        <family val="2"/>
      </rPr>
      <t>28,27</t>
    </r>
  </si>
  <si>
    <r>
      <rPr>
        <sz val="10"/>
        <rFont val="Carlito"/>
        <family val="2"/>
      </rPr>
      <t>46.05.040</t>
    </r>
  </si>
  <si>
    <r>
      <rPr>
        <sz val="10"/>
        <rFont val="Carlito"/>
        <family val="2"/>
      </rPr>
      <t xml:space="preserve">Tubo PVC rígido, tipo Coletor Esgoto, junta
</t>
    </r>
    <r>
      <rPr>
        <sz val="10"/>
        <rFont val="Carlito"/>
        <family val="2"/>
      </rPr>
      <t>elástica, DN= 150 mm, inclusive conexões</t>
    </r>
  </si>
  <si>
    <r>
      <rPr>
        <sz val="10"/>
        <rFont val="Carlito"/>
        <family val="2"/>
      </rPr>
      <t>59,50</t>
    </r>
  </si>
  <si>
    <r>
      <rPr>
        <sz val="10"/>
        <rFont val="Carlito"/>
        <family val="2"/>
      </rPr>
      <t>72,23</t>
    </r>
  </si>
  <si>
    <r>
      <rPr>
        <sz val="10"/>
        <rFont val="Carlito"/>
        <family val="2"/>
      </rPr>
      <t>46.05.050</t>
    </r>
  </si>
  <si>
    <r>
      <rPr>
        <sz val="10"/>
        <rFont val="Carlito"/>
        <family val="2"/>
      </rPr>
      <t xml:space="preserve">Tubo PVC rígido, tipo Coletor Esgoto, junta
</t>
    </r>
    <r>
      <rPr>
        <sz val="10"/>
        <rFont val="Carlito"/>
        <family val="2"/>
      </rPr>
      <t>elástica, DN= 200 mm, inclusive conexões</t>
    </r>
  </si>
  <si>
    <r>
      <rPr>
        <sz val="10"/>
        <rFont val="Carlito"/>
        <family val="2"/>
      </rPr>
      <t>92,95</t>
    </r>
  </si>
  <si>
    <r>
      <rPr>
        <sz val="10"/>
        <rFont val="Carlito"/>
        <family val="2"/>
      </rPr>
      <t>118,41</t>
    </r>
  </si>
  <si>
    <r>
      <rPr>
        <sz val="10"/>
        <rFont val="Carlito"/>
        <family val="2"/>
      </rPr>
      <t>46.05.060</t>
    </r>
  </si>
  <si>
    <r>
      <rPr>
        <sz val="10"/>
        <rFont val="Carlito"/>
        <family val="2"/>
      </rPr>
      <t xml:space="preserve">Tubo PVC rígido, tipo Coletor Esgoto, junta
</t>
    </r>
    <r>
      <rPr>
        <sz val="10"/>
        <rFont val="Carlito"/>
        <family val="2"/>
      </rPr>
      <t>elástica, DN= 250 mm, inclusive conexões</t>
    </r>
  </si>
  <si>
    <r>
      <rPr>
        <sz val="10"/>
        <rFont val="Carlito"/>
        <family val="2"/>
      </rPr>
      <t>155,59</t>
    </r>
  </si>
  <si>
    <r>
      <rPr>
        <sz val="10"/>
        <rFont val="Carlito"/>
        <family val="2"/>
      </rPr>
      <t>181,05</t>
    </r>
  </si>
  <si>
    <r>
      <rPr>
        <sz val="10"/>
        <rFont val="Carlito"/>
        <family val="2"/>
      </rPr>
      <t>46.05.070</t>
    </r>
  </si>
  <si>
    <r>
      <rPr>
        <sz val="10"/>
        <rFont val="Carlito"/>
        <family val="2"/>
      </rPr>
      <t xml:space="preserve">Tubo PVC rígido, tipo Coletor Esgoto, junta
</t>
    </r>
    <r>
      <rPr>
        <sz val="10"/>
        <rFont val="Carlito"/>
        <family val="2"/>
      </rPr>
      <t>elástica, DN= 300 mm, inclusive conexões</t>
    </r>
  </si>
  <si>
    <r>
      <rPr>
        <sz val="10"/>
        <rFont val="Carlito"/>
        <family val="2"/>
      </rPr>
      <t>260,93</t>
    </r>
  </si>
  <si>
    <r>
      <rPr>
        <sz val="10"/>
        <rFont val="Carlito"/>
        <family val="2"/>
      </rPr>
      <t>286,39</t>
    </r>
  </si>
  <si>
    <r>
      <rPr>
        <sz val="10"/>
        <rFont val="Carlito"/>
        <family val="2"/>
      </rPr>
      <t>46.05.090</t>
    </r>
  </si>
  <si>
    <r>
      <rPr>
        <sz val="10"/>
        <rFont val="Carlito"/>
        <family val="2"/>
      </rPr>
      <t xml:space="preserve">Tubo PVC rígido, tipo Coletor Esgoto, junta
</t>
    </r>
    <r>
      <rPr>
        <sz val="10"/>
        <rFont val="Carlito"/>
        <family val="2"/>
      </rPr>
      <t>elástica, DN= 400 mm, inclusive conexões</t>
    </r>
  </si>
  <si>
    <r>
      <rPr>
        <sz val="10"/>
        <rFont val="Carlito"/>
        <family val="2"/>
      </rPr>
      <t>406,73</t>
    </r>
  </si>
  <si>
    <r>
      <rPr>
        <sz val="10"/>
        <rFont val="Carlito"/>
        <family val="2"/>
      </rPr>
      <t>432,19</t>
    </r>
  </si>
  <si>
    <r>
      <rPr>
        <sz val="10"/>
        <rFont val="Carlito"/>
        <family val="2"/>
      </rPr>
      <t>Tubulacao galvanizado</t>
    </r>
  </si>
  <si>
    <r>
      <rPr>
        <sz val="10"/>
        <rFont val="Carlito"/>
        <family val="2"/>
      </rPr>
      <t>46.07.010</t>
    </r>
  </si>
  <si>
    <r>
      <rPr>
        <sz val="10"/>
        <rFont val="Carlito"/>
        <family val="2"/>
      </rPr>
      <t>Tubo galvanizado DN= 1/2´, inclusive conexões</t>
    </r>
  </si>
  <si>
    <r>
      <rPr>
        <sz val="10"/>
        <rFont val="Carlito"/>
        <family val="2"/>
      </rPr>
      <t>35,63</t>
    </r>
  </si>
  <si>
    <r>
      <rPr>
        <sz val="10"/>
        <rFont val="Carlito"/>
        <family val="2"/>
      </rPr>
      <t>72,02</t>
    </r>
  </si>
  <si>
    <r>
      <rPr>
        <sz val="10"/>
        <rFont val="Carlito"/>
        <family val="2"/>
      </rPr>
      <t>46.07.020</t>
    </r>
  </si>
  <si>
    <r>
      <rPr>
        <sz val="10"/>
        <rFont val="Carlito"/>
        <family val="2"/>
      </rPr>
      <t>Tubo galvanizado DN= 3/4´, inclusive conexões</t>
    </r>
  </si>
  <si>
    <r>
      <rPr>
        <sz val="10"/>
        <rFont val="Carlito"/>
        <family val="2"/>
      </rPr>
      <t>53,31</t>
    </r>
  </si>
  <si>
    <r>
      <rPr>
        <sz val="10"/>
        <rFont val="Carlito"/>
        <family val="2"/>
      </rPr>
      <t>93,34</t>
    </r>
  </si>
  <si>
    <r>
      <rPr>
        <sz val="10"/>
        <rFont val="Carlito"/>
        <family val="2"/>
      </rPr>
      <t>46.07.030</t>
    </r>
  </si>
  <si>
    <r>
      <rPr>
        <sz val="10"/>
        <rFont val="Carlito"/>
        <family val="2"/>
      </rPr>
      <t>Tubo galvanizado DN= 1´, inclusive conexões</t>
    </r>
  </si>
  <si>
    <r>
      <rPr>
        <sz val="10"/>
        <rFont val="Carlito"/>
        <family val="2"/>
      </rPr>
      <t>73,67</t>
    </r>
  </si>
  <si>
    <r>
      <rPr>
        <sz val="10"/>
        <rFont val="Carlito"/>
        <family val="2"/>
      </rPr>
      <t>120,98</t>
    </r>
  </si>
  <si>
    <r>
      <rPr>
        <sz val="10"/>
        <rFont val="Carlito"/>
        <family val="2"/>
      </rPr>
      <t>46.07.040</t>
    </r>
  </si>
  <si>
    <r>
      <rPr>
        <sz val="10"/>
        <rFont val="Carlito"/>
        <family val="2"/>
      </rPr>
      <t>Tubo galvanizado DN= 1 1/4´, inclusive conexões</t>
    </r>
  </si>
  <si>
    <r>
      <rPr>
        <sz val="10"/>
        <rFont val="Carlito"/>
        <family val="2"/>
      </rPr>
      <t>96,90</t>
    </r>
  </si>
  <si>
    <r>
      <rPr>
        <sz val="10"/>
        <rFont val="Carlito"/>
        <family val="2"/>
      </rPr>
      <t>147,85</t>
    </r>
  </si>
  <si>
    <r>
      <rPr>
        <sz val="10"/>
        <rFont val="Carlito"/>
        <family val="2"/>
      </rPr>
      <t>46.07.050</t>
    </r>
  </si>
  <si>
    <r>
      <rPr>
        <sz val="10"/>
        <rFont val="Carlito"/>
        <family val="2"/>
      </rPr>
      <t>Tubo galvanizado DN= 1 1/2´, inclusive conexões</t>
    </r>
  </si>
  <si>
    <r>
      <rPr>
        <sz val="10"/>
        <rFont val="Carlito"/>
        <family val="2"/>
      </rPr>
      <t>87,37</t>
    </r>
  </si>
  <si>
    <r>
      <rPr>
        <sz val="10"/>
        <rFont val="Carlito"/>
        <family val="2"/>
      </rPr>
      <t>58,22</t>
    </r>
  </si>
  <si>
    <r>
      <rPr>
        <sz val="10"/>
        <rFont val="Carlito"/>
        <family val="2"/>
      </rPr>
      <t>145,59</t>
    </r>
  </si>
  <si>
    <r>
      <rPr>
        <sz val="10"/>
        <rFont val="Carlito"/>
        <family val="2"/>
      </rPr>
      <t>46.07.060</t>
    </r>
  </si>
  <si>
    <r>
      <rPr>
        <sz val="10"/>
        <rFont val="Carlito"/>
        <family val="2"/>
      </rPr>
      <t>Tubo galvanizado DN= 2´, inclusive conexões</t>
    </r>
  </si>
  <si>
    <r>
      <rPr>
        <sz val="10"/>
        <rFont val="Carlito"/>
        <family val="2"/>
      </rPr>
      <t>141,75</t>
    </r>
  </si>
  <si>
    <r>
      <rPr>
        <sz val="10"/>
        <rFont val="Carlito"/>
        <family val="2"/>
      </rPr>
      <t>207,26</t>
    </r>
  </si>
  <si>
    <r>
      <rPr>
        <sz val="10"/>
        <rFont val="Carlito"/>
        <family val="2"/>
      </rPr>
      <t>46.07.070</t>
    </r>
  </si>
  <si>
    <r>
      <rPr>
        <sz val="10"/>
        <rFont val="Carlito"/>
        <family val="2"/>
      </rPr>
      <t>Tubo galvanizado DN= 2 1/2´, inclusive conexões</t>
    </r>
  </si>
  <si>
    <r>
      <rPr>
        <sz val="10"/>
        <rFont val="Carlito"/>
        <family val="2"/>
      </rPr>
      <t>183,55</t>
    </r>
  </si>
  <si>
    <r>
      <rPr>
        <sz val="10"/>
        <rFont val="Carlito"/>
        <family val="2"/>
      </rPr>
      <t>256,33</t>
    </r>
  </si>
  <si>
    <r>
      <rPr>
        <sz val="10"/>
        <rFont val="Carlito"/>
        <family val="2"/>
      </rPr>
      <t>46.07.080</t>
    </r>
  </si>
  <si>
    <r>
      <rPr>
        <sz val="10"/>
        <rFont val="Carlito"/>
        <family val="2"/>
      </rPr>
      <t>Tubo galvanizado DN= 3´, inclusive conexões</t>
    </r>
  </si>
  <si>
    <r>
      <rPr>
        <sz val="10"/>
        <rFont val="Carlito"/>
        <family val="2"/>
      </rPr>
      <t>206,39</t>
    </r>
  </si>
  <si>
    <r>
      <rPr>
        <sz val="10"/>
        <rFont val="Carlito"/>
        <family val="2"/>
      </rPr>
      <t>81,88</t>
    </r>
  </si>
  <si>
    <r>
      <rPr>
        <sz val="10"/>
        <rFont val="Carlito"/>
        <family val="2"/>
      </rPr>
      <t>288,27</t>
    </r>
  </si>
  <si>
    <r>
      <rPr>
        <sz val="10"/>
        <rFont val="Carlito"/>
        <family val="2"/>
      </rPr>
      <t>46.07.090</t>
    </r>
  </si>
  <si>
    <r>
      <rPr>
        <sz val="10"/>
        <rFont val="Carlito"/>
        <family val="2"/>
      </rPr>
      <t>Tubo galvanizado DN= 4´, inclusive conexões</t>
    </r>
  </si>
  <si>
    <r>
      <rPr>
        <sz val="10"/>
        <rFont val="Carlito"/>
        <family val="2"/>
      </rPr>
      <t>311,28</t>
    </r>
  </si>
  <si>
    <r>
      <rPr>
        <sz val="10"/>
        <rFont val="Carlito"/>
        <family val="2"/>
      </rPr>
      <t>402,26</t>
    </r>
  </si>
  <si>
    <r>
      <rPr>
        <sz val="10"/>
        <rFont val="Carlito"/>
        <family val="2"/>
      </rPr>
      <t>46.07.100</t>
    </r>
  </si>
  <si>
    <r>
      <rPr>
        <sz val="10"/>
        <rFont val="Carlito"/>
        <family val="2"/>
      </rPr>
      <t>Tubo galvanizado DN= 6´, inclusive conexões</t>
    </r>
  </si>
  <si>
    <r>
      <rPr>
        <sz val="10"/>
        <rFont val="Carlito"/>
        <family val="2"/>
      </rPr>
      <t>409,81</t>
    </r>
  </si>
  <si>
    <r>
      <rPr>
        <sz val="10"/>
        <rFont val="Carlito"/>
        <family val="2"/>
      </rPr>
      <t>100,07</t>
    </r>
  </si>
  <si>
    <r>
      <rPr>
        <sz val="10"/>
        <rFont val="Carlito"/>
        <family val="2"/>
      </rPr>
      <t>509,88</t>
    </r>
  </si>
  <si>
    <r>
      <rPr>
        <sz val="10"/>
        <rFont val="Carlito"/>
        <family val="2"/>
      </rPr>
      <t xml:space="preserve">Tubulacao em aco carbono galvanizado classe
</t>
    </r>
    <r>
      <rPr>
        <sz val="10"/>
        <rFont val="Carlito"/>
        <family val="2"/>
      </rPr>
      <t>schedule</t>
    </r>
  </si>
  <si>
    <r>
      <rPr>
        <sz val="10"/>
        <rFont val="Carlito"/>
        <family val="2"/>
      </rPr>
      <t>46.08.006</t>
    </r>
  </si>
  <si>
    <r>
      <rPr>
        <sz val="10"/>
        <rFont val="Carlito"/>
        <family val="2"/>
      </rPr>
      <t xml:space="preserve">Tubo galvanizado sem costura schedule 40, DN=
</t>
    </r>
    <r>
      <rPr>
        <sz val="10"/>
        <rFont val="Carlito"/>
        <family val="2"/>
      </rPr>
      <t>1/2´, inclusive conexões</t>
    </r>
  </si>
  <si>
    <r>
      <rPr>
        <sz val="10"/>
        <rFont val="Carlito"/>
        <family val="2"/>
      </rPr>
      <t>60,15</t>
    </r>
  </si>
  <si>
    <r>
      <rPr>
        <sz val="10"/>
        <rFont val="Carlito"/>
        <family val="2"/>
      </rPr>
      <t>46.08.010</t>
    </r>
  </si>
  <si>
    <r>
      <rPr>
        <sz val="10"/>
        <rFont val="Carlito"/>
        <family val="2"/>
      </rPr>
      <t xml:space="preserve">Tubo galvanizado sem costura schedule 40, DN=
</t>
    </r>
    <r>
      <rPr>
        <sz val="10"/>
        <rFont val="Carlito"/>
        <family val="2"/>
      </rPr>
      <t>3/4´, inclusive conexões</t>
    </r>
  </si>
  <si>
    <r>
      <rPr>
        <sz val="10"/>
        <rFont val="Carlito"/>
        <family val="2"/>
      </rPr>
      <t>80,87</t>
    </r>
  </si>
  <si>
    <r>
      <rPr>
        <sz val="10"/>
        <rFont val="Carlito"/>
        <family val="2"/>
      </rPr>
      <t>120,90</t>
    </r>
  </si>
  <si>
    <r>
      <rPr>
        <sz val="10"/>
        <rFont val="Carlito"/>
        <family val="2"/>
      </rPr>
      <t>46.08.020</t>
    </r>
  </si>
  <si>
    <r>
      <rPr>
        <sz val="10"/>
        <rFont val="Carlito"/>
        <family val="2"/>
      </rPr>
      <t xml:space="preserve">Tubo galvanizado sem costura schedule 40, DN=
</t>
    </r>
    <r>
      <rPr>
        <sz val="10"/>
        <rFont val="Carlito"/>
        <family val="2"/>
      </rPr>
      <t>1´, inclusive conexões</t>
    </r>
  </si>
  <si>
    <r>
      <rPr>
        <sz val="10"/>
        <rFont val="Carlito"/>
        <family val="2"/>
      </rPr>
      <t>90,21</t>
    </r>
  </si>
  <si>
    <r>
      <rPr>
        <sz val="10"/>
        <rFont val="Carlito"/>
        <family val="2"/>
      </rPr>
      <t>137,52</t>
    </r>
  </si>
  <si>
    <r>
      <rPr>
        <sz val="10"/>
        <rFont val="Carlito"/>
        <family val="2"/>
      </rPr>
      <t>46.08.030</t>
    </r>
  </si>
  <si>
    <r>
      <rPr>
        <sz val="10"/>
        <rFont val="Carlito"/>
        <family val="2"/>
      </rPr>
      <t xml:space="preserve">Tubo galvanizado sem costura schedule 40, DN= 1
</t>
    </r>
    <r>
      <rPr>
        <sz val="10"/>
        <rFont val="Carlito"/>
        <family val="2"/>
      </rPr>
      <t>1/4´, inclusive conexões</t>
    </r>
  </si>
  <si>
    <r>
      <rPr>
        <sz val="10"/>
        <rFont val="Carlito"/>
        <family val="2"/>
      </rPr>
      <t>116,25</t>
    </r>
  </si>
  <si>
    <r>
      <rPr>
        <sz val="10"/>
        <rFont val="Carlito"/>
        <family val="2"/>
      </rPr>
      <t>167,20</t>
    </r>
  </si>
  <si>
    <r>
      <rPr>
        <sz val="10"/>
        <rFont val="Carlito"/>
        <family val="2"/>
      </rPr>
      <t>46.08.040</t>
    </r>
  </si>
  <si>
    <r>
      <rPr>
        <sz val="10"/>
        <rFont val="Carlito"/>
        <family val="2"/>
      </rPr>
      <t xml:space="preserve">Tubo galvanizado sem costura schedule 40, DN= 1
</t>
    </r>
    <r>
      <rPr>
        <sz val="10"/>
        <rFont val="Carlito"/>
        <family val="2"/>
      </rPr>
      <t>1/2´, inclusive conexões</t>
    </r>
  </si>
  <si>
    <r>
      <rPr>
        <sz val="10"/>
        <rFont val="Carlito"/>
        <family val="2"/>
      </rPr>
      <t>138,34</t>
    </r>
  </si>
  <si>
    <r>
      <rPr>
        <sz val="10"/>
        <rFont val="Carlito"/>
        <family val="2"/>
      </rPr>
      <t>196,56</t>
    </r>
  </si>
  <si>
    <r>
      <rPr>
        <sz val="10"/>
        <rFont val="Carlito"/>
        <family val="2"/>
      </rPr>
      <t>46.08.050</t>
    </r>
  </si>
  <si>
    <r>
      <rPr>
        <sz val="10"/>
        <rFont val="Carlito"/>
        <family val="2"/>
      </rPr>
      <t xml:space="preserve">Tubo galvanizado sem costura schedule 40, DN=
</t>
    </r>
    <r>
      <rPr>
        <sz val="10"/>
        <rFont val="Carlito"/>
        <family val="2"/>
      </rPr>
      <t>2´, inclusive conexões</t>
    </r>
  </si>
  <si>
    <r>
      <rPr>
        <sz val="10"/>
        <rFont val="Carlito"/>
        <family val="2"/>
      </rPr>
      <t>153,65</t>
    </r>
  </si>
  <si>
    <r>
      <rPr>
        <sz val="10"/>
        <rFont val="Carlito"/>
        <family val="2"/>
      </rPr>
      <t>219,16</t>
    </r>
  </si>
  <si>
    <r>
      <rPr>
        <sz val="10"/>
        <rFont val="Carlito"/>
        <family val="2"/>
      </rPr>
      <t>46.08.070</t>
    </r>
  </si>
  <si>
    <r>
      <rPr>
        <sz val="10"/>
        <rFont val="Carlito"/>
        <family val="2"/>
      </rPr>
      <t xml:space="preserve">Tubo galvanizado sem costura schedule 40, DN= 2
</t>
    </r>
    <r>
      <rPr>
        <sz val="10"/>
        <rFont val="Carlito"/>
        <family val="2"/>
      </rPr>
      <t>1/2´, inclusive conexões</t>
    </r>
  </si>
  <si>
    <r>
      <rPr>
        <sz val="10"/>
        <rFont val="Carlito"/>
        <family val="2"/>
      </rPr>
      <t>238,92</t>
    </r>
  </si>
  <si>
    <r>
      <rPr>
        <sz val="10"/>
        <rFont val="Carlito"/>
        <family val="2"/>
      </rPr>
      <t>311,70</t>
    </r>
  </si>
  <si>
    <r>
      <rPr>
        <sz val="10"/>
        <rFont val="Carlito"/>
        <family val="2"/>
      </rPr>
      <t>46.08.080</t>
    </r>
  </si>
  <si>
    <r>
      <rPr>
        <sz val="10"/>
        <rFont val="Carlito"/>
        <family val="2"/>
      </rPr>
      <t xml:space="preserve">Tubo galvanizado sem costura schedule 40, DN=
</t>
    </r>
    <r>
      <rPr>
        <sz val="10"/>
        <rFont val="Carlito"/>
        <family val="2"/>
      </rPr>
      <t>3´, inclusive conexões</t>
    </r>
  </si>
  <si>
    <r>
      <rPr>
        <sz val="10"/>
        <rFont val="Carlito"/>
        <family val="2"/>
      </rPr>
      <t>293,73</t>
    </r>
  </si>
  <si>
    <r>
      <rPr>
        <sz val="10"/>
        <rFont val="Carlito"/>
        <family val="2"/>
      </rPr>
      <t>375,61</t>
    </r>
  </si>
  <si>
    <r>
      <rPr>
        <sz val="10"/>
        <rFont val="Carlito"/>
        <family val="2"/>
      </rPr>
      <t>46.08.100</t>
    </r>
  </si>
  <si>
    <r>
      <rPr>
        <sz val="10"/>
        <rFont val="Carlito"/>
        <family val="2"/>
      </rPr>
      <t xml:space="preserve">Tubo galvanizado sem costura schedule 40, DN=
</t>
    </r>
    <r>
      <rPr>
        <sz val="10"/>
        <rFont val="Carlito"/>
        <family val="2"/>
      </rPr>
      <t>4´, inclusive conexões</t>
    </r>
  </si>
  <si>
    <r>
      <rPr>
        <sz val="10"/>
        <rFont val="Carlito"/>
        <family val="2"/>
      </rPr>
      <t>426,42</t>
    </r>
  </si>
  <si>
    <r>
      <rPr>
        <sz val="10"/>
        <rFont val="Carlito"/>
        <family val="2"/>
      </rPr>
      <t>517,40</t>
    </r>
  </si>
  <si>
    <r>
      <rPr>
        <sz val="10"/>
        <rFont val="Carlito"/>
        <family val="2"/>
      </rPr>
      <t>46.08.110</t>
    </r>
  </si>
  <si>
    <r>
      <rPr>
        <sz val="10"/>
        <rFont val="Carlito"/>
        <family val="2"/>
      </rPr>
      <t xml:space="preserve">Tubo galvanizado sem costura schedule 40, DN=
</t>
    </r>
    <r>
      <rPr>
        <sz val="10"/>
        <rFont val="Carlito"/>
        <family val="2"/>
      </rPr>
      <t>6´, inclusive conexões</t>
    </r>
  </si>
  <si>
    <r>
      <rPr>
        <sz val="10"/>
        <rFont val="Carlito"/>
        <family val="2"/>
      </rPr>
      <t>709,16</t>
    </r>
  </si>
  <si>
    <r>
      <rPr>
        <sz val="10"/>
        <rFont val="Carlito"/>
        <family val="2"/>
      </rPr>
      <t>809,23</t>
    </r>
  </si>
  <si>
    <r>
      <rPr>
        <sz val="10"/>
        <rFont val="Carlito"/>
        <family val="2"/>
      </rPr>
      <t xml:space="preserve">Conexoes e acessorios em ferro fundido, predial e
</t>
    </r>
    <r>
      <rPr>
        <sz val="10"/>
        <rFont val="Carlito"/>
        <family val="2"/>
      </rPr>
      <t>tradicional, esgoto e pluvial</t>
    </r>
  </si>
  <si>
    <r>
      <rPr>
        <sz val="10"/>
        <rFont val="Carlito"/>
        <family val="2"/>
      </rPr>
      <t>46.09.050</t>
    </r>
  </si>
  <si>
    <r>
      <rPr>
        <sz val="10"/>
        <rFont val="Carlito"/>
        <family val="2"/>
      </rPr>
      <t xml:space="preserve">Joelho 45° em ferro fundido, linha predial
</t>
    </r>
    <r>
      <rPr>
        <sz val="10"/>
        <rFont val="Carlito"/>
        <family val="2"/>
      </rPr>
      <t>tradicional, DN= 50 mm</t>
    </r>
  </si>
  <si>
    <r>
      <rPr>
        <sz val="10"/>
        <rFont val="Carlito"/>
        <family val="2"/>
      </rPr>
      <t>92,91</t>
    </r>
  </si>
  <si>
    <r>
      <rPr>
        <sz val="10"/>
        <rFont val="Carlito"/>
        <family val="2"/>
      </rPr>
      <t>46.09.060</t>
    </r>
  </si>
  <si>
    <r>
      <rPr>
        <sz val="10"/>
        <rFont val="Carlito"/>
        <family val="2"/>
      </rPr>
      <t xml:space="preserve">Joelho 45° em ferro fundido, linha predial
</t>
    </r>
    <r>
      <rPr>
        <sz val="10"/>
        <rFont val="Carlito"/>
        <family val="2"/>
      </rPr>
      <t>tradicional, DN= 75 mm</t>
    </r>
  </si>
  <si>
    <r>
      <rPr>
        <sz val="10"/>
        <rFont val="Carlito"/>
        <family val="2"/>
      </rPr>
      <t>104,21</t>
    </r>
  </si>
  <si>
    <r>
      <rPr>
        <sz val="10"/>
        <rFont val="Carlito"/>
        <family val="2"/>
      </rPr>
      <t>46.09.070</t>
    </r>
  </si>
  <si>
    <r>
      <rPr>
        <sz val="10"/>
        <rFont val="Carlito"/>
        <family val="2"/>
      </rPr>
      <t xml:space="preserve">Joelho 45° em ferro fundido, linha predial
</t>
    </r>
    <r>
      <rPr>
        <sz val="10"/>
        <rFont val="Carlito"/>
        <family val="2"/>
      </rPr>
      <t>tradicional, DN= 100 mm</t>
    </r>
  </si>
  <si>
    <r>
      <rPr>
        <sz val="10"/>
        <rFont val="Carlito"/>
        <family val="2"/>
      </rPr>
      <t>116,63</t>
    </r>
  </si>
  <si>
    <r>
      <rPr>
        <sz val="10"/>
        <rFont val="Carlito"/>
        <family val="2"/>
      </rPr>
      <t>131,19</t>
    </r>
  </si>
  <si>
    <r>
      <rPr>
        <sz val="10"/>
        <rFont val="Carlito"/>
        <family val="2"/>
      </rPr>
      <t>46.09.080</t>
    </r>
  </si>
  <si>
    <r>
      <rPr>
        <sz val="10"/>
        <rFont val="Carlito"/>
        <family val="2"/>
      </rPr>
      <t xml:space="preserve">Joelho 45° em ferro fundido, linha predial
</t>
    </r>
    <r>
      <rPr>
        <sz val="10"/>
        <rFont val="Carlito"/>
        <family val="2"/>
      </rPr>
      <t>tradicional, DN= 150 mm</t>
    </r>
  </si>
  <si>
    <r>
      <rPr>
        <sz val="10"/>
        <rFont val="Carlito"/>
        <family val="2"/>
      </rPr>
      <t>206,24</t>
    </r>
  </si>
  <si>
    <r>
      <rPr>
        <sz val="10"/>
        <rFont val="Carlito"/>
        <family val="2"/>
      </rPr>
      <t>220,80</t>
    </r>
  </si>
  <si>
    <r>
      <rPr>
        <sz val="10"/>
        <rFont val="Carlito"/>
        <family val="2"/>
      </rPr>
      <t>46.09.100</t>
    </r>
  </si>
  <si>
    <r>
      <rPr>
        <sz val="10"/>
        <rFont val="Carlito"/>
        <family val="2"/>
      </rPr>
      <t xml:space="preserve">Joelho 87° 30´ em ferro fundido, linha predial
</t>
    </r>
    <r>
      <rPr>
        <sz val="10"/>
        <rFont val="Carlito"/>
        <family val="2"/>
      </rPr>
      <t>tradicional, DN= 50 mm</t>
    </r>
  </si>
  <si>
    <r>
      <rPr>
        <sz val="10"/>
        <rFont val="Carlito"/>
        <family val="2"/>
      </rPr>
      <t>105,18</t>
    </r>
  </si>
  <si>
    <r>
      <rPr>
        <sz val="10"/>
        <rFont val="Carlito"/>
        <family val="2"/>
      </rPr>
      <t>116,10</t>
    </r>
  </si>
  <si>
    <r>
      <rPr>
        <sz val="10"/>
        <rFont val="Carlito"/>
        <family val="2"/>
      </rPr>
      <t>46.09.110</t>
    </r>
  </si>
  <si>
    <r>
      <rPr>
        <sz val="10"/>
        <rFont val="Carlito"/>
        <family val="2"/>
      </rPr>
      <t xml:space="preserve">Joelho 87° 30´ em ferro fundido, linha predial
</t>
    </r>
    <r>
      <rPr>
        <sz val="10"/>
        <rFont val="Carlito"/>
        <family val="2"/>
      </rPr>
      <t>tradicional, DN= 75 mm</t>
    </r>
  </si>
  <si>
    <r>
      <rPr>
        <sz val="10"/>
        <rFont val="Carlito"/>
        <family val="2"/>
      </rPr>
      <t>46.09.120</t>
    </r>
  </si>
  <si>
    <r>
      <rPr>
        <sz val="10"/>
        <rFont val="Carlito"/>
        <family val="2"/>
      </rPr>
      <t xml:space="preserve">Joelho 87° 30´ em ferro fundido, linha predial
</t>
    </r>
    <r>
      <rPr>
        <sz val="10"/>
        <rFont val="Carlito"/>
        <family val="2"/>
      </rPr>
      <t>tradicional, DN= 100 mm</t>
    </r>
  </si>
  <si>
    <r>
      <rPr>
        <sz val="10"/>
        <rFont val="Carlito"/>
        <family val="2"/>
      </rPr>
      <t>173,72</t>
    </r>
  </si>
  <si>
    <r>
      <rPr>
        <sz val="10"/>
        <rFont val="Carlito"/>
        <family val="2"/>
      </rPr>
      <t>188,28</t>
    </r>
  </si>
  <si>
    <r>
      <rPr>
        <sz val="10"/>
        <rFont val="Carlito"/>
        <family val="2"/>
      </rPr>
      <t>46.09.130</t>
    </r>
  </si>
  <si>
    <r>
      <rPr>
        <sz val="10"/>
        <rFont val="Carlito"/>
        <family val="2"/>
      </rPr>
      <t xml:space="preserve">Joelho 87° 30´ em ferro fundido, linha predial
</t>
    </r>
    <r>
      <rPr>
        <sz val="10"/>
        <rFont val="Carlito"/>
        <family val="2"/>
      </rPr>
      <t>tradicional, DN= 150 mm</t>
    </r>
  </si>
  <si>
    <r>
      <rPr>
        <sz val="10"/>
        <rFont val="Carlito"/>
        <family val="2"/>
      </rPr>
      <t>298,78</t>
    </r>
  </si>
  <si>
    <r>
      <rPr>
        <sz val="10"/>
        <rFont val="Carlito"/>
        <family val="2"/>
      </rPr>
      <t>313,34</t>
    </r>
  </si>
  <si>
    <r>
      <rPr>
        <sz val="10"/>
        <rFont val="Carlito"/>
        <family val="2"/>
      </rPr>
      <t>46.09.150</t>
    </r>
  </si>
  <si>
    <r>
      <rPr>
        <sz val="10"/>
        <rFont val="Carlito"/>
        <family val="2"/>
      </rPr>
      <t xml:space="preserve">Luva bolsa e bolsa em ferro fundido, linha predial
</t>
    </r>
    <r>
      <rPr>
        <sz val="10"/>
        <rFont val="Carlito"/>
        <family val="2"/>
      </rPr>
      <t>tradicional, DN= 50 mm</t>
    </r>
  </si>
  <si>
    <r>
      <rPr>
        <sz val="10"/>
        <rFont val="Carlito"/>
        <family val="2"/>
      </rPr>
      <t>60,03</t>
    </r>
  </si>
  <si>
    <r>
      <rPr>
        <sz val="10"/>
        <rFont val="Carlito"/>
        <family val="2"/>
      </rPr>
      <t>70,95</t>
    </r>
  </si>
  <si>
    <r>
      <rPr>
        <sz val="10"/>
        <rFont val="Carlito"/>
        <family val="2"/>
      </rPr>
      <t>46.09.160</t>
    </r>
  </si>
  <si>
    <r>
      <rPr>
        <sz val="10"/>
        <rFont val="Carlito"/>
        <family val="2"/>
      </rPr>
      <t xml:space="preserve">Luva bolsa e bolsa em ferro fundido, linha predial
</t>
    </r>
    <r>
      <rPr>
        <sz val="10"/>
        <rFont val="Carlito"/>
        <family val="2"/>
      </rPr>
      <t>tradicional, DN= 75 mm</t>
    </r>
  </si>
  <si>
    <r>
      <rPr>
        <sz val="10"/>
        <rFont val="Carlito"/>
        <family val="2"/>
      </rPr>
      <t>79,31</t>
    </r>
  </si>
  <si>
    <r>
      <rPr>
        <sz val="10"/>
        <rFont val="Carlito"/>
        <family val="2"/>
      </rPr>
      <t>90,23</t>
    </r>
  </si>
  <si>
    <r>
      <rPr>
        <sz val="10"/>
        <rFont val="Carlito"/>
        <family val="2"/>
      </rPr>
      <t>46.09.170</t>
    </r>
  </si>
  <si>
    <r>
      <rPr>
        <sz val="10"/>
        <rFont val="Carlito"/>
        <family val="2"/>
      </rPr>
      <t xml:space="preserve">Luva bolsa e bolsa em ferro fundido, linha predial
</t>
    </r>
    <r>
      <rPr>
        <sz val="10"/>
        <rFont val="Carlito"/>
        <family val="2"/>
      </rPr>
      <t>tradicional, DN= 100 mm</t>
    </r>
  </si>
  <si>
    <r>
      <rPr>
        <sz val="10"/>
        <rFont val="Carlito"/>
        <family val="2"/>
      </rPr>
      <t>86,87</t>
    </r>
  </si>
  <si>
    <r>
      <rPr>
        <sz val="10"/>
        <rFont val="Carlito"/>
        <family val="2"/>
      </rPr>
      <t>101,43</t>
    </r>
  </si>
  <si>
    <r>
      <rPr>
        <sz val="10"/>
        <rFont val="Carlito"/>
        <family val="2"/>
      </rPr>
      <t>46.09.180</t>
    </r>
  </si>
  <si>
    <r>
      <rPr>
        <sz val="10"/>
        <rFont val="Carlito"/>
        <family val="2"/>
      </rPr>
      <t xml:space="preserve">Luva bolsa e bolsa em ferro fundido, linha predial
</t>
    </r>
    <r>
      <rPr>
        <sz val="10"/>
        <rFont val="Carlito"/>
        <family val="2"/>
      </rPr>
      <t>tradicional, DN= 150 mm</t>
    </r>
  </si>
  <si>
    <r>
      <rPr>
        <sz val="10"/>
        <rFont val="Carlito"/>
        <family val="2"/>
      </rPr>
      <t>126,35</t>
    </r>
  </si>
  <si>
    <r>
      <rPr>
        <sz val="10"/>
        <rFont val="Carlito"/>
        <family val="2"/>
      </rPr>
      <t>140,91</t>
    </r>
  </si>
  <si>
    <r>
      <rPr>
        <sz val="10"/>
        <rFont val="Carlito"/>
        <family val="2"/>
      </rPr>
      <t>46.09.200</t>
    </r>
  </si>
  <si>
    <r>
      <rPr>
        <sz val="10"/>
        <rFont val="Carlito"/>
        <family val="2"/>
      </rPr>
      <t xml:space="preserve">Placa cega em ferro fundido, linha predial
</t>
    </r>
    <r>
      <rPr>
        <sz val="10"/>
        <rFont val="Carlito"/>
        <family val="2"/>
      </rPr>
      <t>tradicional, DN= 75 mm</t>
    </r>
  </si>
  <si>
    <r>
      <rPr>
        <sz val="10"/>
        <rFont val="Carlito"/>
        <family val="2"/>
      </rPr>
      <t>54,13</t>
    </r>
  </si>
  <si>
    <r>
      <rPr>
        <sz val="10"/>
        <rFont val="Carlito"/>
        <family val="2"/>
      </rPr>
      <t>46.09.210</t>
    </r>
  </si>
  <si>
    <r>
      <rPr>
        <sz val="10"/>
        <rFont val="Carlito"/>
        <family val="2"/>
      </rPr>
      <t xml:space="preserve">Placa cega em ferro fundido, linha predial
</t>
    </r>
    <r>
      <rPr>
        <sz val="10"/>
        <rFont val="Carlito"/>
        <family val="2"/>
      </rPr>
      <t>tradicional, DN= 100 mm</t>
    </r>
  </si>
  <si>
    <r>
      <rPr>
        <sz val="10"/>
        <rFont val="Carlito"/>
        <family val="2"/>
      </rPr>
      <t>65,85</t>
    </r>
  </si>
  <si>
    <r>
      <rPr>
        <sz val="10"/>
        <rFont val="Carlito"/>
        <family val="2"/>
      </rPr>
      <t>80,41</t>
    </r>
  </si>
  <si>
    <r>
      <rPr>
        <sz val="10"/>
        <rFont val="Carlito"/>
        <family val="2"/>
      </rPr>
      <t>46.09.230</t>
    </r>
  </si>
  <si>
    <r>
      <rPr>
        <sz val="10"/>
        <rFont val="Carlito"/>
        <family val="2"/>
      </rPr>
      <t xml:space="preserve">Junção 45° em ferro fundido, linha predial
</t>
    </r>
    <r>
      <rPr>
        <sz val="10"/>
        <rFont val="Carlito"/>
        <family val="2"/>
      </rPr>
      <t>tradicional, DN= 50 x 50 mm</t>
    </r>
  </si>
  <si>
    <r>
      <rPr>
        <sz val="10"/>
        <rFont val="Carlito"/>
        <family val="2"/>
      </rPr>
      <t>118,51</t>
    </r>
  </si>
  <si>
    <r>
      <rPr>
        <sz val="10"/>
        <rFont val="Carlito"/>
        <family val="2"/>
      </rPr>
      <t>129,43</t>
    </r>
  </si>
  <si>
    <r>
      <rPr>
        <sz val="10"/>
        <rFont val="Carlito"/>
        <family val="2"/>
      </rPr>
      <t>46.09.240</t>
    </r>
  </si>
  <si>
    <r>
      <rPr>
        <sz val="10"/>
        <rFont val="Carlito"/>
        <family val="2"/>
      </rPr>
      <t xml:space="preserve">Junção 45° em ferro fundido, linha predial
</t>
    </r>
    <r>
      <rPr>
        <sz val="10"/>
        <rFont val="Carlito"/>
        <family val="2"/>
      </rPr>
      <t>tradicional, DN= 75 x 50 mm</t>
    </r>
  </si>
  <si>
    <r>
      <rPr>
        <sz val="10"/>
        <rFont val="Carlito"/>
        <family val="2"/>
      </rPr>
      <t>175,86</t>
    </r>
  </si>
  <si>
    <r>
      <rPr>
        <sz val="10"/>
        <rFont val="Carlito"/>
        <family val="2"/>
      </rPr>
      <t>46.09.250</t>
    </r>
  </si>
  <si>
    <r>
      <rPr>
        <sz val="10"/>
        <rFont val="Carlito"/>
        <family val="2"/>
      </rPr>
      <t xml:space="preserve">Junção 45° em ferro fundido, linha predial
</t>
    </r>
    <r>
      <rPr>
        <sz val="10"/>
        <rFont val="Carlito"/>
        <family val="2"/>
      </rPr>
      <t>tradicional, DN= 75 x 75 mm</t>
    </r>
  </si>
  <si>
    <r>
      <rPr>
        <sz val="10"/>
        <rFont val="Carlito"/>
        <family val="2"/>
      </rPr>
      <t>191,96</t>
    </r>
  </si>
  <si>
    <r>
      <rPr>
        <sz val="10"/>
        <rFont val="Carlito"/>
        <family val="2"/>
      </rPr>
      <t>206,52</t>
    </r>
  </si>
  <si>
    <r>
      <rPr>
        <sz val="10"/>
        <rFont val="Carlito"/>
        <family val="2"/>
      </rPr>
      <t>46.09.260</t>
    </r>
  </si>
  <si>
    <r>
      <rPr>
        <sz val="10"/>
        <rFont val="Carlito"/>
        <family val="2"/>
      </rPr>
      <t xml:space="preserve">Junção 45° em ferro fundido, linha predial
</t>
    </r>
    <r>
      <rPr>
        <sz val="10"/>
        <rFont val="Carlito"/>
        <family val="2"/>
      </rPr>
      <t>tradicional, DN= 100 x 50 mm</t>
    </r>
  </si>
  <si>
    <r>
      <rPr>
        <sz val="10"/>
        <rFont val="Carlito"/>
        <family val="2"/>
      </rPr>
      <t>174,02</t>
    </r>
  </si>
  <si>
    <r>
      <rPr>
        <sz val="10"/>
        <rFont val="Carlito"/>
        <family val="2"/>
      </rPr>
      <t>188,58</t>
    </r>
  </si>
  <si>
    <r>
      <rPr>
        <sz val="10"/>
        <rFont val="Carlito"/>
        <family val="2"/>
      </rPr>
      <t>46.09.270</t>
    </r>
  </si>
  <si>
    <r>
      <rPr>
        <sz val="10"/>
        <rFont val="Carlito"/>
        <family val="2"/>
      </rPr>
      <t xml:space="preserve">Junção 45° em ferro fundido, linha predial
</t>
    </r>
    <r>
      <rPr>
        <sz val="10"/>
        <rFont val="Carlito"/>
        <family val="2"/>
      </rPr>
      <t>tradicional, DN= 100 x 75 mm</t>
    </r>
  </si>
  <si>
    <r>
      <rPr>
        <sz val="10"/>
        <rFont val="Carlito"/>
        <family val="2"/>
      </rPr>
      <t>203,29</t>
    </r>
  </si>
  <si>
    <r>
      <rPr>
        <sz val="10"/>
        <rFont val="Carlito"/>
        <family val="2"/>
      </rPr>
      <t>217,85</t>
    </r>
  </si>
  <si>
    <r>
      <rPr>
        <sz val="10"/>
        <rFont val="Carlito"/>
        <family val="2"/>
      </rPr>
      <t>46.09.280</t>
    </r>
  </si>
  <si>
    <r>
      <rPr>
        <sz val="10"/>
        <rFont val="Carlito"/>
        <family val="2"/>
      </rPr>
      <t xml:space="preserve">Junção 45° em ferro fundido, linha predial
</t>
    </r>
    <r>
      <rPr>
        <sz val="10"/>
        <rFont val="Carlito"/>
        <family val="2"/>
      </rPr>
      <t>tradicional, DN= 100 x 100 mm</t>
    </r>
  </si>
  <si>
    <r>
      <rPr>
        <sz val="10"/>
        <rFont val="Carlito"/>
        <family val="2"/>
      </rPr>
      <t>242,99</t>
    </r>
  </si>
  <si>
    <r>
      <rPr>
        <sz val="10"/>
        <rFont val="Carlito"/>
        <family val="2"/>
      </rPr>
      <t>257,55</t>
    </r>
  </si>
  <si>
    <r>
      <rPr>
        <sz val="10"/>
        <rFont val="Carlito"/>
        <family val="2"/>
      </rPr>
      <t>46.09.290</t>
    </r>
  </si>
  <si>
    <r>
      <rPr>
        <sz val="10"/>
        <rFont val="Carlito"/>
        <family val="2"/>
      </rPr>
      <t xml:space="preserve">Junção 45° em ferro fundido, linha predial
</t>
    </r>
    <r>
      <rPr>
        <sz val="10"/>
        <rFont val="Carlito"/>
        <family val="2"/>
      </rPr>
      <t>tradicional, DN= 150 x 100 mm</t>
    </r>
  </si>
  <si>
    <r>
      <rPr>
        <sz val="10"/>
        <rFont val="Carlito"/>
        <family val="2"/>
      </rPr>
      <t>235,93</t>
    </r>
  </si>
  <si>
    <r>
      <rPr>
        <sz val="10"/>
        <rFont val="Carlito"/>
        <family val="2"/>
      </rPr>
      <t>254,13</t>
    </r>
  </si>
  <si>
    <r>
      <rPr>
        <sz val="10"/>
        <rFont val="Carlito"/>
        <family val="2"/>
      </rPr>
      <t>46.09.300</t>
    </r>
  </si>
  <si>
    <r>
      <rPr>
        <sz val="10"/>
        <rFont val="Carlito"/>
        <family val="2"/>
      </rPr>
      <t xml:space="preserve">Junção dupla 45° em ferro fundido, linha predial
</t>
    </r>
    <r>
      <rPr>
        <sz val="10"/>
        <rFont val="Carlito"/>
        <family val="2"/>
      </rPr>
      <t>tradicional, DN= 100 mm</t>
    </r>
  </si>
  <si>
    <r>
      <rPr>
        <sz val="10"/>
        <rFont val="Carlito"/>
        <family val="2"/>
      </rPr>
      <t>307,58</t>
    </r>
  </si>
  <si>
    <r>
      <rPr>
        <sz val="10"/>
        <rFont val="Carlito"/>
        <family val="2"/>
      </rPr>
      <t>322,14</t>
    </r>
  </si>
  <si>
    <r>
      <rPr>
        <sz val="10"/>
        <rFont val="Carlito"/>
        <family val="2"/>
      </rPr>
      <t>46.09.320</t>
    </r>
  </si>
  <si>
    <r>
      <rPr>
        <sz val="10"/>
        <rFont val="Carlito"/>
        <family val="2"/>
      </rPr>
      <t xml:space="preserve">Te sanitário 87° 30´ em ferro fundido, linha
</t>
    </r>
    <r>
      <rPr>
        <sz val="10"/>
        <rFont val="Carlito"/>
        <family val="2"/>
      </rPr>
      <t>predial tradicional, DN= 50 x 50 mm</t>
    </r>
  </si>
  <si>
    <r>
      <rPr>
        <sz val="10"/>
        <rFont val="Carlito"/>
        <family val="2"/>
      </rPr>
      <t>107,85</t>
    </r>
  </si>
  <si>
    <r>
      <rPr>
        <sz val="10"/>
        <rFont val="Carlito"/>
        <family val="2"/>
      </rPr>
      <t>118,77</t>
    </r>
  </si>
  <si>
    <r>
      <rPr>
        <sz val="10"/>
        <rFont val="Carlito"/>
        <family val="2"/>
      </rPr>
      <t>46.09.330</t>
    </r>
  </si>
  <si>
    <r>
      <rPr>
        <sz val="10"/>
        <rFont val="Carlito"/>
        <family val="2"/>
      </rPr>
      <t xml:space="preserve">Te sanitário 87° 30´ em ferro fundido, linha
</t>
    </r>
    <r>
      <rPr>
        <sz val="10"/>
        <rFont val="Carlito"/>
        <family val="2"/>
      </rPr>
      <t>predial tradicional, DN= 75 x 50 mm</t>
    </r>
  </si>
  <si>
    <r>
      <rPr>
        <sz val="10"/>
        <rFont val="Carlito"/>
        <family val="2"/>
      </rPr>
      <t>125,97</t>
    </r>
  </si>
  <si>
    <r>
      <rPr>
        <sz val="10"/>
        <rFont val="Carlito"/>
        <family val="2"/>
      </rPr>
      <t>140,53</t>
    </r>
  </si>
  <si>
    <r>
      <rPr>
        <sz val="10"/>
        <rFont val="Carlito"/>
        <family val="2"/>
      </rPr>
      <t>46.09.340</t>
    </r>
  </si>
  <si>
    <r>
      <rPr>
        <sz val="10"/>
        <rFont val="Carlito"/>
        <family val="2"/>
      </rPr>
      <t xml:space="preserve">Te sanitário 87° 30´ em ferro fundido, linha
</t>
    </r>
    <r>
      <rPr>
        <sz val="10"/>
        <rFont val="Carlito"/>
        <family val="2"/>
      </rPr>
      <t>predial tradicional, DN= 75 x 75 mm</t>
    </r>
  </si>
  <si>
    <r>
      <rPr>
        <sz val="10"/>
        <rFont val="Carlito"/>
        <family val="2"/>
      </rPr>
      <t>141,59</t>
    </r>
  </si>
  <si>
    <r>
      <rPr>
        <sz val="10"/>
        <rFont val="Carlito"/>
        <family val="2"/>
      </rPr>
      <t>156,15</t>
    </r>
  </si>
  <si>
    <r>
      <rPr>
        <sz val="10"/>
        <rFont val="Carlito"/>
        <family val="2"/>
      </rPr>
      <t>46.09.350</t>
    </r>
  </si>
  <si>
    <r>
      <rPr>
        <sz val="10"/>
        <rFont val="Carlito"/>
        <family val="2"/>
      </rPr>
      <t xml:space="preserve">Te sanitário 87° 30´ em ferro fundido, linha
</t>
    </r>
    <r>
      <rPr>
        <sz val="10"/>
        <rFont val="Carlito"/>
        <family val="2"/>
      </rPr>
      <t>predial tradicional, DN= 100 x 50 mm</t>
    </r>
  </si>
  <si>
    <r>
      <rPr>
        <sz val="10"/>
        <rFont val="Carlito"/>
        <family val="2"/>
      </rPr>
      <t>137,77</t>
    </r>
  </si>
  <si>
    <r>
      <rPr>
        <sz val="10"/>
        <rFont val="Carlito"/>
        <family val="2"/>
      </rPr>
      <t>152,33</t>
    </r>
  </si>
  <si>
    <r>
      <rPr>
        <sz val="10"/>
        <rFont val="Carlito"/>
        <family val="2"/>
      </rPr>
      <t>46.09.360</t>
    </r>
  </si>
  <si>
    <r>
      <rPr>
        <sz val="10"/>
        <rFont val="Carlito"/>
        <family val="2"/>
      </rPr>
      <t xml:space="preserve">Te sanitário 87° 30´ em ferro fundido, linha
</t>
    </r>
    <r>
      <rPr>
        <sz val="10"/>
        <rFont val="Carlito"/>
        <family val="2"/>
      </rPr>
      <t>predial tradicional, DN= 100 x 75 mm</t>
    </r>
  </si>
  <si>
    <r>
      <rPr>
        <sz val="10"/>
        <rFont val="Carlito"/>
        <family val="2"/>
      </rPr>
      <t>148,87</t>
    </r>
  </si>
  <si>
    <r>
      <rPr>
        <sz val="10"/>
        <rFont val="Carlito"/>
        <family val="2"/>
      </rPr>
      <t>163,43</t>
    </r>
  </si>
  <si>
    <r>
      <rPr>
        <sz val="10"/>
        <rFont val="Carlito"/>
        <family val="2"/>
      </rPr>
      <t>46.09.370</t>
    </r>
  </si>
  <si>
    <r>
      <rPr>
        <sz val="10"/>
        <rFont val="Carlito"/>
        <family val="2"/>
      </rPr>
      <t xml:space="preserve">Te sanitário 87° 30´ em ferro fundido, linha
</t>
    </r>
    <r>
      <rPr>
        <sz val="10"/>
        <rFont val="Carlito"/>
        <family val="2"/>
      </rPr>
      <t>predial tradicional, DN= 100 x 100 mm</t>
    </r>
  </si>
  <si>
    <r>
      <rPr>
        <sz val="10"/>
        <rFont val="Carlito"/>
        <family val="2"/>
      </rPr>
      <t>192,79</t>
    </r>
  </si>
  <si>
    <r>
      <rPr>
        <sz val="10"/>
        <rFont val="Carlito"/>
        <family val="2"/>
      </rPr>
      <t>207,35</t>
    </r>
  </si>
  <si>
    <r>
      <rPr>
        <sz val="10"/>
        <rFont val="Carlito"/>
        <family val="2"/>
      </rPr>
      <t>46.09.400</t>
    </r>
  </si>
  <si>
    <r>
      <rPr>
        <sz val="10"/>
        <rFont val="Carlito"/>
        <family val="2"/>
      </rPr>
      <t xml:space="preserve">Bucha de redução em ferro fundido, linha predial
</t>
    </r>
    <r>
      <rPr>
        <sz val="10"/>
        <rFont val="Carlito"/>
        <family val="2"/>
      </rPr>
      <t>tradicional, DN= 75 x 50 mm</t>
    </r>
  </si>
  <si>
    <r>
      <rPr>
        <sz val="10"/>
        <rFont val="Carlito"/>
        <family val="2"/>
      </rPr>
      <t>41,79</t>
    </r>
  </si>
  <si>
    <r>
      <rPr>
        <sz val="10"/>
        <rFont val="Carlito"/>
        <family val="2"/>
      </rPr>
      <t>56,35</t>
    </r>
  </si>
  <si>
    <r>
      <rPr>
        <sz val="10"/>
        <rFont val="Carlito"/>
        <family val="2"/>
      </rPr>
      <t>46.09.410</t>
    </r>
  </si>
  <si>
    <r>
      <rPr>
        <sz val="10"/>
        <rFont val="Carlito"/>
        <family val="2"/>
      </rPr>
      <t xml:space="preserve">Bucha de redução em ferro fundido, linha predial
</t>
    </r>
    <r>
      <rPr>
        <sz val="10"/>
        <rFont val="Carlito"/>
        <family val="2"/>
      </rPr>
      <t>tradicional, DN= 100 x 75 mm</t>
    </r>
  </si>
  <si>
    <r>
      <rPr>
        <sz val="10"/>
        <rFont val="Carlito"/>
        <family val="2"/>
      </rPr>
      <t>52,51</t>
    </r>
  </si>
  <si>
    <r>
      <rPr>
        <sz val="10"/>
        <rFont val="Carlito"/>
        <family val="2"/>
      </rPr>
      <t>67,07</t>
    </r>
  </si>
  <si>
    <r>
      <rPr>
        <sz val="10"/>
        <rFont val="Carlito"/>
        <family val="2"/>
      </rPr>
      <t>46.09.420</t>
    </r>
  </si>
  <si>
    <r>
      <rPr>
        <sz val="10"/>
        <rFont val="Carlito"/>
        <family val="2"/>
      </rPr>
      <t xml:space="preserve">Bucha de redução em ferro fundido, linha predial
</t>
    </r>
    <r>
      <rPr>
        <sz val="10"/>
        <rFont val="Carlito"/>
        <family val="2"/>
      </rPr>
      <t>tradicional, DN= 150 x 100 mm</t>
    </r>
  </si>
  <si>
    <r>
      <rPr>
        <sz val="10"/>
        <rFont val="Carlito"/>
        <family val="2"/>
      </rPr>
      <t>118,50</t>
    </r>
  </si>
  <si>
    <r>
      <rPr>
        <sz val="10"/>
        <rFont val="Carlito"/>
        <family val="2"/>
      </rPr>
      <t>136,70</t>
    </r>
  </si>
  <si>
    <r>
      <rPr>
        <sz val="10"/>
        <rFont val="Carlito"/>
        <family val="2"/>
      </rPr>
      <t xml:space="preserve">Tubulacao em cobre para agua quente, gas e
</t>
    </r>
    <r>
      <rPr>
        <sz val="10"/>
        <rFont val="Carlito"/>
        <family val="2"/>
      </rPr>
      <t>vapor</t>
    </r>
  </si>
  <si>
    <r>
      <rPr>
        <sz val="10"/>
        <rFont val="Carlito"/>
        <family val="2"/>
      </rPr>
      <t>46.10.010</t>
    </r>
  </si>
  <si>
    <r>
      <rPr>
        <sz val="10"/>
        <rFont val="Carlito"/>
        <family val="2"/>
      </rPr>
      <t xml:space="preserve">Tubo de cobre classe A, DN= 15mm (1/2´),
</t>
    </r>
    <r>
      <rPr>
        <sz val="10"/>
        <rFont val="Carlito"/>
        <family val="2"/>
      </rPr>
      <t>inclusive conexões</t>
    </r>
  </si>
  <si>
    <r>
      <rPr>
        <sz val="10"/>
        <rFont val="Carlito"/>
        <family val="2"/>
      </rPr>
      <t>58,80</t>
    </r>
  </si>
  <si>
    <r>
      <rPr>
        <sz val="10"/>
        <rFont val="Carlito"/>
        <family val="2"/>
      </rPr>
      <t>70,81</t>
    </r>
  </si>
  <si>
    <r>
      <rPr>
        <sz val="10"/>
        <rFont val="Carlito"/>
        <family val="2"/>
      </rPr>
      <t>46.10.020</t>
    </r>
  </si>
  <si>
    <r>
      <rPr>
        <sz val="10"/>
        <rFont val="Carlito"/>
        <family val="2"/>
      </rPr>
      <t xml:space="preserve">Tubo de cobre classe A, DN= 22mm (3/4´),
</t>
    </r>
    <r>
      <rPr>
        <sz val="10"/>
        <rFont val="Carlito"/>
        <family val="2"/>
      </rPr>
      <t>inclusive conexões</t>
    </r>
  </si>
  <si>
    <r>
      <rPr>
        <sz val="10"/>
        <rFont val="Carlito"/>
        <family val="2"/>
      </rPr>
      <t>86,76</t>
    </r>
  </si>
  <si>
    <r>
      <rPr>
        <sz val="10"/>
        <rFont val="Carlito"/>
        <family val="2"/>
      </rPr>
      <t>13,10</t>
    </r>
  </si>
  <si>
    <r>
      <rPr>
        <sz val="10"/>
        <rFont val="Carlito"/>
        <family val="2"/>
      </rPr>
      <t>99,86</t>
    </r>
  </si>
  <si>
    <r>
      <rPr>
        <sz val="10"/>
        <rFont val="Carlito"/>
        <family val="2"/>
      </rPr>
      <t>46.10.030</t>
    </r>
  </si>
  <si>
    <r>
      <rPr>
        <sz val="10"/>
        <rFont val="Carlito"/>
        <family val="2"/>
      </rPr>
      <t xml:space="preserve">Tubo de cobre classe A, DN= 28mm (1´), inclusive
</t>
    </r>
    <r>
      <rPr>
        <sz val="10"/>
        <rFont val="Carlito"/>
        <family val="2"/>
      </rPr>
      <t>conexões</t>
    </r>
  </si>
  <si>
    <r>
      <rPr>
        <sz val="10"/>
        <rFont val="Carlito"/>
        <family val="2"/>
      </rPr>
      <t>103,65</t>
    </r>
  </si>
  <si>
    <r>
      <rPr>
        <sz val="10"/>
        <rFont val="Carlito"/>
        <family val="2"/>
      </rPr>
      <t>120,02</t>
    </r>
  </si>
  <si>
    <r>
      <rPr>
        <sz val="10"/>
        <rFont val="Carlito"/>
        <family val="2"/>
      </rPr>
      <t>46.10.040</t>
    </r>
  </si>
  <si>
    <r>
      <rPr>
        <sz val="10"/>
        <rFont val="Carlito"/>
        <family val="2"/>
      </rPr>
      <t xml:space="preserve">Tubo de cobre classe A, DN= 35mm (1 1/4´),
</t>
    </r>
    <r>
      <rPr>
        <sz val="10"/>
        <rFont val="Carlito"/>
        <family val="2"/>
      </rPr>
      <t>inclusive conexões</t>
    </r>
  </si>
  <si>
    <r>
      <rPr>
        <sz val="10"/>
        <rFont val="Carlito"/>
        <family val="2"/>
      </rPr>
      <t>178,19</t>
    </r>
  </si>
  <si>
    <r>
      <rPr>
        <sz val="10"/>
        <rFont val="Carlito"/>
        <family val="2"/>
      </rPr>
      <t>196,75</t>
    </r>
  </si>
  <si>
    <r>
      <rPr>
        <sz val="10"/>
        <rFont val="Carlito"/>
        <family val="2"/>
      </rPr>
      <t>46.10.050</t>
    </r>
  </si>
  <si>
    <r>
      <rPr>
        <sz val="10"/>
        <rFont val="Carlito"/>
        <family val="2"/>
      </rPr>
      <t xml:space="preserve">Tubo de cobre classe A, DN= 42mm (1 1/2´),
</t>
    </r>
    <r>
      <rPr>
        <sz val="10"/>
        <rFont val="Carlito"/>
        <family val="2"/>
      </rPr>
      <t>inclusive conexões</t>
    </r>
  </si>
  <si>
    <r>
      <rPr>
        <sz val="10"/>
        <rFont val="Carlito"/>
        <family val="2"/>
      </rPr>
      <t>208,83</t>
    </r>
  </si>
  <si>
    <r>
      <rPr>
        <sz val="10"/>
        <rFont val="Carlito"/>
        <family val="2"/>
      </rPr>
      <t>227,39</t>
    </r>
  </si>
  <si>
    <r>
      <rPr>
        <sz val="10"/>
        <rFont val="Carlito"/>
        <family val="2"/>
      </rPr>
      <t>46.10.060</t>
    </r>
  </si>
  <si>
    <r>
      <rPr>
        <sz val="10"/>
        <rFont val="Carlito"/>
        <family val="2"/>
      </rPr>
      <t xml:space="preserve">Tubo de cobre classe A, DN= 54mm (2´), inclusive
</t>
    </r>
    <r>
      <rPr>
        <sz val="10"/>
        <rFont val="Carlito"/>
        <family val="2"/>
      </rPr>
      <t>conexões</t>
    </r>
  </si>
  <si>
    <r>
      <rPr>
        <sz val="10"/>
        <rFont val="Carlito"/>
        <family val="2"/>
      </rPr>
      <t>284,86</t>
    </r>
  </si>
  <si>
    <r>
      <rPr>
        <sz val="10"/>
        <rFont val="Carlito"/>
        <family val="2"/>
      </rPr>
      <t>25,11</t>
    </r>
  </si>
  <si>
    <r>
      <rPr>
        <sz val="10"/>
        <rFont val="Carlito"/>
        <family val="2"/>
      </rPr>
      <t>309,97</t>
    </r>
  </si>
  <si>
    <r>
      <rPr>
        <sz val="10"/>
        <rFont val="Carlito"/>
        <family val="2"/>
      </rPr>
      <t>46.10.070</t>
    </r>
  </si>
  <si>
    <r>
      <rPr>
        <sz val="10"/>
        <rFont val="Carlito"/>
        <family val="2"/>
      </rPr>
      <t xml:space="preserve">Tubo de cobre classe A, DN= 66mm (2 1/2´),
</t>
    </r>
    <r>
      <rPr>
        <sz val="10"/>
        <rFont val="Carlito"/>
        <family val="2"/>
      </rPr>
      <t>inclusive conexões</t>
    </r>
  </si>
  <si>
    <r>
      <rPr>
        <sz val="10"/>
        <rFont val="Carlito"/>
        <family val="2"/>
      </rPr>
      <t>371,91</t>
    </r>
  </si>
  <si>
    <r>
      <rPr>
        <sz val="10"/>
        <rFont val="Carlito"/>
        <family val="2"/>
      </rPr>
      <t>29,47</t>
    </r>
  </si>
  <si>
    <r>
      <rPr>
        <sz val="10"/>
        <rFont val="Carlito"/>
        <family val="2"/>
      </rPr>
      <t>401,38</t>
    </r>
  </si>
  <si>
    <r>
      <rPr>
        <sz val="10"/>
        <rFont val="Carlito"/>
        <family val="2"/>
      </rPr>
      <t>46.10.080</t>
    </r>
  </si>
  <si>
    <r>
      <rPr>
        <sz val="10"/>
        <rFont val="Carlito"/>
        <family val="2"/>
      </rPr>
      <t xml:space="preserve">Tubo de cobre classe A, DN= 79mm (3´), inclusive
</t>
    </r>
    <r>
      <rPr>
        <sz val="10"/>
        <rFont val="Carlito"/>
        <family val="2"/>
      </rPr>
      <t>conexões</t>
    </r>
  </si>
  <si>
    <r>
      <rPr>
        <sz val="10"/>
        <rFont val="Carlito"/>
        <family val="2"/>
      </rPr>
      <t>476,75</t>
    </r>
  </si>
  <si>
    <r>
      <rPr>
        <sz val="10"/>
        <rFont val="Carlito"/>
        <family val="2"/>
      </rPr>
      <t>508,41</t>
    </r>
  </si>
  <si>
    <r>
      <rPr>
        <sz val="10"/>
        <rFont val="Carlito"/>
        <family val="2"/>
      </rPr>
      <t>46.10.090</t>
    </r>
  </si>
  <si>
    <r>
      <rPr>
        <sz val="10"/>
        <rFont val="Carlito"/>
        <family val="2"/>
      </rPr>
      <t xml:space="preserve">Tubo de cobre classe A, DN= 104mm (4´),
</t>
    </r>
    <r>
      <rPr>
        <sz val="10"/>
        <rFont val="Carlito"/>
        <family val="2"/>
      </rPr>
      <t>inclusive conexões</t>
    </r>
  </si>
  <si>
    <r>
      <rPr>
        <sz val="10"/>
        <rFont val="Carlito"/>
        <family val="2"/>
      </rPr>
      <t>617,99</t>
    </r>
  </si>
  <si>
    <r>
      <rPr>
        <sz val="10"/>
        <rFont val="Carlito"/>
        <family val="2"/>
      </rPr>
      <t>36,02</t>
    </r>
  </si>
  <si>
    <r>
      <rPr>
        <sz val="10"/>
        <rFont val="Carlito"/>
        <family val="2"/>
      </rPr>
      <t>654,01</t>
    </r>
  </si>
  <si>
    <r>
      <rPr>
        <sz val="10"/>
        <rFont val="Carlito"/>
        <family val="2"/>
      </rPr>
      <t>46.10.200</t>
    </r>
  </si>
  <si>
    <r>
      <rPr>
        <sz val="10"/>
        <rFont val="Carlito"/>
        <family val="2"/>
      </rPr>
      <t xml:space="preserve">Tubo de cobre classe E, DN= 22mm (3/4´),
</t>
    </r>
    <r>
      <rPr>
        <sz val="10"/>
        <rFont val="Carlito"/>
        <family val="2"/>
      </rPr>
      <t>inclusive conexões</t>
    </r>
  </si>
  <si>
    <r>
      <rPr>
        <sz val="10"/>
        <rFont val="Carlito"/>
        <family val="2"/>
      </rPr>
      <t>60,72</t>
    </r>
  </si>
  <si>
    <r>
      <rPr>
        <sz val="10"/>
        <rFont val="Carlito"/>
        <family val="2"/>
      </rPr>
      <t>46.10.210</t>
    </r>
  </si>
  <si>
    <r>
      <rPr>
        <sz val="10"/>
        <rFont val="Carlito"/>
        <family val="2"/>
      </rPr>
      <t xml:space="preserve">Tubo de cobre classe E, DN= 28mm (1´), inclusive
</t>
    </r>
    <r>
      <rPr>
        <sz val="10"/>
        <rFont val="Carlito"/>
        <family val="2"/>
      </rPr>
      <t>conexões</t>
    </r>
  </si>
  <si>
    <r>
      <rPr>
        <sz val="10"/>
        <rFont val="Carlito"/>
        <family val="2"/>
      </rPr>
      <t>73,55</t>
    </r>
  </si>
  <si>
    <r>
      <rPr>
        <sz val="10"/>
        <rFont val="Carlito"/>
        <family val="2"/>
      </rPr>
      <t>89,92</t>
    </r>
  </si>
  <si>
    <r>
      <rPr>
        <sz val="10"/>
        <rFont val="Carlito"/>
        <family val="2"/>
      </rPr>
      <t>46.10.220</t>
    </r>
  </si>
  <si>
    <r>
      <rPr>
        <sz val="10"/>
        <rFont val="Carlito"/>
        <family val="2"/>
      </rPr>
      <t xml:space="preserve">Tubo de cobre classe E, DN= 35mm (1 1/4´),
</t>
    </r>
    <r>
      <rPr>
        <sz val="10"/>
        <rFont val="Carlito"/>
        <family val="2"/>
      </rPr>
      <t>inclusive conexões</t>
    </r>
  </si>
  <si>
    <r>
      <rPr>
        <sz val="10"/>
        <rFont val="Carlito"/>
        <family val="2"/>
      </rPr>
      <t>144,75</t>
    </r>
  </si>
  <si>
    <r>
      <rPr>
        <sz val="10"/>
        <rFont val="Carlito"/>
        <family val="2"/>
      </rPr>
      <t>46.10.230</t>
    </r>
  </si>
  <si>
    <r>
      <rPr>
        <sz val="10"/>
        <rFont val="Carlito"/>
        <family val="2"/>
      </rPr>
      <t xml:space="preserve">Tubo de cobre classe E, DN= 42mm (1 1/2´),
</t>
    </r>
    <r>
      <rPr>
        <sz val="10"/>
        <rFont val="Carlito"/>
        <family val="2"/>
      </rPr>
      <t>inclusive conexões</t>
    </r>
  </si>
  <si>
    <r>
      <rPr>
        <sz val="10"/>
        <rFont val="Carlito"/>
        <family val="2"/>
      </rPr>
      <t>152,55</t>
    </r>
  </si>
  <si>
    <r>
      <rPr>
        <sz val="10"/>
        <rFont val="Carlito"/>
        <family val="2"/>
      </rPr>
      <t>171,11</t>
    </r>
  </si>
  <si>
    <r>
      <rPr>
        <sz val="10"/>
        <rFont val="Carlito"/>
        <family val="2"/>
      </rPr>
      <t>46.10.240</t>
    </r>
  </si>
  <si>
    <r>
      <rPr>
        <sz val="10"/>
        <rFont val="Carlito"/>
        <family val="2"/>
      </rPr>
      <t xml:space="preserve">Tubo de cobre classe E, DN= 54mm (2´), inclusive
</t>
    </r>
    <r>
      <rPr>
        <sz val="10"/>
        <rFont val="Carlito"/>
        <family val="2"/>
      </rPr>
      <t>conexões</t>
    </r>
  </si>
  <si>
    <r>
      <rPr>
        <sz val="10"/>
        <rFont val="Carlito"/>
        <family val="2"/>
      </rPr>
      <t>221,26</t>
    </r>
  </si>
  <si>
    <r>
      <rPr>
        <sz val="10"/>
        <rFont val="Carlito"/>
        <family val="2"/>
      </rPr>
      <t>246,37</t>
    </r>
  </si>
  <si>
    <r>
      <rPr>
        <sz val="10"/>
        <rFont val="Carlito"/>
        <family val="2"/>
      </rPr>
      <t>46.10.250</t>
    </r>
  </si>
  <si>
    <r>
      <rPr>
        <sz val="10"/>
        <rFont val="Carlito"/>
        <family val="2"/>
      </rPr>
      <t xml:space="preserve">Tubo de cobre classe E, DN= 66mm (2 1/2´),
</t>
    </r>
    <r>
      <rPr>
        <sz val="10"/>
        <rFont val="Carlito"/>
        <family val="2"/>
      </rPr>
      <t>inclusive conexões</t>
    </r>
  </si>
  <si>
    <r>
      <rPr>
        <sz val="10"/>
        <rFont val="Carlito"/>
        <family val="2"/>
      </rPr>
      <t>299,04</t>
    </r>
  </si>
  <si>
    <r>
      <rPr>
        <sz val="10"/>
        <rFont val="Carlito"/>
        <family val="2"/>
      </rPr>
      <t>328,51</t>
    </r>
  </si>
  <si>
    <r>
      <rPr>
        <sz val="10"/>
        <rFont val="Carlito"/>
        <family val="2"/>
      </rPr>
      <t xml:space="preserve">Tubulacao em concreto para rede de aguas
</t>
    </r>
    <r>
      <rPr>
        <sz val="10"/>
        <rFont val="Carlito"/>
        <family val="2"/>
      </rPr>
      <t>pluviais</t>
    </r>
  </si>
  <si>
    <r>
      <rPr>
        <sz val="10"/>
        <rFont val="Carlito"/>
        <family val="2"/>
      </rPr>
      <t>46.12.010</t>
    </r>
  </si>
  <si>
    <r>
      <rPr>
        <sz val="10"/>
        <rFont val="Carlito"/>
        <family val="2"/>
      </rPr>
      <t>Tubo de concreto (PS-1), DN= 300mm</t>
    </r>
  </si>
  <si>
    <r>
      <rPr>
        <sz val="10"/>
        <rFont val="Carlito"/>
        <family val="2"/>
      </rPr>
      <t>43,00</t>
    </r>
  </si>
  <si>
    <r>
      <rPr>
        <sz val="10"/>
        <rFont val="Carlito"/>
        <family val="2"/>
      </rPr>
      <t>66,59</t>
    </r>
  </si>
  <si>
    <r>
      <rPr>
        <sz val="10"/>
        <rFont val="Carlito"/>
        <family val="2"/>
      </rPr>
      <t>46.12.020</t>
    </r>
  </si>
  <si>
    <r>
      <rPr>
        <sz val="10"/>
        <rFont val="Carlito"/>
        <family val="2"/>
      </rPr>
      <t>Tubo de concreto (PS-1), DN= 400mm</t>
    </r>
  </si>
  <si>
    <r>
      <rPr>
        <sz val="10"/>
        <rFont val="Carlito"/>
        <family val="2"/>
      </rPr>
      <t>52,99</t>
    </r>
  </si>
  <si>
    <r>
      <rPr>
        <sz val="10"/>
        <rFont val="Carlito"/>
        <family val="2"/>
      </rPr>
      <t>27,39</t>
    </r>
  </si>
  <si>
    <r>
      <rPr>
        <sz val="10"/>
        <rFont val="Carlito"/>
        <family val="2"/>
      </rPr>
      <t>80,38</t>
    </r>
  </si>
  <si>
    <r>
      <rPr>
        <sz val="10"/>
        <rFont val="Carlito"/>
        <family val="2"/>
      </rPr>
      <t>46.12.050</t>
    </r>
  </si>
  <si>
    <r>
      <rPr>
        <sz val="10"/>
        <rFont val="Carlito"/>
        <family val="2"/>
      </rPr>
      <t>Tubo de concreto (PS-2), DN= 300mm</t>
    </r>
  </si>
  <si>
    <r>
      <rPr>
        <sz val="10"/>
        <rFont val="Carlito"/>
        <family val="2"/>
      </rPr>
      <t>49,81</t>
    </r>
  </si>
  <si>
    <r>
      <rPr>
        <sz val="10"/>
        <rFont val="Carlito"/>
        <family val="2"/>
      </rPr>
      <t>73,40</t>
    </r>
  </si>
  <si>
    <r>
      <rPr>
        <sz val="10"/>
        <rFont val="Carlito"/>
        <family val="2"/>
      </rPr>
      <t>46.12.060</t>
    </r>
  </si>
  <si>
    <r>
      <rPr>
        <sz val="10"/>
        <rFont val="Carlito"/>
        <family val="2"/>
      </rPr>
      <t>Tubo de concreto (PS-2), DN= 400mm</t>
    </r>
  </si>
  <si>
    <r>
      <rPr>
        <sz val="10"/>
        <rFont val="Carlito"/>
        <family val="2"/>
      </rPr>
      <t>61,73</t>
    </r>
  </si>
  <si>
    <r>
      <rPr>
        <sz val="10"/>
        <rFont val="Carlito"/>
        <family val="2"/>
      </rPr>
      <t>46.12.070</t>
    </r>
  </si>
  <si>
    <r>
      <rPr>
        <sz val="10"/>
        <rFont val="Carlito"/>
        <family val="2"/>
      </rPr>
      <t>Tubo de concreto (PS-2), DN= 500mm</t>
    </r>
  </si>
  <si>
    <r>
      <rPr>
        <sz val="10"/>
        <rFont val="Carlito"/>
        <family val="2"/>
      </rPr>
      <t>87,46</t>
    </r>
  </si>
  <si>
    <r>
      <rPr>
        <sz val="10"/>
        <rFont val="Carlito"/>
        <family val="2"/>
      </rPr>
      <t>33,81</t>
    </r>
  </si>
  <si>
    <r>
      <rPr>
        <sz val="10"/>
        <rFont val="Carlito"/>
        <family val="2"/>
      </rPr>
      <t>121,27</t>
    </r>
  </si>
  <si>
    <r>
      <rPr>
        <sz val="10"/>
        <rFont val="Carlito"/>
        <family val="2"/>
      </rPr>
      <t>46.12.080</t>
    </r>
  </si>
  <si>
    <r>
      <rPr>
        <sz val="10"/>
        <rFont val="Carlito"/>
        <family val="2"/>
      </rPr>
      <t>Tubo de concreto (PA-1), DN= 600mm</t>
    </r>
  </si>
  <si>
    <r>
      <rPr>
        <sz val="10"/>
        <rFont val="Carlito"/>
        <family val="2"/>
      </rPr>
      <t>119,47</t>
    </r>
  </si>
  <si>
    <r>
      <rPr>
        <sz val="10"/>
        <rFont val="Carlito"/>
        <family val="2"/>
      </rPr>
      <t>38,49</t>
    </r>
  </si>
  <si>
    <r>
      <rPr>
        <sz val="10"/>
        <rFont val="Carlito"/>
        <family val="2"/>
      </rPr>
      <t>157,96</t>
    </r>
  </si>
  <si>
    <r>
      <rPr>
        <sz val="10"/>
        <rFont val="Carlito"/>
        <family val="2"/>
      </rPr>
      <t>46.12.100</t>
    </r>
  </si>
  <si>
    <r>
      <rPr>
        <sz val="10"/>
        <rFont val="Carlito"/>
        <family val="2"/>
      </rPr>
      <t>Tubo de concreto (PA-1), DN= 800mm</t>
    </r>
  </si>
  <si>
    <r>
      <rPr>
        <sz val="10"/>
        <rFont val="Carlito"/>
        <family val="2"/>
      </rPr>
      <t>221,28</t>
    </r>
  </si>
  <si>
    <r>
      <rPr>
        <sz val="10"/>
        <rFont val="Carlito"/>
        <family val="2"/>
      </rPr>
      <t>49,58</t>
    </r>
  </si>
  <si>
    <r>
      <rPr>
        <sz val="10"/>
        <rFont val="Carlito"/>
        <family val="2"/>
      </rPr>
      <t>270,86</t>
    </r>
  </si>
  <si>
    <r>
      <rPr>
        <sz val="10"/>
        <rFont val="Carlito"/>
        <family val="2"/>
      </rPr>
      <t>46.12.120</t>
    </r>
  </si>
  <si>
    <r>
      <rPr>
        <sz val="10"/>
        <rFont val="Carlito"/>
        <family val="2"/>
      </rPr>
      <t>Tubo de concreto (PA-1), DN= 1000mm</t>
    </r>
  </si>
  <si>
    <r>
      <rPr>
        <sz val="10"/>
        <rFont val="Carlito"/>
        <family val="2"/>
      </rPr>
      <t>312,93</t>
    </r>
  </si>
  <si>
    <r>
      <rPr>
        <sz val="10"/>
        <rFont val="Carlito"/>
        <family val="2"/>
      </rPr>
      <t>62,45</t>
    </r>
  </si>
  <si>
    <r>
      <rPr>
        <sz val="10"/>
        <rFont val="Carlito"/>
        <family val="2"/>
      </rPr>
      <t>375,38</t>
    </r>
  </si>
  <si>
    <r>
      <rPr>
        <sz val="10"/>
        <rFont val="Carlito"/>
        <family val="2"/>
      </rPr>
      <t>46.12.140</t>
    </r>
  </si>
  <si>
    <r>
      <rPr>
        <sz val="10"/>
        <rFont val="Carlito"/>
        <family val="2"/>
      </rPr>
      <t>Tubo de concreto (PA-1), DN= 1200mm</t>
    </r>
  </si>
  <si>
    <r>
      <rPr>
        <sz val="10"/>
        <rFont val="Carlito"/>
        <family val="2"/>
      </rPr>
      <t>447,73</t>
    </r>
  </si>
  <si>
    <r>
      <rPr>
        <sz val="10"/>
        <rFont val="Carlito"/>
        <family val="2"/>
      </rPr>
      <t>541,09</t>
    </r>
  </si>
  <si>
    <r>
      <rPr>
        <sz val="10"/>
        <rFont val="Carlito"/>
        <family val="2"/>
      </rPr>
      <t>46.12.150</t>
    </r>
  </si>
  <si>
    <r>
      <rPr>
        <sz val="10"/>
        <rFont val="Carlito"/>
        <family val="2"/>
      </rPr>
      <t>Tubo de concreto (PA-2), DN= 600mm</t>
    </r>
  </si>
  <si>
    <r>
      <rPr>
        <sz val="10"/>
        <rFont val="Carlito"/>
        <family val="2"/>
      </rPr>
      <t>115,61</t>
    </r>
  </si>
  <si>
    <r>
      <rPr>
        <sz val="10"/>
        <rFont val="Carlito"/>
        <family val="2"/>
      </rPr>
      <t>154,10</t>
    </r>
  </si>
  <si>
    <r>
      <rPr>
        <sz val="10"/>
        <rFont val="Carlito"/>
        <family val="2"/>
      </rPr>
      <t>46.12.160</t>
    </r>
  </si>
  <si>
    <r>
      <rPr>
        <sz val="10"/>
        <rFont val="Carlito"/>
        <family val="2"/>
      </rPr>
      <t>Tubo de concreto (PA-2), DN= 800mm</t>
    </r>
  </si>
  <si>
    <r>
      <rPr>
        <sz val="10"/>
        <rFont val="Carlito"/>
        <family val="2"/>
      </rPr>
      <t>248,70</t>
    </r>
  </si>
  <si>
    <r>
      <rPr>
        <sz val="10"/>
        <rFont val="Carlito"/>
        <family val="2"/>
      </rPr>
      <t>298,28</t>
    </r>
  </si>
  <si>
    <r>
      <rPr>
        <sz val="10"/>
        <rFont val="Carlito"/>
        <family val="2"/>
      </rPr>
      <t>46.12.170</t>
    </r>
  </si>
  <si>
    <r>
      <rPr>
        <sz val="10"/>
        <rFont val="Carlito"/>
        <family val="2"/>
      </rPr>
      <t>Tubo de concreto (PA-2), DN= 1000mm</t>
    </r>
  </si>
  <si>
    <r>
      <rPr>
        <sz val="10"/>
        <rFont val="Carlito"/>
        <family val="2"/>
      </rPr>
      <t>346,09</t>
    </r>
  </si>
  <si>
    <r>
      <rPr>
        <sz val="10"/>
        <rFont val="Carlito"/>
        <family val="2"/>
      </rPr>
      <t>408,54</t>
    </r>
  </si>
  <si>
    <r>
      <rPr>
        <sz val="10"/>
        <rFont val="Carlito"/>
        <family val="2"/>
      </rPr>
      <t>46.12.180</t>
    </r>
  </si>
  <si>
    <r>
      <rPr>
        <sz val="10"/>
        <rFont val="Carlito"/>
        <family val="2"/>
      </rPr>
      <t>Tubo de concreto (PA-3), DN= 600mm</t>
    </r>
  </si>
  <si>
    <r>
      <rPr>
        <sz val="10"/>
        <rFont val="Carlito"/>
        <family val="2"/>
      </rPr>
      <t>180,65</t>
    </r>
  </si>
  <si>
    <r>
      <rPr>
        <sz val="10"/>
        <rFont val="Carlito"/>
        <family val="2"/>
      </rPr>
      <t>219,14</t>
    </r>
  </si>
  <si>
    <r>
      <rPr>
        <sz val="10"/>
        <rFont val="Carlito"/>
        <family val="2"/>
      </rPr>
      <t>46.12.190</t>
    </r>
  </si>
  <si>
    <r>
      <rPr>
        <sz val="10"/>
        <rFont val="Carlito"/>
        <family val="2"/>
      </rPr>
      <t>Tubo de concreto (PA-3), DN= 800mm</t>
    </r>
  </si>
  <si>
    <r>
      <rPr>
        <sz val="10"/>
        <rFont val="Carlito"/>
        <family val="2"/>
      </rPr>
      <t>297,42</t>
    </r>
  </si>
  <si>
    <r>
      <rPr>
        <sz val="10"/>
        <rFont val="Carlito"/>
        <family val="2"/>
      </rPr>
      <t>347,00</t>
    </r>
  </si>
  <si>
    <r>
      <rPr>
        <sz val="10"/>
        <rFont val="Carlito"/>
        <family val="2"/>
      </rPr>
      <t>46.12.200</t>
    </r>
  </si>
  <si>
    <r>
      <rPr>
        <sz val="10"/>
        <rFont val="Carlito"/>
        <family val="2"/>
      </rPr>
      <t>Tubo de concreto (PA-3), DN= 1000mm</t>
    </r>
  </si>
  <si>
    <r>
      <rPr>
        <sz val="10"/>
        <rFont val="Carlito"/>
        <family val="2"/>
      </rPr>
      <t>432,21</t>
    </r>
  </si>
  <si>
    <r>
      <rPr>
        <sz val="10"/>
        <rFont val="Carlito"/>
        <family val="2"/>
      </rPr>
      <t>494,66</t>
    </r>
  </si>
  <si>
    <r>
      <rPr>
        <sz val="10"/>
        <rFont val="Carlito"/>
        <family val="2"/>
      </rPr>
      <t>46.12.210</t>
    </r>
  </si>
  <si>
    <r>
      <rPr>
        <sz val="10"/>
        <rFont val="Carlito"/>
        <family val="2"/>
      </rPr>
      <t>Meio tubo de concreto, DN= 300mm</t>
    </r>
  </si>
  <si>
    <r>
      <rPr>
        <sz val="10"/>
        <rFont val="Carlito"/>
        <family val="2"/>
      </rPr>
      <t>27,41</t>
    </r>
  </si>
  <si>
    <r>
      <rPr>
        <sz val="10"/>
        <rFont val="Carlito"/>
        <family val="2"/>
      </rPr>
      <t>22,86</t>
    </r>
  </si>
  <si>
    <r>
      <rPr>
        <sz val="10"/>
        <rFont val="Carlito"/>
        <family val="2"/>
      </rPr>
      <t>50,27</t>
    </r>
  </si>
  <si>
    <r>
      <rPr>
        <sz val="10"/>
        <rFont val="Carlito"/>
        <family val="2"/>
      </rPr>
      <t>46.12.220</t>
    </r>
  </si>
  <si>
    <r>
      <rPr>
        <sz val="10"/>
        <rFont val="Carlito"/>
        <family val="2"/>
      </rPr>
      <t>Meio tubo de concreto, DN= 400mm</t>
    </r>
  </si>
  <si>
    <r>
      <rPr>
        <sz val="10"/>
        <rFont val="Carlito"/>
        <family val="2"/>
      </rPr>
      <t>30,02</t>
    </r>
  </si>
  <si>
    <r>
      <rPr>
        <sz val="10"/>
        <rFont val="Carlito"/>
        <family val="2"/>
      </rPr>
      <t>59,15</t>
    </r>
  </si>
  <si>
    <r>
      <rPr>
        <sz val="10"/>
        <rFont val="Carlito"/>
        <family val="2"/>
      </rPr>
      <t>46.12.240</t>
    </r>
  </si>
  <si>
    <r>
      <rPr>
        <sz val="10"/>
        <rFont val="Carlito"/>
        <family val="2"/>
      </rPr>
      <t>Meio tubo de concreto, DN= 600mm</t>
    </r>
  </si>
  <si>
    <r>
      <rPr>
        <sz val="10"/>
        <rFont val="Carlito"/>
        <family val="2"/>
      </rPr>
      <t>48,37</t>
    </r>
  </si>
  <si>
    <r>
      <rPr>
        <sz val="10"/>
        <rFont val="Carlito"/>
        <family val="2"/>
      </rPr>
      <t>49,23</t>
    </r>
  </si>
  <si>
    <r>
      <rPr>
        <sz val="10"/>
        <rFont val="Carlito"/>
        <family val="2"/>
      </rPr>
      <t>97,60</t>
    </r>
  </si>
  <si>
    <r>
      <rPr>
        <sz val="10"/>
        <rFont val="Carlito"/>
        <family val="2"/>
      </rPr>
      <t>46.12.250</t>
    </r>
  </si>
  <si>
    <r>
      <rPr>
        <sz val="10"/>
        <rFont val="Carlito"/>
        <family val="2"/>
      </rPr>
      <t>Tubo de concreto (PA-2), DN= 1500mm</t>
    </r>
  </si>
  <si>
    <r>
      <rPr>
        <sz val="10"/>
        <rFont val="Carlito"/>
        <family val="2"/>
      </rPr>
      <t>786,75</t>
    </r>
  </si>
  <si>
    <r>
      <rPr>
        <sz val="10"/>
        <rFont val="Carlito"/>
        <family val="2"/>
      </rPr>
      <t>140,04</t>
    </r>
  </si>
  <si>
    <r>
      <rPr>
        <sz val="10"/>
        <rFont val="Carlito"/>
        <family val="2"/>
      </rPr>
      <t>926,79</t>
    </r>
  </si>
  <si>
    <r>
      <rPr>
        <sz val="10"/>
        <rFont val="Carlito"/>
        <family val="2"/>
      </rPr>
      <t>46.12.260</t>
    </r>
  </si>
  <si>
    <r>
      <rPr>
        <sz val="10"/>
        <rFont val="Carlito"/>
        <family val="2"/>
      </rPr>
      <t>Tubo de concreto (PA-1), DN= 400mm</t>
    </r>
  </si>
  <si>
    <r>
      <rPr>
        <sz val="10"/>
        <rFont val="Carlito"/>
        <family val="2"/>
      </rPr>
      <t>79,59</t>
    </r>
  </si>
  <si>
    <r>
      <rPr>
        <sz val="10"/>
        <rFont val="Carlito"/>
        <family val="2"/>
      </rPr>
      <t>106,98</t>
    </r>
  </si>
  <si>
    <r>
      <rPr>
        <sz val="10"/>
        <rFont val="Carlito"/>
        <family val="2"/>
      </rPr>
      <t>46.12.270</t>
    </r>
  </si>
  <si>
    <r>
      <rPr>
        <sz val="10"/>
        <rFont val="Carlito"/>
        <family val="2"/>
      </rPr>
      <t>Tubo de concreto (PA-2), DN= 400mm</t>
    </r>
  </si>
  <si>
    <r>
      <rPr>
        <sz val="10"/>
        <rFont val="Carlito"/>
        <family val="2"/>
      </rPr>
      <t>70,42</t>
    </r>
  </si>
  <si>
    <r>
      <rPr>
        <sz val="10"/>
        <rFont val="Carlito"/>
        <family val="2"/>
      </rPr>
      <t>97,81</t>
    </r>
  </si>
  <si>
    <r>
      <rPr>
        <sz val="10"/>
        <rFont val="Carlito"/>
        <family val="2"/>
      </rPr>
      <t>46.12.280</t>
    </r>
  </si>
  <si>
    <r>
      <rPr>
        <sz val="10"/>
        <rFont val="Carlito"/>
        <family val="2"/>
      </rPr>
      <t>Tubo de concreto (PA-3), DN= 400mm</t>
    </r>
  </si>
  <si>
    <r>
      <rPr>
        <sz val="10"/>
        <rFont val="Carlito"/>
        <family val="2"/>
      </rPr>
      <t>103,18</t>
    </r>
  </si>
  <si>
    <r>
      <rPr>
        <sz val="10"/>
        <rFont val="Carlito"/>
        <family val="2"/>
      </rPr>
      <t>130,57</t>
    </r>
  </si>
  <si>
    <r>
      <rPr>
        <sz val="10"/>
        <rFont val="Carlito"/>
        <family val="2"/>
      </rPr>
      <t>46.12.290</t>
    </r>
  </si>
  <si>
    <r>
      <rPr>
        <sz val="10"/>
        <rFont val="Carlito"/>
        <family val="2"/>
      </rPr>
      <t>Tubo de concreto (PA-2), DN= 700mm</t>
    </r>
  </si>
  <si>
    <r>
      <rPr>
        <sz val="10"/>
        <rFont val="Carlito"/>
        <family val="2"/>
      </rPr>
      <t>174,89</t>
    </r>
  </si>
  <si>
    <r>
      <rPr>
        <sz val="10"/>
        <rFont val="Carlito"/>
        <family val="2"/>
      </rPr>
      <t>43,15</t>
    </r>
  </si>
  <si>
    <r>
      <rPr>
        <sz val="10"/>
        <rFont val="Carlito"/>
        <family val="2"/>
      </rPr>
      <t>218,04</t>
    </r>
  </si>
  <si>
    <r>
      <rPr>
        <sz val="10"/>
        <rFont val="Carlito"/>
        <family val="2"/>
      </rPr>
      <t>46.12.300</t>
    </r>
  </si>
  <si>
    <r>
      <rPr>
        <sz val="10"/>
        <rFont val="Carlito"/>
        <family val="2"/>
      </rPr>
      <t>Tubo de concreto (PA-2), DN= 500mm</t>
    </r>
  </si>
  <si>
    <r>
      <rPr>
        <sz val="10"/>
        <rFont val="Carlito"/>
        <family val="2"/>
      </rPr>
      <t>94,48</t>
    </r>
  </si>
  <si>
    <r>
      <rPr>
        <sz val="10"/>
        <rFont val="Carlito"/>
        <family val="2"/>
      </rPr>
      <t>128,29</t>
    </r>
  </si>
  <si>
    <r>
      <rPr>
        <sz val="10"/>
        <rFont val="Carlito"/>
        <family val="2"/>
      </rPr>
      <t>46.12.310</t>
    </r>
  </si>
  <si>
    <r>
      <rPr>
        <sz val="10"/>
        <rFont val="Carlito"/>
        <family val="2"/>
      </rPr>
      <t>Tubo de concreto (PA-2), DN= 900mm</t>
    </r>
  </si>
  <si>
    <r>
      <rPr>
        <sz val="10"/>
        <rFont val="Carlito"/>
        <family val="2"/>
      </rPr>
      <t>297,01</t>
    </r>
  </si>
  <si>
    <r>
      <rPr>
        <sz val="10"/>
        <rFont val="Carlito"/>
        <family val="2"/>
      </rPr>
      <t>353,03</t>
    </r>
  </si>
  <si>
    <r>
      <rPr>
        <sz val="10"/>
        <rFont val="Carlito"/>
        <family val="2"/>
      </rPr>
      <t>46.12.320</t>
    </r>
  </si>
  <si>
    <r>
      <rPr>
        <sz val="10"/>
        <rFont val="Carlito"/>
        <family val="2"/>
      </rPr>
      <t>Tubo de concreto (PA-1), DN= 300mm</t>
    </r>
  </si>
  <si>
    <r>
      <rPr>
        <sz val="10"/>
        <rFont val="Carlito"/>
        <family val="2"/>
      </rPr>
      <t>70,20</t>
    </r>
  </si>
  <si>
    <r>
      <rPr>
        <sz val="10"/>
        <rFont val="Carlito"/>
        <family val="2"/>
      </rPr>
      <t>93,79</t>
    </r>
  </si>
  <si>
    <r>
      <rPr>
        <sz val="10"/>
        <rFont val="Carlito"/>
        <family val="2"/>
      </rPr>
      <t>46.12.330</t>
    </r>
  </si>
  <si>
    <r>
      <rPr>
        <sz val="10"/>
        <rFont val="Carlito"/>
        <family val="2"/>
      </rPr>
      <t>Tubo de concreto (PA-2), DN= 300mm</t>
    </r>
  </si>
  <si>
    <r>
      <rPr>
        <sz val="10"/>
        <rFont val="Carlito"/>
        <family val="2"/>
      </rPr>
      <t>69,34</t>
    </r>
  </si>
  <si>
    <r>
      <rPr>
        <sz val="10"/>
        <rFont val="Carlito"/>
        <family val="2"/>
      </rPr>
      <t>92,93</t>
    </r>
  </si>
  <si>
    <r>
      <rPr>
        <sz val="10"/>
        <rFont val="Carlito"/>
        <family val="2"/>
      </rPr>
      <t>46.12.340</t>
    </r>
  </si>
  <si>
    <r>
      <rPr>
        <sz val="10"/>
        <rFont val="Carlito"/>
        <family val="2"/>
      </rPr>
      <t>Meio tubo de concreto, DN= 200mm</t>
    </r>
  </si>
  <si>
    <r>
      <rPr>
        <sz val="10"/>
        <rFont val="Carlito"/>
        <family val="2"/>
      </rPr>
      <t>16,46</t>
    </r>
  </si>
  <si>
    <r>
      <rPr>
        <sz val="10"/>
        <rFont val="Carlito"/>
        <family val="2"/>
      </rPr>
      <t>8,32</t>
    </r>
  </si>
  <si>
    <r>
      <rPr>
        <sz val="10"/>
        <rFont val="Carlito"/>
        <family val="2"/>
      </rPr>
      <t>24,78</t>
    </r>
  </si>
  <si>
    <r>
      <rPr>
        <sz val="10"/>
        <rFont val="Carlito"/>
        <family val="2"/>
      </rPr>
      <t xml:space="preserve">Tubulacao em PEAD corrugado perfurado para
</t>
    </r>
    <r>
      <rPr>
        <sz val="10"/>
        <rFont val="Carlito"/>
        <family val="2"/>
      </rPr>
      <t>rede drenagem</t>
    </r>
  </si>
  <si>
    <r>
      <rPr>
        <sz val="10"/>
        <rFont val="Carlito"/>
        <family val="2"/>
      </rPr>
      <t>46.13.006</t>
    </r>
  </si>
  <si>
    <r>
      <rPr>
        <sz val="10"/>
        <rFont val="Carlito"/>
        <family val="2"/>
      </rPr>
      <t>Tubo em polietileno de alta densidade corrugado perfurado, DN= 2 1/2´, inclusive conexões</t>
    </r>
  </si>
  <si>
    <r>
      <rPr>
        <sz val="10"/>
        <rFont val="Carlito"/>
        <family val="2"/>
      </rPr>
      <t>15,34</t>
    </r>
  </si>
  <si>
    <r>
      <rPr>
        <sz val="10"/>
        <rFont val="Carlito"/>
        <family val="2"/>
      </rPr>
      <t>46.13.010</t>
    </r>
  </si>
  <si>
    <r>
      <rPr>
        <sz val="10"/>
        <rFont val="Carlito"/>
        <family val="2"/>
      </rPr>
      <t>Tubo em polietileno de alta densidade corrugado perfurado, DN= 3´, inclusive conexões</t>
    </r>
  </si>
  <si>
    <r>
      <rPr>
        <sz val="10"/>
        <rFont val="Carlito"/>
        <family val="2"/>
      </rPr>
      <t>20,49</t>
    </r>
  </si>
  <si>
    <r>
      <rPr>
        <sz val="10"/>
        <rFont val="Carlito"/>
        <family val="2"/>
      </rPr>
      <t>21,70</t>
    </r>
  </si>
  <si>
    <r>
      <rPr>
        <sz val="10"/>
        <rFont val="Carlito"/>
        <family val="2"/>
      </rPr>
      <t>46.13.020</t>
    </r>
  </si>
  <si>
    <r>
      <rPr>
        <sz val="10"/>
        <rFont val="Carlito"/>
        <family val="2"/>
      </rPr>
      <t>Tubo em polietileno de alta densidade corrugado perfurado, DN= 4´, inclusive conexões</t>
    </r>
  </si>
  <si>
    <r>
      <rPr>
        <sz val="10"/>
        <rFont val="Carlito"/>
        <family val="2"/>
      </rPr>
      <t>20,01</t>
    </r>
  </si>
  <si>
    <r>
      <rPr>
        <sz val="10"/>
        <rFont val="Carlito"/>
        <family val="2"/>
      </rPr>
      <t>21,22</t>
    </r>
  </si>
  <si>
    <r>
      <rPr>
        <sz val="10"/>
        <rFont val="Carlito"/>
        <family val="2"/>
      </rPr>
      <t>46.13.026</t>
    </r>
  </si>
  <si>
    <r>
      <rPr>
        <sz val="10"/>
        <rFont val="Carlito"/>
        <family val="2"/>
      </rPr>
      <t>Tubo em polietileno de alta densidade corrugado perfurado, DN= 6´, inclusive conexões</t>
    </r>
  </si>
  <si>
    <r>
      <rPr>
        <sz val="10"/>
        <rFont val="Carlito"/>
        <family val="2"/>
      </rPr>
      <t>52,42</t>
    </r>
  </si>
  <si>
    <r>
      <rPr>
        <sz val="10"/>
        <rFont val="Carlito"/>
        <family val="2"/>
      </rPr>
      <t>53,63</t>
    </r>
  </si>
  <si>
    <r>
      <rPr>
        <sz val="10"/>
        <rFont val="Carlito"/>
        <family val="2"/>
      </rPr>
      <t>46.13.030</t>
    </r>
  </si>
  <si>
    <r>
      <rPr>
        <sz val="10"/>
        <rFont val="Carlito"/>
        <family val="2"/>
      </rPr>
      <t>Tubo em polietileno de alta densidade corrugado perfurado, DN= 8´, inclusive conexões</t>
    </r>
  </si>
  <si>
    <r>
      <rPr>
        <sz val="10"/>
        <rFont val="Carlito"/>
        <family val="2"/>
      </rPr>
      <t>59,33</t>
    </r>
  </si>
  <si>
    <r>
      <rPr>
        <sz val="10"/>
        <rFont val="Carlito"/>
        <family val="2"/>
      </rPr>
      <t>60,54</t>
    </r>
  </si>
  <si>
    <r>
      <rPr>
        <sz val="10"/>
        <rFont val="Carlito"/>
        <family val="2"/>
      </rPr>
      <t>46.13.100</t>
    </r>
  </si>
  <si>
    <r>
      <rPr>
        <sz val="10"/>
        <rFont val="Carlito"/>
        <family val="2"/>
      </rPr>
      <t xml:space="preserve">Tubo em polietileno de alta densidade corrugado,
</t>
    </r>
    <r>
      <rPr>
        <sz val="10"/>
        <rFont val="Carlito"/>
        <family val="2"/>
      </rPr>
      <t>DN/DI= 250 mm</t>
    </r>
  </si>
  <si>
    <r>
      <rPr>
        <sz val="10"/>
        <rFont val="Carlito"/>
        <family val="2"/>
      </rPr>
      <t>95,47</t>
    </r>
  </si>
  <si>
    <r>
      <rPr>
        <sz val="10"/>
        <rFont val="Carlito"/>
        <family val="2"/>
      </rPr>
      <t>97,29</t>
    </r>
  </si>
  <si>
    <r>
      <rPr>
        <sz val="10"/>
        <rFont val="Carlito"/>
        <family val="2"/>
      </rPr>
      <t>46.13.101</t>
    </r>
  </si>
  <si>
    <r>
      <rPr>
        <sz val="10"/>
        <rFont val="Carlito"/>
        <family val="2"/>
      </rPr>
      <t xml:space="preserve">Tubo em polietileno de alta densidade corrugado,
</t>
    </r>
    <r>
      <rPr>
        <sz val="10"/>
        <rFont val="Carlito"/>
        <family val="2"/>
      </rPr>
      <t>DN/DI= 300 mm</t>
    </r>
  </si>
  <si>
    <r>
      <rPr>
        <sz val="10"/>
        <rFont val="Carlito"/>
        <family val="2"/>
      </rPr>
      <t>133,97</t>
    </r>
  </si>
  <si>
    <r>
      <rPr>
        <sz val="10"/>
        <rFont val="Carlito"/>
        <family val="2"/>
      </rPr>
      <t>135,79</t>
    </r>
  </si>
  <si>
    <r>
      <rPr>
        <sz val="10"/>
        <rFont val="Carlito"/>
        <family val="2"/>
      </rPr>
      <t>46.13.102</t>
    </r>
  </si>
  <si>
    <r>
      <rPr>
        <sz val="10"/>
        <rFont val="Carlito"/>
        <family val="2"/>
      </rPr>
      <t xml:space="preserve">Tubo em polietileno de alta densidade corrugado,
</t>
    </r>
    <r>
      <rPr>
        <sz val="10"/>
        <rFont val="Carlito"/>
        <family val="2"/>
      </rPr>
      <t>DN/DI= 400 mm</t>
    </r>
  </si>
  <si>
    <r>
      <rPr>
        <sz val="10"/>
        <rFont val="Carlito"/>
        <family val="2"/>
      </rPr>
      <t>205,21</t>
    </r>
  </si>
  <si>
    <r>
      <rPr>
        <sz val="10"/>
        <rFont val="Carlito"/>
        <family val="2"/>
      </rPr>
      <t>207,03</t>
    </r>
  </si>
  <si>
    <r>
      <rPr>
        <sz val="10"/>
        <rFont val="Carlito"/>
        <family val="2"/>
      </rPr>
      <t>46.13.103</t>
    </r>
  </si>
  <si>
    <r>
      <rPr>
        <sz val="10"/>
        <rFont val="Carlito"/>
        <family val="2"/>
      </rPr>
      <t xml:space="preserve">Tubo em polietileno de alta densidade corrugado,
</t>
    </r>
    <r>
      <rPr>
        <sz val="10"/>
        <rFont val="Carlito"/>
        <family val="2"/>
      </rPr>
      <t>DN/DI= 500 mm</t>
    </r>
  </si>
  <si>
    <r>
      <rPr>
        <sz val="10"/>
        <rFont val="Carlito"/>
        <family val="2"/>
      </rPr>
      <t>322,24</t>
    </r>
  </si>
  <si>
    <r>
      <rPr>
        <sz val="10"/>
        <rFont val="Carlito"/>
        <family val="2"/>
      </rPr>
      <t>324,06</t>
    </r>
  </si>
  <si>
    <r>
      <rPr>
        <sz val="10"/>
        <rFont val="Carlito"/>
        <family val="2"/>
      </rPr>
      <t>46.13.104</t>
    </r>
  </si>
  <si>
    <r>
      <rPr>
        <sz val="10"/>
        <rFont val="Carlito"/>
        <family val="2"/>
      </rPr>
      <t xml:space="preserve">Tubo em polietileno de alta densidade corrugado,
</t>
    </r>
    <r>
      <rPr>
        <sz val="10"/>
        <rFont val="Carlito"/>
        <family val="2"/>
      </rPr>
      <t>DN/DI= 600 mm</t>
    </r>
  </si>
  <si>
    <r>
      <rPr>
        <sz val="10"/>
        <rFont val="Carlito"/>
        <family val="2"/>
      </rPr>
      <t>466,53</t>
    </r>
  </si>
  <si>
    <r>
      <rPr>
        <sz val="10"/>
        <rFont val="Carlito"/>
        <family val="2"/>
      </rPr>
      <t>46.13.105</t>
    </r>
  </si>
  <si>
    <r>
      <rPr>
        <sz val="10"/>
        <rFont val="Carlito"/>
        <family val="2"/>
      </rPr>
      <t xml:space="preserve">Tubo em polietileno de alta densidade corrugado,
</t>
    </r>
    <r>
      <rPr>
        <sz val="10"/>
        <rFont val="Carlito"/>
        <family val="2"/>
      </rPr>
      <t>DN/DI= 800 mm</t>
    </r>
  </si>
  <si>
    <r>
      <rPr>
        <sz val="10"/>
        <rFont val="Carlito"/>
        <family val="2"/>
      </rPr>
      <t>745,63</t>
    </r>
  </si>
  <si>
    <r>
      <rPr>
        <sz val="10"/>
        <rFont val="Carlito"/>
        <family val="2"/>
      </rPr>
      <t>747,45</t>
    </r>
  </si>
  <si>
    <r>
      <rPr>
        <sz val="10"/>
        <rFont val="Carlito"/>
        <family val="2"/>
      </rPr>
      <t>46.13.106</t>
    </r>
  </si>
  <si>
    <r>
      <rPr>
        <sz val="10"/>
        <rFont val="Carlito"/>
        <family val="2"/>
      </rPr>
      <t xml:space="preserve">Tubo em polietileno de alta densidade corrugado,
</t>
    </r>
    <r>
      <rPr>
        <sz val="10"/>
        <rFont val="Carlito"/>
        <family val="2"/>
      </rPr>
      <t>DN/DI= 1000 mm</t>
    </r>
  </si>
  <si>
    <r>
      <rPr>
        <sz val="10"/>
        <rFont val="Carlito"/>
        <family val="2"/>
      </rPr>
      <t>1.107,29</t>
    </r>
  </si>
  <si>
    <r>
      <rPr>
        <sz val="10"/>
        <rFont val="Carlito"/>
        <family val="2"/>
      </rPr>
      <t>1.109,11</t>
    </r>
  </si>
  <si>
    <r>
      <rPr>
        <sz val="10"/>
        <rFont val="Carlito"/>
        <family val="2"/>
      </rPr>
      <t>46.13.107</t>
    </r>
  </si>
  <si>
    <r>
      <rPr>
        <sz val="10"/>
        <rFont val="Carlito"/>
        <family val="2"/>
      </rPr>
      <t xml:space="preserve">Tubo em polietileno de alta densidade corrugado,
</t>
    </r>
    <r>
      <rPr>
        <sz val="10"/>
        <rFont val="Carlito"/>
        <family val="2"/>
      </rPr>
      <t>DN/DI= 1200 mm</t>
    </r>
  </si>
  <si>
    <r>
      <rPr>
        <sz val="10"/>
        <rFont val="Carlito"/>
        <family val="2"/>
      </rPr>
      <t>1.562,76</t>
    </r>
  </si>
  <si>
    <r>
      <rPr>
        <sz val="10"/>
        <rFont val="Carlito"/>
        <family val="2"/>
      </rPr>
      <t>1.564,58</t>
    </r>
  </si>
  <si>
    <r>
      <rPr>
        <sz val="10"/>
        <rFont val="Carlito"/>
        <family val="2"/>
      </rPr>
      <t xml:space="preserve">Tubulacao em ferro ductil para redes de
</t>
    </r>
    <r>
      <rPr>
        <sz val="10"/>
        <rFont val="Carlito"/>
        <family val="2"/>
      </rPr>
      <t>saneamento</t>
    </r>
  </si>
  <si>
    <r>
      <rPr>
        <sz val="10"/>
        <rFont val="Carlito"/>
        <family val="2"/>
      </rPr>
      <t>46.14.020</t>
    </r>
  </si>
  <si>
    <r>
      <rPr>
        <sz val="10"/>
        <rFont val="Carlito"/>
        <family val="2"/>
      </rPr>
      <t xml:space="preserve">Tubo de ferro fundido classe K-7 com junta
</t>
    </r>
    <r>
      <rPr>
        <sz val="10"/>
        <rFont val="Carlito"/>
        <family val="2"/>
      </rPr>
      <t>elástica, DN= 150mm, inclusive conexões</t>
    </r>
  </si>
  <si>
    <r>
      <rPr>
        <sz val="10"/>
        <rFont val="Carlito"/>
        <family val="2"/>
      </rPr>
      <t>536,74</t>
    </r>
  </si>
  <si>
    <r>
      <rPr>
        <sz val="10"/>
        <rFont val="Carlito"/>
        <family val="2"/>
      </rPr>
      <t>562,20</t>
    </r>
  </si>
  <si>
    <r>
      <rPr>
        <sz val="10"/>
        <rFont val="Carlito"/>
        <family val="2"/>
      </rPr>
      <t>46.14.030</t>
    </r>
  </si>
  <si>
    <r>
      <rPr>
        <sz val="10"/>
        <rFont val="Carlito"/>
        <family val="2"/>
      </rPr>
      <t xml:space="preserve">Tubo de ferro fundido classe K-7 com junta
</t>
    </r>
    <r>
      <rPr>
        <sz val="10"/>
        <rFont val="Carlito"/>
        <family val="2"/>
      </rPr>
      <t>elástica, DN= 200mm, inclusive conexões</t>
    </r>
  </si>
  <si>
    <r>
      <rPr>
        <sz val="10"/>
        <rFont val="Carlito"/>
        <family val="2"/>
      </rPr>
      <t>641,11</t>
    </r>
  </si>
  <si>
    <r>
      <rPr>
        <sz val="10"/>
        <rFont val="Carlito"/>
        <family val="2"/>
      </rPr>
      <t>666,57</t>
    </r>
  </si>
  <si>
    <r>
      <rPr>
        <sz val="10"/>
        <rFont val="Carlito"/>
        <family val="2"/>
      </rPr>
      <t>46.14.040</t>
    </r>
  </si>
  <si>
    <r>
      <rPr>
        <sz val="10"/>
        <rFont val="Carlito"/>
        <family val="2"/>
      </rPr>
      <t xml:space="preserve">Tubo de ferro fundido classe K-7 com junta
</t>
    </r>
    <r>
      <rPr>
        <sz val="10"/>
        <rFont val="Carlito"/>
        <family val="2"/>
      </rPr>
      <t>elástica, DN= 250mm, inclusive conexões</t>
    </r>
  </si>
  <si>
    <r>
      <rPr>
        <sz val="10"/>
        <rFont val="Carlito"/>
        <family val="2"/>
      </rPr>
      <t>794,12</t>
    </r>
  </si>
  <si>
    <r>
      <rPr>
        <sz val="10"/>
        <rFont val="Carlito"/>
        <family val="2"/>
      </rPr>
      <t>819,58</t>
    </r>
  </si>
  <si>
    <r>
      <rPr>
        <sz val="10"/>
        <rFont val="Carlito"/>
        <family val="2"/>
      </rPr>
      <t>46.14.050</t>
    </r>
  </si>
  <si>
    <r>
      <rPr>
        <sz val="10"/>
        <rFont val="Carlito"/>
        <family val="2"/>
      </rPr>
      <t xml:space="preserve">Tubo de ferro fundido classe K-7 com junta
</t>
    </r>
    <r>
      <rPr>
        <sz val="10"/>
        <rFont val="Carlito"/>
        <family val="2"/>
      </rPr>
      <t>elástica, DN= 350mm, inclusive conexões</t>
    </r>
  </si>
  <si>
    <r>
      <rPr>
        <sz val="10"/>
        <rFont val="Carlito"/>
        <family val="2"/>
      </rPr>
      <t>1.251,28</t>
    </r>
  </si>
  <si>
    <r>
      <rPr>
        <sz val="10"/>
        <rFont val="Carlito"/>
        <family val="2"/>
      </rPr>
      <t>1.276,74</t>
    </r>
  </si>
  <si>
    <r>
      <rPr>
        <sz val="10"/>
        <rFont val="Carlito"/>
        <family val="2"/>
      </rPr>
      <t>46.14.060</t>
    </r>
  </si>
  <si>
    <r>
      <rPr>
        <sz val="10"/>
        <rFont val="Carlito"/>
        <family val="2"/>
      </rPr>
      <t xml:space="preserve">Tubo de ferro fundido classe K-7 com junta
</t>
    </r>
    <r>
      <rPr>
        <sz val="10"/>
        <rFont val="Carlito"/>
        <family val="2"/>
      </rPr>
      <t>elástica, DN= 300mm, inclusive conexões</t>
    </r>
  </si>
  <si>
    <r>
      <rPr>
        <sz val="10"/>
        <rFont val="Carlito"/>
        <family val="2"/>
      </rPr>
      <t>912,91</t>
    </r>
  </si>
  <si>
    <r>
      <rPr>
        <sz val="10"/>
        <rFont val="Carlito"/>
        <family val="2"/>
      </rPr>
      <t>938,37</t>
    </r>
  </si>
  <si>
    <r>
      <rPr>
        <sz val="10"/>
        <rFont val="Carlito"/>
        <family val="2"/>
      </rPr>
      <t>46.14.490</t>
    </r>
  </si>
  <si>
    <r>
      <rPr>
        <sz val="10"/>
        <rFont val="Carlito"/>
        <family val="2"/>
      </rPr>
      <t xml:space="preserve">Tubo de ferro fundido classe k-9 com junta
</t>
    </r>
    <r>
      <rPr>
        <sz val="10"/>
        <rFont val="Carlito"/>
        <family val="2"/>
      </rPr>
      <t>elástica, DN= 80mm, inclusive conexões</t>
    </r>
  </si>
  <si>
    <r>
      <rPr>
        <sz val="10"/>
        <rFont val="Carlito"/>
        <family val="2"/>
      </rPr>
      <t>441,86</t>
    </r>
  </si>
  <si>
    <r>
      <rPr>
        <sz val="10"/>
        <rFont val="Carlito"/>
        <family val="2"/>
      </rPr>
      <t>467,32</t>
    </r>
  </si>
  <si>
    <r>
      <rPr>
        <sz val="10"/>
        <rFont val="Carlito"/>
        <family val="2"/>
      </rPr>
      <t>46.14.510</t>
    </r>
  </si>
  <si>
    <r>
      <rPr>
        <sz val="10"/>
        <rFont val="Carlito"/>
        <family val="2"/>
      </rPr>
      <t xml:space="preserve">Tubo de ferro fundido classe K-9 com junta
</t>
    </r>
    <r>
      <rPr>
        <sz val="10"/>
        <rFont val="Carlito"/>
        <family val="2"/>
      </rPr>
      <t>elástica, DN= 100mm, inclusive conexões</t>
    </r>
  </si>
  <si>
    <r>
      <rPr>
        <sz val="10"/>
        <rFont val="Carlito"/>
        <family val="2"/>
      </rPr>
      <t>454,30</t>
    </r>
  </si>
  <si>
    <r>
      <rPr>
        <sz val="10"/>
        <rFont val="Carlito"/>
        <family val="2"/>
      </rPr>
      <t>479,76</t>
    </r>
  </si>
  <si>
    <r>
      <rPr>
        <sz val="10"/>
        <rFont val="Carlito"/>
        <family val="2"/>
      </rPr>
      <t>46.14.520</t>
    </r>
  </si>
  <si>
    <r>
      <rPr>
        <sz val="10"/>
        <rFont val="Carlito"/>
        <family val="2"/>
      </rPr>
      <t xml:space="preserve">Tubo de ferro fundido classe K-9 com junta
</t>
    </r>
    <r>
      <rPr>
        <sz val="10"/>
        <rFont val="Carlito"/>
        <family val="2"/>
      </rPr>
      <t>elástica, DN= 150mm, inclusive conexões</t>
    </r>
  </si>
  <si>
    <r>
      <rPr>
        <sz val="10"/>
        <rFont val="Carlito"/>
        <family val="2"/>
      </rPr>
      <t>557,67</t>
    </r>
  </si>
  <si>
    <r>
      <rPr>
        <sz val="10"/>
        <rFont val="Carlito"/>
        <family val="2"/>
      </rPr>
      <t>583,13</t>
    </r>
  </si>
  <si>
    <r>
      <rPr>
        <sz val="10"/>
        <rFont val="Carlito"/>
        <family val="2"/>
      </rPr>
      <t>46.14.530</t>
    </r>
  </si>
  <si>
    <r>
      <rPr>
        <sz val="10"/>
        <rFont val="Carlito"/>
        <family val="2"/>
      </rPr>
      <t xml:space="preserve">Tubo de ferro fundido classe K-9 com junta
</t>
    </r>
    <r>
      <rPr>
        <sz val="10"/>
        <rFont val="Carlito"/>
        <family val="2"/>
      </rPr>
      <t>elástica, DN= 200mm, inclusive conexões</t>
    </r>
  </si>
  <si>
    <r>
      <rPr>
        <sz val="10"/>
        <rFont val="Carlito"/>
        <family val="2"/>
      </rPr>
      <t>678,80</t>
    </r>
  </si>
  <si>
    <r>
      <rPr>
        <sz val="10"/>
        <rFont val="Carlito"/>
        <family val="2"/>
      </rPr>
      <t>704,26</t>
    </r>
  </si>
  <si>
    <r>
      <rPr>
        <sz val="10"/>
        <rFont val="Carlito"/>
        <family val="2"/>
      </rPr>
      <t>46.14.540</t>
    </r>
  </si>
  <si>
    <r>
      <rPr>
        <sz val="10"/>
        <rFont val="Carlito"/>
        <family val="2"/>
      </rPr>
      <t xml:space="preserve">Tubo de ferro fundido classe k-9 com junta
</t>
    </r>
    <r>
      <rPr>
        <sz val="10"/>
        <rFont val="Carlito"/>
        <family val="2"/>
      </rPr>
      <t>elástica, DN= 250mm, inclusive conexões</t>
    </r>
  </si>
  <si>
    <r>
      <rPr>
        <sz val="10"/>
        <rFont val="Carlito"/>
        <family val="2"/>
      </rPr>
      <t>813,90</t>
    </r>
  </si>
  <si>
    <r>
      <rPr>
        <sz val="10"/>
        <rFont val="Carlito"/>
        <family val="2"/>
      </rPr>
      <t>839,36</t>
    </r>
  </si>
  <si>
    <r>
      <rPr>
        <sz val="10"/>
        <rFont val="Carlito"/>
        <family val="2"/>
      </rPr>
      <t>46.14.550</t>
    </r>
  </si>
  <si>
    <r>
      <rPr>
        <sz val="10"/>
        <rFont val="Carlito"/>
        <family val="2"/>
      </rPr>
      <t xml:space="preserve">Tubo de ferro fundido classe K-9 com junta
</t>
    </r>
    <r>
      <rPr>
        <sz val="10"/>
        <rFont val="Carlito"/>
        <family val="2"/>
      </rPr>
      <t>elástica, DN= 300mm, inclusive conexões</t>
    </r>
  </si>
  <si>
    <r>
      <rPr>
        <sz val="10"/>
        <rFont val="Carlito"/>
        <family val="2"/>
      </rPr>
      <t>942,96</t>
    </r>
  </si>
  <si>
    <r>
      <rPr>
        <sz val="10"/>
        <rFont val="Carlito"/>
        <family val="2"/>
      </rPr>
      <t>968,42</t>
    </r>
  </si>
  <si>
    <r>
      <rPr>
        <sz val="10"/>
        <rFont val="Carlito"/>
        <family val="2"/>
      </rPr>
      <t>46.14.560</t>
    </r>
  </si>
  <si>
    <r>
      <rPr>
        <sz val="10"/>
        <rFont val="Carlito"/>
        <family val="2"/>
      </rPr>
      <t xml:space="preserve">Tubo de ferro fundido classe k-9 com junta
</t>
    </r>
    <r>
      <rPr>
        <sz val="10"/>
        <rFont val="Carlito"/>
        <family val="2"/>
      </rPr>
      <t>elástica, DN= 350mm, inclusive conexões</t>
    </r>
  </si>
  <si>
    <r>
      <rPr>
        <sz val="10"/>
        <rFont val="Carlito"/>
        <family val="2"/>
      </rPr>
      <t>1.252,85</t>
    </r>
  </si>
  <si>
    <r>
      <rPr>
        <sz val="10"/>
        <rFont val="Carlito"/>
        <family val="2"/>
      </rPr>
      <t>1.278,31</t>
    </r>
  </si>
  <si>
    <r>
      <rPr>
        <sz val="10"/>
        <rFont val="Carlito"/>
        <family val="2"/>
      </rPr>
      <t xml:space="preserve">Tubulacao em PEAD - recalque de tratamento de
</t>
    </r>
    <r>
      <rPr>
        <sz val="10"/>
        <rFont val="Carlito"/>
        <family val="2"/>
      </rPr>
      <t>esgoto</t>
    </r>
  </si>
  <si>
    <r>
      <rPr>
        <sz val="10"/>
        <rFont val="Carlito"/>
        <family val="2"/>
      </rPr>
      <t>46.15.111</t>
    </r>
  </si>
  <si>
    <r>
      <rPr>
        <sz val="10"/>
        <rFont val="Carlito"/>
        <family val="2"/>
      </rPr>
      <t xml:space="preserve">Tubo em polietileno de alta densidade DE=160
</t>
    </r>
    <r>
      <rPr>
        <sz val="10"/>
        <rFont val="Carlito"/>
        <family val="2"/>
      </rPr>
      <t>mm - PN-10, inclusive conexões</t>
    </r>
  </si>
  <si>
    <r>
      <rPr>
        <sz val="10"/>
        <rFont val="Carlito"/>
        <family val="2"/>
      </rPr>
      <t>151,91</t>
    </r>
  </si>
  <si>
    <r>
      <rPr>
        <sz val="10"/>
        <rFont val="Carlito"/>
        <family val="2"/>
      </rPr>
      <t>167,18</t>
    </r>
  </si>
  <si>
    <r>
      <rPr>
        <sz val="10"/>
        <rFont val="Carlito"/>
        <family val="2"/>
      </rPr>
      <t>46.15.112</t>
    </r>
  </si>
  <si>
    <r>
      <rPr>
        <sz val="10"/>
        <rFont val="Carlito"/>
        <family val="2"/>
      </rPr>
      <t xml:space="preserve">Tubo em polietileno de alta densidade DE=200
</t>
    </r>
    <r>
      <rPr>
        <sz val="10"/>
        <rFont val="Carlito"/>
        <family val="2"/>
      </rPr>
      <t>mm - PN-10, inclusive conexões</t>
    </r>
  </si>
  <si>
    <r>
      <rPr>
        <sz val="10"/>
        <rFont val="Carlito"/>
        <family val="2"/>
      </rPr>
      <t>246,20</t>
    </r>
  </si>
  <si>
    <r>
      <rPr>
        <sz val="10"/>
        <rFont val="Carlito"/>
        <family val="2"/>
      </rPr>
      <t>20,37</t>
    </r>
  </si>
  <si>
    <r>
      <rPr>
        <sz val="10"/>
        <rFont val="Carlito"/>
        <family val="2"/>
      </rPr>
      <t>266,57</t>
    </r>
  </si>
  <si>
    <r>
      <rPr>
        <sz val="10"/>
        <rFont val="Carlito"/>
        <family val="2"/>
      </rPr>
      <t>46.15.113</t>
    </r>
  </si>
  <si>
    <r>
      <rPr>
        <sz val="10"/>
        <rFont val="Carlito"/>
        <family val="2"/>
      </rPr>
      <t xml:space="preserve">Tubo em polietileno de alta densidade DE=225
</t>
    </r>
    <r>
      <rPr>
        <sz val="10"/>
        <rFont val="Carlito"/>
        <family val="2"/>
      </rPr>
      <t>mm - PN-10, inclusive conexões</t>
    </r>
  </si>
  <si>
    <r>
      <rPr>
        <sz val="10"/>
        <rFont val="Carlito"/>
        <family val="2"/>
      </rPr>
      <t>271,64</t>
    </r>
  </si>
  <si>
    <r>
      <rPr>
        <sz val="10"/>
        <rFont val="Carlito"/>
        <family val="2"/>
      </rPr>
      <t>292,01</t>
    </r>
  </si>
  <si>
    <r>
      <rPr>
        <sz val="10"/>
        <rFont val="Carlito"/>
        <family val="2"/>
      </rPr>
      <t xml:space="preserve">Tubulacao flangeada em ferro ductil para redes
</t>
    </r>
    <r>
      <rPr>
        <sz val="10"/>
        <rFont val="Carlito"/>
        <family val="2"/>
      </rPr>
      <t>de saneamento</t>
    </r>
  </si>
  <si>
    <r>
      <rPr>
        <sz val="10"/>
        <rFont val="Carlito"/>
        <family val="2"/>
      </rPr>
      <t>46.18.010</t>
    </r>
  </si>
  <si>
    <r>
      <rPr>
        <sz val="10"/>
        <rFont val="Carlito"/>
        <family val="2"/>
      </rPr>
      <t xml:space="preserve">Tubo em ferro fundido com ponta e ponta TCLA -
</t>
    </r>
    <r>
      <rPr>
        <sz val="10"/>
        <rFont val="Carlito"/>
        <family val="2"/>
      </rPr>
      <t>DN= 80mm, sem juntas e conexões</t>
    </r>
  </si>
  <si>
    <r>
      <rPr>
        <sz val="10"/>
        <rFont val="Carlito"/>
        <family val="2"/>
      </rPr>
      <t>514,28</t>
    </r>
  </si>
  <si>
    <r>
      <rPr>
        <sz val="10"/>
        <rFont val="Carlito"/>
        <family val="2"/>
      </rPr>
      <t>29,09</t>
    </r>
  </si>
  <si>
    <r>
      <rPr>
        <sz val="10"/>
        <rFont val="Carlito"/>
        <family val="2"/>
      </rPr>
      <t>543,37</t>
    </r>
  </si>
  <si>
    <r>
      <rPr>
        <sz val="10"/>
        <rFont val="Carlito"/>
        <family val="2"/>
      </rPr>
      <t>46.18.020</t>
    </r>
  </si>
  <si>
    <r>
      <rPr>
        <sz val="10"/>
        <rFont val="Carlito"/>
        <family val="2"/>
      </rPr>
      <t xml:space="preserve">Tubo em ferro fundido com ponta e ponta TCLA -
</t>
    </r>
    <r>
      <rPr>
        <sz val="10"/>
        <rFont val="Carlito"/>
        <family val="2"/>
      </rPr>
      <t>DN= 100mm, sem juntas e conexões</t>
    </r>
  </si>
  <si>
    <r>
      <rPr>
        <sz val="10"/>
        <rFont val="Carlito"/>
        <family val="2"/>
      </rPr>
      <t>629,88</t>
    </r>
  </si>
  <si>
    <r>
      <rPr>
        <sz val="10"/>
        <rFont val="Carlito"/>
        <family val="2"/>
      </rPr>
      <t>658,97</t>
    </r>
  </si>
  <si>
    <r>
      <rPr>
        <sz val="10"/>
        <rFont val="Carlito"/>
        <family val="2"/>
      </rPr>
      <t>46.18.030</t>
    </r>
  </si>
  <si>
    <r>
      <rPr>
        <sz val="10"/>
        <rFont val="Carlito"/>
        <family val="2"/>
      </rPr>
      <t xml:space="preserve">Tubo em ferro fundido com ponta e ponta TCLA -
</t>
    </r>
    <r>
      <rPr>
        <sz val="10"/>
        <rFont val="Carlito"/>
        <family val="2"/>
      </rPr>
      <t>DN= 150mm, sem juntas e conexões</t>
    </r>
  </si>
  <si>
    <r>
      <rPr>
        <sz val="10"/>
        <rFont val="Carlito"/>
        <family val="2"/>
      </rPr>
      <t>824,39</t>
    </r>
  </si>
  <si>
    <r>
      <rPr>
        <sz val="10"/>
        <rFont val="Carlito"/>
        <family val="2"/>
      </rPr>
      <t>853,48</t>
    </r>
  </si>
  <si>
    <r>
      <rPr>
        <sz val="10"/>
        <rFont val="Carlito"/>
        <family val="2"/>
      </rPr>
      <t>46.18.040</t>
    </r>
  </si>
  <si>
    <r>
      <rPr>
        <sz val="10"/>
        <rFont val="Carlito"/>
        <family val="2"/>
      </rPr>
      <t xml:space="preserve">Tubo em ferro fundido com ponta e ponta TCLA -
</t>
    </r>
    <r>
      <rPr>
        <sz val="10"/>
        <rFont val="Carlito"/>
        <family val="2"/>
      </rPr>
      <t>DN= 200mm, sem juntas e conexões</t>
    </r>
  </si>
  <si>
    <r>
      <rPr>
        <sz val="10"/>
        <rFont val="Carlito"/>
        <family val="2"/>
      </rPr>
      <t>982,29</t>
    </r>
  </si>
  <si>
    <r>
      <rPr>
        <sz val="10"/>
        <rFont val="Carlito"/>
        <family val="2"/>
      </rPr>
      <t>46.18.050</t>
    </r>
  </si>
  <si>
    <r>
      <rPr>
        <sz val="10"/>
        <rFont val="Carlito"/>
        <family val="2"/>
      </rPr>
      <t xml:space="preserve">Tubo em ferro fundido com ponta e ponta TCLA -
</t>
    </r>
    <r>
      <rPr>
        <sz val="10"/>
        <rFont val="Carlito"/>
        <family val="2"/>
      </rPr>
      <t>DN= 250mm, sem juntas e conexões</t>
    </r>
  </si>
  <si>
    <r>
      <rPr>
        <sz val="10"/>
        <rFont val="Carlito"/>
        <family val="2"/>
      </rPr>
      <t>1.166,71</t>
    </r>
  </si>
  <si>
    <r>
      <rPr>
        <sz val="10"/>
        <rFont val="Carlito"/>
        <family val="2"/>
      </rPr>
      <t>31,27</t>
    </r>
  </si>
  <si>
    <r>
      <rPr>
        <sz val="10"/>
        <rFont val="Carlito"/>
        <family val="2"/>
      </rPr>
      <t>1.197,98</t>
    </r>
  </si>
  <si>
    <r>
      <rPr>
        <sz val="10"/>
        <rFont val="Carlito"/>
        <family val="2"/>
      </rPr>
      <t>46.18.060</t>
    </r>
  </si>
  <si>
    <r>
      <rPr>
        <sz val="10"/>
        <rFont val="Carlito"/>
        <family val="2"/>
      </rPr>
      <t xml:space="preserve">Tubo em ferro fundido com ponta e ponta TCLA -
</t>
    </r>
    <r>
      <rPr>
        <sz val="10"/>
        <rFont val="Carlito"/>
        <family val="2"/>
      </rPr>
      <t>DN= 300mm, sem juntas e conexões</t>
    </r>
  </si>
  <si>
    <r>
      <rPr>
        <sz val="10"/>
        <rFont val="Carlito"/>
        <family val="2"/>
      </rPr>
      <t>1.390,50</t>
    </r>
  </si>
  <si>
    <r>
      <rPr>
        <sz val="10"/>
        <rFont val="Carlito"/>
        <family val="2"/>
      </rPr>
      <t>1.421,77</t>
    </r>
  </si>
  <si>
    <r>
      <rPr>
        <sz val="10"/>
        <rFont val="Carlito"/>
        <family val="2"/>
      </rPr>
      <t>46.18.089</t>
    </r>
  </si>
  <si>
    <r>
      <rPr>
        <sz val="10"/>
        <rFont val="Carlito"/>
        <family val="2"/>
      </rPr>
      <t xml:space="preserve">Flange avulso em ferro fundido, classe PN-10,
</t>
    </r>
    <r>
      <rPr>
        <sz val="10"/>
        <rFont val="Carlito"/>
        <family val="2"/>
      </rPr>
      <t>DN= 50mm</t>
    </r>
  </si>
  <si>
    <r>
      <rPr>
        <sz val="10"/>
        <rFont val="Carlito"/>
        <family val="2"/>
      </rPr>
      <t>115,04</t>
    </r>
  </si>
  <si>
    <r>
      <rPr>
        <sz val="10"/>
        <rFont val="Carlito"/>
        <family val="2"/>
      </rPr>
      <t>16,01</t>
    </r>
  </si>
  <si>
    <r>
      <rPr>
        <sz val="10"/>
        <rFont val="Carlito"/>
        <family val="2"/>
      </rPr>
      <t>131,05</t>
    </r>
  </si>
  <si>
    <r>
      <rPr>
        <sz val="10"/>
        <rFont val="Carlito"/>
        <family val="2"/>
      </rPr>
      <t>46.18.090</t>
    </r>
  </si>
  <si>
    <r>
      <rPr>
        <sz val="10"/>
        <rFont val="Carlito"/>
        <family val="2"/>
      </rPr>
      <t xml:space="preserve">Flange avulso em ferro fundido, classe PN-10,
</t>
    </r>
    <r>
      <rPr>
        <sz val="10"/>
        <rFont val="Carlito"/>
        <family val="2"/>
      </rPr>
      <t>DN= 80mm</t>
    </r>
  </si>
  <si>
    <r>
      <rPr>
        <sz val="10"/>
        <rFont val="Carlito"/>
        <family val="2"/>
      </rPr>
      <t>150,06</t>
    </r>
  </si>
  <si>
    <r>
      <rPr>
        <sz val="10"/>
        <rFont val="Carlito"/>
        <family val="2"/>
      </rPr>
      <t>166,07</t>
    </r>
  </si>
  <si>
    <r>
      <rPr>
        <sz val="10"/>
        <rFont val="Carlito"/>
        <family val="2"/>
      </rPr>
      <t>46.18.100</t>
    </r>
  </si>
  <si>
    <r>
      <rPr>
        <sz val="10"/>
        <rFont val="Carlito"/>
        <family val="2"/>
      </rPr>
      <t xml:space="preserve">Flange avulso em ferro fundido, classe PN-10,
</t>
    </r>
    <r>
      <rPr>
        <sz val="10"/>
        <rFont val="Carlito"/>
        <family val="2"/>
      </rPr>
      <t>DN= 100mm</t>
    </r>
  </si>
  <si>
    <r>
      <rPr>
        <sz val="10"/>
        <rFont val="Carlito"/>
        <family val="2"/>
      </rPr>
      <t>201,14</t>
    </r>
  </si>
  <si>
    <r>
      <rPr>
        <sz val="10"/>
        <rFont val="Carlito"/>
        <family val="2"/>
      </rPr>
      <t>17,47</t>
    </r>
  </si>
  <si>
    <r>
      <rPr>
        <sz val="10"/>
        <rFont val="Carlito"/>
        <family val="2"/>
      </rPr>
      <t>218,61</t>
    </r>
  </si>
  <si>
    <r>
      <rPr>
        <sz val="10"/>
        <rFont val="Carlito"/>
        <family val="2"/>
      </rPr>
      <t>46.18.110</t>
    </r>
  </si>
  <si>
    <r>
      <rPr>
        <sz val="10"/>
        <rFont val="Carlito"/>
        <family val="2"/>
      </rPr>
      <t xml:space="preserve">Flange avulso em ferro fundido, classe PN-10,
</t>
    </r>
    <r>
      <rPr>
        <sz val="10"/>
        <rFont val="Carlito"/>
        <family val="2"/>
      </rPr>
      <t>DN= 150mm</t>
    </r>
  </si>
  <si>
    <r>
      <rPr>
        <sz val="10"/>
        <rFont val="Carlito"/>
        <family val="2"/>
      </rPr>
      <t>333,34</t>
    </r>
  </si>
  <si>
    <r>
      <rPr>
        <sz val="10"/>
        <rFont val="Carlito"/>
        <family val="2"/>
      </rPr>
      <t>46.18.120</t>
    </r>
  </si>
  <si>
    <r>
      <rPr>
        <sz val="10"/>
        <rFont val="Carlito"/>
        <family val="2"/>
      </rPr>
      <t xml:space="preserve">Flange avulso em ferro fundido, classe PN-10,
</t>
    </r>
    <r>
      <rPr>
        <sz val="10"/>
        <rFont val="Carlito"/>
        <family val="2"/>
      </rPr>
      <t>DN= 200mm</t>
    </r>
  </si>
  <si>
    <r>
      <rPr>
        <sz val="10"/>
        <rFont val="Carlito"/>
        <family val="2"/>
      </rPr>
      <t>367,94</t>
    </r>
  </si>
  <si>
    <r>
      <rPr>
        <sz val="10"/>
        <rFont val="Carlito"/>
        <family val="2"/>
      </rPr>
      <t>388,32</t>
    </r>
  </si>
  <si>
    <r>
      <rPr>
        <sz val="10"/>
        <rFont val="Carlito"/>
        <family val="2"/>
      </rPr>
      <t>46.18.130</t>
    </r>
  </si>
  <si>
    <r>
      <rPr>
        <sz val="10"/>
        <rFont val="Carlito"/>
        <family val="2"/>
      </rPr>
      <t xml:space="preserve">Flange avulso em ferro fundido, classe PN-10,
</t>
    </r>
    <r>
      <rPr>
        <sz val="10"/>
        <rFont val="Carlito"/>
        <family val="2"/>
      </rPr>
      <t>DN= 250mm</t>
    </r>
  </si>
  <si>
    <r>
      <rPr>
        <sz val="10"/>
        <rFont val="Carlito"/>
        <family val="2"/>
      </rPr>
      <t>466,17</t>
    </r>
  </si>
  <si>
    <r>
      <rPr>
        <sz val="10"/>
        <rFont val="Carlito"/>
        <family val="2"/>
      </rPr>
      <t>488,00</t>
    </r>
  </si>
  <si>
    <r>
      <rPr>
        <sz val="10"/>
        <rFont val="Carlito"/>
        <family val="2"/>
      </rPr>
      <t>46.18.140</t>
    </r>
  </si>
  <si>
    <r>
      <rPr>
        <sz val="10"/>
        <rFont val="Carlito"/>
        <family val="2"/>
      </rPr>
      <t xml:space="preserve">Flange avulso em ferro fundido, classe PN-10,
</t>
    </r>
    <r>
      <rPr>
        <sz val="10"/>
        <rFont val="Carlito"/>
        <family val="2"/>
      </rPr>
      <t>DN= 300mm</t>
    </r>
  </si>
  <si>
    <r>
      <rPr>
        <sz val="10"/>
        <rFont val="Carlito"/>
        <family val="2"/>
      </rPr>
      <t>590,58</t>
    </r>
  </si>
  <si>
    <r>
      <rPr>
        <sz val="10"/>
        <rFont val="Carlito"/>
        <family val="2"/>
      </rPr>
      <t>613,87</t>
    </r>
  </si>
  <si>
    <r>
      <rPr>
        <sz val="10"/>
        <rFont val="Carlito"/>
        <family val="2"/>
      </rPr>
      <t>46.18.168</t>
    </r>
  </si>
  <si>
    <r>
      <rPr>
        <sz val="10"/>
        <rFont val="Carlito"/>
        <family val="2"/>
      </rPr>
      <t xml:space="preserve">Curva de 90° em ferro fundido com flanges, classe
</t>
    </r>
    <r>
      <rPr>
        <sz val="10"/>
        <rFont val="Carlito"/>
        <family val="2"/>
      </rPr>
      <t>PN-10, DN= 50mm</t>
    </r>
  </si>
  <si>
    <r>
      <rPr>
        <sz val="10"/>
        <rFont val="Carlito"/>
        <family val="2"/>
      </rPr>
      <t>275,91</t>
    </r>
  </si>
  <si>
    <r>
      <rPr>
        <sz val="10"/>
        <rFont val="Carlito"/>
        <family val="2"/>
      </rPr>
      <t>296,29</t>
    </r>
  </si>
  <si>
    <r>
      <rPr>
        <sz val="10"/>
        <rFont val="Carlito"/>
        <family val="2"/>
      </rPr>
      <t>46.18.170</t>
    </r>
  </si>
  <si>
    <r>
      <rPr>
        <sz val="10"/>
        <rFont val="Carlito"/>
        <family val="2"/>
      </rPr>
      <t xml:space="preserve">Curva de 90° em ferro fundido, com flanges,
</t>
    </r>
    <r>
      <rPr>
        <sz val="10"/>
        <rFont val="Carlito"/>
        <family val="2"/>
      </rPr>
      <t>classe PN-10, DN= 80mm</t>
    </r>
  </si>
  <si>
    <r>
      <rPr>
        <sz val="10"/>
        <rFont val="Carlito"/>
        <family val="2"/>
      </rPr>
      <t>328,29</t>
    </r>
  </si>
  <si>
    <r>
      <rPr>
        <sz val="10"/>
        <rFont val="Carlito"/>
        <family val="2"/>
      </rPr>
      <t>344,30</t>
    </r>
  </si>
  <si>
    <r>
      <rPr>
        <sz val="10"/>
        <rFont val="Carlito"/>
        <family val="2"/>
      </rPr>
      <t>46.18.180</t>
    </r>
  </si>
  <si>
    <r>
      <rPr>
        <sz val="10"/>
        <rFont val="Carlito"/>
        <family val="2"/>
      </rPr>
      <t xml:space="preserve">Curva de 90° em ferro fundido, com flanges,
</t>
    </r>
    <r>
      <rPr>
        <sz val="10"/>
        <rFont val="Carlito"/>
        <family val="2"/>
      </rPr>
      <t>classe PN-10, DN= 100mm</t>
    </r>
  </si>
  <si>
    <r>
      <rPr>
        <sz val="10"/>
        <rFont val="Carlito"/>
        <family val="2"/>
      </rPr>
      <t>379,96</t>
    </r>
  </si>
  <si>
    <r>
      <rPr>
        <sz val="10"/>
        <rFont val="Carlito"/>
        <family val="2"/>
      </rPr>
      <t>400,34</t>
    </r>
  </si>
  <si>
    <r>
      <rPr>
        <sz val="10"/>
        <rFont val="Carlito"/>
        <family val="2"/>
      </rPr>
      <t>46.18.190</t>
    </r>
  </si>
  <si>
    <r>
      <rPr>
        <sz val="10"/>
        <rFont val="Carlito"/>
        <family val="2"/>
      </rPr>
      <t xml:space="preserve">Curva de 90° em ferro fundido, com flanges,
</t>
    </r>
    <r>
      <rPr>
        <sz val="10"/>
        <rFont val="Carlito"/>
        <family val="2"/>
      </rPr>
      <t>classe PN-10, DN= 150mm</t>
    </r>
  </si>
  <si>
    <r>
      <rPr>
        <sz val="10"/>
        <rFont val="Carlito"/>
        <family val="2"/>
      </rPr>
      <t>662,44</t>
    </r>
  </si>
  <si>
    <r>
      <rPr>
        <sz val="10"/>
        <rFont val="Carlito"/>
        <family val="2"/>
      </rPr>
      <t>685,73</t>
    </r>
  </si>
  <si>
    <r>
      <rPr>
        <sz val="10"/>
        <rFont val="Carlito"/>
        <family val="2"/>
      </rPr>
      <t>46.18.410</t>
    </r>
  </si>
  <si>
    <r>
      <rPr>
        <sz val="10"/>
        <rFont val="Carlito"/>
        <family val="2"/>
      </rPr>
      <t xml:space="preserve">Te em ferro fundido, com flanges, classe PN-10,
</t>
    </r>
    <r>
      <rPr>
        <sz val="10"/>
        <rFont val="Carlito"/>
        <family val="2"/>
      </rPr>
      <t>DN= 80mm, com derivação de 80mm</t>
    </r>
  </si>
  <si>
    <r>
      <rPr>
        <sz val="10"/>
        <rFont val="Carlito"/>
        <family val="2"/>
      </rPr>
      <t>514,08</t>
    </r>
  </si>
  <si>
    <r>
      <rPr>
        <sz val="10"/>
        <rFont val="Carlito"/>
        <family val="2"/>
      </rPr>
      <t>531,55</t>
    </r>
  </si>
  <si>
    <r>
      <rPr>
        <sz val="10"/>
        <rFont val="Carlito"/>
        <family val="2"/>
      </rPr>
      <t>46.18.420</t>
    </r>
  </si>
  <si>
    <r>
      <rPr>
        <sz val="10"/>
        <rFont val="Carlito"/>
        <family val="2"/>
      </rPr>
      <t>Te em ferro fundido, com flanges, classe PN-10, DN= 100mm, com derivações de 80 até 100mm</t>
    </r>
  </si>
  <si>
    <r>
      <rPr>
        <sz val="10"/>
        <rFont val="Carlito"/>
        <family val="2"/>
      </rPr>
      <t>581,61</t>
    </r>
  </si>
  <si>
    <r>
      <rPr>
        <sz val="10"/>
        <rFont val="Carlito"/>
        <family val="2"/>
      </rPr>
      <t>601,99</t>
    </r>
  </si>
  <si>
    <r>
      <rPr>
        <sz val="10"/>
        <rFont val="Carlito"/>
        <family val="2"/>
      </rPr>
      <t>46.18.430</t>
    </r>
  </si>
  <si>
    <r>
      <rPr>
        <sz val="10"/>
        <rFont val="Carlito"/>
        <family val="2"/>
      </rPr>
      <t>Te em ferro fundido, com flanges, classe PN-10, DN= 150mm, com derivações de 80 até 150mm</t>
    </r>
  </si>
  <si>
    <r>
      <rPr>
        <sz val="10"/>
        <rFont val="Carlito"/>
        <family val="2"/>
      </rPr>
      <t>971,97</t>
    </r>
  </si>
  <si>
    <r>
      <rPr>
        <sz val="10"/>
        <rFont val="Carlito"/>
        <family val="2"/>
      </rPr>
      <t>995,26</t>
    </r>
  </si>
  <si>
    <r>
      <rPr>
        <sz val="10"/>
        <rFont val="Carlito"/>
        <family val="2"/>
      </rPr>
      <t>46.18.560</t>
    </r>
  </si>
  <si>
    <r>
      <rPr>
        <sz val="10"/>
        <rFont val="Carlito"/>
        <family val="2"/>
      </rPr>
      <t xml:space="preserve">Junta Gibault em ferro fundido, DN= 80mm,
</t>
    </r>
    <r>
      <rPr>
        <sz val="10"/>
        <rFont val="Carlito"/>
        <family val="2"/>
      </rPr>
      <t>completa</t>
    </r>
  </si>
  <si>
    <r>
      <rPr>
        <sz val="10"/>
        <rFont val="Carlito"/>
        <family val="2"/>
      </rPr>
      <t>182,69</t>
    </r>
  </si>
  <si>
    <r>
      <rPr>
        <sz val="10"/>
        <rFont val="Carlito"/>
        <family val="2"/>
      </rPr>
      <t>198,70</t>
    </r>
  </si>
  <si>
    <r>
      <rPr>
        <sz val="10"/>
        <rFont val="Carlito"/>
        <family val="2"/>
      </rPr>
      <t>46.18.570</t>
    </r>
  </si>
  <si>
    <r>
      <rPr>
        <sz val="10"/>
        <rFont val="Carlito"/>
        <family val="2"/>
      </rPr>
      <t xml:space="preserve">Junta Gibault em ferro fundido, DN= 100 mm,
</t>
    </r>
    <r>
      <rPr>
        <sz val="10"/>
        <rFont val="Carlito"/>
        <family val="2"/>
      </rPr>
      <t>completa</t>
    </r>
  </si>
  <si>
    <r>
      <rPr>
        <sz val="10"/>
        <rFont val="Carlito"/>
        <family val="2"/>
      </rPr>
      <t>209,58</t>
    </r>
  </si>
  <si>
    <r>
      <rPr>
        <sz val="10"/>
        <rFont val="Carlito"/>
        <family val="2"/>
      </rPr>
      <t>227,05</t>
    </r>
  </si>
  <si>
    <r>
      <rPr>
        <sz val="10"/>
        <rFont val="Carlito"/>
        <family val="2"/>
      </rPr>
      <t xml:space="preserve">Tubulacao flangeada em ferro ductil para redes
</t>
    </r>
    <r>
      <rPr>
        <sz val="10"/>
        <rFont val="Carlito"/>
        <family val="2"/>
      </rPr>
      <t>de saneamento.</t>
    </r>
  </si>
  <si>
    <r>
      <rPr>
        <sz val="10"/>
        <rFont val="Carlito"/>
        <family val="2"/>
      </rPr>
      <t>46.19.500</t>
    </r>
  </si>
  <si>
    <r>
      <rPr>
        <sz val="10"/>
        <rFont val="Carlito"/>
        <family val="2"/>
      </rPr>
      <t xml:space="preserve">Redução excêntrica em ferro fundido, com
</t>
    </r>
    <r>
      <rPr>
        <sz val="10"/>
        <rFont val="Carlito"/>
        <family val="2"/>
      </rPr>
      <t>flanges, classe PN-10, DN= 100mm x 80mm</t>
    </r>
  </si>
  <si>
    <r>
      <rPr>
        <sz val="10"/>
        <rFont val="Carlito"/>
        <family val="2"/>
      </rPr>
      <t>416,45</t>
    </r>
  </si>
  <si>
    <r>
      <rPr>
        <sz val="10"/>
        <rFont val="Carlito"/>
        <family val="2"/>
      </rPr>
      <t>436,83</t>
    </r>
  </si>
  <si>
    <r>
      <rPr>
        <sz val="10"/>
        <rFont val="Carlito"/>
        <family val="2"/>
      </rPr>
      <t>46.19.510</t>
    </r>
  </si>
  <si>
    <r>
      <rPr>
        <sz val="10"/>
        <rFont val="Carlito"/>
        <family val="2"/>
      </rPr>
      <t>Redução excêntrica em ferro fundido, com flanges, classe PN-10, DN= 150mm x 80/100mm</t>
    </r>
  </si>
  <si>
    <r>
      <rPr>
        <sz val="10"/>
        <rFont val="Carlito"/>
        <family val="2"/>
      </rPr>
      <t>585,30</t>
    </r>
  </si>
  <si>
    <r>
      <rPr>
        <sz val="10"/>
        <rFont val="Carlito"/>
        <family val="2"/>
      </rPr>
      <t>608,59</t>
    </r>
  </si>
  <si>
    <r>
      <rPr>
        <sz val="10"/>
        <rFont val="Carlito"/>
        <family val="2"/>
      </rPr>
      <t>46.19.520</t>
    </r>
  </si>
  <si>
    <r>
      <rPr>
        <sz val="10"/>
        <rFont val="Carlito"/>
        <family val="2"/>
      </rPr>
      <t>Redução excêntrica em ferro fundido, com flanges, classe PN-10, DN= 200mm x 100/150mm</t>
    </r>
  </si>
  <si>
    <r>
      <rPr>
        <sz val="10"/>
        <rFont val="Carlito"/>
        <family val="2"/>
      </rPr>
      <t>763,28</t>
    </r>
  </si>
  <si>
    <r>
      <rPr>
        <sz val="10"/>
        <rFont val="Carlito"/>
        <family val="2"/>
      </rPr>
      <t>789,48</t>
    </r>
  </si>
  <si>
    <r>
      <rPr>
        <sz val="10"/>
        <rFont val="Carlito"/>
        <family val="2"/>
      </rPr>
      <t>46.19.530</t>
    </r>
  </si>
  <si>
    <r>
      <rPr>
        <sz val="10"/>
        <rFont val="Carlito"/>
        <family val="2"/>
      </rPr>
      <t>Redução excêntrica em ferro fundido, com flanges, classe PN-10, DN= 250mm x 150/200mm</t>
    </r>
  </si>
  <si>
    <r>
      <rPr>
        <sz val="10"/>
        <rFont val="Carlito"/>
        <family val="2"/>
      </rPr>
      <t>1.334,98</t>
    </r>
  </si>
  <si>
    <r>
      <rPr>
        <sz val="10"/>
        <rFont val="Carlito"/>
        <family val="2"/>
      </rPr>
      <t>46.19.590</t>
    </r>
  </si>
  <si>
    <r>
      <rPr>
        <sz val="10"/>
        <rFont val="Carlito"/>
        <family val="2"/>
      </rPr>
      <t xml:space="preserve">Redução concêntrica em ferro fundido, com
</t>
    </r>
    <r>
      <rPr>
        <sz val="10"/>
        <rFont val="Carlito"/>
        <family val="2"/>
      </rPr>
      <t>flanges, classe PN-10, DN= 80 x 50mm</t>
    </r>
  </si>
  <si>
    <r>
      <rPr>
        <sz val="10"/>
        <rFont val="Carlito"/>
        <family val="2"/>
      </rPr>
      <t>325,04</t>
    </r>
  </si>
  <si>
    <r>
      <rPr>
        <sz val="10"/>
        <rFont val="Carlito"/>
        <family val="2"/>
      </rPr>
      <t>345,42</t>
    </r>
  </si>
  <si>
    <r>
      <rPr>
        <sz val="10"/>
        <rFont val="Carlito"/>
        <family val="2"/>
      </rPr>
      <t>46.19.600</t>
    </r>
  </si>
  <si>
    <r>
      <rPr>
        <sz val="10"/>
        <rFont val="Carlito"/>
        <family val="2"/>
      </rPr>
      <t xml:space="preserve">Redução concêntrica em ferro fundido, com
</t>
    </r>
    <r>
      <rPr>
        <sz val="10"/>
        <rFont val="Carlito"/>
        <family val="2"/>
      </rPr>
      <t>flanges, classe PN-10, DN= 100mm x 80mm</t>
    </r>
  </si>
  <si>
    <r>
      <rPr>
        <sz val="10"/>
        <rFont val="Carlito"/>
        <family val="2"/>
      </rPr>
      <t>345,35</t>
    </r>
  </si>
  <si>
    <r>
      <rPr>
        <sz val="10"/>
        <rFont val="Carlito"/>
        <family val="2"/>
      </rPr>
      <t>365,73</t>
    </r>
  </si>
  <si>
    <r>
      <rPr>
        <sz val="10"/>
        <rFont val="Carlito"/>
        <family val="2"/>
      </rPr>
      <t>46.19.610</t>
    </r>
  </si>
  <si>
    <r>
      <rPr>
        <sz val="10"/>
        <rFont val="Carlito"/>
        <family val="2"/>
      </rPr>
      <t>Redução concêntrica em ferro fundido, com flanges, classe PN-10, DN= 150mm x 80/100mm</t>
    </r>
  </si>
  <si>
    <r>
      <rPr>
        <sz val="10"/>
        <rFont val="Carlito"/>
        <family val="2"/>
      </rPr>
      <t>650,44</t>
    </r>
  </si>
  <si>
    <r>
      <rPr>
        <sz val="10"/>
        <rFont val="Carlito"/>
        <family val="2"/>
      </rPr>
      <t>673,73</t>
    </r>
  </si>
  <si>
    <r>
      <rPr>
        <sz val="10"/>
        <rFont val="Carlito"/>
        <family val="2"/>
      </rPr>
      <t>46.19.620</t>
    </r>
  </si>
  <si>
    <r>
      <rPr>
        <sz val="10"/>
        <rFont val="Carlito"/>
        <family val="2"/>
      </rPr>
      <t>Redução concêntrica em ferro fundido, com flanges, classe PN-10, DN= 200mm x 100/150mm</t>
    </r>
  </si>
  <si>
    <r>
      <rPr>
        <sz val="10"/>
        <rFont val="Carlito"/>
        <family val="2"/>
      </rPr>
      <t>782,45</t>
    </r>
  </si>
  <si>
    <r>
      <rPr>
        <sz val="10"/>
        <rFont val="Carlito"/>
        <family val="2"/>
      </rPr>
      <t>808,65</t>
    </r>
  </si>
  <si>
    <r>
      <rPr>
        <sz val="10"/>
        <rFont val="Carlito"/>
        <family val="2"/>
      </rPr>
      <t>46.19.630</t>
    </r>
  </si>
  <si>
    <r>
      <rPr>
        <sz val="10"/>
        <rFont val="Carlito"/>
        <family val="2"/>
      </rPr>
      <t>Redução concêntrica em ferro fundido, com flanges, classe PN-10, DN= 250mm x 150/200mm</t>
    </r>
  </si>
  <si>
    <r>
      <rPr>
        <sz val="10"/>
        <rFont val="Carlito"/>
        <family val="2"/>
      </rPr>
      <t>1.163,12</t>
    </r>
  </si>
  <si>
    <r>
      <rPr>
        <sz val="10"/>
        <rFont val="Carlito"/>
        <family val="2"/>
      </rPr>
      <t>1.192,24</t>
    </r>
  </si>
  <si>
    <r>
      <rPr>
        <sz val="10"/>
        <rFont val="Carlito"/>
        <family val="2"/>
      </rPr>
      <t xml:space="preserve">Reparos, conservacoes e complementos - GRUPO
</t>
    </r>
    <r>
      <rPr>
        <sz val="10"/>
        <rFont val="Carlito"/>
        <family val="2"/>
      </rPr>
      <t>46</t>
    </r>
  </si>
  <si>
    <r>
      <rPr>
        <sz val="10"/>
        <rFont val="Carlito"/>
        <family val="2"/>
      </rPr>
      <t>46.20.010</t>
    </r>
  </si>
  <si>
    <r>
      <rPr>
        <sz val="10"/>
        <rFont val="Carlito"/>
        <family val="2"/>
      </rPr>
      <t xml:space="preserve">Assentamento de tubo de concreto com diâmetro
</t>
    </r>
    <r>
      <rPr>
        <sz val="10"/>
        <rFont val="Carlito"/>
        <family val="2"/>
      </rPr>
      <t>até 600 mm</t>
    </r>
  </si>
  <si>
    <r>
      <rPr>
        <sz val="10"/>
        <rFont val="Carlito"/>
        <family val="2"/>
      </rPr>
      <t>1,44</t>
    </r>
  </si>
  <si>
    <r>
      <rPr>
        <sz val="10"/>
        <rFont val="Carlito"/>
        <family val="2"/>
      </rPr>
      <t>50,67</t>
    </r>
  </si>
  <si>
    <r>
      <rPr>
        <sz val="10"/>
        <rFont val="Carlito"/>
        <family val="2"/>
      </rPr>
      <t>46.20.020</t>
    </r>
  </si>
  <si>
    <r>
      <rPr>
        <sz val="10"/>
        <rFont val="Carlito"/>
        <family val="2"/>
      </rPr>
      <t xml:space="preserve">Assentamento de tubo de concreto com diâmetro
</t>
    </r>
    <r>
      <rPr>
        <sz val="10"/>
        <rFont val="Carlito"/>
        <family val="2"/>
      </rPr>
      <t>de 700 até 1500 mm</t>
    </r>
  </si>
  <si>
    <r>
      <rPr>
        <sz val="10"/>
        <rFont val="Carlito"/>
        <family val="2"/>
      </rPr>
      <t>45,84</t>
    </r>
  </si>
  <si>
    <r>
      <rPr>
        <sz val="10"/>
        <rFont val="Carlito"/>
        <family val="2"/>
      </rPr>
      <t>74,47</t>
    </r>
  </si>
  <si>
    <r>
      <rPr>
        <sz val="10"/>
        <rFont val="Carlito"/>
        <family val="2"/>
      </rPr>
      <t>Tubulacao em aco preto schedule</t>
    </r>
  </si>
  <si>
    <r>
      <rPr>
        <sz val="10"/>
        <rFont val="Carlito"/>
        <family val="2"/>
      </rPr>
      <t>46.21.012</t>
    </r>
  </si>
  <si>
    <r>
      <rPr>
        <sz val="10"/>
        <rFont val="Carlito"/>
        <family val="2"/>
      </rPr>
      <t xml:space="preserve">Tubo de aço carbono preto sem costura Schedule
</t>
    </r>
    <r>
      <rPr>
        <sz val="10"/>
        <rFont val="Carlito"/>
        <family val="2"/>
      </rPr>
      <t>40, DN= 1´ - inclusive conexões</t>
    </r>
  </si>
  <si>
    <r>
      <rPr>
        <sz val="10"/>
        <rFont val="Carlito"/>
        <family val="2"/>
      </rPr>
      <t>63,67</t>
    </r>
  </si>
  <si>
    <r>
      <rPr>
        <sz val="10"/>
        <rFont val="Carlito"/>
        <family val="2"/>
      </rPr>
      <t>114,62</t>
    </r>
  </si>
  <si>
    <r>
      <rPr>
        <sz val="10"/>
        <rFont val="Carlito"/>
        <family val="2"/>
      </rPr>
      <t>46.21.036</t>
    </r>
  </si>
  <si>
    <r>
      <rPr>
        <sz val="10"/>
        <rFont val="Carlito"/>
        <family val="2"/>
      </rPr>
      <t>Tubo de aço carbono preto sem costura Schedule 40, DN= 1 1/4´ - inclusive conexões</t>
    </r>
  </si>
  <si>
    <r>
      <rPr>
        <sz val="10"/>
        <rFont val="Carlito"/>
        <family val="2"/>
      </rPr>
      <t>71,77</t>
    </r>
  </si>
  <si>
    <r>
      <rPr>
        <sz val="10"/>
        <rFont val="Carlito"/>
        <family val="2"/>
      </rPr>
      <t>129,99</t>
    </r>
  </si>
  <si>
    <r>
      <rPr>
        <sz val="10"/>
        <rFont val="Carlito"/>
        <family val="2"/>
      </rPr>
      <t>46.21.040</t>
    </r>
  </si>
  <si>
    <r>
      <rPr>
        <sz val="10"/>
        <rFont val="Carlito"/>
        <family val="2"/>
      </rPr>
      <t>Tubo de aço carbono preto sem costura Schedule 40, DN= 1 1/2´ - inclusive conexões</t>
    </r>
  </si>
  <si>
    <r>
      <rPr>
        <sz val="10"/>
        <rFont val="Carlito"/>
        <family val="2"/>
      </rPr>
      <t>78,00</t>
    </r>
  </si>
  <si>
    <r>
      <rPr>
        <sz val="10"/>
        <rFont val="Carlito"/>
        <family val="2"/>
      </rPr>
      <t>136,22</t>
    </r>
  </si>
  <si>
    <r>
      <rPr>
        <sz val="10"/>
        <rFont val="Carlito"/>
        <family val="2"/>
      </rPr>
      <t>46.21.046</t>
    </r>
  </si>
  <si>
    <r>
      <rPr>
        <sz val="10"/>
        <rFont val="Carlito"/>
        <family val="2"/>
      </rPr>
      <t xml:space="preserve">Tubo de aço carbono preto sem costura Schedule
</t>
    </r>
    <r>
      <rPr>
        <sz val="10"/>
        <rFont val="Carlito"/>
        <family val="2"/>
      </rPr>
      <t>40, DN= 2´ - inclusive conexões</t>
    </r>
  </si>
  <si>
    <r>
      <rPr>
        <sz val="10"/>
        <rFont val="Carlito"/>
        <family val="2"/>
      </rPr>
      <t>99,22</t>
    </r>
  </si>
  <si>
    <r>
      <rPr>
        <sz val="10"/>
        <rFont val="Carlito"/>
        <family val="2"/>
      </rPr>
      <t>46.21.056</t>
    </r>
  </si>
  <si>
    <r>
      <rPr>
        <sz val="10"/>
        <rFont val="Carlito"/>
        <family val="2"/>
      </rPr>
      <t>Tubo de aço carbono preto sem costura Schedule 40, DN= 2 1/2´ - inclusive conexões</t>
    </r>
  </si>
  <si>
    <r>
      <rPr>
        <sz val="10"/>
        <rFont val="Carlito"/>
        <family val="2"/>
      </rPr>
      <t>170,95</t>
    </r>
  </si>
  <si>
    <r>
      <rPr>
        <sz val="10"/>
        <rFont val="Carlito"/>
        <family val="2"/>
      </rPr>
      <t>243,73</t>
    </r>
  </si>
  <si>
    <r>
      <rPr>
        <sz val="10"/>
        <rFont val="Carlito"/>
        <family val="2"/>
      </rPr>
      <t>46.21.060</t>
    </r>
  </si>
  <si>
    <r>
      <rPr>
        <sz val="10"/>
        <rFont val="Carlito"/>
        <family val="2"/>
      </rPr>
      <t xml:space="preserve">Tubo de aço carbono preto sem costura Schedule
</t>
    </r>
    <r>
      <rPr>
        <sz val="10"/>
        <rFont val="Carlito"/>
        <family val="2"/>
      </rPr>
      <t>40, DN= 3´ - inclusive conexões</t>
    </r>
  </si>
  <si>
    <r>
      <rPr>
        <sz val="10"/>
        <rFont val="Carlito"/>
        <family val="2"/>
      </rPr>
      <t>193,13</t>
    </r>
  </si>
  <si>
    <r>
      <rPr>
        <sz val="10"/>
        <rFont val="Carlito"/>
        <family val="2"/>
      </rPr>
      <t>275,01</t>
    </r>
  </si>
  <si>
    <r>
      <rPr>
        <sz val="10"/>
        <rFont val="Carlito"/>
        <family val="2"/>
      </rPr>
      <t>46.21.066</t>
    </r>
  </si>
  <si>
    <r>
      <rPr>
        <sz val="10"/>
        <rFont val="Carlito"/>
        <family val="2"/>
      </rPr>
      <t>Tubo de aço carbono preto sem costura Schedule 40, DN= 3 1/2´ - inclusive conexões</t>
    </r>
  </si>
  <si>
    <r>
      <rPr>
        <sz val="10"/>
        <rFont val="Carlito"/>
        <family val="2"/>
      </rPr>
      <t>269,66</t>
    </r>
  </si>
  <si>
    <r>
      <rPr>
        <sz val="10"/>
        <rFont val="Carlito"/>
        <family val="2"/>
      </rPr>
      <t>87,34</t>
    </r>
  </si>
  <si>
    <r>
      <rPr>
        <sz val="10"/>
        <rFont val="Carlito"/>
        <family val="2"/>
      </rPr>
      <t>357,00</t>
    </r>
  </si>
  <si>
    <r>
      <rPr>
        <sz val="10"/>
        <rFont val="Carlito"/>
        <family val="2"/>
      </rPr>
      <t>46.21.080</t>
    </r>
  </si>
  <si>
    <r>
      <rPr>
        <sz val="10"/>
        <rFont val="Carlito"/>
        <family val="2"/>
      </rPr>
      <t xml:space="preserve">Tubo de aço carbono preto sem costura Schedule
</t>
    </r>
    <r>
      <rPr>
        <sz val="10"/>
        <rFont val="Carlito"/>
        <family val="2"/>
      </rPr>
      <t>40, DN= 4´ - inclusive conexões</t>
    </r>
  </si>
  <si>
    <r>
      <rPr>
        <sz val="10"/>
        <rFont val="Carlito"/>
        <family val="2"/>
      </rPr>
      <t>265,55</t>
    </r>
  </si>
  <si>
    <r>
      <rPr>
        <sz val="10"/>
        <rFont val="Carlito"/>
        <family val="2"/>
      </rPr>
      <t>356,53</t>
    </r>
  </si>
  <si>
    <r>
      <rPr>
        <sz val="10"/>
        <rFont val="Carlito"/>
        <family val="2"/>
      </rPr>
      <t>46.21.090</t>
    </r>
  </si>
  <si>
    <r>
      <rPr>
        <sz val="10"/>
        <rFont val="Carlito"/>
        <family val="2"/>
      </rPr>
      <t xml:space="preserve">Tubo de aço carbono preto sem costura Schedule
</t>
    </r>
    <r>
      <rPr>
        <sz val="10"/>
        <rFont val="Carlito"/>
        <family val="2"/>
      </rPr>
      <t>40, DN= 5´ - inclusive conexões</t>
    </r>
  </si>
  <si>
    <r>
      <rPr>
        <sz val="10"/>
        <rFont val="Carlito"/>
        <family val="2"/>
      </rPr>
      <t>368,67</t>
    </r>
  </si>
  <si>
    <r>
      <rPr>
        <sz val="10"/>
        <rFont val="Carlito"/>
        <family val="2"/>
      </rPr>
      <t>465,11</t>
    </r>
  </si>
  <si>
    <r>
      <rPr>
        <sz val="10"/>
        <rFont val="Carlito"/>
        <family val="2"/>
      </rPr>
      <t>46.21.100</t>
    </r>
  </si>
  <si>
    <r>
      <rPr>
        <sz val="10"/>
        <rFont val="Carlito"/>
        <family val="2"/>
      </rPr>
      <t xml:space="preserve">Tubo de aço carbono preto sem costura Schedule
</t>
    </r>
    <r>
      <rPr>
        <sz val="10"/>
        <rFont val="Carlito"/>
        <family val="2"/>
      </rPr>
      <t>40, DN= 6´ - inclusive conexões</t>
    </r>
  </si>
  <si>
    <r>
      <rPr>
        <sz val="10"/>
        <rFont val="Carlito"/>
        <family val="2"/>
      </rPr>
      <t>526,50</t>
    </r>
  </si>
  <si>
    <r>
      <rPr>
        <sz val="10"/>
        <rFont val="Carlito"/>
        <family val="2"/>
      </rPr>
      <t>626,57</t>
    </r>
  </si>
  <si>
    <r>
      <rPr>
        <sz val="10"/>
        <rFont val="Carlito"/>
        <family val="2"/>
      </rPr>
      <t>46.21.110</t>
    </r>
  </si>
  <si>
    <r>
      <rPr>
        <sz val="10"/>
        <rFont val="Carlito"/>
        <family val="2"/>
      </rPr>
      <t xml:space="preserve">Tubo de aço carbono preto sem costura Schedule
</t>
    </r>
    <r>
      <rPr>
        <sz val="10"/>
        <rFont val="Carlito"/>
        <family val="2"/>
      </rPr>
      <t>40, DN= 8´ - inclusive conexões</t>
    </r>
  </si>
  <si>
    <r>
      <rPr>
        <sz val="10"/>
        <rFont val="Carlito"/>
        <family val="2"/>
      </rPr>
      <t>776,50</t>
    </r>
  </si>
  <si>
    <r>
      <rPr>
        <sz val="10"/>
        <rFont val="Carlito"/>
        <family val="2"/>
      </rPr>
      <t>885,67</t>
    </r>
  </si>
  <si>
    <r>
      <rPr>
        <sz val="10"/>
        <rFont val="Carlito"/>
        <family val="2"/>
      </rPr>
      <t>46.21.140</t>
    </r>
  </si>
  <si>
    <r>
      <rPr>
        <sz val="10"/>
        <rFont val="Carlito"/>
        <family val="2"/>
      </rPr>
      <t xml:space="preserve">Tubo de aço carbono preto com costura Schedule
</t>
    </r>
    <r>
      <rPr>
        <sz val="10"/>
        <rFont val="Carlito"/>
        <family val="2"/>
      </rPr>
      <t>40, DN= 10´ - inclusive conexões</t>
    </r>
  </si>
  <si>
    <r>
      <rPr>
        <sz val="10"/>
        <rFont val="Carlito"/>
        <family val="2"/>
      </rPr>
      <t>790,76</t>
    </r>
  </si>
  <si>
    <r>
      <rPr>
        <sz val="10"/>
        <rFont val="Carlito"/>
        <family val="2"/>
      </rPr>
      <t>120,09</t>
    </r>
  </si>
  <si>
    <r>
      <rPr>
        <sz val="10"/>
        <rFont val="Carlito"/>
        <family val="2"/>
      </rPr>
      <t>910,85</t>
    </r>
  </si>
  <si>
    <r>
      <rPr>
        <sz val="10"/>
        <rFont val="Carlito"/>
        <family val="2"/>
      </rPr>
      <t>46.21.150</t>
    </r>
  </si>
  <si>
    <r>
      <rPr>
        <sz val="10"/>
        <rFont val="Carlito"/>
        <family val="2"/>
      </rPr>
      <t xml:space="preserve">Tubo de aço carbono preto com costura Schedule
</t>
    </r>
    <r>
      <rPr>
        <sz val="10"/>
        <rFont val="Carlito"/>
        <family val="2"/>
      </rPr>
      <t>40, DN= 12´ - inclusive conexões</t>
    </r>
  </si>
  <si>
    <r>
      <rPr>
        <sz val="10"/>
        <rFont val="Carlito"/>
        <family val="2"/>
      </rPr>
      <t>1.065,03</t>
    </r>
  </si>
  <si>
    <r>
      <rPr>
        <sz val="10"/>
        <rFont val="Carlito"/>
        <family val="2"/>
      </rPr>
      <t>127,37</t>
    </r>
  </si>
  <si>
    <r>
      <rPr>
        <sz val="10"/>
        <rFont val="Carlito"/>
        <family val="2"/>
      </rPr>
      <t>1.192,40</t>
    </r>
  </si>
  <si>
    <r>
      <rPr>
        <sz val="10"/>
        <rFont val="Carlito"/>
        <family val="2"/>
      </rPr>
      <t xml:space="preserve">Tubulacao em concreto para rede de esgoto
</t>
    </r>
    <r>
      <rPr>
        <sz val="10"/>
        <rFont val="Carlito"/>
        <family val="2"/>
      </rPr>
      <t>sanitario</t>
    </r>
  </si>
  <si>
    <r>
      <rPr>
        <sz val="10"/>
        <rFont val="Carlito"/>
        <family val="2"/>
      </rPr>
      <t>46.23.110</t>
    </r>
  </si>
  <si>
    <r>
      <rPr>
        <sz val="10"/>
        <rFont val="Carlito"/>
        <family val="2"/>
      </rPr>
      <t>Tubo de concreto classe EA-3, DN= 400 mm</t>
    </r>
  </si>
  <si>
    <r>
      <rPr>
        <sz val="10"/>
        <rFont val="Carlito"/>
        <family val="2"/>
      </rPr>
      <t>113,65</t>
    </r>
  </si>
  <si>
    <r>
      <rPr>
        <sz val="10"/>
        <rFont val="Carlito"/>
        <family val="2"/>
      </rPr>
      <t>125,27</t>
    </r>
  </si>
  <si>
    <r>
      <rPr>
        <sz val="10"/>
        <rFont val="Carlito"/>
        <family val="2"/>
      </rPr>
      <t>46.23.120</t>
    </r>
  </si>
  <si>
    <r>
      <rPr>
        <sz val="10"/>
        <rFont val="Carlito"/>
        <family val="2"/>
      </rPr>
      <t>Tubo de concreto classe EA-3, DN= 500 mm</t>
    </r>
  </si>
  <si>
    <r>
      <rPr>
        <sz val="10"/>
        <rFont val="Carlito"/>
        <family val="2"/>
      </rPr>
      <t>140,18</t>
    </r>
  </si>
  <si>
    <r>
      <rPr>
        <sz val="10"/>
        <rFont val="Carlito"/>
        <family val="2"/>
      </rPr>
      <t>17,42</t>
    </r>
  </si>
  <si>
    <r>
      <rPr>
        <sz val="10"/>
        <rFont val="Carlito"/>
        <family val="2"/>
      </rPr>
      <t>157,60</t>
    </r>
  </si>
  <si>
    <r>
      <rPr>
        <sz val="10"/>
        <rFont val="Carlito"/>
        <family val="2"/>
      </rPr>
      <t>46.23.130</t>
    </r>
  </si>
  <si>
    <r>
      <rPr>
        <sz val="10"/>
        <rFont val="Carlito"/>
        <family val="2"/>
      </rPr>
      <t>Tubo de concreto classe EA-3, DN= 600 mm</t>
    </r>
  </si>
  <si>
    <r>
      <rPr>
        <sz val="10"/>
        <rFont val="Carlito"/>
        <family val="2"/>
      </rPr>
      <t>182,12</t>
    </r>
  </si>
  <si>
    <r>
      <rPr>
        <sz val="10"/>
        <rFont val="Carlito"/>
        <family val="2"/>
      </rPr>
      <t>20,33</t>
    </r>
  </si>
  <si>
    <r>
      <rPr>
        <sz val="10"/>
        <rFont val="Carlito"/>
        <family val="2"/>
      </rPr>
      <t>202,45</t>
    </r>
  </si>
  <si>
    <r>
      <rPr>
        <sz val="10"/>
        <rFont val="Carlito"/>
        <family val="2"/>
      </rPr>
      <t>46.23.140</t>
    </r>
  </si>
  <si>
    <r>
      <rPr>
        <sz val="10"/>
        <rFont val="Carlito"/>
        <family val="2"/>
      </rPr>
      <t>Tubo de concreto classe EA-3, DN= 700 mm</t>
    </r>
  </si>
  <si>
    <r>
      <rPr>
        <sz val="10"/>
        <rFont val="Carlito"/>
        <family val="2"/>
      </rPr>
      <t>266,26</t>
    </r>
  </si>
  <si>
    <r>
      <rPr>
        <sz val="10"/>
        <rFont val="Carlito"/>
        <family val="2"/>
      </rPr>
      <t>289,49</t>
    </r>
  </si>
  <si>
    <r>
      <rPr>
        <sz val="10"/>
        <rFont val="Carlito"/>
        <family val="2"/>
      </rPr>
      <t>46.23.150</t>
    </r>
  </si>
  <si>
    <r>
      <rPr>
        <sz val="10"/>
        <rFont val="Carlito"/>
        <family val="2"/>
      </rPr>
      <t>Tubo de concreto classe EA-3, DN= 800 mm</t>
    </r>
  </si>
  <si>
    <r>
      <rPr>
        <sz val="10"/>
        <rFont val="Carlito"/>
        <family val="2"/>
      </rPr>
      <t>318,81</t>
    </r>
  </si>
  <si>
    <r>
      <rPr>
        <sz val="10"/>
        <rFont val="Carlito"/>
        <family val="2"/>
      </rPr>
      <t>347,85</t>
    </r>
  </si>
  <si>
    <r>
      <rPr>
        <sz val="10"/>
        <rFont val="Carlito"/>
        <family val="2"/>
      </rPr>
      <t>46.23.160</t>
    </r>
  </si>
  <si>
    <r>
      <rPr>
        <sz val="10"/>
        <rFont val="Carlito"/>
        <family val="2"/>
      </rPr>
      <t>Tubo de concreto classe EA-3, DN= 900 mm</t>
    </r>
  </si>
  <si>
    <r>
      <rPr>
        <sz val="10"/>
        <rFont val="Carlito"/>
        <family val="2"/>
      </rPr>
      <t>410,87</t>
    </r>
  </si>
  <si>
    <r>
      <rPr>
        <sz val="10"/>
        <rFont val="Carlito"/>
        <family val="2"/>
      </rPr>
      <t>34,85</t>
    </r>
  </si>
  <si>
    <r>
      <rPr>
        <sz val="10"/>
        <rFont val="Carlito"/>
        <family val="2"/>
      </rPr>
      <t>445,72</t>
    </r>
  </si>
  <si>
    <r>
      <rPr>
        <sz val="10"/>
        <rFont val="Carlito"/>
        <family val="2"/>
      </rPr>
      <t>46.23.170</t>
    </r>
  </si>
  <si>
    <r>
      <rPr>
        <sz val="10"/>
        <rFont val="Carlito"/>
        <family val="2"/>
      </rPr>
      <t>Tubo de concreto classe EA-3, DN= 1000 mm</t>
    </r>
  </si>
  <si>
    <r>
      <rPr>
        <sz val="10"/>
        <rFont val="Carlito"/>
        <family val="2"/>
      </rPr>
      <t>449,66</t>
    </r>
  </si>
  <si>
    <r>
      <rPr>
        <sz val="10"/>
        <rFont val="Carlito"/>
        <family val="2"/>
      </rPr>
      <t>493,22</t>
    </r>
  </si>
  <si>
    <r>
      <rPr>
        <sz val="10"/>
        <rFont val="Carlito"/>
        <family val="2"/>
      </rPr>
      <t>46.23.180</t>
    </r>
  </si>
  <si>
    <r>
      <rPr>
        <sz val="10"/>
        <rFont val="Carlito"/>
        <family val="2"/>
      </rPr>
      <t>Tubo de concreto classe EA-3, DN= 1200 mm</t>
    </r>
  </si>
  <si>
    <r>
      <rPr>
        <sz val="10"/>
        <rFont val="Carlito"/>
        <family val="2"/>
      </rPr>
      <t>643,74</t>
    </r>
  </si>
  <si>
    <r>
      <rPr>
        <sz val="10"/>
        <rFont val="Carlito"/>
        <family val="2"/>
      </rPr>
      <t>730,86</t>
    </r>
  </si>
  <si>
    <r>
      <rPr>
        <sz val="10"/>
        <rFont val="Carlito"/>
        <family val="2"/>
      </rPr>
      <t xml:space="preserve">Tubulacao em ferro fundido predial SMU - esgoto
</t>
    </r>
    <r>
      <rPr>
        <sz val="10"/>
        <rFont val="Carlito"/>
        <family val="2"/>
      </rPr>
      <t>e pluvial</t>
    </r>
  </si>
  <si>
    <r>
      <rPr>
        <sz val="10"/>
        <rFont val="Carlito"/>
        <family val="2"/>
      </rPr>
      <t>46.26.010</t>
    </r>
  </si>
  <si>
    <r>
      <rPr>
        <sz val="10"/>
        <rFont val="Carlito"/>
        <family val="2"/>
      </rPr>
      <t xml:space="preserve">Tubo em ferro fundido com ponta e ponta,
</t>
    </r>
    <r>
      <rPr>
        <sz val="10"/>
        <rFont val="Carlito"/>
        <family val="2"/>
      </rPr>
      <t>predial SMU, DN= 50 mm</t>
    </r>
  </si>
  <si>
    <r>
      <rPr>
        <sz val="10"/>
        <rFont val="Carlito"/>
        <family val="2"/>
      </rPr>
      <t>143,26</t>
    </r>
  </si>
  <si>
    <r>
      <rPr>
        <sz val="10"/>
        <rFont val="Carlito"/>
        <family val="2"/>
      </rPr>
      <t>161,46</t>
    </r>
  </si>
  <si>
    <r>
      <rPr>
        <sz val="10"/>
        <rFont val="Carlito"/>
        <family val="2"/>
      </rPr>
      <t>46.26.020</t>
    </r>
  </si>
  <si>
    <r>
      <rPr>
        <sz val="10"/>
        <rFont val="Carlito"/>
        <family val="2"/>
      </rPr>
      <t xml:space="preserve">Tubo em ferro fundido com ponta e ponta,
</t>
    </r>
    <r>
      <rPr>
        <sz val="10"/>
        <rFont val="Carlito"/>
        <family val="2"/>
      </rPr>
      <t>predial SMU, DN= 75 mm</t>
    </r>
  </si>
  <si>
    <r>
      <rPr>
        <sz val="10"/>
        <rFont val="Carlito"/>
        <family val="2"/>
      </rPr>
      <t>165,29</t>
    </r>
  </si>
  <si>
    <r>
      <rPr>
        <sz val="10"/>
        <rFont val="Carlito"/>
        <family val="2"/>
      </rPr>
      <t>183,49</t>
    </r>
  </si>
  <si>
    <r>
      <rPr>
        <sz val="10"/>
        <rFont val="Carlito"/>
        <family val="2"/>
      </rPr>
      <t>46.26.030</t>
    </r>
  </si>
  <si>
    <r>
      <rPr>
        <sz val="10"/>
        <rFont val="Carlito"/>
        <family val="2"/>
      </rPr>
      <t xml:space="preserve">Tubo em ferro fundido com ponta e ponta,
</t>
    </r>
    <r>
      <rPr>
        <sz val="10"/>
        <rFont val="Carlito"/>
        <family val="2"/>
      </rPr>
      <t>predial SMU, DN= 100 mm</t>
    </r>
  </si>
  <si>
    <r>
      <rPr>
        <sz val="10"/>
        <rFont val="Carlito"/>
        <family val="2"/>
      </rPr>
      <t>188,51</t>
    </r>
  </si>
  <si>
    <r>
      <rPr>
        <sz val="10"/>
        <rFont val="Carlito"/>
        <family val="2"/>
      </rPr>
      <t>213,97</t>
    </r>
  </si>
  <si>
    <r>
      <rPr>
        <sz val="10"/>
        <rFont val="Carlito"/>
        <family val="2"/>
      </rPr>
      <t>46.26.040</t>
    </r>
  </si>
  <si>
    <r>
      <rPr>
        <sz val="10"/>
        <rFont val="Carlito"/>
        <family val="2"/>
      </rPr>
      <t xml:space="preserve">Tubo em ferro fundido com ponta e ponta,
</t>
    </r>
    <r>
      <rPr>
        <sz val="10"/>
        <rFont val="Carlito"/>
        <family val="2"/>
      </rPr>
      <t>predial SMU, DN= 150 mm</t>
    </r>
  </si>
  <si>
    <r>
      <rPr>
        <sz val="10"/>
        <rFont val="Carlito"/>
        <family val="2"/>
      </rPr>
      <t>269,57</t>
    </r>
  </si>
  <si>
    <r>
      <rPr>
        <sz val="10"/>
        <rFont val="Carlito"/>
        <family val="2"/>
      </rPr>
      <t>295,03</t>
    </r>
  </si>
  <si>
    <r>
      <rPr>
        <sz val="10"/>
        <rFont val="Carlito"/>
        <family val="2"/>
      </rPr>
      <t>46.26.050</t>
    </r>
  </si>
  <si>
    <r>
      <rPr>
        <sz val="10"/>
        <rFont val="Carlito"/>
        <family val="2"/>
      </rPr>
      <t xml:space="preserve">Tubo em ferro fundido com ponta e ponta,
</t>
    </r>
    <r>
      <rPr>
        <sz val="10"/>
        <rFont val="Carlito"/>
        <family val="2"/>
      </rPr>
      <t>predial SMU, DN= 200 mm</t>
    </r>
  </si>
  <si>
    <r>
      <rPr>
        <sz val="10"/>
        <rFont val="Carlito"/>
        <family val="2"/>
      </rPr>
      <t>560,46</t>
    </r>
  </si>
  <si>
    <r>
      <rPr>
        <sz val="10"/>
        <rFont val="Carlito"/>
        <family val="2"/>
      </rPr>
      <t>585,92</t>
    </r>
  </si>
  <si>
    <r>
      <rPr>
        <sz val="10"/>
        <rFont val="Carlito"/>
        <family val="2"/>
      </rPr>
      <t>46.26.060</t>
    </r>
  </si>
  <si>
    <r>
      <rPr>
        <sz val="10"/>
        <rFont val="Carlito"/>
        <family val="2"/>
      </rPr>
      <t xml:space="preserve">Junta de união em aço inoxidável para tubo em
</t>
    </r>
    <r>
      <rPr>
        <sz val="10"/>
        <rFont val="Carlito"/>
        <family val="2"/>
      </rPr>
      <t>ferro fundido predial SMU, DN= 50 mm</t>
    </r>
  </si>
  <si>
    <r>
      <rPr>
        <sz val="10"/>
        <rFont val="Carlito"/>
        <family val="2"/>
      </rPr>
      <t>90,64</t>
    </r>
  </si>
  <si>
    <r>
      <rPr>
        <sz val="10"/>
        <rFont val="Carlito"/>
        <family val="2"/>
      </rPr>
      <t>105,20</t>
    </r>
  </si>
  <si>
    <r>
      <rPr>
        <sz val="10"/>
        <rFont val="Carlito"/>
        <family val="2"/>
      </rPr>
      <t>46.26.070</t>
    </r>
  </si>
  <si>
    <r>
      <rPr>
        <sz val="10"/>
        <rFont val="Carlito"/>
        <family val="2"/>
      </rPr>
      <t xml:space="preserve">Junta de união em aço inoxidável para tubo em
</t>
    </r>
    <r>
      <rPr>
        <sz val="10"/>
        <rFont val="Carlito"/>
        <family val="2"/>
      </rPr>
      <t>ferro fundido predial SMU, DN= 75 mm</t>
    </r>
  </si>
  <si>
    <r>
      <rPr>
        <sz val="10"/>
        <rFont val="Carlito"/>
        <family val="2"/>
      </rPr>
      <t>108,38</t>
    </r>
  </si>
  <si>
    <r>
      <rPr>
        <sz val="10"/>
        <rFont val="Carlito"/>
        <family val="2"/>
      </rPr>
      <t>122,94</t>
    </r>
  </si>
  <si>
    <r>
      <rPr>
        <sz val="10"/>
        <rFont val="Carlito"/>
        <family val="2"/>
      </rPr>
      <t>46.26.080</t>
    </r>
  </si>
  <si>
    <r>
      <rPr>
        <sz val="10"/>
        <rFont val="Carlito"/>
        <family val="2"/>
      </rPr>
      <t xml:space="preserve">Junta de união em aço inoxidável para tubo em
</t>
    </r>
    <r>
      <rPr>
        <sz val="10"/>
        <rFont val="Carlito"/>
        <family val="2"/>
      </rPr>
      <t>ferro fundido predial SMU, DN= 100 mm</t>
    </r>
  </si>
  <si>
    <r>
      <rPr>
        <sz val="10"/>
        <rFont val="Carlito"/>
        <family val="2"/>
      </rPr>
      <t>145,52</t>
    </r>
  </si>
  <si>
    <r>
      <rPr>
        <sz val="10"/>
        <rFont val="Carlito"/>
        <family val="2"/>
      </rPr>
      <t>46.26.090</t>
    </r>
  </si>
  <si>
    <r>
      <rPr>
        <sz val="10"/>
        <rFont val="Carlito"/>
        <family val="2"/>
      </rPr>
      <t xml:space="preserve">Junta de união em aço inoxidável para tubo em
</t>
    </r>
    <r>
      <rPr>
        <sz val="10"/>
        <rFont val="Carlito"/>
        <family val="2"/>
      </rPr>
      <t>ferro fundido predial SMU, DN= 150 mm</t>
    </r>
  </si>
  <si>
    <r>
      <rPr>
        <sz val="10"/>
        <rFont val="Carlito"/>
        <family val="2"/>
      </rPr>
      <t>235,13</t>
    </r>
  </si>
  <si>
    <r>
      <rPr>
        <sz val="10"/>
        <rFont val="Carlito"/>
        <family val="2"/>
      </rPr>
      <t>253,33</t>
    </r>
  </si>
  <si>
    <r>
      <rPr>
        <sz val="10"/>
        <rFont val="Carlito"/>
        <family val="2"/>
      </rPr>
      <t>46.26.100</t>
    </r>
  </si>
  <si>
    <r>
      <rPr>
        <sz val="10"/>
        <rFont val="Carlito"/>
        <family val="2"/>
      </rPr>
      <t xml:space="preserve">Junta de união em aço inoxidável para tubo em
</t>
    </r>
    <r>
      <rPr>
        <sz val="10"/>
        <rFont val="Carlito"/>
        <family val="2"/>
      </rPr>
      <t>ferro fundido predial SMU, DN= 200 mm</t>
    </r>
  </si>
  <si>
    <r>
      <rPr>
        <sz val="10"/>
        <rFont val="Carlito"/>
        <family val="2"/>
      </rPr>
      <t>386,16</t>
    </r>
  </si>
  <si>
    <r>
      <rPr>
        <sz val="10"/>
        <rFont val="Carlito"/>
        <family val="2"/>
      </rPr>
      <t>404,36</t>
    </r>
  </si>
  <si>
    <r>
      <rPr>
        <sz val="10"/>
        <rFont val="Carlito"/>
        <family val="2"/>
      </rPr>
      <t>46.26.110</t>
    </r>
  </si>
  <si>
    <r>
      <rPr>
        <sz val="10"/>
        <rFont val="Carlito"/>
        <family val="2"/>
      </rPr>
      <t xml:space="preserve">Conjunto de ancoragem para tubo em ferro
</t>
    </r>
    <r>
      <rPr>
        <sz val="10"/>
        <rFont val="Carlito"/>
        <family val="2"/>
      </rPr>
      <t>fundido predial SMU, DN= 50 mm</t>
    </r>
  </si>
  <si>
    <r>
      <rPr>
        <sz val="10"/>
        <rFont val="Carlito"/>
        <family val="2"/>
      </rPr>
      <t>1.160,55</t>
    </r>
  </si>
  <si>
    <r>
      <rPr>
        <sz val="10"/>
        <rFont val="Carlito"/>
        <family val="2"/>
      </rPr>
      <t>1.175,11</t>
    </r>
  </si>
  <si>
    <r>
      <rPr>
        <sz val="10"/>
        <rFont val="Carlito"/>
        <family val="2"/>
      </rPr>
      <t>46.26.120</t>
    </r>
  </si>
  <si>
    <r>
      <rPr>
        <sz val="10"/>
        <rFont val="Carlito"/>
        <family val="2"/>
      </rPr>
      <t xml:space="preserve">Conjunto de ancoragem para tubo em ferro
</t>
    </r>
    <r>
      <rPr>
        <sz val="10"/>
        <rFont val="Carlito"/>
        <family val="2"/>
      </rPr>
      <t>fundido predial SMU, DN= 75 mm</t>
    </r>
  </si>
  <si>
    <r>
      <rPr>
        <sz val="10"/>
        <rFont val="Carlito"/>
        <family val="2"/>
      </rPr>
      <t>1.178,70</t>
    </r>
  </si>
  <si>
    <r>
      <rPr>
        <sz val="10"/>
        <rFont val="Carlito"/>
        <family val="2"/>
      </rPr>
      <t>1.193,26</t>
    </r>
  </si>
  <si>
    <r>
      <rPr>
        <sz val="10"/>
        <rFont val="Carlito"/>
        <family val="2"/>
      </rPr>
      <t>46.26.130</t>
    </r>
  </si>
  <si>
    <r>
      <rPr>
        <sz val="10"/>
        <rFont val="Carlito"/>
        <family val="2"/>
      </rPr>
      <t xml:space="preserve">Conjunto de ancoragem para tubo em ferro
</t>
    </r>
    <r>
      <rPr>
        <sz val="10"/>
        <rFont val="Carlito"/>
        <family val="2"/>
      </rPr>
      <t>fundido predial SMU, DN= 100 mm</t>
    </r>
  </si>
  <si>
    <r>
      <rPr>
        <sz val="10"/>
        <rFont val="Carlito"/>
        <family val="2"/>
      </rPr>
      <t>1.318,95</t>
    </r>
  </si>
  <si>
    <r>
      <rPr>
        <sz val="10"/>
        <rFont val="Carlito"/>
        <family val="2"/>
      </rPr>
      <t>1.337,15</t>
    </r>
  </si>
  <si>
    <r>
      <rPr>
        <sz val="10"/>
        <rFont val="Carlito"/>
        <family val="2"/>
      </rPr>
      <t>46.26.136</t>
    </r>
  </si>
  <si>
    <r>
      <rPr>
        <sz val="10"/>
        <rFont val="Carlito"/>
        <family val="2"/>
      </rPr>
      <t xml:space="preserve">Conjunto de ancoragem para tubo em ferro
</t>
    </r>
    <r>
      <rPr>
        <sz val="10"/>
        <rFont val="Carlito"/>
        <family val="2"/>
      </rPr>
      <t>fundido predial SMU, DN= 125 mm</t>
    </r>
  </si>
  <si>
    <r>
      <rPr>
        <sz val="10"/>
        <rFont val="Carlito"/>
        <family val="2"/>
      </rPr>
      <t>1.341,80</t>
    </r>
  </si>
  <si>
    <r>
      <rPr>
        <sz val="10"/>
        <rFont val="Carlito"/>
        <family val="2"/>
      </rPr>
      <t>1.360,00</t>
    </r>
  </si>
  <si>
    <r>
      <rPr>
        <sz val="10"/>
        <rFont val="Carlito"/>
        <family val="2"/>
      </rPr>
      <t>46.26.140</t>
    </r>
  </si>
  <si>
    <r>
      <rPr>
        <sz val="10"/>
        <rFont val="Carlito"/>
        <family val="2"/>
      </rPr>
      <t xml:space="preserve">Conjunto de ancoragem para tubo em ferro
</t>
    </r>
    <r>
      <rPr>
        <sz val="10"/>
        <rFont val="Carlito"/>
        <family val="2"/>
      </rPr>
      <t>fundido predial SMU, DN= 150 mm</t>
    </r>
  </si>
  <si>
    <r>
      <rPr>
        <sz val="10"/>
        <rFont val="Carlito"/>
        <family val="2"/>
      </rPr>
      <t>1.830,24</t>
    </r>
  </si>
  <si>
    <r>
      <rPr>
        <sz val="10"/>
        <rFont val="Carlito"/>
        <family val="2"/>
      </rPr>
      <t>1.848,44</t>
    </r>
  </si>
  <si>
    <r>
      <rPr>
        <sz val="10"/>
        <rFont val="Carlito"/>
        <family val="2"/>
      </rPr>
      <t>46.26.150</t>
    </r>
  </si>
  <si>
    <r>
      <rPr>
        <sz val="10"/>
        <rFont val="Carlito"/>
        <family val="2"/>
      </rPr>
      <t xml:space="preserve">Conjunto de ancoragem para tubo em ferro
</t>
    </r>
    <r>
      <rPr>
        <sz val="10"/>
        <rFont val="Carlito"/>
        <family val="2"/>
      </rPr>
      <t>fundido predial SMU, DN= 200 mm</t>
    </r>
  </si>
  <si>
    <r>
      <rPr>
        <sz val="10"/>
        <rFont val="Carlito"/>
        <family val="2"/>
      </rPr>
      <t>2.925,41</t>
    </r>
  </si>
  <si>
    <r>
      <rPr>
        <sz val="10"/>
        <rFont val="Carlito"/>
        <family val="2"/>
      </rPr>
      <t>2.943,61</t>
    </r>
  </si>
  <si>
    <r>
      <rPr>
        <sz val="10"/>
        <rFont val="Carlito"/>
        <family val="2"/>
      </rPr>
      <t>46.26.200</t>
    </r>
  </si>
  <si>
    <r>
      <rPr>
        <sz val="10"/>
        <rFont val="Carlito"/>
        <family val="2"/>
      </rPr>
      <t xml:space="preserve">Tubo em ferro fundido com ponta e ponta,
</t>
    </r>
    <r>
      <rPr>
        <sz val="10"/>
        <rFont val="Carlito"/>
        <family val="2"/>
      </rPr>
      <t>predial SMU, DN= 125 mm</t>
    </r>
  </si>
  <si>
    <r>
      <rPr>
        <sz val="10"/>
        <rFont val="Carlito"/>
        <family val="2"/>
      </rPr>
      <t>322,42</t>
    </r>
  </si>
  <si>
    <r>
      <rPr>
        <sz val="10"/>
        <rFont val="Carlito"/>
        <family val="2"/>
      </rPr>
      <t>347,88</t>
    </r>
  </si>
  <si>
    <r>
      <rPr>
        <sz val="10"/>
        <rFont val="Carlito"/>
        <family val="2"/>
      </rPr>
      <t>46.26.210</t>
    </r>
  </si>
  <si>
    <r>
      <rPr>
        <sz val="10"/>
        <rFont val="Carlito"/>
        <family val="2"/>
      </rPr>
      <t xml:space="preserve">Tubo em ferro fundido com ponta e ponta,
</t>
    </r>
    <r>
      <rPr>
        <sz val="10"/>
        <rFont val="Carlito"/>
        <family val="2"/>
      </rPr>
      <t>predial SMU, DN= 250 mm</t>
    </r>
  </si>
  <si>
    <r>
      <rPr>
        <sz val="10"/>
        <rFont val="Carlito"/>
        <family val="2"/>
      </rPr>
      <t>803,50</t>
    </r>
  </si>
  <si>
    <r>
      <rPr>
        <sz val="10"/>
        <rFont val="Carlito"/>
        <family val="2"/>
      </rPr>
      <t>828,96</t>
    </r>
  </si>
  <si>
    <r>
      <rPr>
        <sz val="10"/>
        <rFont val="Carlito"/>
        <family val="2"/>
      </rPr>
      <t>46.26.400</t>
    </r>
  </si>
  <si>
    <r>
      <rPr>
        <sz val="10"/>
        <rFont val="Carlito"/>
        <family val="2"/>
      </rPr>
      <t xml:space="preserve">Joelho 45° em ferro fundido, predial SMU, DN= 50
</t>
    </r>
    <r>
      <rPr>
        <sz val="10"/>
        <rFont val="Carlito"/>
        <family val="2"/>
      </rPr>
      <t>mm</t>
    </r>
  </si>
  <si>
    <r>
      <rPr>
        <sz val="10"/>
        <rFont val="Carlito"/>
        <family val="2"/>
      </rPr>
      <t>150,48</t>
    </r>
  </si>
  <si>
    <r>
      <rPr>
        <sz val="10"/>
        <rFont val="Carlito"/>
        <family val="2"/>
      </rPr>
      <t>165,04</t>
    </r>
  </si>
  <si>
    <r>
      <rPr>
        <sz val="10"/>
        <rFont val="Carlito"/>
        <family val="2"/>
      </rPr>
      <t>46.26.410</t>
    </r>
  </si>
  <si>
    <r>
      <rPr>
        <sz val="10"/>
        <rFont val="Carlito"/>
        <family val="2"/>
      </rPr>
      <t xml:space="preserve">Joelho 45° em ferro fundido, predial SMU, DN= 75
</t>
    </r>
    <r>
      <rPr>
        <sz val="10"/>
        <rFont val="Carlito"/>
        <family val="2"/>
      </rPr>
      <t>mm</t>
    </r>
  </si>
  <si>
    <r>
      <rPr>
        <sz val="10"/>
        <rFont val="Carlito"/>
        <family val="2"/>
      </rPr>
      <t>184,24</t>
    </r>
  </si>
  <si>
    <r>
      <rPr>
        <sz val="10"/>
        <rFont val="Carlito"/>
        <family val="2"/>
      </rPr>
      <t>198,80</t>
    </r>
  </si>
  <si>
    <r>
      <rPr>
        <sz val="10"/>
        <rFont val="Carlito"/>
        <family val="2"/>
      </rPr>
      <t>46.26.420</t>
    </r>
  </si>
  <si>
    <r>
      <rPr>
        <sz val="10"/>
        <rFont val="Carlito"/>
        <family val="2"/>
      </rPr>
      <t xml:space="preserve">Joelho 45° em ferro fundido, predial SMU, DN=
</t>
    </r>
    <r>
      <rPr>
        <sz val="10"/>
        <rFont val="Carlito"/>
        <family val="2"/>
      </rPr>
      <t>100 mm</t>
    </r>
  </si>
  <si>
    <r>
      <rPr>
        <sz val="10"/>
        <rFont val="Carlito"/>
        <family val="2"/>
      </rPr>
      <t>210,60</t>
    </r>
  </si>
  <si>
    <r>
      <rPr>
        <sz val="10"/>
        <rFont val="Carlito"/>
        <family val="2"/>
      </rPr>
      <t>228,80</t>
    </r>
  </si>
  <si>
    <r>
      <rPr>
        <sz val="10"/>
        <rFont val="Carlito"/>
        <family val="2"/>
      </rPr>
      <t>46.26.426</t>
    </r>
  </si>
  <si>
    <r>
      <rPr>
        <sz val="10"/>
        <rFont val="Carlito"/>
        <family val="2"/>
      </rPr>
      <t xml:space="preserve">Joelho 45° em ferro fundido, predial SMU, DN=
</t>
    </r>
    <r>
      <rPr>
        <sz val="10"/>
        <rFont val="Carlito"/>
        <family val="2"/>
      </rPr>
      <t>125 mm</t>
    </r>
  </si>
  <si>
    <r>
      <rPr>
        <sz val="10"/>
        <rFont val="Carlito"/>
        <family val="2"/>
      </rPr>
      <t>351,66</t>
    </r>
  </si>
  <si>
    <r>
      <rPr>
        <sz val="10"/>
        <rFont val="Carlito"/>
        <family val="2"/>
      </rPr>
      <t>369,86</t>
    </r>
  </si>
  <si>
    <r>
      <rPr>
        <sz val="10"/>
        <rFont val="Carlito"/>
        <family val="2"/>
      </rPr>
      <t>46.26.430</t>
    </r>
  </si>
  <si>
    <r>
      <rPr>
        <sz val="10"/>
        <rFont val="Carlito"/>
        <family val="2"/>
      </rPr>
      <t xml:space="preserve">Joelho 45° em ferro fundido, predial SMU, DN=
</t>
    </r>
    <r>
      <rPr>
        <sz val="10"/>
        <rFont val="Carlito"/>
        <family val="2"/>
      </rPr>
      <t>150 mm</t>
    </r>
  </si>
  <si>
    <r>
      <rPr>
        <sz val="10"/>
        <rFont val="Carlito"/>
        <family val="2"/>
      </rPr>
      <t>379,06</t>
    </r>
  </si>
  <si>
    <r>
      <rPr>
        <sz val="10"/>
        <rFont val="Carlito"/>
        <family val="2"/>
      </rPr>
      <t>397,26</t>
    </r>
  </si>
  <si>
    <r>
      <rPr>
        <sz val="10"/>
        <rFont val="Carlito"/>
        <family val="2"/>
      </rPr>
      <t>46.26.440</t>
    </r>
  </si>
  <si>
    <r>
      <rPr>
        <sz val="10"/>
        <rFont val="Carlito"/>
        <family val="2"/>
      </rPr>
      <t xml:space="preserve">Joelho 45° em ferro fundido, predial SMU, DN=
</t>
    </r>
    <r>
      <rPr>
        <sz val="10"/>
        <rFont val="Carlito"/>
        <family val="2"/>
      </rPr>
      <t>200 mm</t>
    </r>
  </si>
  <si>
    <r>
      <rPr>
        <sz val="10"/>
        <rFont val="Carlito"/>
        <family val="2"/>
      </rPr>
      <t>757,34</t>
    </r>
  </si>
  <si>
    <r>
      <rPr>
        <sz val="10"/>
        <rFont val="Carlito"/>
        <family val="2"/>
      </rPr>
      <t>775,54</t>
    </r>
  </si>
  <si>
    <r>
      <rPr>
        <sz val="10"/>
        <rFont val="Carlito"/>
        <family val="2"/>
      </rPr>
      <t>46.26.460</t>
    </r>
  </si>
  <si>
    <r>
      <rPr>
        <sz val="10"/>
        <rFont val="Carlito"/>
        <family val="2"/>
      </rPr>
      <t xml:space="preserve">Joelho 88° em ferro fundido, predial SMU, DN= 50
</t>
    </r>
    <r>
      <rPr>
        <sz val="10"/>
        <rFont val="Carlito"/>
        <family val="2"/>
      </rPr>
      <t>mm</t>
    </r>
  </si>
  <si>
    <r>
      <rPr>
        <sz val="10"/>
        <rFont val="Carlito"/>
        <family val="2"/>
      </rPr>
      <t>179,05</t>
    </r>
  </si>
  <si>
    <r>
      <rPr>
        <sz val="10"/>
        <rFont val="Carlito"/>
        <family val="2"/>
      </rPr>
      <t>193,61</t>
    </r>
  </si>
  <si>
    <r>
      <rPr>
        <sz val="10"/>
        <rFont val="Carlito"/>
        <family val="2"/>
      </rPr>
      <t>46.26.470</t>
    </r>
  </si>
  <si>
    <r>
      <rPr>
        <sz val="10"/>
        <rFont val="Carlito"/>
        <family val="2"/>
      </rPr>
      <t xml:space="preserve">Joelho 88° em ferro fundido, predial SMU, DN= 75
</t>
    </r>
    <r>
      <rPr>
        <sz val="10"/>
        <rFont val="Carlito"/>
        <family val="2"/>
      </rPr>
      <t>mm</t>
    </r>
  </si>
  <si>
    <r>
      <rPr>
        <sz val="10"/>
        <rFont val="Carlito"/>
        <family val="2"/>
      </rPr>
      <t>176,27</t>
    </r>
  </si>
  <si>
    <r>
      <rPr>
        <sz val="10"/>
        <rFont val="Carlito"/>
        <family val="2"/>
      </rPr>
      <t>190,83</t>
    </r>
  </si>
  <si>
    <r>
      <rPr>
        <sz val="10"/>
        <rFont val="Carlito"/>
        <family val="2"/>
      </rPr>
      <t>46.26.480</t>
    </r>
  </si>
  <si>
    <r>
      <rPr>
        <sz val="10"/>
        <rFont val="Carlito"/>
        <family val="2"/>
      </rPr>
      <t xml:space="preserve">Joelho 88° em ferro fundido, predial SMU, DN=
</t>
    </r>
    <r>
      <rPr>
        <sz val="10"/>
        <rFont val="Carlito"/>
        <family val="2"/>
      </rPr>
      <t>100 mm</t>
    </r>
  </si>
  <si>
    <r>
      <rPr>
        <sz val="10"/>
        <rFont val="Carlito"/>
        <family val="2"/>
      </rPr>
      <t>195,70</t>
    </r>
  </si>
  <si>
    <r>
      <rPr>
        <sz val="10"/>
        <rFont val="Carlito"/>
        <family val="2"/>
      </rPr>
      <t>213,90</t>
    </r>
  </si>
  <si>
    <r>
      <rPr>
        <sz val="10"/>
        <rFont val="Carlito"/>
        <family val="2"/>
      </rPr>
      <t>46.26.490</t>
    </r>
  </si>
  <si>
    <r>
      <rPr>
        <sz val="10"/>
        <rFont val="Carlito"/>
        <family val="2"/>
      </rPr>
      <t xml:space="preserve">Joelho 88° em ferro fundido, predial SMU, DN=
</t>
    </r>
    <r>
      <rPr>
        <sz val="10"/>
        <rFont val="Carlito"/>
        <family val="2"/>
      </rPr>
      <t>150 mm</t>
    </r>
  </si>
  <si>
    <r>
      <rPr>
        <sz val="10"/>
        <rFont val="Carlito"/>
        <family val="2"/>
      </rPr>
      <t>477,37</t>
    </r>
  </si>
  <si>
    <r>
      <rPr>
        <sz val="10"/>
        <rFont val="Carlito"/>
        <family val="2"/>
      </rPr>
      <t>495,57</t>
    </r>
  </si>
  <si>
    <r>
      <rPr>
        <sz val="10"/>
        <rFont val="Carlito"/>
        <family val="2"/>
      </rPr>
      <t>46.26.500</t>
    </r>
  </si>
  <si>
    <r>
      <rPr>
        <sz val="10"/>
        <rFont val="Carlito"/>
        <family val="2"/>
      </rPr>
      <t xml:space="preserve">Joelho 88° em ferro fundido, predial SMU, DN=
</t>
    </r>
    <r>
      <rPr>
        <sz val="10"/>
        <rFont val="Carlito"/>
        <family val="2"/>
      </rPr>
      <t>200 mm</t>
    </r>
  </si>
  <si>
    <r>
      <rPr>
        <sz val="10"/>
        <rFont val="Carlito"/>
        <family val="2"/>
      </rPr>
      <t>852,57</t>
    </r>
  </si>
  <si>
    <r>
      <rPr>
        <sz val="10"/>
        <rFont val="Carlito"/>
        <family val="2"/>
      </rPr>
      <t>870,77</t>
    </r>
  </si>
  <si>
    <r>
      <rPr>
        <sz val="10"/>
        <rFont val="Carlito"/>
        <family val="2"/>
      </rPr>
      <t>46.26.510</t>
    </r>
  </si>
  <si>
    <r>
      <rPr>
        <sz val="10"/>
        <rFont val="Carlito"/>
        <family val="2"/>
      </rPr>
      <t xml:space="preserve">Junção 45° em ferro fundido, predial SMU, DN=
</t>
    </r>
    <r>
      <rPr>
        <sz val="10"/>
        <rFont val="Carlito"/>
        <family val="2"/>
      </rPr>
      <t>50 x 50 mm</t>
    </r>
  </si>
  <si>
    <r>
      <rPr>
        <sz val="10"/>
        <rFont val="Carlito"/>
        <family val="2"/>
      </rPr>
      <t>271,37</t>
    </r>
  </si>
  <si>
    <r>
      <rPr>
        <sz val="10"/>
        <rFont val="Carlito"/>
        <family val="2"/>
      </rPr>
      <t>285,93</t>
    </r>
  </si>
  <si>
    <r>
      <rPr>
        <sz val="10"/>
        <rFont val="Carlito"/>
        <family val="2"/>
      </rPr>
      <t>46.26.516</t>
    </r>
  </si>
  <si>
    <r>
      <rPr>
        <sz val="10"/>
        <rFont val="Carlito"/>
        <family val="2"/>
      </rPr>
      <t xml:space="preserve">Junção 45° em ferro fundido, predial SMU, DN=
</t>
    </r>
    <r>
      <rPr>
        <sz val="10"/>
        <rFont val="Carlito"/>
        <family val="2"/>
      </rPr>
      <t>75 x 50 mm</t>
    </r>
  </si>
  <si>
    <r>
      <rPr>
        <sz val="10"/>
        <rFont val="Carlito"/>
        <family val="2"/>
      </rPr>
      <t>278,83</t>
    </r>
  </si>
  <si>
    <r>
      <rPr>
        <sz val="10"/>
        <rFont val="Carlito"/>
        <family val="2"/>
      </rPr>
      <t>293,39</t>
    </r>
  </si>
  <si>
    <r>
      <rPr>
        <sz val="10"/>
        <rFont val="Carlito"/>
        <family val="2"/>
      </rPr>
      <t>46.26.520</t>
    </r>
  </si>
  <si>
    <r>
      <rPr>
        <sz val="10"/>
        <rFont val="Carlito"/>
        <family val="2"/>
      </rPr>
      <t xml:space="preserve">Junção 45° em ferro fundido, predial SMU, DN=
</t>
    </r>
    <r>
      <rPr>
        <sz val="10"/>
        <rFont val="Carlito"/>
        <family val="2"/>
      </rPr>
      <t>75 x 75 mm</t>
    </r>
  </si>
  <si>
    <r>
      <rPr>
        <sz val="10"/>
        <rFont val="Carlito"/>
        <family val="2"/>
      </rPr>
      <t>327,67</t>
    </r>
  </si>
  <si>
    <r>
      <rPr>
        <sz val="10"/>
        <rFont val="Carlito"/>
        <family val="2"/>
      </rPr>
      <t>342,23</t>
    </r>
  </si>
  <si>
    <r>
      <rPr>
        <sz val="10"/>
        <rFont val="Carlito"/>
        <family val="2"/>
      </rPr>
      <t>46.26.540</t>
    </r>
  </si>
  <si>
    <r>
      <rPr>
        <sz val="10"/>
        <rFont val="Carlito"/>
        <family val="2"/>
      </rPr>
      <t xml:space="preserve">Junção 45° em ferro fundido, predial SMU, DN=
</t>
    </r>
    <r>
      <rPr>
        <sz val="10"/>
        <rFont val="Carlito"/>
        <family val="2"/>
      </rPr>
      <t>100 x 75 mm</t>
    </r>
  </si>
  <si>
    <r>
      <rPr>
        <sz val="10"/>
        <rFont val="Carlito"/>
        <family val="2"/>
      </rPr>
      <t>392,02</t>
    </r>
  </si>
  <si>
    <r>
      <rPr>
        <sz val="10"/>
        <rFont val="Carlito"/>
        <family val="2"/>
      </rPr>
      <t>410,22</t>
    </r>
  </si>
  <si>
    <r>
      <rPr>
        <sz val="10"/>
        <rFont val="Carlito"/>
        <family val="2"/>
      </rPr>
      <t>46.26.550</t>
    </r>
  </si>
  <si>
    <r>
      <rPr>
        <sz val="10"/>
        <rFont val="Carlito"/>
        <family val="2"/>
      </rPr>
      <t xml:space="preserve">Junção 45° em ferro fundido, predial SMU, DN=
</t>
    </r>
    <r>
      <rPr>
        <sz val="10"/>
        <rFont val="Carlito"/>
        <family val="2"/>
      </rPr>
      <t>100 x 100 mm</t>
    </r>
  </si>
  <si>
    <r>
      <rPr>
        <sz val="10"/>
        <rFont val="Carlito"/>
        <family val="2"/>
      </rPr>
      <t>366,33</t>
    </r>
  </si>
  <si>
    <r>
      <rPr>
        <sz val="10"/>
        <rFont val="Carlito"/>
        <family val="2"/>
      </rPr>
      <t>384,53</t>
    </r>
  </si>
  <si>
    <r>
      <rPr>
        <sz val="10"/>
        <rFont val="Carlito"/>
        <family val="2"/>
      </rPr>
      <t>46.26.560</t>
    </r>
  </si>
  <si>
    <r>
      <rPr>
        <sz val="10"/>
        <rFont val="Carlito"/>
        <family val="2"/>
      </rPr>
      <t xml:space="preserve">Junção 45° em ferro fundido, predial SMU, DN=
</t>
    </r>
    <r>
      <rPr>
        <sz val="10"/>
        <rFont val="Carlito"/>
        <family val="2"/>
      </rPr>
      <t>150 x 150 mm</t>
    </r>
  </si>
  <si>
    <r>
      <rPr>
        <sz val="10"/>
        <rFont val="Carlito"/>
        <family val="2"/>
      </rPr>
      <t>953,67</t>
    </r>
  </si>
  <si>
    <r>
      <rPr>
        <sz val="10"/>
        <rFont val="Carlito"/>
        <family val="2"/>
      </rPr>
      <t>971,87</t>
    </r>
  </si>
  <si>
    <r>
      <rPr>
        <sz val="10"/>
        <rFont val="Carlito"/>
        <family val="2"/>
      </rPr>
      <t>46.26.580</t>
    </r>
  </si>
  <si>
    <r>
      <rPr>
        <sz val="10"/>
        <rFont val="Carlito"/>
        <family val="2"/>
      </rPr>
      <t xml:space="preserve">Junta de união em aço inoxidável para tubo em
</t>
    </r>
    <r>
      <rPr>
        <sz val="10"/>
        <rFont val="Carlito"/>
        <family val="2"/>
      </rPr>
      <t>ferro fundido predial SMU, DN= 125 mm</t>
    </r>
  </si>
  <si>
    <r>
      <rPr>
        <sz val="10"/>
        <rFont val="Carlito"/>
        <family val="2"/>
      </rPr>
      <t>219,76</t>
    </r>
  </si>
  <si>
    <r>
      <rPr>
        <sz val="10"/>
        <rFont val="Carlito"/>
        <family val="2"/>
      </rPr>
      <t>237,96</t>
    </r>
  </si>
  <si>
    <r>
      <rPr>
        <sz val="10"/>
        <rFont val="Carlito"/>
        <family val="2"/>
      </rPr>
      <t>46.26.590</t>
    </r>
  </si>
  <si>
    <r>
      <rPr>
        <sz val="10"/>
        <rFont val="Carlito"/>
        <family val="2"/>
      </rPr>
      <t xml:space="preserve">Junta de união em aço inoxidável para tubo em
</t>
    </r>
    <r>
      <rPr>
        <sz val="10"/>
        <rFont val="Carlito"/>
        <family val="2"/>
      </rPr>
      <t>ferro fundido predial SMU, DN= 250 mm</t>
    </r>
  </si>
  <si>
    <r>
      <rPr>
        <sz val="10"/>
        <rFont val="Carlito"/>
        <family val="2"/>
      </rPr>
      <t>615,45</t>
    </r>
  </si>
  <si>
    <r>
      <rPr>
        <sz val="10"/>
        <rFont val="Carlito"/>
        <family val="2"/>
      </rPr>
      <t>633,65</t>
    </r>
  </si>
  <si>
    <r>
      <rPr>
        <sz val="10"/>
        <rFont val="Carlito"/>
        <family val="2"/>
      </rPr>
      <t>46.26.600</t>
    </r>
  </si>
  <si>
    <r>
      <rPr>
        <sz val="10"/>
        <rFont val="Carlito"/>
        <family val="2"/>
      </rPr>
      <t xml:space="preserve">Redução excêntrica em ferro fundido, predial
</t>
    </r>
    <r>
      <rPr>
        <sz val="10"/>
        <rFont val="Carlito"/>
        <family val="2"/>
      </rPr>
      <t>SMU, DN= 75 x 50 mm</t>
    </r>
  </si>
  <si>
    <r>
      <rPr>
        <sz val="10"/>
        <rFont val="Carlito"/>
        <family val="2"/>
      </rPr>
      <t>185,47</t>
    </r>
  </si>
  <si>
    <r>
      <rPr>
        <sz val="10"/>
        <rFont val="Carlito"/>
        <family val="2"/>
      </rPr>
      <t>200,03</t>
    </r>
  </si>
  <si>
    <r>
      <rPr>
        <sz val="10"/>
        <rFont val="Carlito"/>
        <family val="2"/>
      </rPr>
      <t>46.26.610</t>
    </r>
  </si>
  <si>
    <r>
      <rPr>
        <sz val="10"/>
        <rFont val="Carlito"/>
        <family val="2"/>
      </rPr>
      <t xml:space="preserve">Redução excêntrica em ferro fundido, predial
</t>
    </r>
    <r>
      <rPr>
        <sz val="10"/>
        <rFont val="Carlito"/>
        <family val="2"/>
      </rPr>
      <t>SMU, DN= 100 x 75 mm</t>
    </r>
  </si>
  <si>
    <r>
      <rPr>
        <sz val="10"/>
        <rFont val="Carlito"/>
        <family val="2"/>
      </rPr>
      <t>220,85</t>
    </r>
  </si>
  <si>
    <r>
      <rPr>
        <sz val="10"/>
        <rFont val="Carlito"/>
        <family val="2"/>
      </rPr>
      <t>239,05</t>
    </r>
  </si>
  <si>
    <r>
      <rPr>
        <sz val="10"/>
        <rFont val="Carlito"/>
        <family val="2"/>
      </rPr>
      <t>46.26.612</t>
    </r>
  </si>
  <si>
    <r>
      <rPr>
        <sz val="10"/>
        <rFont val="Carlito"/>
        <family val="2"/>
      </rPr>
      <t xml:space="preserve">Redução excêntrica em ferro fundido, predial
</t>
    </r>
    <r>
      <rPr>
        <sz val="10"/>
        <rFont val="Carlito"/>
        <family val="2"/>
      </rPr>
      <t>SMU, DN= 125 x 75 mm</t>
    </r>
  </si>
  <si>
    <r>
      <rPr>
        <sz val="10"/>
        <rFont val="Carlito"/>
        <family val="2"/>
      </rPr>
      <t>244,25</t>
    </r>
  </si>
  <si>
    <r>
      <rPr>
        <sz val="10"/>
        <rFont val="Carlito"/>
        <family val="2"/>
      </rPr>
      <t>262,45</t>
    </r>
  </si>
  <si>
    <r>
      <rPr>
        <sz val="10"/>
        <rFont val="Carlito"/>
        <family val="2"/>
      </rPr>
      <t>46.26.614</t>
    </r>
  </si>
  <si>
    <r>
      <rPr>
        <sz val="10"/>
        <rFont val="Carlito"/>
        <family val="2"/>
      </rPr>
      <t xml:space="preserve">Redução excêntrica em ferro fundido, predial
</t>
    </r>
    <r>
      <rPr>
        <sz val="10"/>
        <rFont val="Carlito"/>
        <family val="2"/>
      </rPr>
      <t>SMU, DN= 125 x 100 mm</t>
    </r>
  </si>
  <si>
    <r>
      <rPr>
        <sz val="10"/>
        <rFont val="Carlito"/>
        <family val="2"/>
      </rPr>
      <t>262,50</t>
    </r>
  </si>
  <si>
    <r>
      <rPr>
        <sz val="10"/>
        <rFont val="Carlito"/>
        <family val="2"/>
      </rPr>
      <t>280,70</t>
    </r>
  </si>
  <si>
    <r>
      <rPr>
        <sz val="10"/>
        <rFont val="Carlito"/>
        <family val="2"/>
      </rPr>
      <t>46.26.616</t>
    </r>
  </si>
  <si>
    <r>
      <rPr>
        <sz val="10"/>
        <rFont val="Carlito"/>
        <family val="2"/>
      </rPr>
      <t xml:space="preserve">Redução excêntrica em ferro fundido, predial
</t>
    </r>
    <r>
      <rPr>
        <sz val="10"/>
        <rFont val="Carlito"/>
        <family val="2"/>
      </rPr>
      <t>SMU, DN= 150 x 75 mm</t>
    </r>
  </si>
  <si>
    <r>
      <rPr>
        <sz val="10"/>
        <rFont val="Carlito"/>
        <family val="2"/>
      </rPr>
      <t>615,24</t>
    </r>
  </si>
  <si>
    <r>
      <rPr>
        <sz val="10"/>
        <rFont val="Carlito"/>
        <family val="2"/>
      </rPr>
      <t>633,44</t>
    </r>
  </si>
  <si>
    <r>
      <rPr>
        <sz val="10"/>
        <rFont val="Carlito"/>
        <family val="2"/>
      </rPr>
      <t>46.26.632</t>
    </r>
  </si>
  <si>
    <r>
      <rPr>
        <sz val="10"/>
        <rFont val="Carlito"/>
        <family val="2"/>
      </rPr>
      <t xml:space="preserve">Redução excêntrica em ferro fundido, predial
</t>
    </r>
    <r>
      <rPr>
        <sz val="10"/>
        <rFont val="Carlito"/>
        <family val="2"/>
      </rPr>
      <t>SMU, DN= 150 x 100 mm</t>
    </r>
  </si>
  <si>
    <r>
      <rPr>
        <sz val="10"/>
        <rFont val="Carlito"/>
        <family val="2"/>
      </rPr>
      <t>629,14</t>
    </r>
  </si>
  <si>
    <r>
      <rPr>
        <sz val="10"/>
        <rFont val="Carlito"/>
        <family val="2"/>
      </rPr>
      <t>647,34</t>
    </r>
  </si>
  <si>
    <r>
      <rPr>
        <sz val="10"/>
        <rFont val="Carlito"/>
        <family val="2"/>
      </rPr>
      <t>46.26.636</t>
    </r>
  </si>
  <si>
    <r>
      <rPr>
        <sz val="10"/>
        <rFont val="Carlito"/>
        <family val="2"/>
      </rPr>
      <t xml:space="preserve">Redução excêntrica em ferro fundido, predial
</t>
    </r>
    <r>
      <rPr>
        <sz val="10"/>
        <rFont val="Carlito"/>
        <family val="2"/>
      </rPr>
      <t>SMU, DN= 200 x 125 mm</t>
    </r>
  </si>
  <si>
    <r>
      <rPr>
        <sz val="10"/>
        <rFont val="Carlito"/>
        <family val="2"/>
      </rPr>
      <t>622,71</t>
    </r>
  </si>
  <si>
    <r>
      <rPr>
        <sz val="10"/>
        <rFont val="Carlito"/>
        <family val="2"/>
      </rPr>
      <t>640,91</t>
    </r>
  </si>
  <si>
    <r>
      <rPr>
        <sz val="10"/>
        <rFont val="Carlito"/>
        <family val="2"/>
      </rPr>
      <t>46.26.640</t>
    </r>
  </si>
  <si>
    <r>
      <rPr>
        <sz val="10"/>
        <rFont val="Carlito"/>
        <family val="2"/>
      </rPr>
      <t xml:space="preserve">Redução excêntrica em ferro fundido, predial
</t>
    </r>
    <r>
      <rPr>
        <sz val="10"/>
        <rFont val="Carlito"/>
        <family val="2"/>
      </rPr>
      <t>SMU, DN= 200 x 150 mm</t>
    </r>
  </si>
  <si>
    <r>
      <rPr>
        <sz val="10"/>
        <rFont val="Carlito"/>
        <family val="2"/>
      </rPr>
      <t>702,46</t>
    </r>
  </si>
  <si>
    <r>
      <rPr>
        <sz val="10"/>
        <rFont val="Carlito"/>
        <family val="2"/>
      </rPr>
      <t>720,66</t>
    </r>
  </si>
  <si>
    <r>
      <rPr>
        <sz val="10"/>
        <rFont val="Carlito"/>
        <family val="2"/>
      </rPr>
      <t>46.26.690</t>
    </r>
  </si>
  <si>
    <r>
      <rPr>
        <sz val="10"/>
        <rFont val="Carlito"/>
        <family val="2"/>
      </rPr>
      <t xml:space="preserve">Redução excêntrica em ferro fundido, predial
</t>
    </r>
    <r>
      <rPr>
        <sz val="10"/>
        <rFont val="Carlito"/>
        <family val="2"/>
      </rPr>
      <t>SMU, DN= 250 x 200 mm</t>
    </r>
  </si>
  <si>
    <r>
      <rPr>
        <sz val="10"/>
        <rFont val="Carlito"/>
        <family val="2"/>
      </rPr>
      <t>1.220,01</t>
    </r>
  </si>
  <si>
    <r>
      <rPr>
        <sz val="10"/>
        <rFont val="Carlito"/>
        <family val="2"/>
      </rPr>
      <t>1.238,21</t>
    </r>
  </si>
  <si>
    <r>
      <rPr>
        <sz val="10"/>
        <rFont val="Carlito"/>
        <family val="2"/>
      </rPr>
      <t>46.26.700</t>
    </r>
  </si>
  <si>
    <r>
      <rPr>
        <sz val="10"/>
        <rFont val="Carlito"/>
        <family val="2"/>
      </rPr>
      <t xml:space="preserve">Te de visita em ferro fundido, predial SMU, DN=
</t>
    </r>
    <r>
      <rPr>
        <sz val="10"/>
        <rFont val="Carlito"/>
        <family val="2"/>
      </rPr>
      <t>75 mm</t>
    </r>
  </si>
  <si>
    <r>
      <rPr>
        <sz val="10"/>
        <rFont val="Carlito"/>
        <family val="2"/>
      </rPr>
      <t>609,25</t>
    </r>
  </si>
  <si>
    <r>
      <rPr>
        <sz val="10"/>
        <rFont val="Carlito"/>
        <family val="2"/>
      </rPr>
      <t>623,81</t>
    </r>
  </si>
  <si>
    <r>
      <rPr>
        <sz val="10"/>
        <rFont val="Carlito"/>
        <family val="2"/>
      </rPr>
      <t>46.26.710</t>
    </r>
  </si>
  <si>
    <r>
      <rPr>
        <sz val="10"/>
        <rFont val="Carlito"/>
        <family val="2"/>
      </rPr>
      <t xml:space="preserve">Te de visita em ferro fundido, predial SMU, DN=
</t>
    </r>
    <r>
      <rPr>
        <sz val="10"/>
        <rFont val="Carlito"/>
        <family val="2"/>
      </rPr>
      <t>100 mm</t>
    </r>
  </si>
  <si>
    <r>
      <rPr>
        <sz val="10"/>
        <rFont val="Carlito"/>
        <family val="2"/>
      </rPr>
      <t>851,57</t>
    </r>
  </si>
  <si>
    <r>
      <rPr>
        <sz val="10"/>
        <rFont val="Carlito"/>
        <family val="2"/>
      </rPr>
      <t>869,77</t>
    </r>
  </si>
  <si>
    <r>
      <rPr>
        <sz val="10"/>
        <rFont val="Carlito"/>
        <family val="2"/>
      </rPr>
      <t>46.26.720</t>
    </r>
  </si>
  <si>
    <r>
      <rPr>
        <sz val="10"/>
        <rFont val="Carlito"/>
        <family val="2"/>
      </rPr>
      <t xml:space="preserve">Te de visita em ferro fundido, predial SMU, DN=
</t>
    </r>
    <r>
      <rPr>
        <sz val="10"/>
        <rFont val="Carlito"/>
        <family val="2"/>
      </rPr>
      <t>125 mm</t>
    </r>
  </si>
  <si>
    <r>
      <rPr>
        <sz val="10"/>
        <rFont val="Carlito"/>
        <family val="2"/>
      </rPr>
      <t>1.039,03</t>
    </r>
  </si>
  <si>
    <r>
      <rPr>
        <sz val="10"/>
        <rFont val="Carlito"/>
        <family val="2"/>
      </rPr>
      <t>1.057,23</t>
    </r>
  </si>
  <si>
    <r>
      <rPr>
        <sz val="10"/>
        <rFont val="Carlito"/>
        <family val="2"/>
      </rPr>
      <t>46.26.730</t>
    </r>
  </si>
  <si>
    <r>
      <rPr>
        <sz val="10"/>
        <rFont val="Carlito"/>
        <family val="2"/>
      </rPr>
      <t xml:space="preserve">Te de visita em ferro fundido, predial SMU, DN=
</t>
    </r>
    <r>
      <rPr>
        <sz val="10"/>
        <rFont val="Carlito"/>
        <family val="2"/>
      </rPr>
      <t>150 mm</t>
    </r>
  </si>
  <si>
    <r>
      <rPr>
        <sz val="10"/>
        <rFont val="Carlito"/>
        <family val="2"/>
      </rPr>
      <t>1.484,73</t>
    </r>
  </si>
  <si>
    <r>
      <rPr>
        <sz val="10"/>
        <rFont val="Carlito"/>
        <family val="2"/>
      </rPr>
      <t>1.502,93</t>
    </r>
  </si>
  <si>
    <r>
      <rPr>
        <sz val="10"/>
        <rFont val="Carlito"/>
        <family val="2"/>
      </rPr>
      <t>46.26.740</t>
    </r>
  </si>
  <si>
    <r>
      <rPr>
        <sz val="10"/>
        <rFont val="Carlito"/>
        <family val="2"/>
      </rPr>
      <t xml:space="preserve">Te de visita em ferro fundido, predial SMU, DN=
</t>
    </r>
    <r>
      <rPr>
        <sz val="10"/>
        <rFont val="Carlito"/>
        <family val="2"/>
      </rPr>
      <t>200 mm</t>
    </r>
  </si>
  <si>
    <r>
      <rPr>
        <sz val="10"/>
        <rFont val="Carlito"/>
        <family val="2"/>
      </rPr>
      <t>2.704,59</t>
    </r>
  </si>
  <si>
    <r>
      <rPr>
        <sz val="10"/>
        <rFont val="Carlito"/>
        <family val="2"/>
      </rPr>
      <t>2.722,79</t>
    </r>
  </si>
  <si>
    <r>
      <rPr>
        <sz val="10"/>
        <rFont val="Carlito"/>
        <family val="2"/>
      </rPr>
      <t>46.26.800</t>
    </r>
  </si>
  <si>
    <r>
      <rPr>
        <sz val="10"/>
        <rFont val="Carlito"/>
        <family val="2"/>
      </rPr>
      <t>Abraçadeira dentada para travamento em aço inoxidável, com parafuso de aço zincado, para tubo em ferro fundido predial SMU, DN= 50 mm</t>
    </r>
  </si>
  <si>
    <r>
      <rPr>
        <sz val="10"/>
        <rFont val="Carlito"/>
        <family val="2"/>
      </rPr>
      <t>488,32</t>
    </r>
  </si>
  <si>
    <r>
      <rPr>
        <sz val="10"/>
        <rFont val="Carlito"/>
        <family val="2"/>
      </rPr>
      <t>502,88</t>
    </r>
  </si>
  <si>
    <r>
      <rPr>
        <sz val="10"/>
        <rFont val="Carlito"/>
        <family val="2"/>
      </rPr>
      <t>46.26.810</t>
    </r>
  </si>
  <si>
    <r>
      <rPr>
        <sz val="10"/>
        <rFont val="Carlito"/>
        <family val="2"/>
      </rPr>
      <t>Abraçadeira dentada para travamento em aço inoxidável, com parafuso de aço zincado, para tubo em ferro fundido predial SMU, DN= 75 mm</t>
    </r>
  </si>
  <si>
    <r>
      <rPr>
        <sz val="10"/>
        <rFont val="Carlito"/>
        <family val="2"/>
      </rPr>
      <t>447,29</t>
    </r>
  </si>
  <si>
    <r>
      <rPr>
        <sz val="10"/>
        <rFont val="Carlito"/>
        <family val="2"/>
      </rPr>
      <t>461,85</t>
    </r>
  </si>
  <si>
    <r>
      <rPr>
        <sz val="10"/>
        <rFont val="Carlito"/>
        <family val="2"/>
      </rPr>
      <t>46.26.820</t>
    </r>
  </si>
  <si>
    <r>
      <rPr>
        <sz val="10"/>
        <rFont val="Carlito"/>
        <family val="2"/>
      </rPr>
      <t>Abraçadeira dentada para travamento em aço inoxidável, com parafuso de aço zincado, para tubo em ferro fundido predial SMU, DN= 100 mm</t>
    </r>
  </si>
  <si>
    <r>
      <rPr>
        <sz val="10"/>
        <rFont val="Carlito"/>
        <family val="2"/>
      </rPr>
      <t>554,67</t>
    </r>
  </si>
  <si>
    <r>
      <rPr>
        <sz val="10"/>
        <rFont val="Carlito"/>
        <family val="2"/>
      </rPr>
      <t>572,87</t>
    </r>
  </si>
  <si>
    <r>
      <rPr>
        <sz val="10"/>
        <rFont val="Carlito"/>
        <family val="2"/>
      </rPr>
      <t>46.26.830</t>
    </r>
  </si>
  <si>
    <r>
      <rPr>
        <sz val="10"/>
        <rFont val="Carlito"/>
        <family val="2"/>
      </rPr>
      <t>Abraçadeira dentada para travamento em aço inoxidável, com parafuso de aço zincado, para tubo em ferro fundido predial SMU, DN= 150 mm</t>
    </r>
  </si>
  <si>
    <r>
      <rPr>
        <sz val="10"/>
        <rFont val="Carlito"/>
        <family val="2"/>
      </rPr>
      <t>784,59</t>
    </r>
  </si>
  <si>
    <r>
      <rPr>
        <sz val="10"/>
        <rFont val="Carlito"/>
        <family val="2"/>
      </rPr>
      <t>802,79</t>
    </r>
  </si>
  <si>
    <r>
      <rPr>
        <sz val="10"/>
        <rFont val="Carlito"/>
        <family val="2"/>
      </rPr>
      <t>46.26.840</t>
    </r>
  </si>
  <si>
    <r>
      <rPr>
        <sz val="10"/>
        <rFont val="Carlito"/>
        <family val="2"/>
      </rPr>
      <t xml:space="preserve">Tampão simples em ferro fundido, predial SMU,
</t>
    </r>
    <r>
      <rPr>
        <sz val="10"/>
        <rFont val="Carlito"/>
        <family val="2"/>
      </rPr>
      <t>DN= 150 mm</t>
    </r>
  </si>
  <si>
    <r>
      <rPr>
        <sz val="10"/>
        <rFont val="Carlito"/>
        <family val="2"/>
      </rPr>
      <t>331,10</t>
    </r>
  </si>
  <si>
    <r>
      <rPr>
        <sz val="10"/>
        <rFont val="Carlito"/>
        <family val="2"/>
      </rPr>
      <t>349,30</t>
    </r>
  </si>
  <si>
    <r>
      <rPr>
        <sz val="10"/>
        <rFont val="Carlito"/>
        <family val="2"/>
      </rPr>
      <t>46.26.843</t>
    </r>
  </si>
  <si>
    <r>
      <rPr>
        <sz val="10"/>
        <rFont val="Carlito"/>
        <family val="2"/>
      </rPr>
      <t xml:space="preserve">Tampão simples em ferro fundido, predial SMU,
</t>
    </r>
    <r>
      <rPr>
        <sz val="10"/>
        <rFont val="Carlito"/>
        <family val="2"/>
      </rPr>
      <t>DN= 200 mm</t>
    </r>
  </si>
  <si>
    <r>
      <rPr>
        <sz val="10"/>
        <rFont val="Carlito"/>
        <family val="2"/>
      </rPr>
      <t>766,16</t>
    </r>
  </si>
  <si>
    <r>
      <rPr>
        <sz val="10"/>
        <rFont val="Carlito"/>
        <family val="2"/>
      </rPr>
      <t>784,36</t>
    </r>
  </si>
  <si>
    <r>
      <rPr>
        <sz val="10"/>
        <rFont val="Carlito"/>
        <family val="2"/>
      </rPr>
      <t>46.26.900</t>
    </r>
  </si>
  <si>
    <r>
      <rPr>
        <sz val="10"/>
        <rFont val="Carlito"/>
        <family val="2"/>
      </rPr>
      <t xml:space="preserve">Junção 45° em ferro fundido, predial SMU, DN=
</t>
    </r>
    <r>
      <rPr>
        <sz val="10"/>
        <rFont val="Carlito"/>
        <family val="2"/>
      </rPr>
      <t>125 x 100 mm</t>
    </r>
  </si>
  <si>
    <r>
      <rPr>
        <sz val="10"/>
        <rFont val="Carlito"/>
        <family val="2"/>
      </rPr>
      <t>678,13</t>
    </r>
  </si>
  <si>
    <r>
      <rPr>
        <sz val="10"/>
        <rFont val="Carlito"/>
        <family val="2"/>
      </rPr>
      <t>696,33</t>
    </r>
  </si>
  <si>
    <r>
      <rPr>
        <sz val="10"/>
        <rFont val="Carlito"/>
        <family val="2"/>
      </rPr>
      <t>46.26.910</t>
    </r>
  </si>
  <si>
    <r>
      <rPr>
        <sz val="10"/>
        <rFont val="Carlito"/>
        <family val="2"/>
      </rPr>
      <t xml:space="preserve">Junção 45° em ferro fundido, predial SMU, DN=
</t>
    </r>
    <r>
      <rPr>
        <sz val="10"/>
        <rFont val="Carlito"/>
        <family val="2"/>
      </rPr>
      <t>150 x 100 mm</t>
    </r>
  </si>
  <si>
    <r>
      <rPr>
        <sz val="10"/>
        <rFont val="Carlito"/>
        <family val="2"/>
      </rPr>
      <t>998,39</t>
    </r>
  </si>
  <si>
    <r>
      <rPr>
        <sz val="10"/>
        <rFont val="Carlito"/>
        <family val="2"/>
      </rPr>
      <t>1.016,59</t>
    </r>
  </si>
  <si>
    <r>
      <rPr>
        <sz val="10"/>
        <rFont val="Carlito"/>
        <family val="2"/>
      </rPr>
      <t>46.26.920</t>
    </r>
  </si>
  <si>
    <r>
      <rPr>
        <sz val="10"/>
        <rFont val="Carlito"/>
        <family val="2"/>
      </rPr>
      <t xml:space="preserve">Junção 45° em ferro fundido, predial SMU, DN=
</t>
    </r>
    <r>
      <rPr>
        <sz val="10"/>
        <rFont val="Carlito"/>
        <family val="2"/>
      </rPr>
      <t>200 x 100 mm</t>
    </r>
  </si>
  <si>
    <r>
      <rPr>
        <sz val="10"/>
        <rFont val="Carlito"/>
        <family val="2"/>
      </rPr>
      <t>2.090,03</t>
    </r>
  </si>
  <si>
    <r>
      <rPr>
        <sz val="10"/>
        <rFont val="Carlito"/>
        <family val="2"/>
      </rPr>
      <t>2.108,23</t>
    </r>
  </si>
  <si>
    <r>
      <rPr>
        <sz val="10"/>
        <rFont val="Carlito"/>
        <family val="2"/>
      </rPr>
      <t>46.26.930</t>
    </r>
  </si>
  <si>
    <r>
      <rPr>
        <sz val="10"/>
        <rFont val="Carlito"/>
        <family val="2"/>
      </rPr>
      <t xml:space="preserve">Junção 45° em ferro fundido, predial SMU, DN=
</t>
    </r>
    <r>
      <rPr>
        <sz val="10"/>
        <rFont val="Carlito"/>
        <family val="2"/>
      </rPr>
      <t>200 x 200 mm</t>
    </r>
  </si>
  <si>
    <r>
      <rPr>
        <sz val="10"/>
        <rFont val="Carlito"/>
        <family val="2"/>
      </rPr>
      <t>3.810,76</t>
    </r>
  </si>
  <si>
    <r>
      <rPr>
        <sz val="10"/>
        <rFont val="Carlito"/>
        <family val="2"/>
      </rPr>
      <t>3.828,96</t>
    </r>
  </si>
  <si>
    <r>
      <rPr>
        <sz val="10"/>
        <rFont val="Carlito"/>
        <family val="2"/>
      </rPr>
      <t xml:space="preserve">Tubulacao em cobre, para sistema de ar
</t>
    </r>
    <r>
      <rPr>
        <sz val="10"/>
        <rFont val="Carlito"/>
        <family val="2"/>
      </rPr>
      <t>condicionado</t>
    </r>
  </si>
  <si>
    <r>
      <rPr>
        <sz val="10"/>
        <rFont val="Carlito"/>
        <family val="2"/>
      </rPr>
      <t>46.27.050</t>
    </r>
  </si>
  <si>
    <r>
      <rPr>
        <sz val="10"/>
        <rFont val="Carlito"/>
        <family val="2"/>
      </rPr>
      <t xml:space="preserve">Tubo de cobre flexível, espessura 1/32" -
</t>
    </r>
    <r>
      <rPr>
        <sz val="10"/>
        <rFont val="Carlito"/>
        <family val="2"/>
      </rPr>
      <t>diâmetro 3/16", inclusive conexões</t>
    </r>
  </si>
  <si>
    <r>
      <rPr>
        <sz val="10"/>
        <rFont val="Carlito"/>
        <family val="2"/>
      </rPr>
      <t>6,01</t>
    </r>
  </si>
  <si>
    <r>
      <rPr>
        <sz val="10"/>
        <rFont val="Carlito"/>
        <family val="2"/>
      </rPr>
      <t>13,96</t>
    </r>
  </si>
  <si>
    <r>
      <rPr>
        <sz val="10"/>
        <rFont val="Carlito"/>
        <family val="2"/>
      </rPr>
      <t>46.27.060</t>
    </r>
  </si>
  <si>
    <r>
      <rPr>
        <sz val="10"/>
        <rFont val="Carlito"/>
        <family val="2"/>
      </rPr>
      <t xml:space="preserve">Tubo de cobre flexível, espessura 1/32" -
</t>
    </r>
    <r>
      <rPr>
        <sz val="10"/>
        <rFont val="Carlito"/>
        <family val="2"/>
      </rPr>
      <t>diâmetro 1/4", inclusive conexões</t>
    </r>
  </si>
  <si>
    <r>
      <rPr>
        <sz val="10"/>
        <rFont val="Carlito"/>
        <family val="2"/>
      </rPr>
      <t>46.27.070</t>
    </r>
  </si>
  <si>
    <r>
      <rPr>
        <sz val="10"/>
        <rFont val="Carlito"/>
        <family val="2"/>
      </rPr>
      <t xml:space="preserve">Tubo de cobre flexível, espessura 1/32" -
</t>
    </r>
    <r>
      <rPr>
        <sz val="10"/>
        <rFont val="Carlito"/>
        <family val="2"/>
      </rPr>
      <t>diâmetro 5/16", inclusive conexões</t>
    </r>
  </si>
  <si>
    <r>
      <rPr>
        <sz val="10"/>
        <rFont val="Carlito"/>
        <family val="2"/>
      </rPr>
      <t>19,62</t>
    </r>
  </si>
  <si>
    <r>
      <rPr>
        <sz val="10"/>
        <rFont val="Carlito"/>
        <family val="2"/>
      </rPr>
      <t>46.27.080</t>
    </r>
  </si>
  <si>
    <r>
      <rPr>
        <sz val="10"/>
        <rFont val="Carlito"/>
        <family val="2"/>
      </rPr>
      <t xml:space="preserve">Tubo de cobre flexível, espessura 1/32" -
</t>
    </r>
    <r>
      <rPr>
        <sz val="10"/>
        <rFont val="Carlito"/>
        <family val="2"/>
      </rPr>
      <t>diâmetro 3/8", inclusive conexões</t>
    </r>
  </si>
  <si>
    <r>
      <rPr>
        <sz val="10"/>
        <rFont val="Carlito"/>
        <family val="2"/>
      </rPr>
      <t>16,52</t>
    </r>
  </si>
  <si>
    <r>
      <rPr>
        <sz val="10"/>
        <rFont val="Carlito"/>
        <family val="2"/>
      </rPr>
      <t>25,62</t>
    </r>
  </si>
  <si>
    <r>
      <rPr>
        <sz val="10"/>
        <rFont val="Carlito"/>
        <family val="2"/>
      </rPr>
      <t>46.27.090</t>
    </r>
  </si>
  <si>
    <r>
      <rPr>
        <sz val="10"/>
        <rFont val="Carlito"/>
        <family val="2"/>
      </rPr>
      <t xml:space="preserve">Tubo de cobre flexível, espessura 1/32" -
</t>
    </r>
    <r>
      <rPr>
        <sz val="10"/>
        <rFont val="Carlito"/>
        <family val="2"/>
      </rPr>
      <t>diâmetro 1/2", inclusive conexões</t>
    </r>
  </si>
  <si>
    <r>
      <rPr>
        <sz val="10"/>
        <rFont val="Carlito"/>
        <family val="2"/>
      </rPr>
      <t>32,18</t>
    </r>
  </si>
  <si>
    <r>
      <rPr>
        <sz val="10"/>
        <rFont val="Carlito"/>
        <family val="2"/>
      </rPr>
      <t>46.27.100</t>
    </r>
  </si>
  <si>
    <r>
      <rPr>
        <sz val="10"/>
        <rFont val="Carlito"/>
        <family val="2"/>
      </rPr>
      <t xml:space="preserve">Tubo de cobre flexível, espessura 1/32" -
</t>
    </r>
    <r>
      <rPr>
        <sz val="10"/>
        <rFont val="Carlito"/>
        <family val="2"/>
      </rPr>
      <t>diâmetro 5/8", inclusive conexões</t>
    </r>
  </si>
  <si>
    <r>
      <rPr>
        <sz val="10"/>
        <rFont val="Carlito"/>
        <family val="2"/>
      </rPr>
      <t>29,43</t>
    </r>
  </si>
  <si>
    <r>
      <rPr>
        <sz val="10"/>
        <rFont val="Carlito"/>
        <family val="2"/>
      </rPr>
      <t>38,53</t>
    </r>
  </si>
  <si>
    <r>
      <rPr>
        <sz val="10"/>
        <rFont val="Carlito"/>
        <family val="2"/>
      </rPr>
      <t>46.27.110</t>
    </r>
  </si>
  <si>
    <r>
      <rPr>
        <sz val="10"/>
        <rFont val="Carlito"/>
        <family val="2"/>
      </rPr>
      <t xml:space="preserve">Tubo de cobre flexível, espessura 1/32" -
</t>
    </r>
    <r>
      <rPr>
        <sz val="10"/>
        <rFont val="Carlito"/>
        <family val="2"/>
      </rPr>
      <t>diâmetro 3/4", inclusive conexões</t>
    </r>
  </si>
  <si>
    <r>
      <rPr>
        <sz val="10"/>
        <rFont val="Carlito"/>
        <family val="2"/>
      </rPr>
      <t>37,35</t>
    </r>
  </si>
  <si>
    <r>
      <rPr>
        <sz val="10"/>
        <rFont val="Carlito"/>
        <family val="2"/>
      </rPr>
      <t>46,45</t>
    </r>
  </si>
  <si>
    <r>
      <rPr>
        <sz val="10"/>
        <rFont val="Carlito"/>
        <family val="2"/>
      </rPr>
      <t xml:space="preserve">Tubulacao em cobre rigido, para sistema VRF de
</t>
    </r>
    <r>
      <rPr>
        <sz val="10"/>
        <rFont val="Carlito"/>
        <family val="2"/>
      </rPr>
      <t>ar condicionado</t>
    </r>
  </si>
  <si>
    <r>
      <rPr>
        <sz val="10"/>
        <rFont val="Carlito"/>
        <family val="2"/>
      </rPr>
      <t>46.32.001</t>
    </r>
  </si>
  <si>
    <r>
      <rPr>
        <sz val="10"/>
        <rFont val="Carlito"/>
        <family val="2"/>
      </rPr>
      <t>Tubo de cobre sem costura, rígido, espessura 1/16" - diâmetro 3/8", inclusive conexões</t>
    </r>
  </si>
  <si>
    <r>
      <rPr>
        <sz val="10"/>
        <rFont val="Carlito"/>
        <family val="2"/>
      </rPr>
      <t>41,39</t>
    </r>
  </si>
  <si>
    <r>
      <rPr>
        <sz val="10"/>
        <rFont val="Carlito"/>
        <family val="2"/>
      </rPr>
      <t>54,49</t>
    </r>
  </si>
  <si>
    <r>
      <rPr>
        <sz val="10"/>
        <rFont val="Carlito"/>
        <family val="2"/>
      </rPr>
      <t>46.32.002</t>
    </r>
  </si>
  <si>
    <r>
      <rPr>
        <sz val="10"/>
        <rFont val="Carlito"/>
        <family val="2"/>
      </rPr>
      <t>Tubo de cobre sem costura, rígido, espessura 1/16" - diâmetro 1/2", inclusive conexões</t>
    </r>
  </si>
  <si>
    <r>
      <rPr>
        <sz val="10"/>
        <rFont val="Carlito"/>
        <family val="2"/>
      </rPr>
      <t>57,20</t>
    </r>
  </si>
  <si>
    <r>
      <rPr>
        <sz val="10"/>
        <rFont val="Carlito"/>
        <family val="2"/>
      </rPr>
      <t>70,30</t>
    </r>
  </si>
  <si>
    <r>
      <rPr>
        <sz val="10"/>
        <rFont val="Carlito"/>
        <family val="2"/>
      </rPr>
      <t>46.32.003</t>
    </r>
  </si>
  <si>
    <r>
      <rPr>
        <sz val="10"/>
        <rFont val="Carlito"/>
        <family val="2"/>
      </rPr>
      <t>Tubo de cobre sem costura, rígido, espessura 1/16" - diâmetro 5/8", inclusive conexões</t>
    </r>
  </si>
  <si>
    <r>
      <rPr>
        <sz val="10"/>
        <rFont val="Carlito"/>
        <family val="2"/>
      </rPr>
      <t>73,66</t>
    </r>
  </si>
  <si>
    <r>
      <rPr>
        <sz val="10"/>
        <rFont val="Carlito"/>
        <family val="2"/>
      </rPr>
      <t>46.32.004</t>
    </r>
  </si>
  <si>
    <r>
      <rPr>
        <sz val="10"/>
        <rFont val="Carlito"/>
        <family val="2"/>
      </rPr>
      <t>Tubo de cobre sem costura, rígido, espessura 1/16" - diâmetro 3/4", inclusive conexões</t>
    </r>
  </si>
  <si>
    <r>
      <rPr>
        <sz val="10"/>
        <rFont val="Carlito"/>
        <family val="2"/>
      </rPr>
      <t>93,71</t>
    </r>
  </si>
  <si>
    <r>
      <rPr>
        <sz val="10"/>
        <rFont val="Carlito"/>
        <family val="2"/>
      </rPr>
      <t>46.32.005</t>
    </r>
  </si>
  <si>
    <r>
      <rPr>
        <sz val="10"/>
        <rFont val="Carlito"/>
        <family val="2"/>
      </rPr>
      <t>Tubo de cobre sem costura, rígido, espessura 1/16" - diâmetro 7/8", inclusive conexões</t>
    </r>
  </si>
  <si>
    <r>
      <rPr>
        <sz val="10"/>
        <rFont val="Carlito"/>
        <family val="2"/>
      </rPr>
      <t>107,39</t>
    </r>
  </si>
  <si>
    <r>
      <rPr>
        <sz val="10"/>
        <rFont val="Carlito"/>
        <family val="2"/>
      </rPr>
      <t>46.32.006</t>
    </r>
  </si>
  <si>
    <r>
      <rPr>
        <sz val="10"/>
        <rFont val="Carlito"/>
        <family val="2"/>
      </rPr>
      <t>Tubo de cobre sem costura, rígido, espessura 1/16" - diâmetro 1", inclusive conexões</t>
    </r>
  </si>
  <si>
    <r>
      <rPr>
        <sz val="10"/>
        <rFont val="Carlito"/>
        <family val="2"/>
      </rPr>
      <t>123,50</t>
    </r>
  </si>
  <si>
    <r>
      <rPr>
        <sz val="10"/>
        <rFont val="Carlito"/>
        <family val="2"/>
      </rPr>
      <t>136,60</t>
    </r>
  </si>
  <si>
    <r>
      <rPr>
        <sz val="10"/>
        <rFont val="Carlito"/>
        <family val="2"/>
      </rPr>
      <t>46.32.007</t>
    </r>
  </si>
  <si>
    <r>
      <rPr>
        <sz val="10"/>
        <rFont val="Carlito"/>
        <family val="2"/>
      </rPr>
      <t>Tubo de cobre sem costura, rígido, espessura 1/16" - diâmetro 1.1/8", inclusive conexões</t>
    </r>
  </si>
  <si>
    <r>
      <rPr>
        <sz val="10"/>
        <rFont val="Carlito"/>
        <family val="2"/>
      </rPr>
      <t>137,91</t>
    </r>
  </si>
  <si>
    <r>
      <rPr>
        <sz val="10"/>
        <rFont val="Carlito"/>
        <family val="2"/>
      </rPr>
      <t>151,01</t>
    </r>
  </si>
  <si>
    <r>
      <rPr>
        <sz val="10"/>
        <rFont val="Carlito"/>
        <family val="2"/>
      </rPr>
      <t>46.32.008</t>
    </r>
  </si>
  <si>
    <r>
      <rPr>
        <sz val="10"/>
        <rFont val="Carlito"/>
        <family val="2"/>
      </rPr>
      <t>Tubo de cobre sem costura, rígido, espessura 1/16" - diâmetro 1.1/4", inclusive conexões</t>
    </r>
  </si>
  <si>
    <r>
      <rPr>
        <sz val="10"/>
        <rFont val="Carlito"/>
        <family val="2"/>
      </rPr>
      <t>162,75</t>
    </r>
  </si>
  <si>
    <r>
      <rPr>
        <sz val="10"/>
        <rFont val="Carlito"/>
        <family val="2"/>
      </rPr>
      <t>175,85</t>
    </r>
  </si>
  <si>
    <r>
      <rPr>
        <sz val="10"/>
        <rFont val="Carlito"/>
        <family val="2"/>
      </rPr>
      <t>46.32.009</t>
    </r>
  </si>
  <si>
    <r>
      <rPr>
        <sz val="10"/>
        <rFont val="Carlito"/>
        <family val="2"/>
      </rPr>
      <t>Tubo de cobre sem costura, rígido, espessura 1/16" - diâmetro 1.3/8", inclusive conexões</t>
    </r>
  </si>
  <si>
    <r>
      <rPr>
        <sz val="10"/>
        <rFont val="Carlito"/>
        <family val="2"/>
      </rPr>
      <t>172,83</t>
    </r>
  </si>
  <si>
    <r>
      <rPr>
        <sz val="10"/>
        <rFont val="Carlito"/>
        <family val="2"/>
      </rPr>
      <t>185,93</t>
    </r>
  </si>
  <si>
    <r>
      <rPr>
        <sz val="10"/>
        <rFont val="Carlito"/>
        <family val="2"/>
      </rPr>
      <t>46.32.010</t>
    </r>
  </si>
  <si>
    <r>
      <rPr>
        <sz val="10"/>
        <rFont val="Carlito"/>
        <family val="2"/>
      </rPr>
      <t>Tubo de cobre sem costura, rígido, espessura 1/16" - diâmetro 1.1/2", inclusive conexões</t>
    </r>
  </si>
  <si>
    <r>
      <rPr>
        <sz val="10"/>
        <rFont val="Carlito"/>
        <family val="2"/>
      </rPr>
      <t>189,32</t>
    </r>
  </si>
  <si>
    <r>
      <rPr>
        <sz val="10"/>
        <rFont val="Carlito"/>
        <family val="2"/>
      </rPr>
      <t>202,42</t>
    </r>
  </si>
  <si>
    <r>
      <rPr>
        <sz val="10"/>
        <rFont val="Carlito"/>
        <family val="2"/>
      </rPr>
      <t>46.32.011</t>
    </r>
  </si>
  <si>
    <r>
      <rPr>
        <sz val="10"/>
        <rFont val="Carlito"/>
        <family val="2"/>
      </rPr>
      <t>Tubo de cobre sem costura, rígido, espessura 1/16" - diâmetro 1.5/8", inclusive conexões</t>
    </r>
  </si>
  <si>
    <r>
      <rPr>
        <sz val="10"/>
        <rFont val="Carlito"/>
        <family val="2"/>
      </rPr>
      <t>202,14</t>
    </r>
  </si>
  <si>
    <r>
      <rPr>
        <sz val="10"/>
        <rFont val="Carlito"/>
        <family val="2"/>
      </rPr>
      <t>215,24</t>
    </r>
  </si>
  <si>
    <r>
      <rPr>
        <sz val="10"/>
        <rFont val="Carlito"/>
        <family val="2"/>
      </rPr>
      <t>Tubulacao em PP - aguas pluviais / esgoto</t>
    </r>
  </si>
  <si>
    <r>
      <rPr>
        <sz val="10"/>
        <rFont val="Carlito"/>
        <family val="2"/>
      </rPr>
      <t>46.33.001</t>
    </r>
  </si>
  <si>
    <r>
      <rPr>
        <sz val="10"/>
        <rFont val="Carlito"/>
        <family val="2"/>
      </rPr>
      <t xml:space="preserve">Tubo de esgoto em polipropileno de alta resistência - PP, DN= 40mm, preto, com união deslizante e guarnição elastomérica de duplo
</t>
    </r>
    <r>
      <rPr>
        <sz val="10"/>
        <rFont val="Carlito"/>
        <family val="2"/>
      </rPr>
      <t>lábio</t>
    </r>
  </si>
  <si>
    <r>
      <rPr>
        <sz val="10"/>
        <rFont val="Carlito"/>
        <family val="2"/>
      </rPr>
      <t>47,17</t>
    </r>
  </si>
  <si>
    <r>
      <rPr>
        <sz val="10"/>
        <rFont val="Carlito"/>
        <family val="2"/>
      </rPr>
      <t>59,90</t>
    </r>
  </si>
  <si>
    <r>
      <rPr>
        <sz val="10"/>
        <rFont val="Carlito"/>
        <family val="2"/>
      </rPr>
      <t>46.33.002</t>
    </r>
  </si>
  <si>
    <r>
      <rPr>
        <sz val="10"/>
        <rFont val="Carlito"/>
        <family val="2"/>
      </rPr>
      <t xml:space="preserve">Tubo de esgoto em polipropileno de alta resistência - PP, DN= 50mm, preto, com união deslizante e guarnição elastomérica de duplo
</t>
    </r>
    <r>
      <rPr>
        <sz val="10"/>
        <rFont val="Carlito"/>
        <family val="2"/>
      </rPr>
      <t>lábio</t>
    </r>
  </si>
  <si>
    <r>
      <rPr>
        <sz val="10"/>
        <rFont val="Carlito"/>
        <family val="2"/>
      </rPr>
      <t>56,69</t>
    </r>
  </si>
  <si>
    <r>
      <rPr>
        <sz val="10"/>
        <rFont val="Carlito"/>
        <family val="2"/>
      </rPr>
      <t>46.33.003</t>
    </r>
  </si>
  <si>
    <r>
      <rPr>
        <sz val="10"/>
        <rFont val="Carlito"/>
        <family val="2"/>
      </rPr>
      <t xml:space="preserve">Tubo de esgoto em polipropileno de alta resistência - PP, DN= 63mm, preto, com união deslizante e guarnição elastomérica de duplo
</t>
    </r>
    <r>
      <rPr>
        <sz val="10"/>
        <rFont val="Carlito"/>
        <family val="2"/>
      </rPr>
      <t>lábio</t>
    </r>
  </si>
  <si>
    <r>
      <rPr>
        <sz val="10"/>
        <rFont val="Carlito"/>
        <family val="2"/>
      </rPr>
      <t>60,87</t>
    </r>
  </si>
  <si>
    <r>
      <rPr>
        <sz val="10"/>
        <rFont val="Carlito"/>
        <family val="2"/>
      </rPr>
      <t>73,60</t>
    </r>
  </si>
  <si>
    <r>
      <rPr>
        <sz val="10"/>
        <rFont val="Carlito"/>
        <family val="2"/>
      </rPr>
      <t>46.33.004</t>
    </r>
  </si>
  <si>
    <r>
      <rPr>
        <sz val="10"/>
        <rFont val="Carlito"/>
        <family val="2"/>
      </rPr>
      <t xml:space="preserve">Tubo de esgoto em polipropileno de alta resistência - PP, DN= 110mm, preto, com união deslizante e guarnição elastomérica de duplo
</t>
    </r>
    <r>
      <rPr>
        <sz val="10"/>
        <rFont val="Carlito"/>
        <family val="2"/>
      </rPr>
      <t>lábio</t>
    </r>
  </si>
  <si>
    <r>
      <rPr>
        <sz val="10"/>
        <rFont val="Carlito"/>
        <family val="2"/>
      </rPr>
      <t>121,74</t>
    </r>
  </si>
  <si>
    <r>
      <rPr>
        <sz val="10"/>
        <rFont val="Carlito"/>
        <family val="2"/>
      </rPr>
      <t>140,83</t>
    </r>
  </si>
  <si>
    <r>
      <rPr>
        <sz val="10"/>
        <rFont val="Carlito"/>
        <family val="2"/>
      </rPr>
      <t>46.33.020</t>
    </r>
  </si>
  <si>
    <r>
      <rPr>
        <sz val="10"/>
        <rFont val="Carlito"/>
        <family val="2"/>
      </rPr>
      <t xml:space="preserve">Joelho 45° em polipropileno de alta resistência,
</t>
    </r>
    <r>
      <rPr>
        <sz val="10"/>
        <rFont val="Carlito"/>
        <family val="2"/>
      </rPr>
      <t>preto, tipo PB, DN= 40mm</t>
    </r>
  </si>
  <si>
    <r>
      <rPr>
        <sz val="10"/>
        <rFont val="Carlito"/>
        <family val="2"/>
      </rPr>
      <t>22,98</t>
    </r>
  </si>
  <si>
    <r>
      <rPr>
        <sz val="10"/>
        <rFont val="Carlito"/>
        <family val="2"/>
      </rPr>
      <t>46.33.021</t>
    </r>
  </si>
  <si>
    <r>
      <rPr>
        <sz val="10"/>
        <rFont val="Carlito"/>
        <family val="2"/>
      </rPr>
      <t xml:space="preserve">Joelho 45° em polipropileno de alta resistência -
</t>
    </r>
    <r>
      <rPr>
        <sz val="10"/>
        <rFont val="Carlito"/>
        <family val="2"/>
      </rPr>
      <t>PP, preto, tipo PB, DN= 50mm</t>
    </r>
  </si>
  <si>
    <r>
      <rPr>
        <sz val="10"/>
        <rFont val="Carlito"/>
        <family val="2"/>
      </rPr>
      <t>18,35</t>
    </r>
  </si>
  <si>
    <r>
      <rPr>
        <sz val="10"/>
        <rFont val="Carlito"/>
        <family val="2"/>
      </rPr>
      <t>26,72</t>
    </r>
  </si>
  <si>
    <r>
      <rPr>
        <sz val="10"/>
        <rFont val="Carlito"/>
        <family val="2"/>
      </rPr>
      <t>46.33.022</t>
    </r>
  </si>
  <si>
    <r>
      <rPr>
        <sz val="10"/>
        <rFont val="Carlito"/>
        <family val="2"/>
      </rPr>
      <t xml:space="preserve">Joelho 45° em polipropileno de alta resistência -
</t>
    </r>
    <r>
      <rPr>
        <sz val="10"/>
        <rFont val="Carlito"/>
        <family val="2"/>
      </rPr>
      <t>PP, preto, tipo PB, DN= 63mm</t>
    </r>
  </si>
  <si>
    <r>
      <rPr>
        <sz val="10"/>
        <rFont val="Carlito"/>
        <family val="2"/>
      </rPr>
      <t>21,13</t>
    </r>
  </si>
  <si>
    <r>
      <rPr>
        <sz val="10"/>
        <rFont val="Carlito"/>
        <family val="2"/>
      </rPr>
      <t>33,86</t>
    </r>
  </si>
  <si>
    <r>
      <rPr>
        <sz val="10"/>
        <rFont val="Carlito"/>
        <family val="2"/>
      </rPr>
      <t>46.33.023</t>
    </r>
  </si>
  <si>
    <r>
      <rPr>
        <sz val="10"/>
        <rFont val="Carlito"/>
        <family val="2"/>
      </rPr>
      <t xml:space="preserve">Joelho 45° em polipropileno de alta resistência -
</t>
    </r>
    <r>
      <rPr>
        <sz val="10"/>
        <rFont val="Carlito"/>
        <family val="2"/>
      </rPr>
      <t>PP, preto, tipo PB, DN= 110mm</t>
    </r>
  </si>
  <si>
    <r>
      <rPr>
        <sz val="10"/>
        <rFont val="Carlito"/>
        <family val="2"/>
      </rPr>
      <t>34,53</t>
    </r>
  </si>
  <si>
    <r>
      <rPr>
        <sz val="10"/>
        <rFont val="Carlito"/>
        <family val="2"/>
      </rPr>
      <t>46.33.047</t>
    </r>
  </si>
  <si>
    <r>
      <rPr>
        <sz val="10"/>
        <rFont val="Carlito"/>
        <family val="2"/>
      </rPr>
      <t xml:space="preserve">Joelho 87°30' em polipropileno de alta resistência
</t>
    </r>
    <r>
      <rPr>
        <sz val="10"/>
        <rFont val="Carlito"/>
        <family val="2"/>
      </rPr>
      <t>- PP, preto, tipo PB, DN= 40mm</t>
    </r>
  </si>
  <si>
    <r>
      <rPr>
        <sz val="10"/>
        <rFont val="Carlito"/>
        <family val="2"/>
      </rPr>
      <t>14,29</t>
    </r>
  </si>
  <si>
    <r>
      <rPr>
        <sz val="10"/>
        <rFont val="Carlito"/>
        <family val="2"/>
      </rPr>
      <t>46.33.048</t>
    </r>
  </si>
  <si>
    <r>
      <rPr>
        <sz val="10"/>
        <rFont val="Carlito"/>
        <family val="2"/>
      </rPr>
      <t xml:space="preserve">Joelho 87°30' em polipropileno de alta resistência
</t>
    </r>
    <r>
      <rPr>
        <sz val="10"/>
        <rFont val="Carlito"/>
        <family val="2"/>
      </rPr>
      <t>- PP, preto, tipo PB, DN= 50mm</t>
    </r>
  </si>
  <si>
    <r>
      <rPr>
        <sz val="10"/>
        <rFont val="Carlito"/>
        <family val="2"/>
      </rPr>
      <t>25,99</t>
    </r>
  </si>
  <si>
    <r>
      <rPr>
        <sz val="10"/>
        <rFont val="Carlito"/>
        <family val="2"/>
      </rPr>
      <t>46.33.049</t>
    </r>
  </si>
  <si>
    <r>
      <rPr>
        <sz val="10"/>
        <rFont val="Carlito"/>
        <family val="2"/>
      </rPr>
      <t xml:space="preserve">Joelho 87°30' em polipropileno de alta resistência
</t>
    </r>
    <r>
      <rPr>
        <sz val="10"/>
        <rFont val="Carlito"/>
        <family val="2"/>
      </rPr>
      <t>- PP, preto, tipo PB, DN= 63mm</t>
    </r>
  </si>
  <si>
    <r>
      <rPr>
        <sz val="10"/>
        <rFont val="Carlito"/>
        <family val="2"/>
      </rPr>
      <t>34,15</t>
    </r>
  </si>
  <si>
    <r>
      <rPr>
        <sz val="10"/>
        <rFont val="Carlito"/>
        <family val="2"/>
      </rPr>
      <t>46.33.074</t>
    </r>
  </si>
  <si>
    <r>
      <rPr>
        <sz val="10"/>
        <rFont val="Carlito"/>
        <family val="2"/>
      </rPr>
      <t xml:space="preserve">Joelho 87°30' em polipropileno de alta resistência
</t>
    </r>
    <r>
      <rPr>
        <sz val="10"/>
        <rFont val="Carlito"/>
        <family val="2"/>
      </rPr>
      <t>- PP, preto, tipo PB, DN= 110mm, com base de apoio</t>
    </r>
  </si>
  <si>
    <r>
      <rPr>
        <sz val="10"/>
        <rFont val="Carlito"/>
        <family val="2"/>
      </rPr>
      <t>46.33.102</t>
    </r>
  </si>
  <si>
    <r>
      <rPr>
        <sz val="10"/>
        <rFont val="Carlito"/>
        <family val="2"/>
      </rPr>
      <t xml:space="preserve">Luva dupla em polipropileno de alta resistência -
</t>
    </r>
    <r>
      <rPr>
        <sz val="10"/>
        <rFont val="Carlito"/>
        <family val="2"/>
      </rPr>
      <t>PP,  preto,  DN= 40mm</t>
    </r>
  </si>
  <si>
    <r>
      <rPr>
        <sz val="10"/>
        <rFont val="Carlito"/>
        <family val="2"/>
      </rPr>
      <t>24,29</t>
    </r>
  </si>
  <si>
    <r>
      <rPr>
        <sz val="10"/>
        <rFont val="Carlito"/>
        <family val="2"/>
      </rPr>
      <t>46.33.103</t>
    </r>
  </si>
  <si>
    <r>
      <rPr>
        <sz val="10"/>
        <rFont val="Carlito"/>
        <family val="2"/>
      </rPr>
      <t xml:space="preserve">Luva dupla em polipropileno de alta resistência -
</t>
    </r>
    <r>
      <rPr>
        <sz val="10"/>
        <rFont val="Carlito"/>
        <family val="2"/>
      </rPr>
      <t>PP,  preto,  DN= 50mm</t>
    </r>
  </si>
  <si>
    <r>
      <rPr>
        <sz val="10"/>
        <rFont val="Carlito"/>
        <family val="2"/>
      </rPr>
      <t>17,89</t>
    </r>
  </si>
  <si>
    <r>
      <rPr>
        <sz val="10"/>
        <rFont val="Carlito"/>
        <family val="2"/>
      </rPr>
      <t>46.33.104</t>
    </r>
  </si>
  <si>
    <r>
      <rPr>
        <sz val="10"/>
        <rFont val="Carlito"/>
        <family val="2"/>
      </rPr>
      <t xml:space="preserve">Luva dupla em polipropileno de alta resistência -
</t>
    </r>
    <r>
      <rPr>
        <sz val="10"/>
        <rFont val="Carlito"/>
        <family val="2"/>
      </rPr>
      <t>PP,  preto,  DN= 63mm</t>
    </r>
  </si>
  <si>
    <r>
      <rPr>
        <sz val="10"/>
        <rFont val="Carlito"/>
        <family val="2"/>
      </rPr>
      <t>23,80</t>
    </r>
  </si>
  <si>
    <r>
      <rPr>
        <sz val="10"/>
        <rFont val="Carlito"/>
        <family val="2"/>
      </rPr>
      <t>36,53</t>
    </r>
  </si>
  <si>
    <r>
      <rPr>
        <sz val="10"/>
        <rFont val="Carlito"/>
        <family val="2"/>
      </rPr>
      <t>46.33.105</t>
    </r>
  </si>
  <si>
    <r>
      <rPr>
        <sz val="10"/>
        <rFont val="Carlito"/>
        <family val="2"/>
      </rPr>
      <t xml:space="preserve">Luva dupla em polipropileno de alta resistência -
</t>
    </r>
    <r>
      <rPr>
        <sz val="10"/>
        <rFont val="Carlito"/>
        <family val="2"/>
      </rPr>
      <t>PP,  preto,  DN= 110mm</t>
    </r>
  </si>
  <si>
    <r>
      <rPr>
        <sz val="10"/>
        <rFont val="Carlito"/>
        <family val="2"/>
      </rPr>
      <t>37,38</t>
    </r>
  </si>
  <si>
    <r>
      <rPr>
        <sz val="10"/>
        <rFont val="Carlito"/>
        <family val="2"/>
      </rPr>
      <t>51,94</t>
    </r>
  </si>
  <si>
    <r>
      <rPr>
        <sz val="10"/>
        <rFont val="Carlito"/>
        <family val="2"/>
      </rPr>
      <t>46.33.116</t>
    </r>
  </si>
  <si>
    <r>
      <rPr>
        <sz val="10"/>
        <rFont val="Carlito"/>
        <family val="2"/>
      </rPr>
      <t>Luva de Redução em polipropileno de alta resistência - PP, preto, tipo PB, DN= 50x40mm</t>
    </r>
  </si>
  <si>
    <r>
      <rPr>
        <sz val="10"/>
        <rFont val="Carlito"/>
        <family val="2"/>
      </rPr>
      <t>11,55</t>
    </r>
  </si>
  <si>
    <r>
      <rPr>
        <sz val="10"/>
        <rFont val="Carlito"/>
        <family val="2"/>
      </rPr>
      <t>19,92</t>
    </r>
  </si>
  <si>
    <r>
      <rPr>
        <sz val="10"/>
        <rFont val="Carlito"/>
        <family val="2"/>
      </rPr>
      <t>46.33.117</t>
    </r>
  </si>
  <si>
    <r>
      <rPr>
        <sz val="10"/>
        <rFont val="Carlito"/>
        <family val="2"/>
      </rPr>
      <t>Luva de Redução em polipropileno de alta resistência - PP, preto, tipo PB, DN= 63x50mm</t>
    </r>
  </si>
  <si>
    <r>
      <rPr>
        <sz val="10"/>
        <rFont val="Carlito"/>
        <family val="2"/>
      </rPr>
      <t>18,11</t>
    </r>
  </si>
  <si>
    <r>
      <rPr>
        <sz val="10"/>
        <rFont val="Carlito"/>
        <family val="2"/>
      </rPr>
      <t>46.33.118</t>
    </r>
  </si>
  <si>
    <r>
      <rPr>
        <sz val="10"/>
        <rFont val="Carlito"/>
        <family val="2"/>
      </rPr>
      <t>Luva de Redução em polipropileno de alta resistência - PP, preto, tipo PB, DN= 110x63mm</t>
    </r>
  </si>
  <si>
    <r>
      <rPr>
        <sz val="10"/>
        <rFont val="Carlito"/>
        <family val="2"/>
      </rPr>
      <t>33,85</t>
    </r>
  </si>
  <si>
    <r>
      <rPr>
        <sz val="10"/>
        <rFont val="Carlito"/>
        <family val="2"/>
      </rPr>
      <t>48,41</t>
    </r>
  </si>
  <si>
    <r>
      <rPr>
        <sz val="10"/>
        <rFont val="Carlito"/>
        <family val="2"/>
      </rPr>
      <t>46.33.130</t>
    </r>
  </si>
  <si>
    <r>
      <rPr>
        <sz val="10"/>
        <rFont val="Carlito"/>
        <family val="2"/>
      </rPr>
      <t>Tê 87°30' simples em polipropileno de alta resistência - PP, preto, tipo PB, DN= 50x50mm</t>
    </r>
  </si>
  <si>
    <r>
      <rPr>
        <sz val="10"/>
        <rFont val="Carlito"/>
        <family val="2"/>
      </rPr>
      <t>40,46</t>
    </r>
  </si>
  <si>
    <r>
      <rPr>
        <sz val="10"/>
        <rFont val="Carlito"/>
        <family val="2"/>
      </rPr>
      <t>48,83</t>
    </r>
  </si>
  <si>
    <r>
      <rPr>
        <sz val="10"/>
        <rFont val="Carlito"/>
        <family val="2"/>
      </rPr>
      <t>46.33.131</t>
    </r>
  </si>
  <si>
    <r>
      <rPr>
        <sz val="10"/>
        <rFont val="Carlito"/>
        <family val="2"/>
      </rPr>
      <t>Tê 87°30' simples em polipropileno de alta resistência - PP, preto, tipo PB, DN= 63x63mm</t>
    </r>
  </si>
  <si>
    <r>
      <rPr>
        <sz val="10"/>
        <rFont val="Carlito"/>
        <family val="2"/>
      </rPr>
      <t>52,06</t>
    </r>
  </si>
  <si>
    <r>
      <rPr>
        <sz val="10"/>
        <rFont val="Carlito"/>
        <family val="2"/>
      </rPr>
      <t>64,79</t>
    </r>
  </si>
  <si>
    <r>
      <rPr>
        <sz val="10"/>
        <rFont val="Carlito"/>
        <family val="2"/>
      </rPr>
      <t>46.33.132</t>
    </r>
  </si>
  <si>
    <r>
      <rPr>
        <sz val="10"/>
        <rFont val="Carlito"/>
        <family val="2"/>
      </rPr>
      <t>Tê 87°30' simples em polipropileno de alta resistência - PP, preto, tipo PB, DN= 110x110mm</t>
    </r>
  </si>
  <si>
    <r>
      <rPr>
        <sz val="10"/>
        <rFont val="Carlito"/>
        <family val="2"/>
      </rPr>
      <t>85,87</t>
    </r>
  </si>
  <si>
    <r>
      <rPr>
        <sz val="10"/>
        <rFont val="Carlito"/>
        <family val="2"/>
      </rPr>
      <t>46.33.137</t>
    </r>
  </si>
  <si>
    <r>
      <rPr>
        <sz val="10"/>
        <rFont val="Carlito"/>
        <family val="2"/>
      </rPr>
      <t xml:space="preserve">Tê 87°30' simples de redução em polipropileno de alta resistência - PP, preto, tipo PB, DN=
</t>
    </r>
    <r>
      <rPr>
        <sz val="10"/>
        <rFont val="Carlito"/>
        <family val="2"/>
      </rPr>
      <t>110x63mm</t>
    </r>
  </si>
  <si>
    <r>
      <rPr>
        <sz val="10"/>
        <rFont val="Carlito"/>
        <family val="2"/>
      </rPr>
      <t>76,19</t>
    </r>
  </si>
  <si>
    <r>
      <rPr>
        <sz val="10"/>
        <rFont val="Carlito"/>
        <family val="2"/>
      </rPr>
      <t>90,75</t>
    </r>
  </si>
  <si>
    <r>
      <rPr>
        <sz val="10"/>
        <rFont val="Carlito"/>
        <family val="2"/>
      </rPr>
      <t>46.33.140</t>
    </r>
  </si>
  <si>
    <r>
      <rPr>
        <sz val="10"/>
        <rFont val="Carlito"/>
        <family val="2"/>
      </rPr>
      <t xml:space="preserve">Tê 87°30' de inspeção em polipropileno de alta
</t>
    </r>
    <r>
      <rPr>
        <sz val="10"/>
        <rFont val="Carlito"/>
        <family val="2"/>
      </rPr>
      <t>resistência - PP, preto (PxB), DN 110mm</t>
    </r>
  </si>
  <si>
    <r>
      <rPr>
        <sz val="10"/>
        <rFont val="Carlito"/>
        <family val="2"/>
      </rPr>
      <t>215,22</t>
    </r>
  </si>
  <si>
    <r>
      <rPr>
        <sz val="10"/>
        <rFont val="Carlito"/>
        <family val="2"/>
      </rPr>
      <t>227,95</t>
    </r>
  </si>
  <si>
    <r>
      <rPr>
        <sz val="10"/>
        <rFont val="Carlito"/>
        <family val="2"/>
      </rPr>
      <t>46.33.149</t>
    </r>
  </si>
  <si>
    <r>
      <rPr>
        <sz val="10"/>
        <rFont val="Carlito"/>
        <family val="2"/>
      </rPr>
      <t>Junção 45° simples em polipropileno de alta resistência - PP, preto, tipo PB, DN= 50x50mm</t>
    </r>
  </si>
  <si>
    <r>
      <rPr>
        <sz val="10"/>
        <rFont val="Carlito"/>
        <family val="2"/>
      </rPr>
      <t>46.33.150</t>
    </r>
  </si>
  <si>
    <r>
      <rPr>
        <sz val="10"/>
        <rFont val="Carlito"/>
        <family val="2"/>
      </rPr>
      <t>Junção 45° simples em polipropileno de alta resistência - PP, preto, tipo PB, DN= 63x63mm</t>
    </r>
  </si>
  <si>
    <r>
      <rPr>
        <sz val="10"/>
        <rFont val="Carlito"/>
        <family val="2"/>
      </rPr>
      <t>40,34</t>
    </r>
  </si>
  <si>
    <r>
      <rPr>
        <sz val="10"/>
        <rFont val="Carlito"/>
        <family val="2"/>
      </rPr>
      <t>53,07</t>
    </r>
  </si>
  <si>
    <r>
      <rPr>
        <sz val="10"/>
        <rFont val="Carlito"/>
        <family val="2"/>
      </rPr>
      <t>46.33.151</t>
    </r>
  </si>
  <si>
    <r>
      <rPr>
        <sz val="10"/>
        <rFont val="Carlito"/>
        <family val="2"/>
      </rPr>
      <t>Junção 45° simples em polipropileno de alta resistência - PP, preto, tipo PB, DN= 110x110mm</t>
    </r>
  </si>
  <si>
    <r>
      <rPr>
        <sz val="10"/>
        <rFont val="Carlito"/>
        <family val="2"/>
      </rPr>
      <t>74,37</t>
    </r>
  </si>
  <si>
    <r>
      <rPr>
        <sz val="10"/>
        <rFont val="Carlito"/>
        <family val="2"/>
      </rPr>
      <t>88,93</t>
    </r>
  </si>
  <si>
    <r>
      <rPr>
        <sz val="10"/>
        <rFont val="Carlito"/>
        <family val="2"/>
      </rPr>
      <t>46.33.159</t>
    </r>
  </si>
  <si>
    <r>
      <rPr>
        <sz val="10"/>
        <rFont val="Carlito"/>
        <family val="2"/>
      </rPr>
      <t xml:space="preserve">Junção 45° simples de redução em polipropileno de alta resistência - PP, preto, tipo PB, DN=
</t>
    </r>
    <r>
      <rPr>
        <sz val="10"/>
        <rFont val="Carlito"/>
        <family val="2"/>
      </rPr>
      <t>63x50mm</t>
    </r>
  </si>
  <si>
    <r>
      <rPr>
        <sz val="10"/>
        <rFont val="Carlito"/>
        <family val="2"/>
      </rPr>
      <t>36,08</t>
    </r>
  </si>
  <si>
    <r>
      <rPr>
        <sz val="10"/>
        <rFont val="Carlito"/>
        <family val="2"/>
      </rPr>
      <t>46.33.160</t>
    </r>
  </si>
  <si>
    <r>
      <rPr>
        <sz val="10"/>
        <rFont val="Carlito"/>
        <family val="2"/>
      </rPr>
      <t xml:space="preserve">Junção 45° simples de redução em polipropileno de alta resistência - PP, preto, tipo PB, DN=
</t>
    </r>
    <r>
      <rPr>
        <sz val="10"/>
        <rFont val="Carlito"/>
        <family val="2"/>
      </rPr>
      <t>110x50mm</t>
    </r>
  </si>
  <si>
    <r>
      <rPr>
        <sz val="10"/>
        <rFont val="Carlito"/>
        <family val="2"/>
      </rPr>
      <t>69,25</t>
    </r>
  </si>
  <si>
    <r>
      <rPr>
        <sz val="10"/>
        <rFont val="Carlito"/>
        <family val="2"/>
      </rPr>
      <t>83,81</t>
    </r>
  </si>
  <si>
    <r>
      <rPr>
        <sz val="10"/>
        <rFont val="Carlito"/>
        <family val="2"/>
      </rPr>
      <t>46.33.161</t>
    </r>
  </si>
  <si>
    <r>
      <rPr>
        <sz val="10"/>
        <rFont val="Carlito"/>
        <family val="2"/>
      </rPr>
      <t xml:space="preserve">Junção 45° simples de redução em polipropileno de alta resistência - PP, preto, tipo PB, DN=
</t>
    </r>
    <r>
      <rPr>
        <sz val="10"/>
        <rFont val="Carlito"/>
        <family val="2"/>
      </rPr>
      <t>110x63mm</t>
    </r>
  </si>
  <si>
    <r>
      <rPr>
        <sz val="10"/>
        <rFont val="Carlito"/>
        <family val="2"/>
      </rPr>
      <t>79,68</t>
    </r>
  </si>
  <si>
    <r>
      <rPr>
        <sz val="10"/>
        <rFont val="Carlito"/>
        <family val="2"/>
      </rPr>
      <t>46.33.170</t>
    </r>
  </si>
  <si>
    <r>
      <rPr>
        <sz val="10"/>
        <rFont val="Carlito"/>
        <family val="2"/>
      </rPr>
      <t xml:space="preserve">Curva 87°30' em polipropileno de alta resistência -
</t>
    </r>
    <r>
      <rPr>
        <sz val="10"/>
        <rFont val="Carlito"/>
        <family val="2"/>
      </rPr>
      <t>PP, preto, tipo PB, DN= 110mm</t>
    </r>
  </si>
  <si>
    <r>
      <rPr>
        <sz val="10"/>
        <rFont val="Carlito"/>
        <family val="2"/>
      </rPr>
      <t>67,52</t>
    </r>
  </si>
  <si>
    <r>
      <rPr>
        <sz val="10"/>
        <rFont val="Carlito"/>
        <family val="2"/>
      </rPr>
      <t>82,08</t>
    </r>
  </si>
  <si>
    <r>
      <rPr>
        <sz val="10"/>
        <rFont val="Carlito"/>
        <family val="2"/>
      </rPr>
      <t>46.33.186</t>
    </r>
  </si>
  <si>
    <r>
      <rPr>
        <sz val="10"/>
        <rFont val="Carlito"/>
        <family val="2"/>
      </rPr>
      <t xml:space="preserve">Caixa sifonada de piso, em polipropileno de alta resistência PP, preto,  DN=125mm, uma saída de
</t>
    </r>
    <r>
      <rPr>
        <sz val="10"/>
        <rFont val="Carlito"/>
        <family val="2"/>
      </rPr>
      <t>63mm</t>
    </r>
  </si>
  <si>
    <r>
      <rPr>
        <sz val="10"/>
        <rFont val="Carlito"/>
        <family val="2"/>
      </rPr>
      <t>139,20</t>
    </r>
  </si>
  <si>
    <r>
      <rPr>
        <sz val="10"/>
        <rFont val="Carlito"/>
        <family val="2"/>
      </rPr>
      <t>151,93</t>
    </r>
  </si>
  <si>
    <r>
      <rPr>
        <sz val="10"/>
        <rFont val="Carlito"/>
        <family val="2"/>
      </rPr>
      <t>46.33.197</t>
    </r>
  </si>
  <si>
    <r>
      <rPr>
        <sz val="10"/>
        <rFont val="Carlito"/>
        <family val="2"/>
      </rPr>
      <t xml:space="preserve">Prolongamento para caixa sifonada em prolipropileno de alta resistência PP, preto, DN=
</t>
    </r>
    <r>
      <rPr>
        <sz val="10"/>
        <rFont val="Carlito"/>
        <family val="2"/>
      </rPr>
      <t>125mm</t>
    </r>
  </si>
  <si>
    <r>
      <rPr>
        <sz val="10"/>
        <rFont val="Carlito"/>
        <family val="2"/>
      </rPr>
      <t>69,45</t>
    </r>
  </si>
  <si>
    <r>
      <rPr>
        <sz val="10"/>
        <rFont val="Carlito"/>
        <family val="2"/>
      </rPr>
      <t>84,01</t>
    </r>
  </si>
  <si>
    <r>
      <rPr>
        <sz val="10"/>
        <rFont val="Carlito"/>
        <family val="2"/>
      </rPr>
      <t>46.33.201</t>
    </r>
  </si>
  <si>
    <r>
      <rPr>
        <sz val="10"/>
        <rFont val="Carlito"/>
        <family val="2"/>
      </rPr>
      <t>Tampa tê de inspeção oval, em polipropileno de alta resistência preto (PxB), DN=110mm</t>
    </r>
  </si>
  <si>
    <r>
      <rPr>
        <sz val="10"/>
        <rFont val="Carlito"/>
        <family val="2"/>
      </rPr>
      <t>60,23</t>
    </r>
  </si>
  <si>
    <r>
      <rPr>
        <sz val="10"/>
        <rFont val="Carlito"/>
        <family val="2"/>
      </rPr>
      <t>68,60</t>
    </r>
  </si>
  <si>
    <r>
      <rPr>
        <sz val="10"/>
        <rFont val="Carlito"/>
        <family val="2"/>
      </rPr>
      <t>46.33.206</t>
    </r>
  </si>
  <si>
    <r>
      <rPr>
        <sz val="10"/>
        <rFont val="Carlito"/>
        <family val="2"/>
      </rPr>
      <t xml:space="preserve">Tampão em polipropileno de alta resistência PP,
</t>
    </r>
    <r>
      <rPr>
        <sz val="10"/>
        <rFont val="Carlito"/>
        <family val="2"/>
      </rPr>
      <t>preto (PxB), DN=63mm</t>
    </r>
  </si>
  <si>
    <r>
      <rPr>
        <sz val="10"/>
        <rFont val="Carlito"/>
        <family val="2"/>
      </rPr>
      <t>46.33.207</t>
    </r>
  </si>
  <si>
    <r>
      <rPr>
        <sz val="10"/>
        <rFont val="Carlito"/>
        <family val="2"/>
      </rPr>
      <t xml:space="preserve">Tampão em polipropileno de alta resistência PP,
</t>
    </r>
    <r>
      <rPr>
        <sz val="10"/>
        <rFont val="Carlito"/>
        <family val="2"/>
      </rPr>
      <t>preto (PxB), DN=110mm</t>
    </r>
  </si>
  <si>
    <r>
      <rPr>
        <sz val="10"/>
        <rFont val="Carlito"/>
        <family val="2"/>
      </rPr>
      <t>42,52</t>
    </r>
  </si>
  <si>
    <r>
      <rPr>
        <sz val="10"/>
        <rFont val="Carlito"/>
        <family val="2"/>
      </rPr>
      <t>46.33.210</t>
    </r>
  </si>
  <si>
    <r>
      <rPr>
        <sz val="10"/>
        <rFont val="Carlito"/>
        <family val="2"/>
      </rPr>
      <t xml:space="preserve">Porta marco para grelha de 12x12 cm, em
</t>
    </r>
    <r>
      <rPr>
        <sz val="10"/>
        <rFont val="Carlito"/>
        <family val="2"/>
      </rPr>
      <t>prolipropileno de alta resistência PP,  preto</t>
    </r>
  </si>
  <si>
    <r>
      <rPr>
        <sz val="10"/>
        <rFont val="Carlito"/>
        <family val="2"/>
      </rPr>
      <t>30,47</t>
    </r>
  </si>
  <si>
    <r>
      <rPr>
        <sz val="10"/>
        <rFont val="Carlito"/>
        <family val="2"/>
      </rPr>
      <t>43,20</t>
    </r>
  </si>
  <si>
    <r>
      <rPr>
        <sz val="10"/>
        <rFont val="Carlito"/>
        <family val="2"/>
      </rPr>
      <t>46.33.211</t>
    </r>
  </si>
  <si>
    <r>
      <rPr>
        <sz val="10"/>
        <rFont val="Carlito"/>
        <family val="2"/>
      </rPr>
      <t xml:space="preserve">Marco de bronze com grelha em aço inoxidável
</t>
    </r>
    <r>
      <rPr>
        <sz val="10"/>
        <rFont val="Carlito"/>
        <family val="2"/>
      </rPr>
      <t>de 12x12cm</t>
    </r>
  </si>
  <si>
    <r>
      <rPr>
        <sz val="10"/>
        <rFont val="Carlito"/>
        <family val="2"/>
      </rPr>
      <t>82,20</t>
    </r>
  </si>
  <si>
    <r>
      <rPr>
        <sz val="10"/>
        <rFont val="Carlito"/>
        <family val="2"/>
      </rPr>
      <t>85,84</t>
    </r>
  </si>
  <si>
    <r>
      <rPr>
        <sz val="10"/>
        <rFont val="Carlito"/>
        <family val="2"/>
      </rPr>
      <t xml:space="preserve">VALVULAS E APARELHOS DE MEDICAO E
</t>
    </r>
    <r>
      <rPr>
        <sz val="10"/>
        <rFont val="Carlito"/>
        <family val="2"/>
      </rPr>
      <t>CONTROLE PARA LIQUIDOS E GASES</t>
    </r>
  </si>
  <si>
    <r>
      <rPr>
        <sz val="10"/>
        <rFont val="Carlito"/>
        <family val="2"/>
      </rPr>
      <t xml:space="preserve">Registro e / ou valvula em latao fundido sem
</t>
    </r>
    <r>
      <rPr>
        <sz val="10"/>
        <rFont val="Carlito"/>
        <family val="2"/>
      </rPr>
      <t>acabamento</t>
    </r>
  </si>
  <si>
    <r>
      <rPr>
        <sz val="10"/>
        <rFont val="Carlito"/>
        <family val="2"/>
      </rPr>
      <t>47.01.010</t>
    </r>
  </si>
  <si>
    <r>
      <rPr>
        <sz val="10"/>
        <rFont val="Carlito"/>
        <family val="2"/>
      </rPr>
      <t xml:space="preserve">Registro de gaveta em latão fundido sem
</t>
    </r>
    <r>
      <rPr>
        <sz val="10"/>
        <rFont val="Carlito"/>
        <family val="2"/>
      </rPr>
      <t>acabamento, DN= 1/2´</t>
    </r>
  </si>
  <si>
    <r>
      <rPr>
        <sz val="10"/>
        <rFont val="Carlito"/>
        <family val="2"/>
      </rPr>
      <t>30,52</t>
    </r>
  </si>
  <si>
    <r>
      <rPr>
        <sz val="10"/>
        <rFont val="Carlito"/>
        <family val="2"/>
      </rPr>
      <t>47.01.020</t>
    </r>
  </si>
  <si>
    <r>
      <rPr>
        <sz val="10"/>
        <rFont val="Carlito"/>
        <family val="2"/>
      </rPr>
      <t xml:space="preserve">Registro de gaveta em latão fundido sem
</t>
    </r>
    <r>
      <rPr>
        <sz val="10"/>
        <rFont val="Carlito"/>
        <family val="2"/>
      </rPr>
      <t>acabamento, DN= 3/4´</t>
    </r>
  </si>
  <si>
    <r>
      <rPr>
        <sz val="10"/>
        <rFont val="Carlito"/>
        <family val="2"/>
      </rPr>
      <t>61,09</t>
    </r>
  </si>
  <si>
    <r>
      <rPr>
        <sz val="10"/>
        <rFont val="Carlito"/>
        <family val="2"/>
      </rPr>
      <t>47.01.030</t>
    </r>
  </si>
  <si>
    <r>
      <rPr>
        <sz val="10"/>
        <rFont val="Carlito"/>
        <family val="2"/>
      </rPr>
      <t xml:space="preserve">Registro de gaveta em latão fundido sem
</t>
    </r>
    <r>
      <rPr>
        <sz val="10"/>
        <rFont val="Carlito"/>
        <family val="2"/>
      </rPr>
      <t>acabamento, DN= 1´</t>
    </r>
  </si>
  <si>
    <r>
      <rPr>
        <sz val="10"/>
        <rFont val="Carlito"/>
        <family val="2"/>
      </rPr>
      <t>54,48</t>
    </r>
  </si>
  <si>
    <r>
      <rPr>
        <sz val="10"/>
        <rFont val="Carlito"/>
        <family val="2"/>
      </rPr>
      <t>81,77</t>
    </r>
  </si>
  <si>
    <r>
      <rPr>
        <sz val="10"/>
        <rFont val="Carlito"/>
        <family val="2"/>
      </rPr>
      <t>47.01.040</t>
    </r>
  </si>
  <si>
    <r>
      <rPr>
        <sz val="10"/>
        <rFont val="Carlito"/>
        <family val="2"/>
      </rPr>
      <t xml:space="preserve">Registro de gaveta em latão fundido sem
</t>
    </r>
    <r>
      <rPr>
        <sz val="10"/>
        <rFont val="Carlito"/>
        <family val="2"/>
      </rPr>
      <t>acabamento, DN= 1 1/4´</t>
    </r>
  </si>
  <si>
    <r>
      <rPr>
        <sz val="10"/>
        <rFont val="Carlito"/>
        <family val="2"/>
      </rPr>
      <t>71,19</t>
    </r>
  </si>
  <si>
    <r>
      <rPr>
        <sz val="10"/>
        <rFont val="Carlito"/>
        <family val="2"/>
      </rPr>
      <t>103,94</t>
    </r>
  </si>
  <si>
    <r>
      <rPr>
        <sz val="10"/>
        <rFont val="Carlito"/>
        <family val="2"/>
      </rPr>
      <t>47.01.050</t>
    </r>
  </si>
  <si>
    <r>
      <rPr>
        <sz val="10"/>
        <rFont val="Carlito"/>
        <family val="2"/>
      </rPr>
      <t xml:space="preserve">Registro de gaveta em latão fundido sem
</t>
    </r>
    <r>
      <rPr>
        <sz val="10"/>
        <rFont val="Carlito"/>
        <family val="2"/>
      </rPr>
      <t>acabamento, DN= 1 1/2´</t>
    </r>
  </si>
  <si>
    <r>
      <rPr>
        <sz val="10"/>
        <rFont val="Carlito"/>
        <family val="2"/>
      </rPr>
      <t>80,56</t>
    </r>
  </si>
  <si>
    <r>
      <rPr>
        <sz val="10"/>
        <rFont val="Carlito"/>
        <family val="2"/>
      </rPr>
      <t>116,95</t>
    </r>
  </si>
  <si>
    <r>
      <rPr>
        <sz val="10"/>
        <rFont val="Carlito"/>
        <family val="2"/>
      </rPr>
      <t>47.01.060</t>
    </r>
  </si>
  <si>
    <r>
      <rPr>
        <sz val="10"/>
        <rFont val="Carlito"/>
        <family val="2"/>
      </rPr>
      <t xml:space="preserve">Registro de gaveta em latão fundido sem
</t>
    </r>
    <r>
      <rPr>
        <sz val="10"/>
        <rFont val="Carlito"/>
        <family val="2"/>
      </rPr>
      <t>acabamento, DN= 2´</t>
    </r>
  </si>
  <si>
    <r>
      <rPr>
        <sz val="10"/>
        <rFont val="Carlito"/>
        <family val="2"/>
      </rPr>
      <t>125,82</t>
    </r>
  </si>
  <si>
    <r>
      <rPr>
        <sz val="10"/>
        <rFont val="Carlito"/>
        <family val="2"/>
      </rPr>
      <t>45,49</t>
    </r>
  </si>
  <si>
    <r>
      <rPr>
        <sz val="10"/>
        <rFont val="Carlito"/>
        <family val="2"/>
      </rPr>
      <t>47.01.070</t>
    </r>
  </si>
  <si>
    <r>
      <rPr>
        <sz val="10"/>
        <rFont val="Carlito"/>
        <family val="2"/>
      </rPr>
      <t xml:space="preserve">Registro de gaveta em latão fundido sem
</t>
    </r>
    <r>
      <rPr>
        <sz val="10"/>
        <rFont val="Carlito"/>
        <family val="2"/>
      </rPr>
      <t>acabamento, DN= 2 1/2´</t>
    </r>
  </si>
  <si>
    <r>
      <rPr>
        <sz val="10"/>
        <rFont val="Carlito"/>
        <family val="2"/>
      </rPr>
      <t>281,93</t>
    </r>
  </si>
  <si>
    <r>
      <rPr>
        <sz val="10"/>
        <rFont val="Carlito"/>
        <family val="2"/>
      </rPr>
      <t>336,52</t>
    </r>
  </si>
  <si>
    <r>
      <rPr>
        <sz val="10"/>
        <rFont val="Carlito"/>
        <family val="2"/>
      </rPr>
      <t>47.01.080</t>
    </r>
  </si>
  <si>
    <r>
      <rPr>
        <sz val="10"/>
        <rFont val="Carlito"/>
        <family val="2"/>
      </rPr>
      <t xml:space="preserve">Registro de gaveta em latão fundido sem
</t>
    </r>
    <r>
      <rPr>
        <sz val="10"/>
        <rFont val="Carlito"/>
        <family val="2"/>
      </rPr>
      <t>acabamento, DN= 3´</t>
    </r>
  </si>
  <si>
    <r>
      <rPr>
        <sz val="10"/>
        <rFont val="Carlito"/>
        <family val="2"/>
      </rPr>
      <t>425,47</t>
    </r>
  </si>
  <si>
    <r>
      <rPr>
        <sz val="10"/>
        <rFont val="Carlito"/>
        <family val="2"/>
      </rPr>
      <t>498,25</t>
    </r>
  </si>
  <si>
    <r>
      <rPr>
        <sz val="10"/>
        <rFont val="Carlito"/>
        <family val="2"/>
      </rPr>
      <t>47.01.090</t>
    </r>
  </si>
  <si>
    <r>
      <rPr>
        <sz val="10"/>
        <rFont val="Carlito"/>
        <family val="2"/>
      </rPr>
      <t xml:space="preserve">Registro de gaveta em latão fundido sem
</t>
    </r>
    <r>
      <rPr>
        <sz val="10"/>
        <rFont val="Carlito"/>
        <family val="2"/>
      </rPr>
      <t>acabamento, DN= 4´</t>
    </r>
  </si>
  <si>
    <r>
      <rPr>
        <sz val="10"/>
        <rFont val="Carlito"/>
        <family val="2"/>
      </rPr>
      <t>743,44</t>
    </r>
  </si>
  <si>
    <r>
      <rPr>
        <sz val="10"/>
        <rFont val="Carlito"/>
        <family val="2"/>
      </rPr>
      <t>852,61</t>
    </r>
  </si>
  <si>
    <r>
      <rPr>
        <sz val="10"/>
        <rFont val="Carlito"/>
        <family val="2"/>
      </rPr>
      <t>47.01.130</t>
    </r>
  </si>
  <si>
    <r>
      <rPr>
        <sz val="10"/>
        <rFont val="Carlito"/>
        <family val="2"/>
      </rPr>
      <t xml:space="preserve">Registro de pressão em latão fundido sem
</t>
    </r>
    <r>
      <rPr>
        <sz val="10"/>
        <rFont val="Carlito"/>
        <family val="2"/>
      </rPr>
      <t>acabamento, DN= 3/4´</t>
    </r>
  </si>
  <si>
    <r>
      <rPr>
        <sz val="10"/>
        <rFont val="Carlito"/>
        <family val="2"/>
      </rPr>
      <t>79,80</t>
    </r>
  </si>
  <si>
    <r>
      <rPr>
        <sz val="10"/>
        <rFont val="Carlito"/>
        <family val="2"/>
      </rPr>
      <t>47.01.170</t>
    </r>
  </si>
  <si>
    <r>
      <rPr>
        <sz val="10"/>
        <rFont val="Carlito"/>
        <family val="2"/>
      </rPr>
      <t>Válvula de esfera monobloco em latão, passagem plena, acionamento com alavanca, DN= 1/2´</t>
    </r>
  </si>
  <si>
    <r>
      <rPr>
        <sz val="10"/>
        <rFont val="Carlito"/>
        <family val="2"/>
      </rPr>
      <t>18,02</t>
    </r>
  </si>
  <si>
    <r>
      <rPr>
        <sz val="10"/>
        <rFont val="Carlito"/>
        <family val="2"/>
      </rPr>
      <t>34,39</t>
    </r>
  </si>
  <si>
    <r>
      <rPr>
        <sz val="10"/>
        <rFont val="Carlito"/>
        <family val="2"/>
      </rPr>
      <t>47.01.180</t>
    </r>
  </si>
  <si>
    <r>
      <rPr>
        <sz val="10"/>
        <rFont val="Carlito"/>
        <family val="2"/>
      </rPr>
      <t>Válvula de esfera monobloco em latão, passagem plena, acionamento com alavanca, DN= 3/4´</t>
    </r>
  </si>
  <si>
    <r>
      <rPr>
        <sz val="10"/>
        <rFont val="Carlito"/>
        <family val="2"/>
      </rPr>
      <t>44,62</t>
    </r>
  </si>
  <si>
    <r>
      <rPr>
        <sz val="10"/>
        <rFont val="Carlito"/>
        <family val="2"/>
      </rPr>
      <t>60,99</t>
    </r>
  </si>
  <si>
    <r>
      <rPr>
        <sz val="10"/>
        <rFont val="Carlito"/>
        <family val="2"/>
      </rPr>
      <t>47.01.190</t>
    </r>
  </si>
  <si>
    <r>
      <rPr>
        <sz val="10"/>
        <rFont val="Carlito"/>
        <family val="2"/>
      </rPr>
      <t>Válvula de esfera monobloco em latão, passagem plena, acionamento com alavanca, DN= 1´</t>
    </r>
  </si>
  <si>
    <r>
      <rPr>
        <sz val="10"/>
        <rFont val="Carlito"/>
        <family val="2"/>
      </rPr>
      <t>40,81</t>
    </r>
  </si>
  <si>
    <r>
      <rPr>
        <sz val="10"/>
        <rFont val="Carlito"/>
        <family val="2"/>
      </rPr>
      <t>57,18</t>
    </r>
  </si>
  <si>
    <r>
      <rPr>
        <sz val="10"/>
        <rFont val="Carlito"/>
        <family val="2"/>
      </rPr>
      <t>47.01.191</t>
    </r>
  </si>
  <si>
    <r>
      <rPr>
        <sz val="10"/>
        <rFont val="Carlito"/>
        <family val="2"/>
      </rPr>
      <t>Válvula de esfera monobloco em latão, passagem plena, acionamento com alavanca, DN= 1.1/4´</t>
    </r>
  </si>
  <si>
    <r>
      <rPr>
        <sz val="10"/>
        <rFont val="Carlito"/>
        <family val="2"/>
      </rPr>
      <t>84,09</t>
    </r>
  </si>
  <si>
    <r>
      <rPr>
        <sz val="10"/>
        <rFont val="Carlito"/>
        <family val="2"/>
      </rPr>
      <t>102,29</t>
    </r>
  </si>
  <si>
    <r>
      <rPr>
        <sz val="10"/>
        <rFont val="Carlito"/>
        <family val="2"/>
      </rPr>
      <t>47.01.210</t>
    </r>
  </si>
  <si>
    <r>
      <rPr>
        <sz val="10"/>
        <rFont val="Carlito"/>
        <family val="2"/>
      </rPr>
      <t>Válvula de esfera monobloco em latão, passagem plena, acionamento com alavanca, DN= 2´</t>
    </r>
  </si>
  <si>
    <r>
      <rPr>
        <sz val="10"/>
        <rFont val="Carlito"/>
        <family val="2"/>
      </rPr>
      <t>143,43</t>
    </r>
  </si>
  <si>
    <r>
      <rPr>
        <sz val="10"/>
        <rFont val="Carlito"/>
        <family val="2"/>
      </rPr>
      <t>159,80</t>
    </r>
  </si>
  <si>
    <r>
      <rPr>
        <sz val="10"/>
        <rFont val="Carlito"/>
        <family val="2"/>
      </rPr>
      <t>47.01.220</t>
    </r>
  </si>
  <si>
    <r>
      <rPr>
        <sz val="10"/>
        <rFont val="Carlito"/>
        <family val="2"/>
      </rPr>
      <t>Válvula de esfera monobloco em latão, passagem plena, acionamento com alavanca, DN= 4´</t>
    </r>
  </si>
  <si>
    <r>
      <rPr>
        <sz val="10"/>
        <rFont val="Carlito"/>
        <family val="2"/>
      </rPr>
      <t>890,31</t>
    </r>
  </si>
  <si>
    <r>
      <rPr>
        <sz val="10"/>
        <rFont val="Carlito"/>
        <family val="2"/>
      </rPr>
      <t>926,70</t>
    </r>
  </si>
  <si>
    <r>
      <rPr>
        <sz val="10"/>
        <rFont val="Carlito"/>
        <family val="2"/>
      </rPr>
      <t xml:space="preserve">Registro e / ou valvula em latao fundido com
</t>
    </r>
    <r>
      <rPr>
        <sz val="10"/>
        <rFont val="Carlito"/>
        <family val="2"/>
      </rPr>
      <t>acabamento cromado</t>
    </r>
  </si>
  <si>
    <r>
      <rPr>
        <sz val="10"/>
        <rFont val="Carlito"/>
        <family val="2"/>
      </rPr>
      <t>47.02.010</t>
    </r>
  </si>
  <si>
    <r>
      <rPr>
        <sz val="10"/>
        <rFont val="Carlito"/>
        <family val="2"/>
      </rPr>
      <t>Registro de gaveta em latão fundido cromado com canopla, DN= 1/2´ - linha especial</t>
    </r>
  </si>
  <si>
    <r>
      <rPr>
        <sz val="10"/>
        <rFont val="Carlito"/>
        <family val="2"/>
      </rPr>
      <t>77,33</t>
    </r>
  </si>
  <si>
    <r>
      <rPr>
        <sz val="10"/>
        <rFont val="Carlito"/>
        <family val="2"/>
      </rPr>
      <t>93,70</t>
    </r>
  </si>
  <si>
    <r>
      <rPr>
        <sz val="10"/>
        <rFont val="Carlito"/>
        <family val="2"/>
      </rPr>
      <t>47.02.020</t>
    </r>
  </si>
  <si>
    <r>
      <rPr>
        <sz val="10"/>
        <rFont val="Carlito"/>
        <family val="2"/>
      </rPr>
      <t>Registro de gaveta em latão fundido cromado com canopla, DN= 3/4´ - linha especial</t>
    </r>
  </si>
  <si>
    <r>
      <rPr>
        <sz val="10"/>
        <rFont val="Carlito"/>
        <family val="2"/>
      </rPr>
      <t>78,10</t>
    </r>
  </si>
  <si>
    <r>
      <rPr>
        <sz val="10"/>
        <rFont val="Carlito"/>
        <family val="2"/>
      </rPr>
      <t>94,47</t>
    </r>
  </si>
  <si>
    <r>
      <rPr>
        <sz val="10"/>
        <rFont val="Carlito"/>
        <family val="2"/>
      </rPr>
      <t>47.02.030</t>
    </r>
  </si>
  <si>
    <r>
      <rPr>
        <sz val="10"/>
        <rFont val="Carlito"/>
        <family val="2"/>
      </rPr>
      <t>Registro de gaveta em latão fundido cromado com canopla, DN= 1´ - linha especial</t>
    </r>
  </si>
  <si>
    <r>
      <rPr>
        <sz val="10"/>
        <rFont val="Carlito"/>
        <family val="2"/>
      </rPr>
      <t>91,83</t>
    </r>
  </si>
  <si>
    <r>
      <rPr>
        <sz val="10"/>
        <rFont val="Carlito"/>
        <family val="2"/>
      </rPr>
      <t>108,20</t>
    </r>
  </si>
  <si>
    <r>
      <rPr>
        <sz val="10"/>
        <rFont val="Carlito"/>
        <family val="2"/>
      </rPr>
      <t>47.02.040</t>
    </r>
  </si>
  <si>
    <r>
      <rPr>
        <sz val="10"/>
        <rFont val="Carlito"/>
        <family val="2"/>
      </rPr>
      <t>Registro de gaveta em latão fundido cromado com canopla, DN= 1 1/4´ - linha especial</t>
    </r>
  </si>
  <si>
    <r>
      <rPr>
        <sz val="10"/>
        <rFont val="Carlito"/>
        <family val="2"/>
      </rPr>
      <t>128,06</t>
    </r>
  </si>
  <si>
    <r>
      <rPr>
        <sz val="10"/>
        <rFont val="Carlito"/>
        <family val="2"/>
      </rPr>
      <t>144,43</t>
    </r>
  </si>
  <si>
    <r>
      <rPr>
        <sz val="10"/>
        <rFont val="Carlito"/>
        <family val="2"/>
      </rPr>
      <t>47.02.050</t>
    </r>
  </si>
  <si>
    <r>
      <rPr>
        <sz val="10"/>
        <rFont val="Carlito"/>
        <family val="2"/>
      </rPr>
      <t>Registro de gaveta em latão fundido cromado com canopla, DN= 1 1/2´ - linha especial</t>
    </r>
  </si>
  <si>
    <r>
      <rPr>
        <sz val="10"/>
        <rFont val="Carlito"/>
        <family val="2"/>
      </rPr>
      <t>129,83</t>
    </r>
  </si>
  <si>
    <r>
      <rPr>
        <sz val="10"/>
        <rFont val="Carlito"/>
        <family val="2"/>
      </rPr>
      <t>146,20</t>
    </r>
  </si>
  <si>
    <r>
      <rPr>
        <sz val="10"/>
        <rFont val="Carlito"/>
        <family val="2"/>
      </rPr>
      <t>47.02.100</t>
    </r>
  </si>
  <si>
    <r>
      <rPr>
        <sz val="10"/>
        <rFont val="Carlito"/>
        <family val="2"/>
      </rPr>
      <t>Registro de pressão em latão fundido cromado com canopla, DN= 1/2´ - linha especial</t>
    </r>
  </si>
  <si>
    <r>
      <rPr>
        <sz val="10"/>
        <rFont val="Carlito"/>
        <family val="2"/>
      </rPr>
      <t>91,38</t>
    </r>
  </si>
  <si>
    <r>
      <rPr>
        <sz val="10"/>
        <rFont val="Carlito"/>
        <family val="2"/>
      </rPr>
      <t>47.02.110</t>
    </r>
  </si>
  <si>
    <r>
      <rPr>
        <sz val="10"/>
        <rFont val="Carlito"/>
        <family val="2"/>
      </rPr>
      <t>Registro de pressão em latão fundido cromado com canopla, DN= 3/4´ - linha especial</t>
    </r>
  </si>
  <si>
    <r>
      <rPr>
        <sz val="10"/>
        <rFont val="Carlito"/>
        <family val="2"/>
      </rPr>
      <t>73,85</t>
    </r>
  </si>
  <si>
    <r>
      <rPr>
        <sz val="10"/>
        <rFont val="Carlito"/>
        <family val="2"/>
      </rPr>
      <t>90,22</t>
    </r>
  </si>
  <si>
    <r>
      <rPr>
        <sz val="10"/>
        <rFont val="Carlito"/>
        <family val="2"/>
      </rPr>
      <t>47.02.200</t>
    </r>
  </si>
  <si>
    <r>
      <rPr>
        <sz val="10"/>
        <rFont val="Carlito"/>
        <family val="2"/>
      </rPr>
      <t>Registro regulador de vazão para chuveiro e ducha em latão cromado com canopla, DN= 1/2´</t>
    </r>
  </si>
  <si>
    <r>
      <rPr>
        <sz val="10"/>
        <rFont val="Carlito"/>
        <family val="2"/>
      </rPr>
      <t>54,94</t>
    </r>
  </si>
  <si>
    <r>
      <rPr>
        <sz val="10"/>
        <rFont val="Carlito"/>
        <family val="2"/>
      </rPr>
      <t>71,31</t>
    </r>
  </si>
  <si>
    <r>
      <rPr>
        <sz val="10"/>
        <rFont val="Carlito"/>
        <family val="2"/>
      </rPr>
      <t>47.02.210</t>
    </r>
  </si>
  <si>
    <r>
      <rPr>
        <sz val="10"/>
        <rFont val="Carlito"/>
        <family val="2"/>
      </rPr>
      <t xml:space="preserve">Registro regulador de vazão para torneira,
</t>
    </r>
    <r>
      <rPr>
        <sz val="10"/>
        <rFont val="Carlito"/>
        <family val="2"/>
      </rPr>
      <t>misturador e bidê, em latão cromado com canopla, DN= 1/2´</t>
    </r>
  </si>
  <si>
    <r>
      <rPr>
        <sz val="10"/>
        <rFont val="Carlito"/>
        <family val="2"/>
      </rPr>
      <t>55,13</t>
    </r>
  </si>
  <si>
    <r>
      <rPr>
        <sz val="10"/>
        <rFont val="Carlito"/>
        <family val="2"/>
      </rPr>
      <t>71,50</t>
    </r>
  </si>
  <si>
    <r>
      <rPr>
        <sz val="10"/>
        <rFont val="Carlito"/>
        <family val="2"/>
      </rPr>
      <t xml:space="preserve">Valvula de descarga ou para acionamento de
</t>
    </r>
    <r>
      <rPr>
        <sz val="10"/>
        <rFont val="Carlito"/>
        <family val="2"/>
      </rPr>
      <t>metais sanitarios</t>
    </r>
  </si>
  <si>
    <r>
      <rPr>
        <sz val="10"/>
        <rFont val="Carlito"/>
        <family val="2"/>
      </rPr>
      <t>47.04.020</t>
    </r>
  </si>
  <si>
    <r>
      <rPr>
        <sz val="10"/>
        <rFont val="Carlito"/>
        <family val="2"/>
      </rPr>
      <t>Válvula de descarga com registro próprio, duplo acionamento limitador de fluxo, DN= 1 1/4´</t>
    </r>
  </si>
  <si>
    <r>
      <rPr>
        <sz val="10"/>
        <rFont val="Carlito"/>
        <family val="2"/>
      </rPr>
      <t>280,62</t>
    </r>
  </si>
  <si>
    <r>
      <rPr>
        <sz val="10"/>
        <rFont val="Carlito"/>
        <family val="2"/>
      </rPr>
      <t>335,21</t>
    </r>
  </si>
  <si>
    <r>
      <rPr>
        <sz val="10"/>
        <rFont val="Carlito"/>
        <family val="2"/>
      </rPr>
      <t>47.04.030</t>
    </r>
  </si>
  <si>
    <r>
      <rPr>
        <sz val="10"/>
        <rFont val="Carlito"/>
        <family val="2"/>
      </rPr>
      <t xml:space="preserve">Válvula de descarga com registro próprio, DN= 1
</t>
    </r>
    <r>
      <rPr>
        <sz val="10"/>
        <rFont val="Carlito"/>
        <family val="2"/>
      </rPr>
      <t>1/4´</t>
    </r>
  </si>
  <si>
    <r>
      <rPr>
        <sz val="10"/>
        <rFont val="Carlito"/>
        <family val="2"/>
      </rPr>
      <t>237,65</t>
    </r>
  </si>
  <si>
    <r>
      <rPr>
        <sz val="10"/>
        <rFont val="Carlito"/>
        <family val="2"/>
      </rPr>
      <t>292,24</t>
    </r>
  </si>
  <si>
    <r>
      <rPr>
        <sz val="10"/>
        <rFont val="Carlito"/>
        <family val="2"/>
      </rPr>
      <t>47.04.040</t>
    </r>
  </si>
  <si>
    <r>
      <rPr>
        <sz val="10"/>
        <rFont val="Carlito"/>
        <family val="2"/>
      </rPr>
      <t xml:space="preserve">Válvula de descarga com registro próprio, DN= 1
</t>
    </r>
    <r>
      <rPr>
        <sz val="10"/>
        <rFont val="Carlito"/>
        <family val="2"/>
      </rPr>
      <t>1/2´</t>
    </r>
  </si>
  <si>
    <r>
      <rPr>
        <sz val="10"/>
        <rFont val="Carlito"/>
        <family val="2"/>
      </rPr>
      <t>286,54</t>
    </r>
  </si>
  <si>
    <r>
      <rPr>
        <sz val="10"/>
        <rFont val="Carlito"/>
        <family val="2"/>
      </rPr>
      <t>47.04.050</t>
    </r>
  </si>
  <si>
    <r>
      <rPr>
        <sz val="10"/>
        <rFont val="Carlito"/>
        <family val="2"/>
      </rPr>
      <t>Válvula de descarga antivandalismo, DN= 1 1/2´</t>
    </r>
  </si>
  <si>
    <r>
      <rPr>
        <sz val="10"/>
        <rFont val="Carlito"/>
        <family val="2"/>
      </rPr>
      <t>375,58</t>
    </r>
  </si>
  <si>
    <r>
      <rPr>
        <sz val="10"/>
        <rFont val="Carlito"/>
        <family val="2"/>
      </rPr>
      <t>430,17</t>
    </r>
  </si>
  <si>
    <r>
      <rPr>
        <sz val="10"/>
        <rFont val="Carlito"/>
        <family val="2"/>
      </rPr>
      <t>47.04.080</t>
    </r>
  </si>
  <si>
    <r>
      <rPr>
        <sz val="10"/>
        <rFont val="Carlito"/>
        <family val="2"/>
      </rPr>
      <t>Válvula de descarga externa, tipo alavanca com registro próprio, DN= 1 1/4´ e DN= 1 1/2´</t>
    </r>
  </si>
  <si>
    <r>
      <rPr>
        <sz val="10"/>
        <rFont val="Carlito"/>
        <family val="2"/>
      </rPr>
      <t>882,54</t>
    </r>
  </si>
  <si>
    <r>
      <rPr>
        <sz val="10"/>
        <rFont val="Carlito"/>
        <family val="2"/>
      </rPr>
      <t>937,13</t>
    </r>
  </si>
  <si>
    <r>
      <rPr>
        <sz val="10"/>
        <rFont val="Carlito"/>
        <family val="2"/>
      </rPr>
      <t>47.04.090</t>
    </r>
  </si>
  <si>
    <r>
      <rPr>
        <sz val="10"/>
        <rFont val="Carlito"/>
        <family val="2"/>
      </rPr>
      <t>Válvula de mictório antivandalismo, DN= 3/4´</t>
    </r>
  </si>
  <si>
    <r>
      <rPr>
        <sz val="10"/>
        <rFont val="Carlito"/>
        <family val="2"/>
      </rPr>
      <t>365,58</t>
    </r>
  </si>
  <si>
    <r>
      <rPr>
        <sz val="10"/>
        <rFont val="Carlito"/>
        <family val="2"/>
      </rPr>
      <t>387,41</t>
    </r>
  </si>
  <si>
    <r>
      <rPr>
        <sz val="10"/>
        <rFont val="Carlito"/>
        <family val="2"/>
      </rPr>
      <t>47.04.100</t>
    </r>
  </si>
  <si>
    <r>
      <rPr>
        <sz val="10"/>
        <rFont val="Carlito"/>
        <family val="2"/>
      </rPr>
      <t xml:space="preserve">Válvula de mictório padrão, vazão automática,
</t>
    </r>
    <r>
      <rPr>
        <sz val="10"/>
        <rFont val="Carlito"/>
        <family val="2"/>
      </rPr>
      <t>DN= 3/4´</t>
    </r>
  </si>
  <si>
    <r>
      <rPr>
        <sz val="10"/>
        <rFont val="Carlito"/>
        <family val="2"/>
      </rPr>
      <t>282,41</t>
    </r>
  </si>
  <si>
    <r>
      <rPr>
        <sz val="10"/>
        <rFont val="Carlito"/>
        <family val="2"/>
      </rPr>
      <t>47.04.110</t>
    </r>
  </si>
  <si>
    <r>
      <rPr>
        <sz val="10"/>
        <rFont val="Carlito"/>
        <family val="2"/>
      </rPr>
      <t>Válvula de acionamento hidromecânico para piso</t>
    </r>
  </si>
  <si>
    <r>
      <rPr>
        <sz val="10"/>
        <rFont val="Carlito"/>
        <family val="2"/>
      </rPr>
      <t>613,17</t>
    </r>
  </si>
  <si>
    <r>
      <rPr>
        <sz val="10"/>
        <rFont val="Carlito"/>
        <family val="2"/>
      </rPr>
      <t>667,76</t>
    </r>
  </si>
  <si>
    <r>
      <rPr>
        <sz val="10"/>
        <rFont val="Carlito"/>
        <family val="2"/>
      </rPr>
      <t>47.04.120</t>
    </r>
  </si>
  <si>
    <r>
      <rPr>
        <sz val="10"/>
        <rFont val="Carlito"/>
        <family val="2"/>
      </rPr>
      <t xml:space="preserve">Válvula de acionamento hidromecânico para
</t>
    </r>
    <r>
      <rPr>
        <sz val="10"/>
        <rFont val="Carlito"/>
        <family val="2"/>
      </rPr>
      <t>ducha, em latão cromado, DN= 3/4´</t>
    </r>
  </si>
  <si>
    <r>
      <rPr>
        <sz val="10"/>
        <rFont val="Carlito"/>
        <family val="2"/>
      </rPr>
      <t>339,41</t>
    </r>
  </si>
  <si>
    <r>
      <rPr>
        <sz val="10"/>
        <rFont val="Carlito"/>
        <family val="2"/>
      </rPr>
      <t>355,78</t>
    </r>
  </si>
  <si>
    <r>
      <rPr>
        <sz val="10"/>
        <rFont val="Carlito"/>
        <family val="2"/>
      </rPr>
      <t>47.04.180</t>
    </r>
  </si>
  <si>
    <r>
      <rPr>
        <sz val="10"/>
        <rFont val="Carlito"/>
        <family val="2"/>
      </rPr>
      <t>Válvula de descarga com registro próprio, duplo acionamento limitador de fluxo, DN = 1 1/2´</t>
    </r>
  </si>
  <si>
    <r>
      <rPr>
        <sz val="10"/>
        <rFont val="Carlito"/>
        <family val="2"/>
      </rPr>
      <t>277,84</t>
    </r>
  </si>
  <si>
    <r>
      <rPr>
        <sz val="10"/>
        <rFont val="Carlito"/>
        <family val="2"/>
      </rPr>
      <t>332,43</t>
    </r>
  </si>
  <si>
    <r>
      <rPr>
        <sz val="10"/>
        <rFont val="Carlito"/>
        <family val="2"/>
      </rPr>
      <t>Registro e / ou valvula em bronze</t>
    </r>
  </si>
  <si>
    <r>
      <rPr>
        <sz val="10"/>
        <rFont val="Carlito"/>
        <family val="2"/>
      </rPr>
      <t>47.05.010</t>
    </r>
  </si>
  <si>
    <r>
      <rPr>
        <sz val="10"/>
        <rFont val="Carlito"/>
        <family val="2"/>
      </rPr>
      <t xml:space="preserve">Válvula de retenção horizontal em bronze, DN=
</t>
    </r>
    <r>
      <rPr>
        <sz val="10"/>
        <rFont val="Carlito"/>
        <family val="2"/>
      </rPr>
      <t>3/4´</t>
    </r>
  </si>
  <si>
    <r>
      <rPr>
        <sz val="10"/>
        <rFont val="Carlito"/>
        <family val="2"/>
      </rPr>
      <t>75,50</t>
    </r>
  </si>
  <si>
    <r>
      <rPr>
        <sz val="10"/>
        <rFont val="Carlito"/>
        <family val="2"/>
      </rPr>
      <t>91,87</t>
    </r>
  </si>
  <si>
    <r>
      <rPr>
        <sz val="10"/>
        <rFont val="Carlito"/>
        <family val="2"/>
      </rPr>
      <t>47.05.020</t>
    </r>
  </si>
  <si>
    <r>
      <rPr>
        <sz val="10"/>
        <rFont val="Carlito"/>
        <family val="2"/>
      </rPr>
      <t>Válvula de retenção horizontal em bronze, DN= 1´</t>
    </r>
  </si>
  <si>
    <r>
      <rPr>
        <sz val="10"/>
        <rFont val="Carlito"/>
        <family val="2"/>
      </rPr>
      <t>91,72</t>
    </r>
  </si>
  <si>
    <r>
      <rPr>
        <sz val="10"/>
        <rFont val="Carlito"/>
        <family val="2"/>
      </rPr>
      <t>47.05.030</t>
    </r>
  </si>
  <si>
    <r>
      <rPr>
        <sz val="10"/>
        <rFont val="Carlito"/>
        <family val="2"/>
      </rPr>
      <t xml:space="preserve">Válvula de retenção horizontal em bronze, DN= 1
</t>
    </r>
    <r>
      <rPr>
        <sz val="10"/>
        <rFont val="Carlito"/>
        <family val="2"/>
      </rPr>
      <t>1/4´</t>
    </r>
  </si>
  <si>
    <r>
      <rPr>
        <sz val="10"/>
        <rFont val="Carlito"/>
        <family val="2"/>
      </rPr>
      <t>130,74</t>
    </r>
  </si>
  <si>
    <r>
      <rPr>
        <sz val="10"/>
        <rFont val="Carlito"/>
        <family val="2"/>
      </rPr>
      <t>147,11</t>
    </r>
  </si>
  <si>
    <r>
      <rPr>
        <sz val="10"/>
        <rFont val="Carlito"/>
        <family val="2"/>
      </rPr>
      <t>47.05.040</t>
    </r>
  </si>
  <si>
    <r>
      <rPr>
        <sz val="10"/>
        <rFont val="Carlito"/>
        <family val="2"/>
      </rPr>
      <t xml:space="preserve">Válvula de retenção horizontal em bronze, DN= 1
</t>
    </r>
    <r>
      <rPr>
        <sz val="10"/>
        <rFont val="Carlito"/>
        <family val="2"/>
      </rPr>
      <t>1/2´</t>
    </r>
  </si>
  <si>
    <r>
      <rPr>
        <sz val="10"/>
        <rFont val="Carlito"/>
        <family val="2"/>
      </rPr>
      <t>167,10</t>
    </r>
  </si>
  <si>
    <r>
      <rPr>
        <sz val="10"/>
        <rFont val="Carlito"/>
        <family val="2"/>
      </rPr>
      <t>47.05.050</t>
    </r>
  </si>
  <si>
    <r>
      <rPr>
        <sz val="10"/>
        <rFont val="Carlito"/>
        <family val="2"/>
      </rPr>
      <t>Válvula de retenção horizontal em bronze, DN= 2´</t>
    </r>
  </si>
  <si>
    <r>
      <rPr>
        <sz val="10"/>
        <rFont val="Carlito"/>
        <family val="2"/>
      </rPr>
      <t>204,30</t>
    </r>
  </si>
  <si>
    <r>
      <rPr>
        <sz val="10"/>
        <rFont val="Carlito"/>
        <family val="2"/>
      </rPr>
      <t>220,67</t>
    </r>
  </si>
  <si>
    <r>
      <rPr>
        <sz val="10"/>
        <rFont val="Carlito"/>
        <family val="2"/>
      </rPr>
      <t>47.05.060</t>
    </r>
  </si>
  <si>
    <r>
      <rPr>
        <sz val="10"/>
        <rFont val="Carlito"/>
        <family val="2"/>
      </rPr>
      <t xml:space="preserve">Válvula de retenção horizontal em bronze, DN= 2
</t>
    </r>
    <r>
      <rPr>
        <sz val="10"/>
        <rFont val="Carlito"/>
        <family val="2"/>
      </rPr>
      <t>1/2´</t>
    </r>
  </si>
  <si>
    <r>
      <rPr>
        <sz val="10"/>
        <rFont val="Carlito"/>
        <family val="2"/>
      </rPr>
      <t>351,52</t>
    </r>
  </si>
  <si>
    <r>
      <rPr>
        <sz val="10"/>
        <rFont val="Carlito"/>
        <family val="2"/>
      </rPr>
      <t>367,89</t>
    </r>
  </si>
  <si>
    <r>
      <rPr>
        <sz val="10"/>
        <rFont val="Carlito"/>
        <family val="2"/>
      </rPr>
      <t>47.05.070</t>
    </r>
  </si>
  <si>
    <r>
      <rPr>
        <sz val="10"/>
        <rFont val="Carlito"/>
        <family val="2"/>
      </rPr>
      <t>Válvula de retenção horizontal em bronze, DN= 3´</t>
    </r>
  </si>
  <si>
    <r>
      <rPr>
        <sz val="10"/>
        <rFont val="Carlito"/>
        <family val="2"/>
      </rPr>
      <t>426,81</t>
    </r>
  </si>
  <si>
    <r>
      <rPr>
        <sz val="10"/>
        <rFont val="Carlito"/>
        <family val="2"/>
      </rPr>
      <t>443,18</t>
    </r>
  </si>
  <si>
    <r>
      <rPr>
        <sz val="10"/>
        <rFont val="Carlito"/>
        <family val="2"/>
      </rPr>
      <t>47.05.080</t>
    </r>
  </si>
  <si>
    <r>
      <rPr>
        <sz val="10"/>
        <rFont val="Carlito"/>
        <family val="2"/>
      </rPr>
      <t>Válvula de retenção horizontal em bronze, DN= 4´</t>
    </r>
  </si>
  <si>
    <r>
      <rPr>
        <sz val="10"/>
        <rFont val="Carlito"/>
        <family val="2"/>
      </rPr>
      <t>735,24</t>
    </r>
  </si>
  <si>
    <r>
      <rPr>
        <sz val="10"/>
        <rFont val="Carlito"/>
        <family val="2"/>
      </rPr>
      <t>757,07</t>
    </r>
  </si>
  <si>
    <r>
      <rPr>
        <sz val="10"/>
        <rFont val="Carlito"/>
        <family val="2"/>
      </rPr>
      <t>47.05.100</t>
    </r>
  </si>
  <si>
    <r>
      <rPr>
        <sz val="10"/>
        <rFont val="Carlito"/>
        <family val="2"/>
      </rPr>
      <t>Válvula de retenção vertical em bronze, DN= 1´</t>
    </r>
  </si>
  <si>
    <r>
      <rPr>
        <sz val="10"/>
        <rFont val="Carlito"/>
        <family val="2"/>
      </rPr>
      <t>65,20</t>
    </r>
  </si>
  <si>
    <r>
      <rPr>
        <sz val="10"/>
        <rFont val="Carlito"/>
        <family val="2"/>
      </rPr>
      <t>47.05.110</t>
    </r>
  </si>
  <si>
    <r>
      <rPr>
        <sz val="10"/>
        <rFont val="Carlito"/>
        <family val="2"/>
      </rPr>
      <t xml:space="preserve">Válvula de retenção vertical em bronze, DN= 1
</t>
    </r>
    <r>
      <rPr>
        <sz val="10"/>
        <rFont val="Carlito"/>
        <family val="2"/>
      </rPr>
      <t>1/4´</t>
    </r>
  </si>
  <si>
    <r>
      <rPr>
        <sz val="10"/>
        <rFont val="Carlito"/>
        <family val="2"/>
      </rPr>
      <t>91,29</t>
    </r>
  </si>
  <si>
    <r>
      <rPr>
        <sz val="10"/>
        <rFont val="Carlito"/>
        <family val="2"/>
      </rPr>
      <t>107,66</t>
    </r>
  </si>
  <si>
    <r>
      <rPr>
        <sz val="10"/>
        <rFont val="Carlito"/>
        <family val="2"/>
      </rPr>
      <t>47.05.120</t>
    </r>
  </si>
  <si>
    <r>
      <rPr>
        <sz val="10"/>
        <rFont val="Carlito"/>
        <family val="2"/>
      </rPr>
      <t xml:space="preserve">Válvula de retenção vertical em bronze, DN= 1
</t>
    </r>
    <r>
      <rPr>
        <sz val="10"/>
        <rFont val="Carlito"/>
        <family val="2"/>
      </rPr>
      <t>1/2´</t>
    </r>
  </si>
  <si>
    <r>
      <rPr>
        <sz val="10"/>
        <rFont val="Carlito"/>
        <family val="2"/>
      </rPr>
      <t>113,37</t>
    </r>
  </si>
  <si>
    <r>
      <rPr>
        <sz val="10"/>
        <rFont val="Carlito"/>
        <family val="2"/>
      </rPr>
      <t>129,74</t>
    </r>
  </si>
  <si>
    <r>
      <rPr>
        <sz val="10"/>
        <rFont val="Carlito"/>
        <family val="2"/>
      </rPr>
      <t>47.05.130</t>
    </r>
  </si>
  <si>
    <r>
      <rPr>
        <sz val="10"/>
        <rFont val="Carlito"/>
        <family val="2"/>
      </rPr>
      <t>Válvula de retenção vertical em bronze, DN= 2´</t>
    </r>
  </si>
  <si>
    <r>
      <rPr>
        <sz val="10"/>
        <rFont val="Carlito"/>
        <family val="2"/>
      </rPr>
      <t>162,00</t>
    </r>
  </si>
  <si>
    <r>
      <rPr>
        <sz val="10"/>
        <rFont val="Carlito"/>
        <family val="2"/>
      </rPr>
      <t>178,37</t>
    </r>
  </si>
  <si>
    <r>
      <rPr>
        <sz val="10"/>
        <rFont val="Carlito"/>
        <family val="2"/>
      </rPr>
      <t>47.05.140</t>
    </r>
  </si>
  <si>
    <r>
      <rPr>
        <sz val="10"/>
        <rFont val="Carlito"/>
        <family val="2"/>
      </rPr>
      <t xml:space="preserve">Válvula de retenção vertical em bronze, DN= 2
</t>
    </r>
    <r>
      <rPr>
        <sz val="10"/>
        <rFont val="Carlito"/>
        <family val="2"/>
      </rPr>
      <t>1/2´</t>
    </r>
  </si>
  <si>
    <r>
      <rPr>
        <sz val="10"/>
        <rFont val="Carlito"/>
        <family val="2"/>
      </rPr>
      <t>265,49</t>
    </r>
  </si>
  <si>
    <r>
      <rPr>
        <sz val="10"/>
        <rFont val="Carlito"/>
        <family val="2"/>
      </rPr>
      <t>281,86</t>
    </r>
  </si>
  <si>
    <r>
      <rPr>
        <sz val="10"/>
        <rFont val="Carlito"/>
        <family val="2"/>
      </rPr>
      <t>47.05.150</t>
    </r>
  </si>
  <si>
    <r>
      <rPr>
        <sz val="10"/>
        <rFont val="Carlito"/>
        <family val="2"/>
      </rPr>
      <t>Válvula de retenção vertical em bronze, DN= 3´</t>
    </r>
  </si>
  <si>
    <r>
      <rPr>
        <sz val="10"/>
        <rFont val="Carlito"/>
        <family val="2"/>
      </rPr>
      <t>391,94</t>
    </r>
  </si>
  <si>
    <r>
      <rPr>
        <sz val="10"/>
        <rFont val="Carlito"/>
        <family val="2"/>
      </rPr>
      <t>408,31</t>
    </r>
  </si>
  <si>
    <r>
      <rPr>
        <sz val="10"/>
        <rFont val="Carlito"/>
        <family val="2"/>
      </rPr>
      <t>47.05.160</t>
    </r>
  </si>
  <si>
    <r>
      <rPr>
        <sz val="10"/>
        <rFont val="Carlito"/>
        <family val="2"/>
      </rPr>
      <t>Válvula de retenção vertical em bronze, DN= 4´</t>
    </r>
  </si>
  <si>
    <r>
      <rPr>
        <sz val="10"/>
        <rFont val="Carlito"/>
        <family val="2"/>
      </rPr>
      <t>666,10</t>
    </r>
  </si>
  <si>
    <r>
      <rPr>
        <sz val="10"/>
        <rFont val="Carlito"/>
        <family val="2"/>
      </rPr>
      <t>687,93</t>
    </r>
  </si>
  <si>
    <r>
      <rPr>
        <sz val="10"/>
        <rFont val="Carlito"/>
        <family val="2"/>
      </rPr>
      <t>47.05.170</t>
    </r>
  </si>
  <si>
    <r>
      <rPr>
        <sz val="10"/>
        <rFont val="Carlito"/>
        <family val="2"/>
      </rPr>
      <t xml:space="preserve">Válvula de retenção de pé com crivo em bronze,
</t>
    </r>
    <r>
      <rPr>
        <sz val="10"/>
        <rFont val="Carlito"/>
        <family val="2"/>
      </rPr>
      <t>DN= 1´</t>
    </r>
  </si>
  <si>
    <r>
      <rPr>
        <sz val="10"/>
        <rFont val="Carlito"/>
        <family val="2"/>
      </rPr>
      <t>59,39</t>
    </r>
  </si>
  <si>
    <r>
      <rPr>
        <sz val="10"/>
        <rFont val="Carlito"/>
        <family val="2"/>
      </rPr>
      <t>75,76</t>
    </r>
  </si>
  <si>
    <r>
      <rPr>
        <sz val="10"/>
        <rFont val="Carlito"/>
        <family val="2"/>
      </rPr>
      <t>47.05.180</t>
    </r>
  </si>
  <si>
    <r>
      <rPr>
        <sz val="10"/>
        <rFont val="Carlito"/>
        <family val="2"/>
      </rPr>
      <t xml:space="preserve">Válvula de retenção de pé com crivo em bronze,
</t>
    </r>
    <r>
      <rPr>
        <sz val="10"/>
        <rFont val="Carlito"/>
        <family val="2"/>
      </rPr>
      <t>DN= 1 1/4´</t>
    </r>
  </si>
  <si>
    <r>
      <rPr>
        <sz val="10"/>
        <rFont val="Carlito"/>
        <family val="2"/>
      </rPr>
      <t>82,00</t>
    </r>
  </si>
  <si>
    <r>
      <rPr>
        <sz val="10"/>
        <rFont val="Carlito"/>
        <family val="2"/>
      </rPr>
      <t>98,37</t>
    </r>
  </si>
  <si>
    <r>
      <rPr>
        <sz val="10"/>
        <rFont val="Carlito"/>
        <family val="2"/>
      </rPr>
      <t>47.05.190</t>
    </r>
  </si>
  <si>
    <r>
      <rPr>
        <sz val="10"/>
        <rFont val="Carlito"/>
        <family val="2"/>
      </rPr>
      <t xml:space="preserve">Válvula de retenção de pé com crivo em bronze,
</t>
    </r>
    <r>
      <rPr>
        <sz val="10"/>
        <rFont val="Carlito"/>
        <family val="2"/>
      </rPr>
      <t>DN= 1 1/2´</t>
    </r>
  </si>
  <si>
    <r>
      <rPr>
        <sz val="10"/>
        <rFont val="Carlito"/>
        <family val="2"/>
      </rPr>
      <t>101,10</t>
    </r>
  </si>
  <si>
    <r>
      <rPr>
        <sz val="10"/>
        <rFont val="Carlito"/>
        <family val="2"/>
      </rPr>
      <t>117,47</t>
    </r>
  </si>
  <si>
    <r>
      <rPr>
        <sz val="10"/>
        <rFont val="Carlito"/>
        <family val="2"/>
      </rPr>
      <t>47.05.200</t>
    </r>
  </si>
  <si>
    <r>
      <rPr>
        <sz val="10"/>
        <rFont val="Carlito"/>
        <family val="2"/>
      </rPr>
      <t xml:space="preserve">Válvula de retenção de pé com crivo em bronze,
</t>
    </r>
    <r>
      <rPr>
        <sz val="10"/>
        <rFont val="Carlito"/>
        <family val="2"/>
      </rPr>
      <t>DN= 2´</t>
    </r>
  </si>
  <si>
    <r>
      <rPr>
        <sz val="10"/>
        <rFont val="Carlito"/>
        <family val="2"/>
      </rPr>
      <t>138,81</t>
    </r>
  </si>
  <si>
    <r>
      <rPr>
        <sz val="10"/>
        <rFont val="Carlito"/>
        <family val="2"/>
      </rPr>
      <t>155,18</t>
    </r>
  </si>
  <si>
    <r>
      <rPr>
        <sz val="10"/>
        <rFont val="Carlito"/>
        <family val="2"/>
      </rPr>
      <t>47.05.210</t>
    </r>
  </si>
  <si>
    <r>
      <rPr>
        <sz val="10"/>
        <rFont val="Carlito"/>
        <family val="2"/>
      </rPr>
      <t xml:space="preserve">Válvula de retenção de pé com crivo em bronze,
</t>
    </r>
    <r>
      <rPr>
        <sz val="10"/>
        <rFont val="Carlito"/>
        <family val="2"/>
      </rPr>
      <t>DN= 2 1/2´</t>
    </r>
  </si>
  <si>
    <r>
      <rPr>
        <sz val="10"/>
        <rFont val="Carlito"/>
        <family val="2"/>
      </rPr>
      <t>223,64</t>
    </r>
  </si>
  <si>
    <r>
      <rPr>
        <sz val="10"/>
        <rFont val="Carlito"/>
        <family val="2"/>
      </rPr>
      <t>240,01</t>
    </r>
  </si>
  <si>
    <r>
      <rPr>
        <sz val="10"/>
        <rFont val="Carlito"/>
        <family val="2"/>
      </rPr>
      <t>47.05.220</t>
    </r>
  </si>
  <si>
    <r>
      <rPr>
        <sz val="10"/>
        <rFont val="Carlito"/>
        <family val="2"/>
      </rPr>
      <t>Válvula de gaveta em bronze, com haste não ascendente, classe 125 libras para vapor e classe 200 libras para água, óleo e gás, DN= 6´</t>
    </r>
  </si>
  <si>
    <r>
      <rPr>
        <sz val="10"/>
        <rFont val="Carlito"/>
        <family val="2"/>
      </rPr>
      <t>4.813,17</t>
    </r>
  </si>
  <si>
    <r>
      <rPr>
        <sz val="10"/>
        <rFont val="Carlito"/>
        <family val="2"/>
      </rPr>
      <t>4.840,46</t>
    </r>
  </si>
  <si>
    <r>
      <rPr>
        <sz val="10"/>
        <rFont val="Carlito"/>
        <family val="2"/>
      </rPr>
      <t>47.05.230</t>
    </r>
  </si>
  <si>
    <r>
      <rPr>
        <sz val="10"/>
        <rFont val="Carlito"/>
        <family val="2"/>
      </rPr>
      <t>Válvula de gaveta em bronze, com haste não ascendente, classe 125 libras para vapor e classe 200 libras para água, óleo e gás, DN= 2´</t>
    </r>
  </si>
  <si>
    <r>
      <rPr>
        <sz val="10"/>
        <rFont val="Carlito"/>
        <family val="2"/>
      </rPr>
      <t>137,27</t>
    </r>
  </si>
  <si>
    <r>
      <rPr>
        <sz val="10"/>
        <rFont val="Carlito"/>
        <family val="2"/>
      </rPr>
      <t>153,64</t>
    </r>
  </si>
  <si>
    <r>
      <rPr>
        <sz val="10"/>
        <rFont val="Carlito"/>
        <family val="2"/>
      </rPr>
      <t>47.05.240</t>
    </r>
  </si>
  <si>
    <r>
      <rPr>
        <sz val="10"/>
        <rFont val="Carlito"/>
        <family val="2"/>
      </rPr>
      <t xml:space="preserve">Válvula globo em bronze, classe 125 libras para
</t>
    </r>
    <r>
      <rPr>
        <sz val="10"/>
        <rFont val="Carlito"/>
        <family val="2"/>
      </rPr>
      <t>vapor e classe 200 libras para água, óleo e gás, DN= 2´</t>
    </r>
  </si>
  <si>
    <r>
      <rPr>
        <sz val="10"/>
        <rFont val="Carlito"/>
        <family val="2"/>
      </rPr>
      <t>358,39</t>
    </r>
  </si>
  <si>
    <r>
      <rPr>
        <sz val="10"/>
        <rFont val="Carlito"/>
        <family val="2"/>
      </rPr>
      <t>374,76</t>
    </r>
  </si>
  <si>
    <r>
      <rPr>
        <sz val="10"/>
        <rFont val="Carlito"/>
        <family val="2"/>
      </rPr>
      <t>47.05.260</t>
    </r>
  </si>
  <si>
    <r>
      <rPr>
        <sz val="10"/>
        <rFont val="Carlito"/>
        <family val="2"/>
      </rPr>
      <t xml:space="preserve">Válvula de retenção de pé com crivo em bronze,
</t>
    </r>
    <r>
      <rPr>
        <sz val="10"/>
        <rFont val="Carlito"/>
        <family val="2"/>
      </rPr>
      <t>DN= 3´</t>
    </r>
  </si>
  <si>
    <r>
      <rPr>
        <sz val="10"/>
        <rFont val="Carlito"/>
        <family val="2"/>
      </rPr>
      <t>332,74</t>
    </r>
  </si>
  <si>
    <r>
      <rPr>
        <sz val="10"/>
        <rFont val="Carlito"/>
        <family val="2"/>
      </rPr>
      <t>349,11</t>
    </r>
  </si>
  <si>
    <r>
      <rPr>
        <sz val="10"/>
        <rFont val="Carlito"/>
        <family val="2"/>
      </rPr>
      <t>47.05.270</t>
    </r>
  </si>
  <si>
    <r>
      <rPr>
        <sz val="10"/>
        <rFont val="Carlito"/>
        <family val="2"/>
      </rPr>
      <t xml:space="preserve">Válvula de retenção de pé com crivo em bronze,
</t>
    </r>
    <r>
      <rPr>
        <sz val="10"/>
        <rFont val="Carlito"/>
        <family val="2"/>
      </rPr>
      <t>DN= 4´</t>
    </r>
  </si>
  <si>
    <r>
      <rPr>
        <sz val="10"/>
        <rFont val="Carlito"/>
        <family val="2"/>
      </rPr>
      <t>644,85</t>
    </r>
  </si>
  <si>
    <r>
      <rPr>
        <sz val="10"/>
        <rFont val="Carlito"/>
        <family val="2"/>
      </rPr>
      <t>666,68</t>
    </r>
  </si>
  <si>
    <r>
      <rPr>
        <sz val="10"/>
        <rFont val="Carlito"/>
        <family val="2"/>
      </rPr>
      <t>47.05.280</t>
    </r>
  </si>
  <si>
    <r>
      <rPr>
        <sz val="10"/>
        <rFont val="Carlito"/>
        <family val="2"/>
      </rPr>
      <t xml:space="preserve">Válvula globo angular de 45° em bronze, DN= 2
</t>
    </r>
    <r>
      <rPr>
        <sz val="10"/>
        <rFont val="Carlito"/>
        <family val="2"/>
      </rPr>
      <t>1/2´</t>
    </r>
  </si>
  <si>
    <r>
      <rPr>
        <sz val="10"/>
        <rFont val="Carlito"/>
        <family val="2"/>
      </rPr>
      <t>270,13</t>
    </r>
  </si>
  <si>
    <r>
      <rPr>
        <sz val="10"/>
        <rFont val="Carlito"/>
        <family val="2"/>
      </rPr>
      <t>286,50</t>
    </r>
  </si>
  <si>
    <r>
      <rPr>
        <sz val="10"/>
        <rFont val="Carlito"/>
        <family val="2"/>
      </rPr>
      <t>47.05.290</t>
    </r>
  </si>
  <si>
    <r>
      <rPr>
        <sz val="10"/>
        <rFont val="Carlito"/>
        <family val="2"/>
      </rPr>
      <t>Válvula de gaveta em bronze, haste ascendente, classe 150 libras para vapor saturado e 300 libras para água, óleo e gás, DN= 1/2´</t>
    </r>
  </si>
  <si>
    <r>
      <rPr>
        <sz val="10"/>
        <rFont val="Carlito"/>
        <family val="2"/>
      </rPr>
      <t>106,73</t>
    </r>
  </si>
  <si>
    <r>
      <rPr>
        <sz val="10"/>
        <rFont val="Carlito"/>
        <family val="2"/>
      </rPr>
      <t>115,83</t>
    </r>
  </si>
  <si>
    <r>
      <rPr>
        <sz val="10"/>
        <rFont val="Carlito"/>
        <family val="2"/>
      </rPr>
      <t>47.05.296</t>
    </r>
  </si>
  <si>
    <r>
      <rPr>
        <sz val="10"/>
        <rFont val="Carlito"/>
        <family val="2"/>
      </rPr>
      <t>Válvula de gaveta em bronze, haste ascendente, classe 150 libras para vapor saturado e 300 libras para água, óleo e gás, DN= 4´</t>
    </r>
  </si>
  <si>
    <r>
      <rPr>
        <sz val="10"/>
        <rFont val="Carlito"/>
        <family val="2"/>
      </rPr>
      <t>4.241,80</t>
    </r>
  </si>
  <si>
    <r>
      <rPr>
        <sz val="10"/>
        <rFont val="Carlito"/>
        <family val="2"/>
      </rPr>
      <t>4.263,63</t>
    </r>
  </si>
  <si>
    <r>
      <rPr>
        <sz val="10"/>
        <rFont val="Carlito"/>
        <family val="2"/>
      </rPr>
      <t>47.05.300</t>
    </r>
  </si>
  <si>
    <r>
      <rPr>
        <sz val="10"/>
        <rFont val="Carlito"/>
        <family val="2"/>
      </rPr>
      <t>Válvula de gaveta em bronze, haste não ascendente, classe 150 libras para vapor saturado e 300 libras para água, óleo e gás, DN= 4´</t>
    </r>
  </si>
  <si>
    <r>
      <rPr>
        <sz val="10"/>
        <rFont val="Carlito"/>
        <family val="2"/>
      </rPr>
      <t>1.539,04</t>
    </r>
  </si>
  <si>
    <r>
      <rPr>
        <sz val="10"/>
        <rFont val="Carlito"/>
        <family val="2"/>
      </rPr>
      <t>1.560,87</t>
    </r>
  </si>
  <si>
    <r>
      <rPr>
        <sz val="10"/>
        <rFont val="Carlito"/>
        <family val="2"/>
      </rPr>
      <t>47.05.310</t>
    </r>
  </si>
  <si>
    <r>
      <rPr>
        <sz val="10"/>
        <rFont val="Carlito"/>
        <family val="2"/>
      </rPr>
      <t>Válvula de gaveta em bronze, haste não ascendente, classe 150 libras para vapor saturado e 300 libras para água, óleo e gás, DN= 2´</t>
    </r>
  </si>
  <si>
    <r>
      <rPr>
        <sz val="10"/>
        <rFont val="Carlito"/>
        <family val="2"/>
      </rPr>
      <t>298,73</t>
    </r>
  </si>
  <si>
    <r>
      <rPr>
        <sz val="10"/>
        <rFont val="Carlito"/>
        <family val="2"/>
      </rPr>
      <t>315,10</t>
    </r>
  </si>
  <si>
    <r>
      <rPr>
        <sz val="10"/>
        <rFont val="Carlito"/>
        <family val="2"/>
      </rPr>
      <t>47.05.340</t>
    </r>
  </si>
  <si>
    <r>
      <rPr>
        <sz val="10"/>
        <rFont val="Carlito"/>
        <family val="2"/>
      </rPr>
      <t xml:space="preserve">Válvula globo em bronze, classe 150 libras para vapor saturado e 300 libras para água, óleo e gás,
</t>
    </r>
    <r>
      <rPr>
        <sz val="10"/>
        <rFont val="Carlito"/>
        <family val="2"/>
      </rPr>
      <t>DN= 3/4´</t>
    </r>
  </si>
  <si>
    <r>
      <rPr>
        <sz val="10"/>
        <rFont val="Carlito"/>
        <family val="2"/>
      </rPr>
      <t>148,79</t>
    </r>
  </si>
  <si>
    <r>
      <rPr>
        <sz val="10"/>
        <rFont val="Carlito"/>
        <family val="2"/>
      </rPr>
      <t>165,16</t>
    </r>
  </si>
  <si>
    <r>
      <rPr>
        <sz val="10"/>
        <rFont val="Carlito"/>
        <family val="2"/>
      </rPr>
      <t>47.05.350</t>
    </r>
  </si>
  <si>
    <r>
      <rPr>
        <sz val="10"/>
        <rFont val="Carlito"/>
        <family val="2"/>
      </rPr>
      <t xml:space="preserve">Válvula globo em bronze, classe 150 libras para
</t>
    </r>
    <r>
      <rPr>
        <sz val="10"/>
        <rFont val="Carlito"/>
        <family val="2"/>
      </rPr>
      <t>vapor saturado e 300 libras para água, óleo e gás, DN= 1´</t>
    </r>
  </si>
  <si>
    <r>
      <rPr>
        <sz val="10"/>
        <rFont val="Carlito"/>
        <family val="2"/>
      </rPr>
      <t>199,66</t>
    </r>
  </si>
  <si>
    <r>
      <rPr>
        <sz val="10"/>
        <rFont val="Carlito"/>
        <family val="2"/>
      </rPr>
      <t>216,03</t>
    </r>
  </si>
  <si>
    <r>
      <rPr>
        <sz val="10"/>
        <rFont val="Carlito"/>
        <family val="2"/>
      </rPr>
      <t>47.05.360</t>
    </r>
  </si>
  <si>
    <r>
      <rPr>
        <sz val="10"/>
        <rFont val="Carlito"/>
        <family val="2"/>
      </rPr>
      <t xml:space="preserve">Válvula globo em bronze, classe 150 libras para vapor saturado e 300 libras para água, óleo e gás,
</t>
    </r>
    <r>
      <rPr>
        <sz val="10"/>
        <rFont val="Carlito"/>
        <family val="2"/>
      </rPr>
      <t>DN= 1 1/2´</t>
    </r>
  </si>
  <si>
    <r>
      <rPr>
        <sz val="10"/>
        <rFont val="Carlito"/>
        <family val="2"/>
      </rPr>
      <t>403,66</t>
    </r>
  </si>
  <si>
    <r>
      <rPr>
        <sz val="10"/>
        <rFont val="Carlito"/>
        <family val="2"/>
      </rPr>
      <t>420,03</t>
    </r>
  </si>
  <si>
    <r>
      <rPr>
        <sz val="10"/>
        <rFont val="Carlito"/>
        <family val="2"/>
      </rPr>
      <t>47.05.370</t>
    </r>
  </si>
  <si>
    <r>
      <rPr>
        <sz val="10"/>
        <rFont val="Carlito"/>
        <family val="2"/>
      </rPr>
      <t xml:space="preserve">Válvula globo em bronze, classe 150 libras para vapor saturado e 300 libras para água, óleo e gás,
</t>
    </r>
    <r>
      <rPr>
        <sz val="10"/>
        <rFont val="Carlito"/>
        <family val="2"/>
      </rPr>
      <t>DN= 2´</t>
    </r>
  </si>
  <si>
    <r>
      <rPr>
        <sz val="10"/>
        <rFont val="Carlito"/>
        <family val="2"/>
      </rPr>
      <t>529,53</t>
    </r>
  </si>
  <si>
    <r>
      <rPr>
        <sz val="10"/>
        <rFont val="Carlito"/>
        <family val="2"/>
      </rPr>
      <t>545,90</t>
    </r>
  </si>
  <si>
    <r>
      <rPr>
        <sz val="10"/>
        <rFont val="Carlito"/>
        <family val="2"/>
      </rPr>
      <t>47.05.390</t>
    </r>
  </si>
  <si>
    <r>
      <rPr>
        <sz val="10"/>
        <rFont val="Carlito"/>
        <family val="2"/>
      </rPr>
      <t xml:space="preserve">Válvula globo em bronze, classe 150 libras para vapor saturado e 300 libras para água, óleo e gás,
</t>
    </r>
    <r>
      <rPr>
        <sz val="10"/>
        <rFont val="Carlito"/>
        <family val="2"/>
      </rPr>
      <t>DN= 2 1/2´</t>
    </r>
  </si>
  <si>
    <r>
      <rPr>
        <sz val="10"/>
        <rFont val="Carlito"/>
        <family val="2"/>
      </rPr>
      <t>808,98</t>
    </r>
  </si>
  <si>
    <r>
      <rPr>
        <sz val="10"/>
        <rFont val="Carlito"/>
        <family val="2"/>
      </rPr>
      <t>825,35</t>
    </r>
  </si>
  <si>
    <r>
      <rPr>
        <sz val="10"/>
        <rFont val="Carlito"/>
        <family val="2"/>
      </rPr>
      <t>47.05.392</t>
    </r>
  </si>
  <si>
    <r>
      <rPr>
        <sz val="10"/>
        <rFont val="Carlito"/>
        <family val="2"/>
      </rPr>
      <t xml:space="preserve">Válvula globo em bronze, classe 150 libras para
</t>
    </r>
    <r>
      <rPr>
        <sz val="10"/>
        <rFont val="Carlito"/>
        <family val="2"/>
      </rPr>
      <t>vapor saturado e 300 libras para água, óleo e gás, DN= 3´</t>
    </r>
  </si>
  <si>
    <r>
      <rPr>
        <sz val="10"/>
        <rFont val="Carlito"/>
        <family val="2"/>
      </rPr>
      <t>1.738,47</t>
    </r>
  </si>
  <si>
    <r>
      <rPr>
        <sz val="10"/>
        <rFont val="Carlito"/>
        <family val="2"/>
      </rPr>
      <t>1.760,30</t>
    </r>
  </si>
  <si>
    <r>
      <rPr>
        <sz val="10"/>
        <rFont val="Carlito"/>
        <family val="2"/>
      </rPr>
      <t>47.05.394</t>
    </r>
  </si>
  <si>
    <r>
      <rPr>
        <sz val="10"/>
        <rFont val="Carlito"/>
        <family val="2"/>
      </rPr>
      <t xml:space="preserve">Válvula globo em bronze, classe 150 libras para
</t>
    </r>
    <r>
      <rPr>
        <sz val="10"/>
        <rFont val="Carlito"/>
        <family val="2"/>
      </rPr>
      <t>vapor saturado e 300 libras para água, óleo e gás, DN= 4´</t>
    </r>
  </si>
  <si>
    <r>
      <rPr>
        <sz val="10"/>
        <rFont val="Carlito"/>
        <family val="2"/>
      </rPr>
      <t>4.535,89</t>
    </r>
  </si>
  <si>
    <r>
      <rPr>
        <sz val="10"/>
        <rFont val="Carlito"/>
        <family val="2"/>
      </rPr>
      <t>4.557,72</t>
    </r>
  </si>
  <si>
    <r>
      <rPr>
        <sz val="10"/>
        <rFont val="Carlito"/>
        <family val="2"/>
      </rPr>
      <t>47.05.398</t>
    </r>
  </si>
  <si>
    <r>
      <rPr>
        <sz val="10"/>
        <rFont val="Carlito"/>
        <family val="2"/>
      </rPr>
      <t>Válvula de gaveta em bronze, haste não ascendente, classe 125 libras para vapor e classe 200 libras para água, óleo e gás, DN= 3/4´</t>
    </r>
  </si>
  <si>
    <r>
      <rPr>
        <sz val="10"/>
        <rFont val="Carlito"/>
        <family val="2"/>
      </rPr>
      <t>55,32</t>
    </r>
  </si>
  <si>
    <r>
      <rPr>
        <sz val="10"/>
        <rFont val="Carlito"/>
        <family val="2"/>
      </rPr>
      <t>66,24</t>
    </r>
  </si>
  <si>
    <r>
      <rPr>
        <sz val="10"/>
        <rFont val="Carlito"/>
        <family val="2"/>
      </rPr>
      <t>47.05.400</t>
    </r>
  </si>
  <si>
    <r>
      <rPr>
        <sz val="10"/>
        <rFont val="Carlito"/>
        <family val="2"/>
      </rPr>
      <t>Válvula de gaveta em bronze, haste não ascendente, classe 125 libras para vapor e classe 200 libras para água, óleo e gás, DN= 1´</t>
    </r>
  </si>
  <si>
    <r>
      <rPr>
        <sz val="10"/>
        <rFont val="Carlito"/>
        <family val="2"/>
      </rPr>
      <t>80,04</t>
    </r>
  </si>
  <si>
    <r>
      <rPr>
        <sz val="10"/>
        <rFont val="Carlito"/>
        <family val="2"/>
      </rPr>
      <t>47.05.406</t>
    </r>
  </si>
  <si>
    <r>
      <rPr>
        <sz val="10"/>
        <rFont val="Carlito"/>
        <family val="2"/>
      </rPr>
      <t>Válvula de gaveta em bronze, haste não ascendente, classe 125 libras para vapor e classe 200 libras para água, óleo e gás, DN= 1.1/4´</t>
    </r>
  </si>
  <si>
    <r>
      <rPr>
        <sz val="10"/>
        <rFont val="Carlito"/>
        <family val="2"/>
      </rPr>
      <t>85,58</t>
    </r>
  </si>
  <si>
    <r>
      <rPr>
        <sz val="10"/>
        <rFont val="Carlito"/>
        <family val="2"/>
      </rPr>
      <t>47.05.410</t>
    </r>
  </si>
  <si>
    <r>
      <rPr>
        <sz val="10"/>
        <rFont val="Carlito"/>
        <family val="2"/>
      </rPr>
      <t>Válvula de gaveta em bronze, haste não ascendente, classe 125 libras para vapor e classe 200 libras para água, óleo e gás, DN= 1 1/2´</t>
    </r>
  </si>
  <si>
    <r>
      <rPr>
        <sz val="10"/>
        <rFont val="Carlito"/>
        <family val="2"/>
      </rPr>
      <t>87,83</t>
    </r>
  </si>
  <si>
    <r>
      <rPr>
        <sz val="10"/>
        <rFont val="Carlito"/>
        <family val="2"/>
      </rPr>
      <t>104,20</t>
    </r>
  </si>
  <si>
    <r>
      <rPr>
        <sz val="10"/>
        <rFont val="Carlito"/>
        <family val="2"/>
      </rPr>
      <t>47.05.420</t>
    </r>
  </si>
  <si>
    <r>
      <rPr>
        <sz val="10"/>
        <rFont val="Carlito"/>
        <family val="2"/>
      </rPr>
      <t>Válvula de gaveta em bronze, haste não ascendente, classe 125 libras para vapor e classe 200 libras para água, óleo e gás, DN= 2 1/2´</t>
    </r>
  </si>
  <si>
    <r>
      <rPr>
        <sz val="10"/>
        <rFont val="Carlito"/>
        <family val="2"/>
      </rPr>
      <t>361,94</t>
    </r>
  </si>
  <si>
    <r>
      <rPr>
        <sz val="10"/>
        <rFont val="Carlito"/>
        <family val="2"/>
      </rPr>
      <t>378,31</t>
    </r>
  </si>
  <si>
    <r>
      <rPr>
        <sz val="10"/>
        <rFont val="Carlito"/>
        <family val="2"/>
      </rPr>
      <t>47.05.430</t>
    </r>
  </si>
  <si>
    <r>
      <rPr>
        <sz val="10"/>
        <rFont val="Carlito"/>
        <family val="2"/>
      </rPr>
      <t>Válvula de gaveta em bronze, haste não ascendente, classe 125 libras para vapor e classe 200 libras para água, óleo e gás, DN= 3´</t>
    </r>
  </si>
  <si>
    <r>
      <rPr>
        <sz val="10"/>
        <rFont val="Carlito"/>
        <family val="2"/>
      </rPr>
      <t>495,13</t>
    </r>
  </si>
  <si>
    <r>
      <rPr>
        <sz val="10"/>
        <rFont val="Carlito"/>
        <family val="2"/>
      </rPr>
      <t>511,50</t>
    </r>
  </si>
  <si>
    <r>
      <rPr>
        <sz val="10"/>
        <rFont val="Carlito"/>
        <family val="2"/>
      </rPr>
      <t>47.05.450</t>
    </r>
  </si>
  <si>
    <r>
      <rPr>
        <sz val="10"/>
        <rFont val="Carlito"/>
        <family val="2"/>
      </rPr>
      <t>Válvula redutora de pressão de ação direta em bronze, extremidade roscada, para água, ar, óleo e gás, PE= 200 psi e PS= 20 à 90 psi, DN= 1 1/4´</t>
    </r>
  </si>
  <si>
    <r>
      <rPr>
        <sz val="10"/>
        <rFont val="Carlito"/>
        <family val="2"/>
      </rPr>
      <t>3.303,46</t>
    </r>
  </si>
  <si>
    <r>
      <rPr>
        <sz val="10"/>
        <rFont val="Carlito"/>
        <family val="2"/>
      </rPr>
      <t>3.376,24</t>
    </r>
  </si>
  <si>
    <r>
      <rPr>
        <sz val="10"/>
        <rFont val="Carlito"/>
        <family val="2"/>
      </rPr>
      <t>47.05.460</t>
    </r>
  </si>
  <si>
    <r>
      <rPr>
        <sz val="10"/>
        <rFont val="Carlito"/>
        <family val="2"/>
      </rPr>
      <t>Válvula redutora de pressão de ação direta em bronze, extremidade roscada, para água, ar, óleo e gás, PE= 200 psi e PS= 20 à 90 psi, DN= 2´</t>
    </r>
  </si>
  <si>
    <r>
      <rPr>
        <sz val="10"/>
        <rFont val="Carlito"/>
        <family val="2"/>
      </rPr>
      <t>4.755,33</t>
    </r>
  </si>
  <si>
    <r>
      <rPr>
        <sz val="10"/>
        <rFont val="Carlito"/>
        <family val="2"/>
      </rPr>
      <t>4.828,11</t>
    </r>
  </si>
  <si>
    <r>
      <rPr>
        <sz val="10"/>
        <rFont val="Carlito"/>
        <family val="2"/>
      </rPr>
      <t>47.05.580</t>
    </r>
  </si>
  <si>
    <r>
      <rPr>
        <sz val="10"/>
        <rFont val="Carlito"/>
        <family val="2"/>
      </rPr>
      <t xml:space="preserve">Válvula de gaveta em bronze com fecho rápido,
</t>
    </r>
    <r>
      <rPr>
        <sz val="10"/>
        <rFont val="Carlito"/>
        <family val="2"/>
      </rPr>
      <t>DN= 1 1/2´</t>
    </r>
  </si>
  <si>
    <r>
      <rPr>
        <sz val="10"/>
        <rFont val="Carlito"/>
        <family val="2"/>
      </rPr>
      <t>346,86</t>
    </r>
  </si>
  <si>
    <r>
      <rPr>
        <sz val="10"/>
        <rFont val="Carlito"/>
        <family val="2"/>
      </rPr>
      <t>383,25</t>
    </r>
  </si>
  <si>
    <r>
      <rPr>
        <sz val="10"/>
        <rFont val="Carlito"/>
        <family val="2"/>
      </rPr>
      <t>Registro e / ou valvula em ferro fundido</t>
    </r>
  </si>
  <si>
    <r>
      <rPr>
        <sz val="10"/>
        <rFont val="Carlito"/>
        <family val="2"/>
      </rPr>
      <t>47.06.030</t>
    </r>
  </si>
  <si>
    <r>
      <rPr>
        <sz val="10"/>
        <rFont val="Carlito"/>
        <family val="2"/>
      </rPr>
      <t>Válvula de gaveta em ferro fundido, haste ascendente com flange, classe 125 libras, DN= 2´</t>
    </r>
  </si>
  <si>
    <r>
      <rPr>
        <sz val="10"/>
        <rFont val="Carlito"/>
        <family val="2"/>
      </rPr>
      <t>1.098,02</t>
    </r>
  </si>
  <si>
    <r>
      <rPr>
        <sz val="10"/>
        <rFont val="Carlito"/>
        <family val="2"/>
      </rPr>
      <t>1.143,51</t>
    </r>
  </si>
  <si>
    <r>
      <rPr>
        <sz val="10"/>
        <rFont val="Carlito"/>
        <family val="2"/>
      </rPr>
      <t>47.06.040</t>
    </r>
  </si>
  <si>
    <r>
      <rPr>
        <sz val="10"/>
        <rFont val="Carlito"/>
        <family val="2"/>
      </rPr>
      <t xml:space="preserve">Válvula de retenção de pé com crivo em ferro
</t>
    </r>
    <r>
      <rPr>
        <sz val="10"/>
        <rFont val="Carlito"/>
        <family val="2"/>
      </rPr>
      <t>fundido, flangeada, DN= 6´</t>
    </r>
  </si>
  <si>
    <r>
      <rPr>
        <sz val="10"/>
        <rFont val="Carlito"/>
        <family val="2"/>
      </rPr>
      <t>1.558,39</t>
    </r>
  </si>
  <si>
    <r>
      <rPr>
        <sz val="10"/>
        <rFont val="Carlito"/>
        <family val="2"/>
      </rPr>
      <t>1.685,76</t>
    </r>
  </si>
  <si>
    <r>
      <rPr>
        <sz val="10"/>
        <rFont val="Carlito"/>
        <family val="2"/>
      </rPr>
      <t>47.06.041</t>
    </r>
  </si>
  <si>
    <r>
      <rPr>
        <sz val="10"/>
        <rFont val="Carlito"/>
        <family val="2"/>
      </rPr>
      <t xml:space="preserve">Válvula de retenção de pé com crivo em ferro
</t>
    </r>
    <r>
      <rPr>
        <sz val="10"/>
        <rFont val="Carlito"/>
        <family val="2"/>
      </rPr>
      <t>fundido, flangeada, DN= 8´</t>
    </r>
  </si>
  <si>
    <r>
      <rPr>
        <sz val="10"/>
        <rFont val="Carlito"/>
        <family val="2"/>
      </rPr>
      <t>2.471,24</t>
    </r>
  </si>
  <si>
    <r>
      <rPr>
        <sz val="10"/>
        <rFont val="Carlito"/>
        <family val="2"/>
      </rPr>
      <t>2.598,61</t>
    </r>
  </si>
  <si>
    <r>
      <rPr>
        <sz val="10"/>
        <rFont val="Carlito"/>
        <family val="2"/>
      </rPr>
      <t>47.06.050</t>
    </r>
  </si>
  <si>
    <r>
      <rPr>
        <sz val="10"/>
        <rFont val="Carlito"/>
        <family val="2"/>
      </rPr>
      <t xml:space="preserve">Válvula de retenção tipo portinhola dupla em
</t>
    </r>
    <r>
      <rPr>
        <sz val="10"/>
        <rFont val="Carlito"/>
        <family val="2"/>
      </rPr>
      <t>ferro fundido, DN= 6´</t>
    </r>
  </si>
  <si>
    <r>
      <rPr>
        <sz val="10"/>
        <rFont val="Carlito"/>
        <family val="2"/>
      </rPr>
      <t>1.207,01</t>
    </r>
  </si>
  <si>
    <r>
      <rPr>
        <sz val="10"/>
        <rFont val="Carlito"/>
        <family val="2"/>
      </rPr>
      <t>1.334,38</t>
    </r>
  </si>
  <si>
    <r>
      <rPr>
        <sz val="10"/>
        <rFont val="Carlito"/>
        <family val="2"/>
      </rPr>
      <t>47.06.051</t>
    </r>
  </si>
  <si>
    <r>
      <rPr>
        <sz val="10"/>
        <rFont val="Carlito"/>
        <family val="2"/>
      </rPr>
      <t xml:space="preserve">Válvula de retenção tipo portinhola simples em
</t>
    </r>
    <r>
      <rPr>
        <sz val="10"/>
        <rFont val="Carlito"/>
        <family val="2"/>
      </rPr>
      <t>ferro fundido, flangeada, DN= 6´</t>
    </r>
  </si>
  <si>
    <r>
      <rPr>
        <sz val="10"/>
        <rFont val="Carlito"/>
        <family val="2"/>
      </rPr>
      <t>2.579,71</t>
    </r>
  </si>
  <si>
    <r>
      <rPr>
        <sz val="10"/>
        <rFont val="Carlito"/>
        <family val="2"/>
      </rPr>
      <t>2.707,08</t>
    </r>
  </si>
  <si>
    <r>
      <rPr>
        <sz val="10"/>
        <rFont val="Carlito"/>
        <family val="2"/>
      </rPr>
      <t>47.06.060</t>
    </r>
  </si>
  <si>
    <r>
      <rPr>
        <sz val="10"/>
        <rFont val="Carlito"/>
        <family val="2"/>
      </rPr>
      <t xml:space="preserve">Válvula de gaveta em ferro fundido com bolsa,
</t>
    </r>
    <r>
      <rPr>
        <sz val="10"/>
        <rFont val="Carlito"/>
        <family val="2"/>
      </rPr>
      <t>DN= 150 mm</t>
    </r>
  </si>
  <si>
    <r>
      <rPr>
        <sz val="10"/>
        <rFont val="Carlito"/>
        <family val="2"/>
      </rPr>
      <t>1.706,60</t>
    </r>
  </si>
  <si>
    <r>
      <rPr>
        <sz val="10"/>
        <rFont val="Carlito"/>
        <family val="2"/>
      </rPr>
      <t>1.779,38</t>
    </r>
  </si>
  <si>
    <r>
      <rPr>
        <sz val="10"/>
        <rFont val="Carlito"/>
        <family val="2"/>
      </rPr>
      <t>47.06.070</t>
    </r>
  </si>
  <si>
    <r>
      <rPr>
        <sz val="10"/>
        <rFont val="Carlito"/>
        <family val="2"/>
      </rPr>
      <t xml:space="preserve">Válvula de gaveta em ferro fundido com bolsa,
</t>
    </r>
    <r>
      <rPr>
        <sz val="10"/>
        <rFont val="Carlito"/>
        <family val="2"/>
      </rPr>
      <t>DN= 200 mm</t>
    </r>
  </si>
  <si>
    <r>
      <rPr>
        <sz val="10"/>
        <rFont val="Carlito"/>
        <family val="2"/>
      </rPr>
      <t>2.874,59</t>
    </r>
  </si>
  <si>
    <r>
      <rPr>
        <sz val="10"/>
        <rFont val="Carlito"/>
        <family val="2"/>
      </rPr>
      <t>2.947,37</t>
    </r>
  </si>
  <si>
    <r>
      <rPr>
        <sz val="10"/>
        <rFont val="Carlito"/>
        <family val="2"/>
      </rPr>
      <t>47.06.080</t>
    </r>
  </si>
  <si>
    <r>
      <rPr>
        <sz val="10"/>
        <rFont val="Carlito"/>
        <family val="2"/>
      </rPr>
      <t xml:space="preserve">Válvula de retenção tipo portinhola simples em
</t>
    </r>
    <r>
      <rPr>
        <sz val="10"/>
        <rFont val="Carlito"/>
        <family val="2"/>
      </rPr>
      <t>ferro fundido, DN= 4´</t>
    </r>
  </si>
  <si>
    <r>
      <rPr>
        <sz val="10"/>
        <rFont val="Carlito"/>
        <family val="2"/>
      </rPr>
      <t>1.013,20</t>
    </r>
  </si>
  <si>
    <r>
      <rPr>
        <sz val="10"/>
        <rFont val="Carlito"/>
        <family val="2"/>
      </rPr>
      <t>1.085,98</t>
    </r>
  </si>
  <si>
    <r>
      <rPr>
        <sz val="10"/>
        <rFont val="Carlito"/>
        <family val="2"/>
      </rPr>
      <t>47.06.090</t>
    </r>
  </si>
  <si>
    <r>
      <rPr>
        <sz val="10"/>
        <rFont val="Carlito"/>
        <family val="2"/>
      </rPr>
      <t xml:space="preserve">Válvula de retenção tipo portinhola dupla em
</t>
    </r>
    <r>
      <rPr>
        <sz val="10"/>
        <rFont val="Carlito"/>
        <family val="2"/>
      </rPr>
      <t>ferro fundido, DN= 4´</t>
    </r>
  </si>
  <si>
    <r>
      <rPr>
        <sz val="10"/>
        <rFont val="Carlito"/>
        <family val="2"/>
      </rPr>
      <t>684,89</t>
    </r>
  </si>
  <si>
    <r>
      <rPr>
        <sz val="10"/>
        <rFont val="Carlito"/>
        <family val="2"/>
      </rPr>
      <t>757,67</t>
    </r>
  </si>
  <si>
    <r>
      <rPr>
        <sz val="10"/>
        <rFont val="Carlito"/>
        <family val="2"/>
      </rPr>
      <t>47.06.100</t>
    </r>
  </si>
  <si>
    <r>
      <rPr>
        <sz val="10"/>
        <rFont val="Carlito"/>
        <family val="2"/>
      </rPr>
      <t xml:space="preserve">Válvula de segurança em ferro fundido rosqueada
</t>
    </r>
    <r>
      <rPr>
        <sz val="10"/>
        <rFont val="Carlito"/>
        <family val="2"/>
      </rPr>
      <t>com pressão de ajuste 0,4 até 0,75kgf/cm², DN= 2´</t>
    </r>
  </si>
  <si>
    <r>
      <rPr>
        <sz val="10"/>
        <rFont val="Carlito"/>
        <family val="2"/>
      </rPr>
      <t>7.347,95</t>
    </r>
  </si>
  <si>
    <r>
      <rPr>
        <sz val="10"/>
        <rFont val="Carlito"/>
        <family val="2"/>
      </rPr>
      <t>7.393,44</t>
    </r>
  </si>
  <si>
    <r>
      <rPr>
        <sz val="10"/>
        <rFont val="Carlito"/>
        <family val="2"/>
      </rPr>
      <t>47.06.110</t>
    </r>
  </si>
  <si>
    <r>
      <rPr>
        <sz val="10"/>
        <rFont val="Carlito"/>
        <family val="2"/>
      </rPr>
      <t xml:space="preserve">Válvula de segurança em ferro fundido rosqueada com pressão de ajuste 6,1 até 10,0kgf/cm², DN=
</t>
    </r>
    <r>
      <rPr>
        <sz val="10"/>
        <rFont val="Carlito"/>
        <family val="2"/>
      </rPr>
      <t>3/4´</t>
    </r>
  </si>
  <si>
    <r>
      <rPr>
        <sz val="10"/>
        <rFont val="Carlito"/>
        <family val="2"/>
      </rPr>
      <t>3.223,50</t>
    </r>
  </si>
  <si>
    <r>
      <rPr>
        <sz val="10"/>
        <rFont val="Carlito"/>
        <family val="2"/>
      </rPr>
      <t>3.245,33</t>
    </r>
  </si>
  <si>
    <r>
      <rPr>
        <sz val="10"/>
        <rFont val="Carlito"/>
        <family val="2"/>
      </rPr>
      <t>47.06.180</t>
    </r>
  </si>
  <si>
    <r>
      <rPr>
        <sz val="10"/>
        <rFont val="Carlito"/>
        <family val="2"/>
      </rPr>
      <t xml:space="preserve">Válvula de gaveta em ferro fundido com bolsa,
</t>
    </r>
    <r>
      <rPr>
        <sz val="10"/>
        <rFont val="Carlito"/>
        <family val="2"/>
      </rPr>
      <t>DN= 100mm</t>
    </r>
  </si>
  <si>
    <r>
      <rPr>
        <sz val="10"/>
        <rFont val="Carlito"/>
        <family val="2"/>
      </rPr>
      <t>871,98</t>
    </r>
  </si>
  <si>
    <r>
      <rPr>
        <sz val="10"/>
        <rFont val="Carlito"/>
        <family val="2"/>
      </rPr>
      <t>944,76</t>
    </r>
  </si>
  <si>
    <r>
      <rPr>
        <sz val="10"/>
        <rFont val="Carlito"/>
        <family val="2"/>
      </rPr>
      <t>47.06.310</t>
    </r>
  </si>
  <si>
    <r>
      <rPr>
        <sz val="10"/>
        <rFont val="Carlito"/>
        <family val="2"/>
      </rPr>
      <t xml:space="preserve">Visor de fluxo com janela simples, corpo em ferro
</t>
    </r>
    <r>
      <rPr>
        <sz val="10"/>
        <rFont val="Carlito"/>
        <family val="2"/>
      </rPr>
      <t>fundido ou aço carbono, DN = 1´</t>
    </r>
  </si>
  <si>
    <r>
      <rPr>
        <sz val="10"/>
        <rFont val="Carlito"/>
        <family val="2"/>
      </rPr>
      <t>1.038,04</t>
    </r>
  </si>
  <si>
    <r>
      <rPr>
        <sz val="10"/>
        <rFont val="Carlito"/>
        <family val="2"/>
      </rPr>
      <t>1.065,33</t>
    </r>
  </si>
  <si>
    <r>
      <rPr>
        <sz val="10"/>
        <rFont val="Carlito"/>
        <family val="2"/>
      </rPr>
      <t>47.06.320</t>
    </r>
  </si>
  <si>
    <r>
      <rPr>
        <sz val="10"/>
        <rFont val="Carlito"/>
        <family val="2"/>
      </rPr>
      <t>Válvula de governo (retenção e alarme) completa, corpo em ferro fundido, classe 125 libras, DN= 4´</t>
    </r>
  </si>
  <si>
    <r>
      <rPr>
        <sz val="10"/>
        <rFont val="Carlito"/>
        <family val="2"/>
      </rPr>
      <t>8.806,16</t>
    </r>
  </si>
  <si>
    <r>
      <rPr>
        <sz val="10"/>
        <rFont val="Carlito"/>
        <family val="2"/>
      </rPr>
      <t>8.915,33</t>
    </r>
  </si>
  <si>
    <r>
      <rPr>
        <sz val="10"/>
        <rFont val="Carlito"/>
        <family val="2"/>
      </rPr>
      <t>47.06.330</t>
    </r>
  </si>
  <si>
    <r>
      <rPr>
        <sz val="10"/>
        <rFont val="Carlito"/>
        <family val="2"/>
      </rPr>
      <t>Válvula de gaveta em ferro fundido, haste ascendente com flange, classe 125 libras, DN= 4´</t>
    </r>
  </si>
  <si>
    <r>
      <rPr>
        <sz val="10"/>
        <rFont val="Carlito"/>
        <family val="2"/>
      </rPr>
      <t>1.791,29</t>
    </r>
  </si>
  <si>
    <r>
      <rPr>
        <sz val="10"/>
        <rFont val="Carlito"/>
        <family val="2"/>
      </rPr>
      <t>1.864,07</t>
    </r>
  </si>
  <si>
    <r>
      <rPr>
        <sz val="10"/>
        <rFont val="Carlito"/>
        <family val="2"/>
      </rPr>
      <t>47.06.340</t>
    </r>
  </si>
  <si>
    <r>
      <rPr>
        <sz val="10"/>
        <rFont val="Carlito"/>
        <family val="2"/>
      </rPr>
      <t>Válvula de gaveta em ferro fundido, haste ascendente com flange, classe 125 libras, DN= 6´</t>
    </r>
  </si>
  <si>
    <r>
      <rPr>
        <sz val="10"/>
        <rFont val="Carlito"/>
        <family val="2"/>
      </rPr>
      <t>2.625,44</t>
    </r>
  </si>
  <si>
    <r>
      <rPr>
        <sz val="10"/>
        <rFont val="Carlito"/>
        <family val="2"/>
      </rPr>
      <t>2.698,22</t>
    </r>
  </si>
  <si>
    <r>
      <rPr>
        <sz val="10"/>
        <rFont val="Carlito"/>
        <family val="2"/>
      </rPr>
      <t>47.06.350</t>
    </r>
  </si>
  <si>
    <r>
      <rPr>
        <sz val="10"/>
        <rFont val="Carlito"/>
        <family val="2"/>
      </rPr>
      <t>Válvula de retenção vertical em ferro fundido com flange, classe 125 libras, DN= 4´</t>
    </r>
  </si>
  <si>
    <r>
      <rPr>
        <sz val="10"/>
        <rFont val="Carlito"/>
        <family val="2"/>
      </rPr>
      <t>1.787,65</t>
    </r>
  </si>
  <si>
    <r>
      <rPr>
        <sz val="10"/>
        <rFont val="Carlito"/>
        <family val="2"/>
      </rPr>
      <t>1.860,43</t>
    </r>
  </si>
  <si>
    <r>
      <rPr>
        <sz val="10"/>
        <rFont val="Carlito"/>
        <family val="2"/>
      </rPr>
      <t>Registro e / ou valvula em aco carbono fundido</t>
    </r>
  </si>
  <si>
    <r>
      <rPr>
        <sz val="10"/>
        <rFont val="Carlito"/>
        <family val="2"/>
      </rPr>
      <t>47.07.010</t>
    </r>
  </si>
  <si>
    <r>
      <rPr>
        <sz val="10"/>
        <rFont val="Carlito"/>
        <family val="2"/>
      </rPr>
      <t>Válvula de esfera em aço carbono fundido, passagem plena, classe 150 libras para vapor e classe 600 libras para água, óleo e gás, DN= 1/2´</t>
    </r>
  </si>
  <si>
    <r>
      <rPr>
        <sz val="10"/>
        <rFont val="Carlito"/>
        <family val="2"/>
      </rPr>
      <t>47.07.020</t>
    </r>
  </si>
  <si>
    <r>
      <rPr>
        <sz val="10"/>
        <rFont val="Carlito"/>
        <family val="2"/>
      </rPr>
      <t>Válvula de esfera em aço carbono fundido, passagem plena, classe 150 libras para vapor e classe 600 libras para água, óleo e gás, DN= 3/4´</t>
    </r>
  </si>
  <si>
    <r>
      <rPr>
        <sz val="10"/>
        <rFont val="Carlito"/>
        <family val="2"/>
      </rPr>
      <t>119,99</t>
    </r>
  </si>
  <si>
    <r>
      <rPr>
        <sz val="10"/>
        <rFont val="Carlito"/>
        <family val="2"/>
      </rPr>
      <t>141,82</t>
    </r>
  </si>
  <si>
    <r>
      <rPr>
        <sz val="10"/>
        <rFont val="Carlito"/>
        <family val="2"/>
      </rPr>
      <t>47.07.030</t>
    </r>
  </si>
  <si>
    <r>
      <rPr>
        <sz val="10"/>
        <rFont val="Carlito"/>
        <family val="2"/>
      </rPr>
      <t>Válvula de esfera em aço carbono fundido, passagem plena, classe 150 libras para vapor e classe 600 libras para água, óleo e gás, DN= 1´</t>
    </r>
  </si>
  <si>
    <r>
      <rPr>
        <sz val="10"/>
        <rFont val="Carlito"/>
        <family val="2"/>
      </rPr>
      <t>173,49</t>
    </r>
  </si>
  <si>
    <r>
      <rPr>
        <sz val="10"/>
        <rFont val="Carlito"/>
        <family val="2"/>
      </rPr>
      <t>47.07.031</t>
    </r>
  </si>
  <si>
    <r>
      <rPr>
        <sz val="10"/>
        <rFont val="Carlito"/>
        <family val="2"/>
      </rPr>
      <t>Válvula de esfera em aço carbono fundido, passagem plena, classe 150 libras para vapor e classe 600 libras para água, óleo e gás, DN= 1.1/4´</t>
    </r>
  </si>
  <si>
    <r>
      <rPr>
        <sz val="10"/>
        <rFont val="Carlito"/>
        <family val="2"/>
      </rPr>
      <t>147,55</t>
    </r>
  </si>
  <si>
    <r>
      <rPr>
        <sz val="10"/>
        <rFont val="Carlito"/>
        <family val="2"/>
      </rPr>
      <t>176,67</t>
    </r>
  </si>
  <si>
    <r>
      <rPr>
        <sz val="10"/>
        <rFont val="Carlito"/>
        <family val="2"/>
      </rPr>
      <t>47.07.090</t>
    </r>
  </si>
  <si>
    <r>
      <rPr>
        <sz val="10"/>
        <rFont val="Carlito"/>
        <family val="2"/>
      </rPr>
      <t>Válvula de esfera em aço carbono fundido, passagem plena, extremidades rosqueáveis, classe 300 libras para vapor saturado, DN= 2´</t>
    </r>
  </si>
  <si>
    <r>
      <rPr>
        <sz val="10"/>
        <rFont val="Carlito"/>
        <family val="2"/>
      </rPr>
      <t>492,37</t>
    </r>
  </si>
  <si>
    <r>
      <rPr>
        <sz val="10"/>
        <rFont val="Carlito"/>
        <family val="2"/>
      </rPr>
      <t>537,86</t>
    </r>
  </si>
  <si>
    <r>
      <rPr>
        <sz val="10"/>
        <rFont val="Carlito"/>
        <family val="2"/>
      </rPr>
      <t>Registro e / ou valvula em aco carbono forjado</t>
    </r>
  </si>
  <si>
    <r>
      <rPr>
        <sz val="10"/>
        <rFont val="Carlito"/>
        <family val="2"/>
      </rPr>
      <t>47.09.010</t>
    </r>
  </si>
  <si>
    <r>
      <rPr>
        <sz val="10"/>
        <rFont val="Carlito"/>
        <family val="2"/>
      </rPr>
      <t xml:space="preserve">Válvula globo em aço carbono forjado, classe 800 libras para vapor e classe 2000 libras para água,
</t>
    </r>
    <r>
      <rPr>
        <sz val="10"/>
        <rFont val="Carlito"/>
        <family val="2"/>
      </rPr>
      <t>óleo e gás, DN= 3/4´</t>
    </r>
  </si>
  <si>
    <r>
      <rPr>
        <sz val="10"/>
        <rFont val="Carlito"/>
        <family val="2"/>
      </rPr>
      <t>350,96</t>
    </r>
  </si>
  <si>
    <r>
      <rPr>
        <sz val="10"/>
        <rFont val="Carlito"/>
        <family val="2"/>
      </rPr>
      <t>372,79</t>
    </r>
  </si>
  <si>
    <r>
      <rPr>
        <sz val="10"/>
        <rFont val="Carlito"/>
        <family val="2"/>
      </rPr>
      <t>47.09.020</t>
    </r>
  </si>
  <si>
    <r>
      <rPr>
        <sz val="10"/>
        <rFont val="Carlito"/>
        <family val="2"/>
      </rPr>
      <t xml:space="preserve">Válvula globo em aço carbono forjado, classe 800
</t>
    </r>
    <r>
      <rPr>
        <sz val="10"/>
        <rFont val="Carlito"/>
        <family val="2"/>
      </rPr>
      <t>libras para vapor e classe 2000 libras para água, óleo e gás, DN= 1´</t>
    </r>
  </si>
  <si>
    <r>
      <rPr>
        <sz val="10"/>
        <rFont val="Carlito"/>
        <family val="2"/>
      </rPr>
      <t>456,03</t>
    </r>
  </si>
  <si>
    <r>
      <rPr>
        <sz val="10"/>
        <rFont val="Carlito"/>
        <family val="2"/>
      </rPr>
      <t>483,32</t>
    </r>
  </si>
  <si>
    <r>
      <rPr>
        <sz val="10"/>
        <rFont val="Carlito"/>
        <family val="2"/>
      </rPr>
      <t>47.09.030</t>
    </r>
  </si>
  <si>
    <r>
      <rPr>
        <sz val="10"/>
        <rFont val="Carlito"/>
        <family val="2"/>
      </rPr>
      <t xml:space="preserve">Válvula globo em aço carbono forjado, classe 800 libras para vapor e classe 2000 libras para água,
</t>
    </r>
    <r>
      <rPr>
        <sz val="10"/>
        <rFont val="Carlito"/>
        <family val="2"/>
      </rPr>
      <t>óleo e gás, DN= 1 1/2´</t>
    </r>
  </si>
  <si>
    <r>
      <rPr>
        <sz val="10"/>
        <rFont val="Carlito"/>
        <family val="2"/>
      </rPr>
      <t>854,99</t>
    </r>
  </si>
  <si>
    <r>
      <rPr>
        <sz val="10"/>
        <rFont val="Carlito"/>
        <family val="2"/>
      </rPr>
      <t>891,38</t>
    </r>
  </si>
  <si>
    <r>
      <rPr>
        <sz val="10"/>
        <rFont val="Carlito"/>
        <family val="2"/>
      </rPr>
      <t>47.09.040</t>
    </r>
  </si>
  <si>
    <r>
      <rPr>
        <sz val="10"/>
        <rFont val="Carlito"/>
        <family val="2"/>
      </rPr>
      <t xml:space="preserve">Válvula globo em aço carbono forjado, classe 800 libras para vapor e classe 2000 libras para água,
</t>
    </r>
    <r>
      <rPr>
        <sz val="10"/>
        <rFont val="Carlito"/>
        <family val="2"/>
      </rPr>
      <t>óleo e gás, DN= 2´</t>
    </r>
  </si>
  <si>
    <r>
      <rPr>
        <sz val="10"/>
        <rFont val="Carlito"/>
        <family val="2"/>
      </rPr>
      <t>1.182,76</t>
    </r>
  </si>
  <si>
    <r>
      <rPr>
        <sz val="10"/>
        <rFont val="Carlito"/>
        <family val="2"/>
      </rPr>
      <t>1.228,25</t>
    </r>
  </si>
  <si>
    <r>
      <rPr>
        <sz val="10"/>
        <rFont val="Carlito"/>
        <family val="2"/>
      </rPr>
      <t>Registro e / ou valvula em aco inoxidavel forjado</t>
    </r>
  </si>
  <si>
    <r>
      <rPr>
        <sz val="10"/>
        <rFont val="Carlito"/>
        <family val="2"/>
      </rPr>
      <t>47.10.010</t>
    </r>
  </si>
  <si>
    <r>
      <rPr>
        <sz val="10"/>
        <rFont val="Carlito"/>
        <family val="2"/>
      </rPr>
      <t>Purgador termodinâmico com filtro incorporado, em aço inoxidável forjado, pressão de 0,25 a 42 kg/cm², temperatura até 425°C, DN= 1/2´</t>
    </r>
  </si>
  <si>
    <r>
      <rPr>
        <sz val="10"/>
        <rFont val="Carlito"/>
        <family val="2"/>
      </rPr>
      <t>641,13</t>
    </r>
  </si>
  <si>
    <r>
      <rPr>
        <sz val="10"/>
        <rFont val="Carlito"/>
        <family val="2"/>
      </rPr>
      <t>657,50</t>
    </r>
  </si>
  <si>
    <r>
      <rPr>
        <sz val="10"/>
        <rFont val="Carlito"/>
        <family val="2"/>
      </rPr>
      <t>Aparelho de medicao e controle</t>
    </r>
  </si>
  <si>
    <r>
      <rPr>
        <sz val="10"/>
        <rFont val="Carlito"/>
        <family val="2"/>
      </rPr>
      <t>47.11.021</t>
    </r>
  </si>
  <si>
    <r>
      <rPr>
        <sz val="10"/>
        <rFont val="Carlito"/>
        <family val="2"/>
      </rPr>
      <t xml:space="preserve">Pressostato diferencial ajustável mecânico, montagem inferior com diâmetro de 1/2" e/ou
</t>
    </r>
    <r>
      <rPr>
        <sz val="10"/>
        <rFont val="Carlito"/>
        <family val="2"/>
      </rPr>
      <t>1/4", faixa de operação até 16 bar</t>
    </r>
  </si>
  <si>
    <r>
      <rPr>
        <sz val="10"/>
        <rFont val="Carlito"/>
        <family val="2"/>
      </rPr>
      <t>421,72</t>
    </r>
  </si>
  <si>
    <r>
      <rPr>
        <sz val="10"/>
        <rFont val="Carlito"/>
        <family val="2"/>
      </rPr>
      <t>76,46</t>
    </r>
  </si>
  <si>
    <r>
      <rPr>
        <sz val="10"/>
        <rFont val="Carlito"/>
        <family val="2"/>
      </rPr>
      <t>498,18</t>
    </r>
  </si>
  <si>
    <r>
      <rPr>
        <sz val="10"/>
        <rFont val="Carlito"/>
        <family val="2"/>
      </rPr>
      <t>47.11.080</t>
    </r>
  </si>
  <si>
    <r>
      <rPr>
        <sz val="10"/>
        <rFont val="Carlito"/>
        <family val="2"/>
      </rPr>
      <t xml:space="preserve">Termômetro bimetálico, mostrador com 4´, saída
</t>
    </r>
    <r>
      <rPr>
        <sz val="10"/>
        <rFont val="Carlito"/>
        <family val="2"/>
      </rPr>
      <t>angular, escala 0-100°C</t>
    </r>
  </si>
  <si>
    <r>
      <rPr>
        <sz val="10"/>
        <rFont val="Carlito"/>
        <family val="2"/>
      </rPr>
      <t>141,41</t>
    </r>
  </si>
  <si>
    <r>
      <rPr>
        <sz val="10"/>
        <rFont val="Carlito"/>
        <family val="2"/>
      </rPr>
      <t>47.11.100</t>
    </r>
  </si>
  <si>
    <r>
      <rPr>
        <sz val="10"/>
        <rFont val="Carlito"/>
        <family val="2"/>
      </rPr>
      <t xml:space="preserve">Manômetro com mostrador de 4´, escalas: 0-4 / 0-
</t>
    </r>
    <r>
      <rPr>
        <sz val="10"/>
        <rFont val="Carlito"/>
        <family val="2"/>
      </rPr>
      <t>7 / 0-10 / 0-17 / 0-21 / 0-28 kg/cm²</t>
    </r>
  </si>
  <si>
    <r>
      <rPr>
        <sz val="10"/>
        <rFont val="Carlito"/>
        <family val="2"/>
      </rPr>
      <t>146,67</t>
    </r>
  </si>
  <si>
    <r>
      <rPr>
        <sz val="10"/>
        <rFont val="Carlito"/>
        <family val="2"/>
      </rPr>
      <t>164,87</t>
    </r>
  </si>
  <si>
    <r>
      <rPr>
        <sz val="10"/>
        <rFont val="Carlito"/>
        <family val="2"/>
      </rPr>
      <t>47.11.111</t>
    </r>
  </si>
  <si>
    <r>
      <rPr>
        <sz val="10"/>
        <rFont val="Carlito"/>
        <family val="2"/>
      </rPr>
      <t xml:space="preserve">Pressostato diferencial ajustável, caixa à prova de água, unidade sensora em aço inoxidável 316, faixa de operação entre 1,4 a 14 bar, para fluídos
</t>
    </r>
    <r>
      <rPr>
        <sz val="10"/>
        <rFont val="Carlito"/>
        <family val="2"/>
      </rPr>
      <t>corrosivos, DN=1/2´</t>
    </r>
  </si>
  <si>
    <r>
      <rPr>
        <sz val="10"/>
        <rFont val="Carlito"/>
        <family val="2"/>
      </rPr>
      <t>8.939,66</t>
    </r>
  </si>
  <si>
    <r>
      <rPr>
        <sz val="10"/>
        <rFont val="Carlito"/>
        <family val="2"/>
      </rPr>
      <t>9.016,12</t>
    </r>
  </si>
  <si>
    <r>
      <rPr>
        <sz val="10"/>
        <rFont val="Carlito"/>
        <family val="2"/>
      </rPr>
      <t>Registro e / ou valvula em ferro ductil</t>
    </r>
  </si>
  <si>
    <r>
      <rPr>
        <sz val="10"/>
        <rFont val="Carlito"/>
        <family val="2"/>
      </rPr>
      <t>47.12.040</t>
    </r>
  </si>
  <si>
    <r>
      <rPr>
        <sz val="10"/>
        <rFont val="Carlito"/>
        <family val="2"/>
      </rPr>
      <t xml:space="preserve">Válvula de gaveta em ferro dúctil com flanges,
</t>
    </r>
    <r>
      <rPr>
        <sz val="10"/>
        <rFont val="Carlito"/>
        <family val="2"/>
      </rPr>
      <t>classe PN-10, DN= 200mm</t>
    </r>
  </si>
  <si>
    <r>
      <rPr>
        <sz val="10"/>
        <rFont val="Carlito"/>
        <family val="2"/>
      </rPr>
      <t>2.622,26</t>
    </r>
  </si>
  <si>
    <r>
      <rPr>
        <sz val="10"/>
        <rFont val="Carlito"/>
        <family val="2"/>
      </rPr>
      <t>125,48</t>
    </r>
  </si>
  <si>
    <r>
      <rPr>
        <sz val="10"/>
        <rFont val="Carlito"/>
        <family val="2"/>
      </rPr>
      <t>2.747,74</t>
    </r>
  </si>
  <si>
    <r>
      <rPr>
        <sz val="10"/>
        <rFont val="Carlito"/>
        <family val="2"/>
      </rPr>
      <t>47.12.270</t>
    </r>
  </si>
  <si>
    <r>
      <rPr>
        <sz val="10"/>
        <rFont val="Carlito"/>
        <family val="2"/>
      </rPr>
      <t xml:space="preserve">Válvula de gaveta em ferro dúctil com flanges,
</t>
    </r>
    <r>
      <rPr>
        <sz val="10"/>
        <rFont val="Carlito"/>
        <family val="2"/>
      </rPr>
      <t>classe PN-10, DN= 80mm</t>
    </r>
  </si>
  <si>
    <r>
      <rPr>
        <sz val="10"/>
        <rFont val="Carlito"/>
        <family val="2"/>
      </rPr>
      <t>1.005,29</t>
    </r>
  </si>
  <si>
    <r>
      <rPr>
        <sz val="10"/>
        <rFont val="Carlito"/>
        <family val="2"/>
      </rPr>
      <t>1.130,77</t>
    </r>
  </si>
  <si>
    <r>
      <rPr>
        <sz val="10"/>
        <rFont val="Carlito"/>
        <family val="2"/>
      </rPr>
      <t>47.12.280</t>
    </r>
  </si>
  <si>
    <r>
      <rPr>
        <sz val="10"/>
        <rFont val="Carlito"/>
        <family val="2"/>
      </rPr>
      <t>Válvula globo auto-operada hidraulicamente, em ferro dúctil, classe PN-10/16, DN= 50mm</t>
    </r>
  </si>
  <si>
    <r>
      <rPr>
        <sz val="10"/>
        <rFont val="Carlito"/>
        <family val="2"/>
      </rPr>
      <t>1.355,54</t>
    </r>
  </si>
  <si>
    <r>
      <rPr>
        <sz val="10"/>
        <rFont val="Carlito"/>
        <family val="2"/>
      </rPr>
      <t>1.401,03</t>
    </r>
  </si>
  <si>
    <r>
      <rPr>
        <sz val="10"/>
        <rFont val="Carlito"/>
        <family val="2"/>
      </rPr>
      <t>47.12.290</t>
    </r>
  </si>
  <si>
    <r>
      <rPr>
        <sz val="10"/>
        <rFont val="Carlito"/>
        <family val="2"/>
      </rPr>
      <t>Válvula globo auto-operada hidraulicamente, comandada por solenóide, em ferro dúctil, classe PN-10, DN= 50mm</t>
    </r>
  </si>
  <si>
    <r>
      <rPr>
        <sz val="10"/>
        <rFont val="Carlito"/>
        <family val="2"/>
      </rPr>
      <t>1.796,61</t>
    </r>
  </si>
  <si>
    <r>
      <rPr>
        <sz val="10"/>
        <rFont val="Carlito"/>
        <family val="2"/>
      </rPr>
      <t>1.878,49</t>
    </r>
  </si>
  <si>
    <r>
      <rPr>
        <sz val="10"/>
        <rFont val="Carlito"/>
        <family val="2"/>
      </rPr>
      <t>47.12.300</t>
    </r>
  </si>
  <si>
    <r>
      <rPr>
        <sz val="10"/>
        <rFont val="Carlito"/>
        <family val="2"/>
      </rPr>
      <t>Válvula globo auto-operada hidraulicamente, comandada por solenóide, em ferro dúctil, classe PN-10, DN= 100mm</t>
    </r>
  </si>
  <si>
    <r>
      <rPr>
        <sz val="10"/>
        <rFont val="Carlito"/>
        <family val="2"/>
      </rPr>
      <t>2.664,88</t>
    </r>
  </si>
  <si>
    <r>
      <rPr>
        <sz val="10"/>
        <rFont val="Carlito"/>
        <family val="2"/>
      </rPr>
      <t>2.746,76</t>
    </r>
  </si>
  <si>
    <r>
      <rPr>
        <sz val="10"/>
        <rFont val="Carlito"/>
        <family val="2"/>
      </rPr>
      <t>47.12.310</t>
    </r>
  </si>
  <si>
    <r>
      <rPr>
        <sz val="10"/>
        <rFont val="Carlito"/>
        <family val="2"/>
      </rPr>
      <t xml:space="preserve">Válvula de gaveta em ferro dúctil com flanges,
</t>
    </r>
    <r>
      <rPr>
        <sz val="10"/>
        <rFont val="Carlito"/>
        <family val="2"/>
      </rPr>
      <t>classe PN-10, DN= 300mm</t>
    </r>
  </si>
  <si>
    <r>
      <rPr>
        <sz val="10"/>
        <rFont val="Carlito"/>
        <family val="2"/>
      </rPr>
      <t>6.067,15</t>
    </r>
  </si>
  <si>
    <r>
      <rPr>
        <sz val="10"/>
        <rFont val="Carlito"/>
        <family val="2"/>
      </rPr>
      <t>6.192,63</t>
    </r>
  </si>
  <si>
    <r>
      <rPr>
        <sz val="10"/>
        <rFont val="Carlito"/>
        <family val="2"/>
      </rPr>
      <t>47.12.320</t>
    </r>
  </si>
  <si>
    <r>
      <rPr>
        <sz val="10"/>
        <rFont val="Carlito"/>
        <family val="2"/>
      </rPr>
      <t xml:space="preserve">Válvula de gaveta em ferro dúctil com flanges,
</t>
    </r>
    <r>
      <rPr>
        <sz val="10"/>
        <rFont val="Carlito"/>
        <family val="2"/>
      </rPr>
      <t>classe PN-10, DN= 100mm</t>
    </r>
  </si>
  <si>
    <r>
      <rPr>
        <sz val="10"/>
        <rFont val="Carlito"/>
        <family val="2"/>
      </rPr>
      <t>1.045,08</t>
    </r>
  </si>
  <si>
    <r>
      <rPr>
        <sz val="10"/>
        <rFont val="Carlito"/>
        <family val="2"/>
      </rPr>
      <t>1.170,56</t>
    </r>
  </si>
  <si>
    <r>
      <rPr>
        <sz val="10"/>
        <rFont val="Carlito"/>
        <family val="2"/>
      </rPr>
      <t>47.12.330</t>
    </r>
  </si>
  <si>
    <r>
      <rPr>
        <sz val="10"/>
        <rFont val="Carlito"/>
        <family val="2"/>
      </rPr>
      <t xml:space="preserve">Válvula de gaveta em ferro dúctil com flanges,
</t>
    </r>
    <r>
      <rPr>
        <sz val="10"/>
        <rFont val="Carlito"/>
        <family val="2"/>
      </rPr>
      <t>classe PN-10, DN= 150mm</t>
    </r>
  </si>
  <si>
    <r>
      <rPr>
        <sz val="10"/>
        <rFont val="Carlito"/>
        <family val="2"/>
      </rPr>
      <t>1.810,12</t>
    </r>
  </si>
  <si>
    <r>
      <rPr>
        <sz val="10"/>
        <rFont val="Carlito"/>
        <family val="2"/>
      </rPr>
      <t>1.935,60</t>
    </r>
  </si>
  <si>
    <r>
      <rPr>
        <sz val="10"/>
        <rFont val="Carlito"/>
        <family val="2"/>
      </rPr>
      <t>47.12.340</t>
    </r>
  </si>
  <si>
    <r>
      <rPr>
        <sz val="10"/>
        <rFont val="Carlito"/>
        <family val="2"/>
      </rPr>
      <t xml:space="preserve">Ventosa simples rosqueada em ferro dúctil, classe
</t>
    </r>
    <r>
      <rPr>
        <sz val="10"/>
        <rFont val="Carlito"/>
        <family val="2"/>
      </rPr>
      <t>PN-25, DN= 3/4´</t>
    </r>
  </si>
  <si>
    <r>
      <rPr>
        <sz val="10"/>
        <rFont val="Carlito"/>
        <family val="2"/>
      </rPr>
      <t>1.003,76</t>
    </r>
  </si>
  <si>
    <r>
      <rPr>
        <sz val="10"/>
        <rFont val="Carlito"/>
        <family val="2"/>
      </rPr>
      <t>1.014,68</t>
    </r>
  </si>
  <si>
    <r>
      <rPr>
        <sz val="10"/>
        <rFont val="Carlito"/>
        <family val="2"/>
      </rPr>
      <t>47.12.350</t>
    </r>
  </si>
  <si>
    <r>
      <rPr>
        <sz val="10"/>
        <rFont val="Carlito"/>
        <family val="2"/>
      </rPr>
      <t xml:space="preserve">Ventosa de tríplice função em ferro dúctil
</t>
    </r>
    <r>
      <rPr>
        <sz val="10"/>
        <rFont val="Carlito"/>
        <family val="2"/>
      </rPr>
      <t>flangeada, classe PN-10/16/25, DN= 50mm</t>
    </r>
  </si>
  <si>
    <r>
      <rPr>
        <sz val="10"/>
        <rFont val="Carlito"/>
        <family val="2"/>
      </rPr>
      <t>2.488,87</t>
    </r>
  </si>
  <si>
    <r>
      <rPr>
        <sz val="10"/>
        <rFont val="Carlito"/>
        <family val="2"/>
      </rPr>
      <t>2.504,88</t>
    </r>
  </si>
  <si>
    <r>
      <rPr>
        <sz val="10"/>
        <rFont val="Carlito"/>
        <family val="2"/>
      </rPr>
      <t>Registro e / ou valvula em PVC rigido ou ABS</t>
    </r>
  </si>
  <si>
    <r>
      <rPr>
        <sz val="10"/>
        <rFont val="Carlito"/>
        <family val="2"/>
      </rPr>
      <t>47.14.020</t>
    </r>
  </si>
  <si>
    <r>
      <rPr>
        <sz val="10"/>
        <rFont val="Carlito"/>
        <family val="2"/>
      </rPr>
      <t xml:space="preserve">Registro de pressão em PVC rígido, soldável, DN=
</t>
    </r>
    <r>
      <rPr>
        <sz val="10"/>
        <rFont val="Carlito"/>
        <family val="2"/>
      </rPr>
      <t>25mm (3/4´)</t>
    </r>
  </si>
  <si>
    <r>
      <rPr>
        <sz val="10"/>
        <rFont val="Carlito"/>
        <family val="2"/>
      </rPr>
      <t>24,88</t>
    </r>
  </si>
  <si>
    <r>
      <rPr>
        <sz val="10"/>
        <rFont val="Carlito"/>
        <family val="2"/>
      </rPr>
      <t>47.14.200</t>
    </r>
  </si>
  <si>
    <r>
      <rPr>
        <sz val="10"/>
        <rFont val="Carlito"/>
        <family val="2"/>
      </rPr>
      <t>Registro regulador de vazão para torneira, misturador e bidê, em ABS com canopla, DN= 1/2´</t>
    </r>
  </si>
  <si>
    <r>
      <rPr>
        <sz val="10"/>
        <rFont val="Carlito"/>
        <family val="2"/>
      </rPr>
      <t>35,75</t>
    </r>
  </si>
  <si>
    <r>
      <rPr>
        <sz val="10"/>
        <rFont val="Carlito"/>
        <family val="2"/>
      </rPr>
      <t>52,12</t>
    </r>
  </si>
  <si>
    <r>
      <rPr>
        <sz val="10"/>
        <rFont val="Carlito"/>
        <family val="2"/>
      </rPr>
      <t xml:space="preserve">Reparos, conservacoes e complementos - GRUPO
</t>
    </r>
    <r>
      <rPr>
        <sz val="10"/>
        <rFont val="Carlito"/>
        <family val="2"/>
      </rPr>
      <t>47</t>
    </r>
  </si>
  <si>
    <r>
      <rPr>
        <sz val="10"/>
        <rFont val="Carlito"/>
        <family val="2"/>
      </rPr>
      <t>47.20.010</t>
    </r>
  </si>
  <si>
    <r>
      <rPr>
        <sz val="10"/>
        <rFont val="Carlito"/>
        <family val="2"/>
      </rPr>
      <t>Pigtail em latão para manômetro, DN= 1/2´</t>
    </r>
  </si>
  <si>
    <r>
      <rPr>
        <sz val="10"/>
        <rFont val="Carlito"/>
        <family val="2"/>
      </rPr>
      <t>84,59</t>
    </r>
  </si>
  <si>
    <r>
      <rPr>
        <sz val="10"/>
        <rFont val="Carlito"/>
        <family val="2"/>
      </rPr>
      <t>47.20.020</t>
    </r>
  </si>
  <si>
    <r>
      <rPr>
        <sz val="10"/>
        <rFont val="Carlito"/>
        <family val="2"/>
      </rPr>
      <t>Filtro ´Y´ em bronze para gás combustível, DN= 2´</t>
    </r>
  </si>
  <si>
    <r>
      <rPr>
        <sz val="10"/>
        <rFont val="Carlito"/>
        <family val="2"/>
      </rPr>
      <t>323,96</t>
    </r>
  </si>
  <si>
    <r>
      <rPr>
        <sz val="10"/>
        <rFont val="Carlito"/>
        <family val="2"/>
      </rPr>
      <t>369,45</t>
    </r>
  </si>
  <si>
    <r>
      <rPr>
        <sz val="10"/>
        <rFont val="Carlito"/>
        <family val="2"/>
      </rPr>
      <t>47.20.030</t>
    </r>
  </si>
  <si>
    <r>
      <rPr>
        <sz val="10"/>
        <rFont val="Carlito"/>
        <family val="2"/>
      </rPr>
      <t xml:space="preserve">Filtro ´Y´ em ferro fundido, classe 125 libras para vapor saturado, com extremidades rosqueáveis,
</t>
    </r>
    <r>
      <rPr>
        <sz val="10"/>
        <rFont val="Carlito"/>
        <family val="2"/>
      </rPr>
      <t>DN= 2´</t>
    </r>
  </si>
  <si>
    <r>
      <rPr>
        <sz val="10"/>
        <rFont val="Carlito"/>
        <family val="2"/>
      </rPr>
      <t>581,49</t>
    </r>
  </si>
  <si>
    <r>
      <rPr>
        <sz val="10"/>
        <rFont val="Carlito"/>
        <family val="2"/>
      </rPr>
      <t>626,98</t>
    </r>
  </si>
  <si>
    <r>
      <rPr>
        <sz val="10"/>
        <rFont val="Carlito"/>
        <family val="2"/>
      </rPr>
      <t>47.20.070</t>
    </r>
  </si>
  <si>
    <r>
      <rPr>
        <sz val="10"/>
        <rFont val="Carlito"/>
        <family val="2"/>
      </rPr>
      <t>Pigtail flexível, revestido com borracha sintética resistente, DN= 7/16´ comprimento até 1,00 m</t>
    </r>
  </si>
  <si>
    <r>
      <rPr>
        <sz val="10"/>
        <rFont val="Carlito"/>
        <family val="2"/>
      </rPr>
      <t>37,99</t>
    </r>
  </si>
  <si>
    <r>
      <rPr>
        <sz val="10"/>
        <rFont val="Carlito"/>
        <family val="2"/>
      </rPr>
      <t>47.20.080</t>
    </r>
  </si>
  <si>
    <r>
      <rPr>
        <sz val="10"/>
        <rFont val="Carlito"/>
        <family val="2"/>
      </rPr>
      <t>Regulador de primeiro estágio de alta pressão até 2 kgf/cm², vazão de 90 kg GLP/hora</t>
    </r>
  </si>
  <si>
    <r>
      <rPr>
        <sz val="10"/>
        <rFont val="Carlito"/>
        <family val="2"/>
      </rPr>
      <t>633,16</t>
    </r>
  </si>
  <si>
    <r>
      <rPr>
        <sz val="10"/>
        <rFont val="Carlito"/>
        <family val="2"/>
      </rPr>
      <t>658,62</t>
    </r>
  </si>
  <si>
    <r>
      <rPr>
        <sz val="10"/>
        <rFont val="Carlito"/>
        <family val="2"/>
      </rPr>
      <t>47.20.100</t>
    </r>
  </si>
  <si>
    <r>
      <rPr>
        <sz val="10"/>
        <rFont val="Carlito"/>
        <family val="2"/>
      </rPr>
      <t>Regulador de primeiro estágio de alta pressão até 1,3 kgf/cm², vazão de 50 kg GLP/hora</t>
    </r>
  </si>
  <si>
    <r>
      <rPr>
        <sz val="10"/>
        <rFont val="Carlito"/>
        <family val="2"/>
      </rPr>
      <t>282,35</t>
    </r>
  </si>
  <si>
    <r>
      <rPr>
        <sz val="10"/>
        <rFont val="Carlito"/>
        <family val="2"/>
      </rPr>
      <t>307,81</t>
    </r>
  </si>
  <si>
    <r>
      <rPr>
        <sz val="10"/>
        <rFont val="Carlito"/>
        <family val="2"/>
      </rPr>
      <t>47.20.120</t>
    </r>
  </si>
  <si>
    <r>
      <rPr>
        <sz val="10"/>
        <rFont val="Carlito"/>
        <family val="2"/>
      </rPr>
      <t xml:space="preserve">Regulador de segundo estágio para gás, uso
</t>
    </r>
    <r>
      <rPr>
        <sz val="10"/>
        <rFont val="Carlito"/>
        <family val="2"/>
      </rPr>
      <t>industrial, vazão até 12 kg GLP/hora</t>
    </r>
  </si>
  <si>
    <r>
      <rPr>
        <sz val="10"/>
        <rFont val="Carlito"/>
        <family val="2"/>
      </rPr>
      <t>91,75</t>
    </r>
  </si>
  <si>
    <r>
      <rPr>
        <sz val="10"/>
        <rFont val="Carlito"/>
        <family val="2"/>
      </rPr>
      <t>47.20.181</t>
    </r>
  </si>
  <si>
    <r>
      <rPr>
        <sz val="10"/>
        <rFont val="Carlito"/>
        <family val="2"/>
      </rPr>
      <t xml:space="preserve">Filtro Y em aço carbono, classe 150 libras,
</t>
    </r>
    <r>
      <rPr>
        <sz val="10"/>
        <rFont val="Carlito"/>
        <family val="2"/>
      </rPr>
      <t>conexões flangeadas, DN= 4''</t>
    </r>
  </si>
  <si>
    <r>
      <rPr>
        <sz val="10"/>
        <rFont val="Carlito"/>
        <family val="2"/>
      </rPr>
      <t>4.288,40</t>
    </r>
  </si>
  <si>
    <r>
      <rPr>
        <sz val="10"/>
        <rFont val="Carlito"/>
        <family val="2"/>
      </rPr>
      <t>4.397,57</t>
    </r>
  </si>
  <si>
    <r>
      <rPr>
        <sz val="10"/>
        <rFont val="Carlito"/>
        <family val="2"/>
      </rPr>
      <t>47.20.190</t>
    </r>
  </si>
  <si>
    <r>
      <rPr>
        <sz val="10"/>
        <rFont val="Carlito"/>
        <family val="2"/>
      </rPr>
      <t xml:space="preserve">Chave de fluxo tipo palheta para tubulação de
</t>
    </r>
    <r>
      <rPr>
        <sz val="10"/>
        <rFont val="Carlito"/>
        <family val="2"/>
      </rPr>
      <t>líquidos</t>
    </r>
  </si>
  <si>
    <r>
      <rPr>
        <sz val="10"/>
        <rFont val="Carlito"/>
        <family val="2"/>
      </rPr>
      <t>235,70</t>
    </r>
  </si>
  <si>
    <r>
      <rPr>
        <sz val="10"/>
        <rFont val="Carlito"/>
        <family val="2"/>
      </rPr>
      <t>250,26</t>
    </r>
  </si>
  <si>
    <r>
      <rPr>
        <sz val="10"/>
        <rFont val="Carlito"/>
        <family val="2"/>
      </rPr>
      <t>47.20.300</t>
    </r>
  </si>
  <si>
    <r>
      <rPr>
        <sz val="10"/>
        <rFont val="Carlito"/>
        <family val="2"/>
      </rPr>
      <t xml:space="preserve">Chave de fluxo de água com retardo para
</t>
    </r>
    <r>
      <rPr>
        <sz val="10"/>
        <rFont val="Carlito"/>
        <family val="2"/>
      </rPr>
      <t>tubulações com diâmetro nominal de 1" a 6" - conexão BSP</t>
    </r>
  </si>
  <si>
    <r>
      <rPr>
        <sz val="10"/>
        <rFont val="Carlito"/>
        <family val="2"/>
      </rPr>
      <t>412,94</t>
    </r>
  </si>
  <si>
    <r>
      <rPr>
        <sz val="10"/>
        <rFont val="Carlito"/>
        <family val="2"/>
      </rPr>
      <t>456,68</t>
    </r>
  </si>
  <si>
    <r>
      <rPr>
        <sz val="10"/>
        <rFont val="Carlito"/>
        <family val="2"/>
      </rPr>
      <t>47.20.320</t>
    </r>
  </si>
  <si>
    <r>
      <rPr>
        <sz val="10"/>
        <rFont val="Carlito"/>
        <family val="2"/>
      </rPr>
      <t xml:space="preserve">Filtro ´Y´ corpo em bronze, pressão de serviço até
</t>
    </r>
    <r>
      <rPr>
        <sz val="10"/>
        <rFont val="Carlito"/>
        <family val="2"/>
      </rPr>
      <t>20,7 bar (PN 20), DN= 1 1/2´</t>
    </r>
  </si>
  <si>
    <r>
      <rPr>
        <sz val="10"/>
        <rFont val="Carlito"/>
        <family val="2"/>
      </rPr>
      <t>259,46</t>
    </r>
  </si>
  <si>
    <r>
      <rPr>
        <sz val="10"/>
        <rFont val="Carlito"/>
        <family val="2"/>
      </rPr>
      <t>47.20.330</t>
    </r>
  </si>
  <si>
    <r>
      <rPr>
        <sz val="10"/>
        <rFont val="Carlito"/>
        <family val="2"/>
      </rPr>
      <t xml:space="preserve">Filtro ´Y´ corpo em bronze, pressão de serviço até
</t>
    </r>
    <r>
      <rPr>
        <sz val="10"/>
        <rFont val="Carlito"/>
        <family val="2"/>
      </rPr>
      <t>20,7 bar (PN 20), DN= 2´</t>
    </r>
  </si>
  <si>
    <r>
      <rPr>
        <sz val="10"/>
        <rFont val="Carlito"/>
        <family val="2"/>
      </rPr>
      <t>272,33</t>
    </r>
  </si>
  <si>
    <r>
      <rPr>
        <sz val="10"/>
        <rFont val="Carlito"/>
        <family val="2"/>
      </rPr>
      <t>317,82</t>
    </r>
  </si>
  <si>
    <r>
      <rPr>
        <sz val="10"/>
        <rFont val="Carlito"/>
        <family val="2"/>
      </rPr>
      <t xml:space="preserve">RESERVATORIO E TANQUE PARA LIQUIDOS E
</t>
    </r>
    <r>
      <rPr>
        <sz val="10"/>
        <rFont val="Carlito"/>
        <family val="2"/>
      </rPr>
      <t>GASES</t>
    </r>
  </si>
  <si>
    <r>
      <rPr>
        <sz val="10"/>
        <rFont val="Carlito"/>
        <family val="2"/>
      </rPr>
      <t>Reservatorio em material sintetico</t>
    </r>
  </si>
  <si>
    <r>
      <rPr>
        <sz val="10"/>
        <rFont val="Carlito"/>
        <family val="2"/>
      </rPr>
      <t>48.02.008</t>
    </r>
  </si>
  <si>
    <r>
      <rPr>
        <sz val="10"/>
        <rFont val="Carlito"/>
        <family val="2"/>
      </rPr>
      <t xml:space="preserve">Reservatório de fibra de vidro - capacidade de
</t>
    </r>
    <r>
      <rPr>
        <sz val="10"/>
        <rFont val="Carlito"/>
        <family val="2"/>
      </rPr>
      <t>15.000 litros</t>
    </r>
  </si>
  <si>
    <r>
      <rPr>
        <sz val="10"/>
        <rFont val="Carlito"/>
        <family val="2"/>
      </rPr>
      <t>5.613,35</t>
    </r>
  </si>
  <si>
    <r>
      <rPr>
        <sz val="10"/>
        <rFont val="Carlito"/>
        <family val="2"/>
      </rPr>
      <t>79,95</t>
    </r>
  </si>
  <si>
    <r>
      <rPr>
        <sz val="10"/>
        <rFont val="Carlito"/>
        <family val="2"/>
      </rPr>
      <t>5.693,30</t>
    </r>
  </si>
  <si>
    <r>
      <rPr>
        <sz val="10"/>
        <rFont val="Carlito"/>
        <family val="2"/>
      </rPr>
      <t>48.02.009</t>
    </r>
  </si>
  <si>
    <r>
      <rPr>
        <sz val="10"/>
        <rFont val="Carlito"/>
        <family val="2"/>
      </rPr>
      <t xml:space="preserve">Reservatório de fibra de vidro - capacidade de
</t>
    </r>
    <r>
      <rPr>
        <sz val="10"/>
        <rFont val="Carlito"/>
        <family val="2"/>
      </rPr>
      <t>20.000 litros</t>
    </r>
  </si>
  <si>
    <r>
      <rPr>
        <sz val="10"/>
        <rFont val="Carlito"/>
        <family val="2"/>
      </rPr>
      <t>9.791,12</t>
    </r>
  </si>
  <si>
    <r>
      <rPr>
        <sz val="10"/>
        <rFont val="Carlito"/>
        <family val="2"/>
      </rPr>
      <t>108,99</t>
    </r>
  </si>
  <si>
    <r>
      <rPr>
        <sz val="10"/>
        <rFont val="Carlito"/>
        <family val="2"/>
      </rPr>
      <t>9.900,11</t>
    </r>
  </si>
  <si>
    <r>
      <rPr>
        <sz val="10"/>
        <rFont val="Carlito"/>
        <family val="2"/>
      </rPr>
      <t>48.02.204</t>
    </r>
  </si>
  <si>
    <r>
      <rPr>
        <sz val="10"/>
        <rFont val="Carlito"/>
        <family val="2"/>
      </rPr>
      <t xml:space="preserve">Reservatório em polietileno com tampa de
</t>
    </r>
    <r>
      <rPr>
        <sz val="10"/>
        <rFont val="Carlito"/>
        <family val="2"/>
      </rPr>
      <t>encaixar - capacidade de 2.000 litros</t>
    </r>
  </si>
  <si>
    <r>
      <rPr>
        <sz val="10"/>
        <rFont val="Carlito"/>
        <family val="2"/>
      </rPr>
      <t>1.160,06</t>
    </r>
  </si>
  <si>
    <r>
      <rPr>
        <sz val="10"/>
        <rFont val="Carlito"/>
        <family val="2"/>
      </rPr>
      <t>1.203,71</t>
    </r>
  </si>
  <si>
    <r>
      <rPr>
        <sz val="10"/>
        <rFont val="Carlito"/>
        <family val="2"/>
      </rPr>
      <t>48.02.205</t>
    </r>
  </si>
  <si>
    <r>
      <rPr>
        <sz val="10"/>
        <rFont val="Carlito"/>
        <family val="2"/>
      </rPr>
      <t xml:space="preserve">Reservatório em polietileno com tampa de
</t>
    </r>
    <r>
      <rPr>
        <sz val="10"/>
        <rFont val="Carlito"/>
        <family val="2"/>
      </rPr>
      <t>encaixar - capacidade de 3.000 litros</t>
    </r>
  </si>
  <si>
    <r>
      <rPr>
        <sz val="10"/>
        <rFont val="Carlito"/>
        <family val="2"/>
      </rPr>
      <t>1.719,76</t>
    </r>
  </si>
  <si>
    <r>
      <rPr>
        <sz val="10"/>
        <rFont val="Carlito"/>
        <family val="2"/>
      </rPr>
      <t>1.763,41</t>
    </r>
  </si>
  <si>
    <r>
      <rPr>
        <sz val="10"/>
        <rFont val="Carlito"/>
        <family val="2"/>
      </rPr>
      <t>48.02.206</t>
    </r>
  </si>
  <si>
    <r>
      <rPr>
        <sz val="10"/>
        <rFont val="Carlito"/>
        <family val="2"/>
      </rPr>
      <t xml:space="preserve">Reservatório em polietileno com tampa de
</t>
    </r>
    <r>
      <rPr>
        <sz val="10"/>
        <rFont val="Carlito"/>
        <family val="2"/>
      </rPr>
      <t>encaixar - capacidade de 5.000 litros</t>
    </r>
  </si>
  <si>
    <r>
      <rPr>
        <sz val="10"/>
        <rFont val="Carlito"/>
        <family val="2"/>
      </rPr>
      <t>2.763,53</t>
    </r>
  </si>
  <si>
    <r>
      <rPr>
        <sz val="10"/>
        <rFont val="Carlito"/>
        <family val="2"/>
      </rPr>
      <t>2.814,44</t>
    </r>
  </si>
  <si>
    <r>
      <rPr>
        <sz val="10"/>
        <rFont val="Carlito"/>
        <family val="2"/>
      </rPr>
      <t>48.02.207</t>
    </r>
  </si>
  <si>
    <r>
      <rPr>
        <sz val="10"/>
        <rFont val="Carlito"/>
        <family val="2"/>
      </rPr>
      <t xml:space="preserve">Reservatório em polietileno com tampa de
</t>
    </r>
    <r>
      <rPr>
        <sz val="10"/>
        <rFont val="Carlito"/>
        <family val="2"/>
      </rPr>
      <t>encaixar - capacidade de 10.000 litros</t>
    </r>
  </si>
  <si>
    <r>
      <rPr>
        <sz val="10"/>
        <rFont val="Carlito"/>
        <family val="2"/>
      </rPr>
      <t>4.699,38</t>
    </r>
  </si>
  <si>
    <r>
      <rPr>
        <sz val="10"/>
        <rFont val="Carlito"/>
        <family val="2"/>
      </rPr>
      <t>65,43</t>
    </r>
  </si>
  <si>
    <r>
      <rPr>
        <sz val="10"/>
        <rFont val="Carlito"/>
        <family val="2"/>
      </rPr>
      <t>4.764,81</t>
    </r>
  </si>
  <si>
    <r>
      <rPr>
        <sz val="10"/>
        <rFont val="Carlito"/>
        <family val="2"/>
      </rPr>
      <t>48.02.300</t>
    </r>
  </si>
  <si>
    <r>
      <rPr>
        <sz val="10"/>
        <rFont val="Carlito"/>
        <family val="2"/>
      </rPr>
      <t>Reservatório em polietileno de alta densidade (cisterna) com antioxidante e proteção contra raios ultravioleta (UV) - capacidade de 5.000 litros</t>
    </r>
  </si>
  <si>
    <r>
      <rPr>
        <sz val="10"/>
        <rFont val="Carlito"/>
        <family val="2"/>
      </rPr>
      <t>7.781,45</t>
    </r>
  </si>
  <si>
    <r>
      <rPr>
        <sz val="10"/>
        <rFont val="Carlito"/>
        <family val="2"/>
      </rPr>
      <t>7.839,62</t>
    </r>
  </si>
  <si>
    <r>
      <rPr>
        <sz val="10"/>
        <rFont val="Carlito"/>
        <family val="2"/>
      </rPr>
      <t>48.02.310</t>
    </r>
  </si>
  <si>
    <r>
      <rPr>
        <sz val="10"/>
        <rFont val="Carlito"/>
        <family val="2"/>
      </rPr>
      <t xml:space="preserve">Reservatório em polietileno de alta densidade (cisterna) com antioxidante e proteção contra raios ultravioleta (UV) - capacidade de 10.000
</t>
    </r>
    <r>
      <rPr>
        <sz val="10"/>
        <rFont val="Carlito"/>
        <family val="2"/>
      </rPr>
      <t>litros</t>
    </r>
  </si>
  <si>
    <r>
      <rPr>
        <sz val="10"/>
        <rFont val="Carlito"/>
        <family val="2"/>
      </rPr>
      <t>13.738,66</t>
    </r>
  </si>
  <si>
    <r>
      <rPr>
        <sz val="10"/>
        <rFont val="Carlito"/>
        <family val="2"/>
      </rPr>
      <t>13.818,61</t>
    </r>
  </si>
  <si>
    <r>
      <rPr>
        <sz val="10"/>
        <rFont val="Carlito"/>
        <family val="2"/>
      </rPr>
      <t>48.02.400</t>
    </r>
  </si>
  <si>
    <r>
      <rPr>
        <sz val="10"/>
        <rFont val="Carlito"/>
        <family val="2"/>
      </rPr>
      <t xml:space="preserve">Reservatório em polietileno com tampa de rosca -
</t>
    </r>
    <r>
      <rPr>
        <sz val="10"/>
        <rFont val="Carlito"/>
        <family val="2"/>
      </rPr>
      <t>capacidade de 1.000 litros</t>
    </r>
  </si>
  <si>
    <r>
      <rPr>
        <sz val="10"/>
        <rFont val="Carlito"/>
        <family val="2"/>
      </rPr>
      <t>952,30</t>
    </r>
  </si>
  <si>
    <r>
      <rPr>
        <sz val="10"/>
        <rFont val="Carlito"/>
        <family val="2"/>
      </rPr>
      <t xml:space="preserve">Reservatório em polietileno com tampa de rosca -
</t>
    </r>
    <r>
      <rPr>
        <sz val="10"/>
        <rFont val="Carlito"/>
        <family val="2"/>
      </rPr>
      <t>capacidade de 500 litros</t>
    </r>
  </si>
  <si>
    <r>
      <rPr>
        <sz val="10"/>
        <rFont val="Carlito"/>
        <family val="2"/>
      </rPr>
      <t>537,85</t>
    </r>
  </si>
  <si>
    <r>
      <rPr>
        <sz val="10"/>
        <rFont val="Carlito"/>
        <family val="2"/>
      </rPr>
      <t>588,76</t>
    </r>
  </si>
  <si>
    <r>
      <rPr>
        <sz val="10"/>
        <rFont val="Carlito"/>
        <family val="2"/>
      </rPr>
      <t>Reservatorio metalico</t>
    </r>
  </si>
  <si>
    <r>
      <rPr>
        <sz val="10"/>
        <rFont val="Carlito"/>
        <family val="2"/>
      </rPr>
      <t>48.03.010</t>
    </r>
  </si>
  <si>
    <r>
      <rPr>
        <sz val="10"/>
        <rFont val="Carlito"/>
        <family val="2"/>
      </rPr>
      <t xml:space="preserve">Reservatório metálico cilíndrico horizontal -
</t>
    </r>
    <r>
      <rPr>
        <sz val="10"/>
        <rFont val="Carlito"/>
        <family val="2"/>
      </rPr>
      <t>capacidade de 1.000 litros</t>
    </r>
  </si>
  <si>
    <r>
      <rPr>
        <sz val="10"/>
        <rFont val="Carlito"/>
        <family val="2"/>
      </rPr>
      <t>2.964,63</t>
    </r>
  </si>
  <si>
    <r>
      <rPr>
        <sz val="10"/>
        <rFont val="Carlito"/>
        <family val="2"/>
      </rPr>
      <t>3.015,54</t>
    </r>
  </si>
  <si>
    <r>
      <rPr>
        <sz val="10"/>
        <rFont val="Carlito"/>
        <family val="2"/>
      </rPr>
      <t>48.03.112</t>
    </r>
  </si>
  <si>
    <r>
      <rPr>
        <sz val="10"/>
        <rFont val="Carlito"/>
        <family val="2"/>
      </rPr>
      <t xml:space="preserve">Reservatório metálico cilíndrico horizontal -
</t>
    </r>
    <r>
      <rPr>
        <sz val="10"/>
        <rFont val="Carlito"/>
        <family val="2"/>
      </rPr>
      <t>capacidade de 3.000 litros</t>
    </r>
  </si>
  <si>
    <r>
      <rPr>
        <sz val="10"/>
        <rFont val="Carlito"/>
        <family val="2"/>
      </rPr>
      <t>5.223,96</t>
    </r>
  </si>
  <si>
    <r>
      <rPr>
        <sz val="10"/>
        <rFont val="Carlito"/>
        <family val="2"/>
      </rPr>
      <t>5.274,87</t>
    </r>
  </si>
  <si>
    <r>
      <rPr>
        <sz val="10"/>
        <rFont val="Carlito"/>
        <family val="2"/>
      </rPr>
      <t>48.03.130</t>
    </r>
  </si>
  <si>
    <r>
      <rPr>
        <sz val="10"/>
        <rFont val="Carlito"/>
        <family val="2"/>
      </rPr>
      <t xml:space="preserve">Reservatório metálico cilíndrico horizontal -
</t>
    </r>
    <r>
      <rPr>
        <sz val="10"/>
        <rFont val="Carlito"/>
        <family val="2"/>
      </rPr>
      <t>capacidade de 5.000 litros</t>
    </r>
  </si>
  <si>
    <r>
      <rPr>
        <sz val="10"/>
        <rFont val="Carlito"/>
        <family val="2"/>
      </rPr>
      <t>7.563,49</t>
    </r>
  </si>
  <si>
    <r>
      <rPr>
        <sz val="10"/>
        <rFont val="Carlito"/>
        <family val="2"/>
      </rPr>
      <t>7.614,40</t>
    </r>
  </si>
  <si>
    <r>
      <rPr>
        <sz val="10"/>
        <rFont val="Carlito"/>
        <family val="2"/>
      </rPr>
      <t>48.03.138</t>
    </r>
  </si>
  <si>
    <r>
      <rPr>
        <sz val="10"/>
        <rFont val="Carlito"/>
        <family val="2"/>
      </rPr>
      <t xml:space="preserve">Reservatório metálico cilíndrico horizontal -
</t>
    </r>
    <r>
      <rPr>
        <sz val="10"/>
        <rFont val="Carlito"/>
        <family val="2"/>
      </rPr>
      <t>capacidade de 10.000 litros</t>
    </r>
  </si>
  <si>
    <r>
      <rPr>
        <sz val="10"/>
        <rFont val="Carlito"/>
        <family val="2"/>
      </rPr>
      <t>13.254,28</t>
    </r>
  </si>
  <si>
    <r>
      <rPr>
        <sz val="10"/>
        <rFont val="Carlito"/>
        <family val="2"/>
      </rPr>
      <t>13.305,19</t>
    </r>
  </si>
  <si>
    <r>
      <rPr>
        <sz val="10"/>
        <rFont val="Carlito"/>
        <family val="2"/>
      </rPr>
      <t>Reservatorio em concreto</t>
    </r>
  </si>
  <si>
    <r>
      <rPr>
        <sz val="10"/>
        <rFont val="Carlito"/>
        <family val="2"/>
      </rPr>
      <t>48.04.381</t>
    </r>
  </si>
  <si>
    <r>
      <rPr>
        <sz val="10"/>
        <rFont val="Carlito"/>
        <family val="2"/>
      </rPr>
      <t>Reservatório em concreto armado cilíndrico, vertical, bipartido, método construtivo em formas deslizantes, diâmetro interno de 3,50m a 4,00m, altura de 15,00m a 25,00m</t>
    </r>
  </si>
  <si>
    <r>
      <rPr>
        <sz val="10"/>
        <rFont val="Carlito"/>
        <family val="2"/>
      </rPr>
      <t>15.143,29</t>
    </r>
  </si>
  <si>
    <r>
      <rPr>
        <sz val="10"/>
        <rFont val="Carlito"/>
        <family val="2"/>
      </rPr>
      <t>2.699,08</t>
    </r>
  </si>
  <si>
    <r>
      <rPr>
        <sz val="10"/>
        <rFont val="Carlito"/>
        <family val="2"/>
      </rPr>
      <t>17.842,37</t>
    </r>
  </si>
  <si>
    <r>
      <rPr>
        <sz val="10"/>
        <rFont val="Carlito"/>
        <family val="2"/>
      </rPr>
      <t>48.04.391</t>
    </r>
  </si>
  <si>
    <r>
      <rPr>
        <sz val="10"/>
        <rFont val="Carlito"/>
        <family val="2"/>
      </rPr>
      <t>Reservatório em concreto armado cilíndrico, vertical, bipartido, método construtivo em formas deslizantes, diâmetro interno de 5,5m a 6,00m, altura de 25,00m a 30,00m</t>
    </r>
  </si>
  <si>
    <r>
      <rPr>
        <sz val="10"/>
        <rFont val="Carlito"/>
        <family val="2"/>
      </rPr>
      <t>30.162,19</t>
    </r>
  </si>
  <si>
    <r>
      <rPr>
        <sz val="10"/>
        <rFont val="Carlito"/>
        <family val="2"/>
      </rPr>
      <t>5.753,32</t>
    </r>
  </si>
  <si>
    <r>
      <rPr>
        <sz val="10"/>
        <rFont val="Carlito"/>
        <family val="2"/>
      </rPr>
      <t>35.915,51</t>
    </r>
  </si>
  <si>
    <r>
      <rPr>
        <sz val="10"/>
        <rFont val="Carlito"/>
        <family val="2"/>
      </rPr>
      <t>Torneira de boia</t>
    </r>
  </si>
  <si>
    <r>
      <rPr>
        <sz val="10"/>
        <rFont val="Carlito"/>
        <family val="2"/>
      </rPr>
      <t>48.05.010</t>
    </r>
  </si>
  <si>
    <r>
      <rPr>
        <sz val="10"/>
        <rFont val="Carlito"/>
        <family val="2"/>
      </rPr>
      <t>Torneira de boia, DN= 3/4´</t>
    </r>
  </si>
  <si>
    <r>
      <rPr>
        <sz val="10"/>
        <rFont val="Carlito"/>
        <family val="2"/>
      </rPr>
      <t>70,63</t>
    </r>
  </si>
  <si>
    <r>
      <rPr>
        <sz val="10"/>
        <rFont val="Carlito"/>
        <family val="2"/>
      </rPr>
      <t>81,55</t>
    </r>
  </si>
  <si>
    <r>
      <rPr>
        <sz val="10"/>
        <rFont val="Carlito"/>
        <family val="2"/>
      </rPr>
      <t>48.05.020</t>
    </r>
  </si>
  <si>
    <r>
      <rPr>
        <sz val="10"/>
        <rFont val="Carlito"/>
        <family val="2"/>
      </rPr>
      <t>Torneira de boia, DN= 1´</t>
    </r>
  </si>
  <si>
    <r>
      <rPr>
        <sz val="10"/>
        <rFont val="Carlito"/>
        <family val="2"/>
      </rPr>
      <t>89,45</t>
    </r>
  </si>
  <si>
    <r>
      <rPr>
        <sz val="10"/>
        <rFont val="Carlito"/>
        <family val="2"/>
      </rPr>
      <t>104,01</t>
    </r>
  </si>
  <si>
    <r>
      <rPr>
        <sz val="10"/>
        <rFont val="Carlito"/>
        <family val="2"/>
      </rPr>
      <t>48.05.030</t>
    </r>
  </si>
  <si>
    <r>
      <rPr>
        <sz val="10"/>
        <rFont val="Carlito"/>
        <family val="2"/>
      </rPr>
      <t>Torneira de boia, DN= 1 1/4´</t>
    </r>
  </si>
  <si>
    <r>
      <rPr>
        <sz val="10"/>
        <rFont val="Carlito"/>
        <family val="2"/>
      </rPr>
      <t>178,95</t>
    </r>
  </si>
  <si>
    <r>
      <rPr>
        <sz val="10"/>
        <rFont val="Carlito"/>
        <family val="2"/>
      </rPr>
      <t>195,32</t>
    </r>
  </si>
  <si>
    <r>
      <rPr>
        <sz val="10"/>
        <rFont val="Carlito"/>
        <family val="2"/>
      </rPr>
      <t>48.05.040</t>
    </r>
  </si>
  <si>
    <r>
      <rPr>
        <sz val="10"/>
        <rFont val="Carlito"/>
        <family val="2"/>
      </rPr>
      <t>Torneira de boia, DN= 1 1/2´</t>
    </r>
  </si>
  <si>
    <r>
      <rPr>
        <sz val="10"/>
        <rFont val="Carlito"/>
        <family val="2"/>
      </rPr>
      <t>184,03</t>
    </r>
  </si>
  <si>
    <r>
      <rPr>
        <sz val="10"/>
        <rFont val="Carlito"/>
        <family val="2"/>
      </rPr>
      <t>200,40</t>
    </r>
  </si>
  <si>
    <r>
      <rPr>
        <sz val="10"/>
        <rFont val="Carlito"/>
        <family val="2"/>
      </rPr>
      <t>48.05.050</t>
    </r>
  </si>
  <si>
    <r>
      <rPr>
        <sz val="10"/>
        <rFont val="Carlito"/>
        <family val="2"/>
      </rPr>
      <t>Torneira de boia, DN= 2´</t>
    </r>
  </si>
  <si>
    <r>
      <rPr>
        <sz val="10"/>
        <rFont val="Carlito"/>
        <family val="2"/>
      </rPr>
      <t>257,01</t>
    </r>
  </si>
  <si>
    <r>
      <rPr>
        <sz val="10"/>
        <rFont val="Carlito"/>
        <family val="2"/>
      </rPr>
      <t>48.05.052</t>
    </r>
  </si>
  <si>
    <r>
      <rPr>
        <sz val="10"/>
        <rFont val="Carlito"/>
        <family val="2"/>
      </rPr>
      <t>Torneira de boia, DN= 2 1/2´</t>
    </r>
  </si>
  <si>
    <r>
      <rPr>
        <sz val="10"/>
        <rFont val="Carlito"/>
        <family val="2"/>
      </rPr>
      <t>971,07</t>
    </r>
  </si>
  <si>
    <r>
      <rPr>
        <sz val="10"/>
        <rFont val="Carlito"/>
        <family val="2"/>
      </rPr>
      <t>987,44</t>
    </r>
  </si>
  <si>
    <r>
      <rPr>
        <sz val="10"/>
        <rFont val="Carlito"/>
        <family val="2"/>
      </rPr>
      <t>48.05.070</t>
    </r>
  </si>
  <si>
    <r>
      <rPr>
        <sz val="10"/>
        <rFont val="Carlito"/>
        <family val="2"/>
      </rPr>
      <t xml:space="preserve">Torneira de boia, tipo registro automático de
</t>
    </r>
    <r>
      <rPr>
        <sz val="10"/>
        <rFont val="Carlito"/>
        <family val="2"/>
      </rPr>
      <t>entrada, DN= 3´</t>
    </r>
  </si>
  <si>
    <r>
      <rPr>
        <sz val="10"/>
        <rFont val="Carlito"/>
        <family val="2"/>
      </rPr>
      <t>1.961,56</t>
    </r>
  </si>
  <si>
    <r>
      <rPr>
        <sz val="10"/>
        <rFont val="Carlito"/>
        <family val="2"/>
      </rPr>
      <t>2.034,34</t>
    </r>
  </si>
  <si>
    <r>
      <rPr>
        <sz val="10"/>
        <rFont val="Carlito"/>
        <family val="2"/>
      </rPr>
      <t xml:space="preserve">Reparos, conservacoes e complementos - GRUPO
</t>
    </r>
    <r>
      <rPr>
        <sz val="10"/>
        <rFont val="Carlito"/>
        <family val="2"/>
      </rPr>
      <t>48</t>
    </r>
  </si>
  <si>
    <r>
      <rPr>
        <sz val="10"/>
        <rFont val="Carlito"/>
        <family val="2"/>
      </rPr>
      <t>48.20.020</t>
    </r>
  </si>
  <si>
    <r>
      <rPr>
        <sz val="10"/>
        <rFont val="Carlito"/>
        <family val="2"/>
      </rPr>
      <t>Limpeza de caixa d´água até 1.000 litros</t>
    </r>
  </si>
  <si>
    <r>
      <rPr>
        <sz val="10"/>
        <rFont val="Carlito"/>
        <family val="2"/>
      </rPr>
      <t>48.20.040</t>
    </r>
  </si>
  <si>
    <r>
      <rPr>
        <sz val="10"/>
        <rFont val="Carlito"/>
        <family val="2"/>
      </rPr>
      <t xml:space="preserve">Limpeza de caixa d´água de 1.001 até 10.000
</t>
    </r>
    <r>
      <rPr>
        <sz val="10"/>
        <rFont val="Carlito"/>
        <family val="2"/>
      </rPr>
      <t>litros</t>
    </r>
  </si>
  <si>
    <r>
      <rPr>
        <sz val="10"/>
        <rFont val="Carlito"/>
        <family val="2"/>
      </rPr>
      <t>116,16</t>
    </r>
  </si>
  <si>
    <r>
      <rPr>
        <sz val="10"/>
        <rFont val="Carlito"/>
        <family val="2"/>
      </rPr>
      <t>48.20.060</t>
    </r>
  </si>
  <si>
    <r>
      <rPr>
        <sz val="10"/>
        <rFont val="Carlito"/>
        <family val="2"/>
      </rPr>
      <t>Limpeza de caixa d´água acima de 10.000 litros</t>
    </r>
  </si>
  <si>
    <r>
      <rPr>
        <sz val="10"/>
        <rFont val="Carlito"/>
        <family val="2"/>
      </rPr>
      <t>261,36</t>
    </r>
  </si>
  <si>
    <r>
      <rPr>
        <sz val="10"/>
        <rFont val="Carlito"/>
        <family val="2"/>
      </rPr>
      <t>CAIXA, RALO, GRELHA E ACESSORIO HIDRAULICO</t>
    </r>
  </si>
  <si>
    <r>
      <rPr>
        <sz val="10"/>
        <rFont val="Carlito"/>
        <family val="2"/>
      </rPr>
      <t>Caixas sifonadas de PVC rigido</t>
    </r>
  </si>
  <si>
    <r>
      <rPr>
        <sz val="10"/>
        <rFont val="Carlito"/>
        <family val="2"/>
      </rPr>
      <t>49.01.016</t>
    </r>
  </si>
  <si>
    <r>
      <rPr>
        <sz val="10"/>
        <rFont val="Carlito"/>
        <family val="2"/>
      </rPr>
      <t xml:space="preserve">Caixa sifonada de PVC rígido de 100 x 100 x 50
</t>
    </r>
    <r>
      <rPr>
        <sz val="10"/>
        <rFont val="Carlito"/>
        <family val="2"/>
      </rPr>
      <t>mm, com grelha</t>
    </r>
  </si>
  <si>
    <r>
      <rPr>
        <sz val="10"/>
        <rFont val="Carlito"/>
        <family val="2"/>
      </rPr>
      <t>30,46</t>
    </r>
  </si>
  <si>
    <r>
      <rPr>
        <sz val="10"/>
        <rFont val="Carlito"/>
        <family val="2"/>
      </rPr>
      <t>66,85</t>
    </r>
  </si>
  <si>
    <r>
      <rPr>
        <sz val="10"/>
        <rFont val="Carlito"/>
        <family val="2"/>
      </rPr>
      <t>49.01.020</t>
    </r>
  </si>
  <si>
    <r>
      <rPr>
        <sz val="10"/>
        <rFont val="Carlito"/>
        <family val="2"/>
      </rPr>
      <t xml:space="preserve">Caixa sifonada de PVC rígido de 100 x 150 x 50
</t>
    </r>
    <r>
      <rPr>
        <sz val="10"/>
        <rFont val="Carlito"/>
        <family val="2"/>
      </rPr>
      <t>mm, com grelha</t>
    </r>
  </si>
  <si>
    <r>
      <rPr>
        <sz val="10"/>
        <rFont val="Carlito"/>
        <family val="2"/>
      </rPr>
      <t>41,77</t>
    </r>
  </si>
  <si>
    <r>
      <rPr>
        <sz val="10"/>
        <rFont val="Carlito"/>
        <family val="2"/>
      </rPr>
      <t>49.01.030</t>
    </r>
  </si>
  <si>
    <r>
      <rPr>
        <sz val="10"/>
        <rFont val="Carlito"/>
        <family val="2"/>
      </rPr>
      <t xml:space="preserve">Caixa sifonada de PVC rígido de 150 x 150 x 50
</t>
    </r>
    <r>
      <rPr>
        <sz val="10"/>
        <rFont val="Carlito"/>
        <family val="2"/>
      </rPr>
      <t>mm, com grelha</t>
    </r>
  </si>
  <si>
    <r>
      <rPr>
        <sz val="10"/>
        <rFont val="Carlito"/>
        <family val="2"/>
      </rPr>
      <t>51,10</t>
    </r>
  </si>
  <si>
    <r>
      <rPr>
        <sz val="10"/>
        <rFont val="Carlito"/>
        <family val="2"/>
      </rPr>
      <t>49.01.040</t>
    </r>
  </si>
  <si>
    <r>
      <rPr>
        <sz val="10"/>
        <rFont val="Carlito"/>
        <family val="2"/>
      </rPr>
      <t xml:space="preserve">Caixa sifonada de PVC rígido de 150 x 185 x 75
</t>
    </r>
    <r>
      <rPr>
        <sz val="10"/>
        <rFont val="Carlito"/>
        <family val="2"/>
      </rPr>
      <t>mm, com grelha</t>
    </r>
  </si>
  <si>
    <r>
      <rPr>
        <sz val="10"/>
        <rFont val="Carlito"/>
        <family val="2"/>
      </rPr>
      <t>58,50</t>
    </r>
  </si>
  <si>
    <r>
      <rPr>
        <sz val="10"/>
        <rFont val="Carlito"/>
        <family val="2"/>
      </rPr>
      <t>94,89</t>
    </r>
  </si>
  <si>
    <r>
      <rPr>
        <sz val="10"/>
        <rFont val="Carlito"/>
        <family val="2"/>
      </rPr>
      <t>49.01.050</t>
    </r>
  </si>
  <si>
    <r>
      <rPr>
        <sz val="10"/>
        <rFont val="Carlito"/>
        <family val="2"/>
      </rPr>
      <t xml:space="preserve">Caixa sifonada de PVC rígido de 250 x 172 x 50
</t>
    </r>
    <r>
      <rPr>
        <sz val="10"/>
        <rFont val="Carlito"/>
        <family val="2"/>
      </rPr>
      <t>mm, com tampa cega</t>
    </r>
  </si>
  <si>
    <r>
      <rPr>
        <sz val="10"/>
        <rFont val="Carlito"/>
        <family val="2"/>
      </rPr>
      <t>73,61</t>
    </r>
  </si>
  <si>
    <r>
      <rPr>
        <sz val="10"/>
        <rFont val="Carlito"/>
        <family val="2"/>
      </rPr>
      <t>110,00</t>
    </r>
  </si>
  <si>
    <r>
      <rPr>
        <sz val="10"/>
        <rFont val="Carlito"/>
        <family val="2"/>
      </rPr>
      <t>49.01.070</t>
    </r>
  </si>
  <si>
    <r>
      <rPr>
        <sz val="10"/>
        <rFont val="Carlito"/>
        <family val="2"/>
      </rPr>
      <t xml:space="preserve">Caixa sifonada de PVC rígido de 250 x 230 x 75
</t>
    </r>
    <r>
      <rPr>
        <sz val="10"/>
        <rFont val="Carlito"/>
        <family val="2"/>
      </rPr>
      <t>mm, com tampa cega</t>
    </r>
  </si>
  <si>
    <r>
      <rPr>
        <sz val="10"/>
        <rFont val="Carlito"/>
        <family val="2"/>
      </rPr>
      <t>96,81</t>
    </r>
  </si>
  <si>
    <r>
      <rPr>
        <sz val="10"/>
        <rFont val="Carlito"/>
        <family val="2"/>
      </rPr>
      <t>133,20</t>
    </r>
  </si>
  <si>
    <r>
      <rPr>
        <sz val="10"/>
        <rFont val="Carlito"/>
        <family val="2"/>
      </rPr>
      <t>Caixa de gordura</t>
    </r>
  </si>
  <si>
    <r>
      <rPr>
        <sz val="10"/>
        <rFont val="Carlito"/>
        <family val="2"/>
      </rPr>
      <t>49.03.020</t>
    </r>
  </si>
  <si>
    <r>
      <rPr>
        <sz val="10"/>
        <rFont val="Carlito"/>
        <family val="2"/>
      </rPr>
      <t xml:space="preserve">Caixa de gordura em alvenaria, 600 x 600 x 600
</t>
    </r>
    <r>
      <rPr>
        <sz val="10"/>
        <rFont val="Carlito"/>
        <family val="2"/>
      </rPr>
      <t>mm</t>
    </r>
  </si>
  <si>
    <r>
      <rPr>
        <sz val="10"/>
        <rFont val="Carlito"/>
        <family val="2"/>
      </rPr>
      <t>83,54</t>
    </r>
  </si>
  <si>
    <r>
      <rPr>
        <sz val="10"/>
        <rFont val="Carlito"/>
        <family val="2"/>
      </rPr>
      <t>161,32</t>
    </r>
  </si>
  <si>
    <r>
      <rPr>
        <sz val="10"/>
        <rFont val="Carlito"/>
        <family val="2"/>
      </rPr>
      <t>244,86</t>
    </r>
  </si>
  <si>
    <r>
      <rPr>
        <sz val="10"/>
        <rFont val="Carlito"/>
        <family val="2"/>
      </rPr>
      <t>49.03.036</t>
    </r>
  </si>
  <si>
    <r>
      <rPr>
        <sz val="10"/>
        <rFont val="Carlito"/>
        <family val="2"/>
      </rPr>
      <t xml:space="preserve">Caixa de gordura em PVC com tampa reforçada -
</t>
    </r>
    <r>
      <rPr>
        <sz val="10"/>
        <rFont val="Carlito"/>
        <family val="2"/>
      </rPr>
      <t>capacidade 19 litros</t>
    </r>
  </si>
  <si>
    <r>
      <rPr>
        <sz val="10"/>
        <rFont val="Carlito"/>
        <family val="2"/>
      </rPr>
      <t>518,82</t>
    </r>
  </si>
  <si>
    <r>
      <rPr>
        <sz val="10"/>
        <rFont val="Carlito"/>
        <family val="2"/>
      </rPr>
      <t>555,21</t>
    </r>
  </si>
  <si>
    <r>
      <rPr>
        <sz val="10"/>
        <rFont val="Carlito"/>
        <family val="2"/>
      </rPr>
      <t>Ralo em PVC rigido</t>
    </r>
  </si>
  <si>
    <r>
      <rPr>
        <sz val="10"/>
        <rFont val="Carlito"/>
        <family val="2"/>
      </rPr>
      <t>49.04.010</t>
    </r>
  </si>
  <si>
    <r>
      <rPr>
        <sz val="10"/>
        <rFont val="Carlito"/>
        <family val="2"/>
      </rPr>
      <t xml:space="preserve">Ralo seco em PVC rígido de 100 x 40 mm, com
</t>
    </r>
    <r>
      <rPr>
        <sz val="10"/>
        <rFont val="Carlito"/>
        <family val="2"/>
      </rPr>
      <t>grelha</t>
    </r>
  </si>
  <si>
    <r>
      <rPr>
        <sz val="10"/>
        <rFont val="Carlito"/>
        <family val="2"/>
      </rPr>
      <t>27,10</t>
    </r>
  </si>
  <si>
    <r>
      <rPr>
        <sz val="10"/>
        <rFont val="Carlito"/>
        <family val="2"/>
      </rPr>
      <t>63,49</t>
    </r>
  </si>
  <si>
    <r>
      <rPr>
        <sz val="10"/>
        <rFont val="Carlito"/>
        <family val="2"/>
      </rPr>
      <t>Ralo em ferro fundido</t>
    </r>
  </si>
  <si>
    <r>
      <rPr>
        <sz val="10"/>
        <rFont val="Carlito"/>
        <family val="2"/>
      </rPr>
      <t xml:space="preserve">Ralo seco em ferro fundido, 100 x 165 x 50 mm,
</t>
    </r>
    <r>
      <rPr>
        <sz val="10"/>
        <rFont val="Carlito"/>
        <family val="2"/>
      </rPr>
      <t>com grelha metálica saída vertical</t>
    </r>
  </si>
  <si>
    <r>
      <rPr>
        <sz val="10"/>
        <rFont val="Carlito"/>
        <family val="2"/>
      </rPr>
      <t>114,26</t>
    </r>
  </si>
  <si>
    <r>
      <rPr>
        <sz val="10"/>
        <rFont val="Carlito"/>
        <family val="2"/>
      </rPr>
      <t>157,92</t>
    </r>
  </si>
  <si>
    <r>
      <rPr>
        <sz val="10"/>
        <rFont val="Carlito"/>
        <family val="2"/>
      </rPr>
      <t>49.05.040</t>
    </r>
  </si>
  <si>
    <r>
      <rPr>
        <sz val="10"/>
        <rFont val="Carlito"/>
        <family val="2"/>
      </rPr>
      <t xml:space="preserve">Ralo sifonado em ferro fundido de 150 x 240 x 75
</t>
    </r>
    <r>
      <rPr>
        <sz val="10"/>
        <rFont val="Carlito"/>
        <family val="2"/>
      </rPr>
      <t>mm, com grelha</t>
    </r>
  </si>
  <si>
    <r>
      <rPr>
        <sz val="10"/>
        <rFont val="Carlito"/>
        <family val="2"/>
      </rPr>
      <t>368,18</t>
    </r>
  </si>
  <si>
    <r>
      <rPr>
        <sz val="10"/>
        <rFont val="Carlito"/>
        <family val="2"/>
      </rPr>
      <t>422,77</t>
    </r>
  </si>
  <si>
    <r>
      <rPr>
        <sz val="10"/>
        <rFont val="Carlito"/>
        <family val="2"/>
      </rPr>
      <t>Grelhas e tampas</t>
    </r>
  </si>
  <si>
    <r>
      <rPr>
        <sz val="10"/>
        <rFont val="Carlito"/>
        <family val="2"/>
      </rPr>
      <t>49.06.010</t>
    </r>
  </si>
  <si>
    <r>
      <rPr>
        <sz val="10"/>
        <rFont val="Carlito"/>
        <family val="2"/>
      </rPr>
      <t>Grelha hemisférica em ferro fundido de 4"</t>
    </r>
  </si>
  <si>
    <r>
      <rPr>
        <sz val="10"/>
        <rFont val="Carlito"/>
        <family val="2"/>
      </rPr>
      <t>49.06.020</t>
    </r>
  </si>
  <si>
    <r>
      <rPr>
        <sz val="10"/>
        <rFont val="Carlito"/>
        <family val="2"/>
      </rPr>
      <t>Grelha em ferro fundido para caixas e canaletas</t>
    </r>
  </si>
  <si>
    <r>
      <rPr>
        <sz val="10"/>
        <rFont val="Carlito"/>
        <family val="2"/>
      </rPr>
      <t>1.139,95</t>
    </r>
  </si>
  <si>
    <r>
      <rPr>
        <sz val="10"/>
        <rFont val="Carlito"/>
        <family val="2"/>
      </rPr>
      <t>1.163,29</t>
    </r>
  </si>
  <si>
    <r>
      <rPr>
        <sz val="10"/>
        <rFont val="Carlito"/>
        <family val="2"/>
      </rPr>
      <t>49.06.030</t>
    </r>
  </si>
  <si>
    <r>
      <rPr>
        <sz val="10"/>
        <rFont val="Carlito"/>
        <family val="2"/>
      </rPr>
      <t>Grelha hemisférica em ferro fundido de 3"</t>
    </r>
  </si>
  <si>
    <r>
      <rPr>
        <sz val="10"/>
        <rFont val="Carlito"/>
        <family val="2"/>
      </rPr>
      <t>9,77</t>
    </r>
  </si>
  <si>
    <r>
      <rPr>
        <sz val="10"/>
        <rFont val="Carlito"/>
        <family val="2"/>
      </rPr>
      <t>49.06.072</t>
    </r>
  </si>
  <si>
    <r>
      <rPr>
        <sz val="10"/>
        <rFont val="Carlito"/>
        <family val="2"/>
      </rPr>
      <t xml:space="preserve">Grelha articulada em ferro fundido tipo boca de
</t>
    </r>
    <r>
      <rPr>
        <sz val="10"/>
        <rFont val="Carlito"/>
        <family val="2"/>
      </rPr>
      <t>leão</t>
    </r>
  </si>
  <si>
    <r>
      <rPr>
        <sz val="10"/>
        <rFont val="Carlito"/>
        <family val="2"/>
      </rPr>
      <t>287,33</t>
    </r>
  </si>
  <si>
    <r>
      <rPr>
        <sz val="10"/>
        <rFont val="Carlito"/>
        <family val="2"/>
      </rPr>
      <t>306,01</t>
    </r>
  </si>
  <si>
    <r>
      <rPr>
        <sz val="10"/>
        <rFont val="Carlito"/>
        <family val="2"/>
      </rPr>
      <t>49.06.080</t>
    </r>
  </si>
  <si>
    <r>
      <rPr>
        <sz val="10"/>
        <rFont val="Carlito"/>
        <family val="2"/>
      </rPr>
      <t>Grelha hemisférica em ferro fundido de 6"</t>
    </r>
  </si>
  <si>
    <r>
      <rPr>
        <sz val="10"/>
        <rFont val="Carlito"/>
        <family val="2"/>
      </rPr>
      <t>27,59</t>
    </r>
  </si>
  <si>
    <r>
      <rPr>
        <sz val="10"/>
        <rFont val="Carlito"/>
        <family val="2"/>
      </rPr>
      <t>29,77</t>
    </r>
  </si>
  <si>
    <r>
      <rPr>
        <sz val="10"/>
        <rFont val="Carlito"/>
        <family val="2"/>
      </rPr>
      <t>49.06.110</t>
    </r>
  </si>
  <si>
    <r>
      <rPr>
        <sz val="10"/>
        <rFont val="Carlito"/>
        <family val="2"/>
      </rPr>
      <t>Grelha hemisférica em ferro fundido de 2"</t>
    </r>
  </si>
  <si>
    <r>
      <rPr>
        <sz val="10"/>
        <rFont val="Carlito"/>
        <family val="2"/>
      </rPr>
      <t>8,57</t>
    </r>
  </si>
  <si>
    <r>
      <rPr>
        <sz val="10"/>
        <rFont val="Carlito"/>
        <family val="2"/>
      </rPr>
      <t>49.06.160</t>
    </r>
  </si>
  <si>
    <r>
      <rPr>
        <sz val="10"/>
        <rFont val="Carlito"/>
        <family val="2"/>
      </rPr>
      <t xml:space="preserve">Grelha quadriculada em ferro fundido para caixas
</t>
    </r>
    <r>
      <rPr>
        <sz val="10"/>
        <rFont val="Carlito"/>
        <family val="2"/>
      </rPr>
      <t>e canaletas</t>
    </r>
  </si>
  <si>
    <r>
      <rPr>
        <sz val="10"/>
        <rFont val="Carlito"/>
        <family val="2"/>
      </rPr>
      <t>1.147,97</t>
    </r>
  </si>
  <si>
    <r>
      <rPr>
        <sz val="10"/>
        <rFont val="Carlito"/>
        <family val="2"/>
      </rPr>
      <t>1.171,31</t>
    </r>
  </si>
  <si>
    <r>
      <rPr>
        <sz val="10"/>
        <rFont val="Carlito"/>
        <family val="2"/>
      </rPr>
      <t>49.06.170</t>
    </r>
  </si>
  <si>
    <r>
      <rPr>
        <sz val="10"/>
        <rFont val="Carlito"/>
        <family val="2"/>
      </rPr>
      <t xml:space="preserve">Grelha em alumínio fundido para caixas e
</t>
    </r>
    <r>
      <rPr>
        <sz val="10"/>
        <rFont val="Carlito"/>
        <family val="2"/>
      </rPr>
      <t>canaletas - linha comercial</t>
    </r>
  </si>
  <si>
    <r>
      <rPr>
        <sz val="10"/>
        <rFont val="Carlito"/>
        <family val="2"/>
      </rPr>
      <t>1.008,10</t>
    </r>
  </si>
  <si>
    <r>
      <rPr>
        <sz val="10"/>
        <rFont val="Carlito"/>
        <family val="2"/>
      </rPr>
      <t>1.031,44</t>
    </r>
  </si>
  <si>
    <r>
      <rPr>
        <sz val="10"/>
        <rFont val="Carlito"/>
        <family val="2"/>
      </rPr>
      <t>49.06.190</t>
    </r>
  </si>
  <si>
    <r>
      <rPr>
        <sz val="10"/>
        <rFont val="Carlito"/>
        <family val="2"/>
      </rPr>
      <t xml:space="preserve">Grelha pré-moldada em concreto, com furos
</t>
    </r>
    <r>
      <rPr>
        <sz val="10"/>
        <rFont val="Carlito"/>
        <family val="2"/>
      </rPr>
      <t>redondos, 79,5 x 24,5 x 8 cm</t>
    </r>
  </si>
  <si>
    <r>
      <rPr>
        <sz val="10"/>
        <rFont val="Carlito"/>
        <family val="2"/>
      </rPr>
      <t>62,31</t>
    </r>
  </si>
  <si>
    <r>
      <rPr>
        <sz val="10"/>
        <rFont val="Carlito"/>
        <family val="2"/>
      </rPr>
      <t>73,98</t>
    </r>
  </si>
  <si>
    <r>
      <rPr>
        <sz val="10"/>
        <rFont val="Carlito"/>
        <family val="2"/>
      </rPr>
      <t>49.06.200</t>
    </r>
  </si>
  <si>
    <r>
      <rPr>
        <sz val="10"/>
        <rFont val="Carlito"/>
        <family val="2"/>
      </rPr>
      <t xml:space="preserve">Captador pluvial em aço inoxidável e grelha em alumínio, com mecanismo anti-vórtice, DN= 50
</t>
    </r>
    <r>
      <rPr>
        <sz val="10"/>
        <rFont val="Carlito"/>
        <family val="2"/>
      </rPr>
      <t>mm</t>
    </r>
  </si>
  <si>
    <r>
      <rPr>
        <sz val="10"/>
        <rFont val="Carlito"/>
        <family val="2"/>
      </rPr>
      <t>4.006,37</t>
    </r>
  </si>
  <si>
    <r>
      <rPr>
        <sz val="10"/>
        <rFont val="Carlito"/>
        <family val="2"/>
      </rPr>
      <t>4.050,03</t>
    </r>
  </si>
  <si>
    <r>
      <rPr>
        <sz val="10"/>
        <rFont val="Carlito"/>
        <family val="2"/>
      </rPr>
      <t>49.06.210</t>
    </r>
  </si>
  <si>
    <r>
      <rPr>
        <sz val="10"/>
        <rFont val="Carlito"/>
        <family val="2"/>
      </rPr>
      <t xml:space="preserve">Captador pluvial em aço inoxidável e grelha em alumínio, com mecanismo anti-vórtice, DN= 75
</t>
    </r>
    <r>
      <rPr>
        <sz val="10"/>
        <rFont val="Carlito"/>
        <family val="2"/>
      </rPr>
      <t>mm</t>
    </r>
  </si>
  <si>
    <r>
      <rPr>
        <sz val="10"/>
        <rFont val="Carlito"/>
        <family val="2"/>
      </rPr>
      <t>5.181,25</t>
    </r>
  </si>
  <si>
    <r>
      <rPr>
        <sz val="10"/>
        <rFont val="Carlito"/>
        <family val="2"/>
      </rPr>
      <t>5.224,91</t>
    </r>
  </si>
  <si>
    <r>
      <rPr>
        <sz val="10"/>
        <rFont val="Carlito"/>
        <family val="2"/>
      </rPr>
      <t>49.06.400</t>
    </r>
  </si>
  <si>
    <r>
      <rPr>
        <sz val="10"/>
        <rFont val="Carlito"/>
        <family val="2"/>
      </rPr>
      <t xml:space="preserve">Tampão em ferro fundido, diâmetro de 600 mm,
</t>
    </r>
    <r>
      <rPr>
        <sz val="10"/>
        <rFont val="Carlito"/>
        <family val="2"/>
      </rPr>
      <t>classe B 125 (ruptura &gt; 125 kN)</t>
    </r>
  </si>
  <si>
    <r>
      <rPr>
        <sz val="10"/>
        <rFont val="Carlito"/>
        <family val="2"/>
      </rPr>
      <t>359,75</t>
    </r>
  </si>
  <si>
    <r>
      <rPr>
        <sz val="10"/>
        <rFont val="Carlito"/>
        <family val="2"/>
      </rPr>
      <t>407,99</t>
    </r>
  </si>
  <si>
    <r>
      <rPr>
        <sz val="10"/>
        <rFont val="Carlito"/>
        <family val="2"/>
      </rPr>
      <t>49.06.410</t>
    </r>
  </si>
  <si>
    <r>
      <rPr>
        <sz val="10"/>
        <rFont val="Carlito"/>
        <family val="2"/>
      </rPr>
      <t xml:space="preserve">Tampão em ferro fundido, diâmetro de 600 mm,
</t>
    </r>
    <r>
      <rPr>
        <sz val="10"/>
        <rFont val="Carlito"/>
        <family val="2"/>
      </rPr>
      <t>classe C 250 (ruptura &gt; 250 kN)</t>
    </r>
  </si>
  <si>
    <r>
      <rPr>
        <sz val="10"/>
        <rFont val="Carlito"/>
        <family val="2"/>
      </rPr>
      <t>384,36</t>
    </r>
  </si>
  <si>
    <r>
      <rPr>
        <sz val="10"/>
        <rFont val="Carlito"/>
        <family val="2"/>
      </rPr>
      <t>432,60</t>
    </r>
  </si>
  <si>
    <r>
      <rPr>
        <sz val="10"/>
        <rFont val="Carlito"/>
        <family val="2"/>
      </rPr>
      <t>49.06.420</t>
    </r>
  </si>
  <si>
    <r>
      <rPr>
        <sz val="10"/>
        <rFont val="Carlito"/>
        <family val="2"/>
      </rPr>
      <t xml:space="preserve">Tampão em ferro fundido, diâmetro de 600 mm,
</t>
    </r>
    <r>
      <rPr>
        <sz val="10"/>
        <rFont val="Carlito"/>
        <family val="2"/>
      </rPr>
      <t>classe D 400 (ruptura&gt; 400 kN)</t>
    </r>
  </si>
  <si>
    <r>
      <rPr>
        <sz val="10"/>
        <rFont val="Carlito"/>
        <family val="2"/>
      </rPr>
      <t>383,86</t>
    </r>
  </si>
  <si>
    <r>
      <rPr>
        <sz val="10"/>
        <rFont val="Carlito"/>
        <family val="2"/>
      </rPr>
      <t>432,10</t>
    </r>
  </si>
  <si>
    <r>
      <rPr>
        <sz val="10"/>
        <rFont val="Carlito"/>
        <family val="2"/>
      </rPr>
      <t>49.06.430</t>
    </r>
  </si>
  <si>
    <r>
      <rPr>
        <sz val="10"/>
        <rFont val="Carlito"/>
        <family val="2"/>
      </rPr>
      <t xml:space="preserve">Tampão em ferro fundido de 300 x 300 mm,
</t>
    </r>
    <r>
      <rPr>
        <sz val="10"/>
        <rFont val="Carlito"/>
        <family val="2"/>
      </rPr>
      <t>classe B 125 (ruptura &gt; 125 kN)</t>
    </r>
  </si>
  <si>
    <r>
      <rPr>
        <sz val="10"/>
        <rFont val="Carlito"/>
        <family val="2"/>
      </rPr>
      <t>165,99</t>
    </r>
  </si>
  <si>
    <r>
      <rPr>
        <sz val="10"/>
        <rFont val="Carlito"/>
        <family val="2"/>
      </rPr>
      <t>214,23</t>
    </r>
  </si>
  <si>
    <r>
      <rPr>
        <sz val="10"/>
        <rFont val="Carlito"/>
        <family val="2"/>
      </rPr>
      <t>49.06.440</t>
    </r>
  </si>
  <si>
    <r>
      <rPr>
        <sz val="10"/>
        <rFont val="Carlito"/>
        <family val="2"/>
      </rPr>
      <t xml:space="preserve">Tampão em ferro fundido de 400 x 400 mm,
</t>
    </r>
    <r>
      <rPr>
        <sz val="10"/>
        <rFont val="Carlito"/>
        <family val="2"/>
      </rPr>
      <t>classe B 125 (ruptura &gt; 125 kN)</t>
    </r>
  </si>
  <si>
    <r>
      <rPr>
        <sz val="10"/>
        <rFont val="Carlito"/>
        <family val="2"/>
      </rPr>
      <t>197,39</t>
    </r>
  </si>
  <si>
    <r>
      <rPr>
        <sz val="10"/>
        <rFont val="Carlito"/>
        <family val="2"/>
      </rPr>
      <t>245,63</t>
    </r>
  </si>
  <si>
    <r>
      <rPr>
        <sz val="10"/>
        <rFont val="Carlito"/>
        <family val="2"/>
      </rPr>
      <t>49.06.450</t>
    </r>
  </si>
  <si>
    <r>
      <rPr>
        <sz val="10"/>
        <rFont val="Carlito"/>
        <family val="2"/>
      </rPr>
      <t xml:space="preserve">Tampão em ferro fundido de 500 x 500 mm,
</t>
    </r>
    <r>
      <rPr>
        <sz val="10"/>
        <rFont val="Carlito"/>
        <family val="2"/>
      </rPr>
      <t>classe B 125 (ruptura &gt; 125 kN)</t>
    </r>
  </si>
  <si>
    <r>
      <rPr>
        <sz val="10"/>
        <rFont val="Carlito"/>
        <family val="2"/>
      </rPr>
      <t>287,59</t>
    </r>
  </si>
  <si>
    <r>
      <rPr>
        <sz val="10"/>
        <rFont val="Carlito"/>
        <family val="2"/>
      </rPr>
      <t>335,83</t>
    </r>
  </si>
  <si>
    <r>
      <rPr>
        <sz val="10"/>
        <rFont val="Carlito"/>
        <family val="2"/>
      </rPr>
      <t>49.06.460</t>
    </r>
  </si>
  <si>
    <r>
      <rPr>
        <sz val="10"/>
        <rFont val="Carlito"/>
        <family val="2"/>
      </rPr>
      <t xml:space="preserve">Tampão em ferro fundido de 600 x 600 mm,
</t>
    </r>
    <r>
      <rPr>
        <sz val="10"/>
        <rFont val="Carlito"/>
        <family val="2"/>
      </rPr>
      <t>classe B 125 (ruptura &gt; 125 kN)</t>
    </r>
  </si>
  <si>
    <r>
      <rPr>
        <sz val="10"/>
        <rFont val="Carlito"/>
        <family val="2"/>
      </rPr>
      <t>372,71</t>
    </r>
  </si>
  <si>
    <r>
      <rPr>
        <sz val="10"/>
        <rFont val="Carlito"/>
        <family val="2"/>
      </rPr>
      <t>420,95</t>
    </r>
  </si>
  <si>
    <r>
      <rPr>
        <sz val="10"/>
        <rFont val="Carlito"/>
        <family val="2"/>
      </rPr>
      <t>49.06.480</t>
    </r>
  </si>
  <si>
    <r>
      <rPr>
        <sz val="10"/>
        <rFont val="Carlito"/>
        <family val="2"/>
      </rPr>
      <t>Tampão em ferro fundido com tampa articulada, de 400 x 600 mm, classe 15 (ruptura &gt; 1500 kg)</t>
    </r>
  </si>
  <si>
    <r>
      <rPr>
        <sz val="10"/>
        <rFont val="Carlito"/>
        <family val="2"/>
      </rPr>
      <t>277,34</t>
    </r>
  </si>
  <si>
    <r>
      <rPr>
        <sz val="10"/>
        <rFont val="Carlito"/>
        <family val="2"/>
      </rPr>
      <t>325,58</t>
    </r>
  </si>
  <si>
    <r>
      <rPr>
        <sz val="10"/>
        <rFont val="Carlito"/>
        <family val="2"/>
      </rPr>
      <t>49.06.550</t>
    </r>
  </si>
  <si>
    <r>
      <rPr>
        <sz val="10"/>
        <rFont val="Carlito"/>
        <family val="2"/>
      </rPr>
      <t xml:space="preserve">Grelha com calha e cesto coletor para piso em
</t>
    </r>
    <r>
      <rPr>
        <sz val="10"/>
        <rFont val="Carlito"/>
        <family val="2"/>
      </rPr>
      <t>aço inoxidável, largura de 15 cm</t>
    </r>
  </si>
  <si>
    <r>
      <rPr>
        <sz val="10"/>
        <rFont val="Carlito"/>
        <family val="2"/>
      </rPr>
      <t>839,18</t>
    </r>
  </si>
  <si>
    <r>
      <rPr>
        <sz val="10"/>
        <rFont val="Carlito"/>
        <family val="2"/>
      </rPr>
      <t>15,11</t>
    </r>
  </si>
  <si>
    <r>
      <rPr>
        <sz val="10"/>
        <rFont val="Carlito"/>
        <family val="2"/>
      </rPr>
      <t>854,29</t>
    </r>
  </si>
  <si>
    <r>
      <rPr>
        <sz val="10"/>
        <rFont val="Carlito"/>
        <family val="2"/>
      </rPr>
      <t>49.06.560</t>
    </r>
  </si>
  <si>
    <r>
      <rPr>
        <sz val="10"/>
        <rFont val="Carlito"/>
        <family val="2"/>
      </rPr>
      <t xml:space="preserve">Grelha com calha e cesto coletor para piso em
</t>
    </r>
    <r>
      <rPr>
        <sz val="10"/>
        <rFont val="Carlito"/>
        <family val="2"/>
      </rPr>
      <t>aço inoxidável, largura de 20 cm</t>
    </r>
  </si>
  <si>
    <r>
      <rPr>
        <sz val="10"/>
        <rFont val="Carlito"/>
        <family val="2"/>
      </rPr>
      <t>1.115,57</t>
    </r>
  </si>
  <si>
    <r>
      <rPr>
        <sz val="10"/>
        <rFont val="Carlito"/>
        <family val="2"/>
      </rPr>
      <t>1.135,51</t>
    </r>
  </si>
  <si>
    <r>
      <rPr>
        <sz val="10"/>
        <rFont val="Carlito"/>
        <family val="2"/>
      </rPr>
      <t>Caixa de passagem e inspecao</t>
    </r>
  </si>
  <si>
    <r>
      <rPr>
        <sz val="10"/>
        <rFont val="Carlito"/>
        <family val="2"/>
      </rPr>
      <t xml:space="preserve">Caixa de areia em PVC, diâmetro nominal de 100
</t>
    </r>
    <r>
      <rPr>
        <sz val="10"/>
        <rFont val="Carlito"/>
        <family val="2"/>
      </rPr>
      <t>mm</t>
    </r>
  </si>
  <si>
    <r>
      <rPr>
        <sz val="10"/>
        <rFont val="Carlito"/>
        <family val="2"/>
      </rPr>
      <t>421,69</t>
    </r>
  </si>
  <si>
    <r>
      <rPr>
        <sz val="10"/>
        <rFont val="Carlito"/>
        <family val="2"/>
      </rPr>
      <t>458,08</t>
    </r>
  </si>
  <si>
    <r>
      <rPr>
        <sz val="10"/>
        <rFont val="Carlito"/>
        <family val="2"/>
      </rPr>
      <t>Canaletas e afins</t>
    </r>
  </si>
  <si>
    <r>
      <rPr>
        <sz val="10"/>
        <rFont val="Carlito"/>
        <family val="2"/>
      </rPr>
      <t>49.11.130</t>
    </r>
  </si>
  <si>
    <r>
      <rPr>
        <sz val="10"/>
        <rFont val="Carlito"/>
        <family val="2"/>
      </rPr>
      <t xml:space="preserve">Canaleta com grelha em alumínio, largura de 80
</t>
    </r>
    <r>
      <rPr>
        <sz val="10"/>
        <rFont val="Carlito"/>
        <family val="2"/>
      </rPr>
      <t>mm</t>
    </r>
  </si>
  <si>
    <r>
      <rPr>
        <sz val="10"/>
        <rFont val="Carlito"/>
        <family val="2"/>
      </rPr>
      <t>339,62</t>
    </r>
  </si>
  <si>
    <r>
      <rPr>
        <sz val="10"/>
        <rFont val="Carlito"/>
        <family val="2"/>
      </rPr>
      <t>347,66</t>
    </r>
  </si>
  <si>
    <r>
      <rPr>
        <sz val="10"/>
        <rFont val="Carlito"/>
        <family val="2"/>
      </rPr>
      <t>49.11.140</t>
    </r>
  </si>
  <si>
    <r>
      <rPr>
        <sz val="10"/>
        <rFont val="Carlito"/>
        <family val="2"/>
      </rPr>
      <t xml:space="preserve">Canaleta com grelha em alumínio, saída central /
</t>
    </r>
    <r>
      <rPr>
        <sz val="10"/>
        <rFont val="Carlito"/>
        <family val="2"/>
      </rPr>
      <t>vertical, largura de 46 mm</t>
    </r>
  </si>
  <si>
    <r>
      <rPr>
        <sz val="10"/>
        <rFont val="Carlito"/>
        <family val="2"/>
      </rPr>
      <t>226,26</t>
    </r>
  </si>
  <si>
    <r>
      <rPr>
        <sz val="10"/>
        <rFont val="Carlito"/>
        <family val="2"/>
      </rPr>
      <t>234,30</t>
    </r>
  </si>
  <si>
    <r>
      <rPr>
        <sz val="10"/>
        <rFont val="Carlito"/>
        <family val="2"/>
      </rPr>
      <t>49.11.141</t>
    </r>
  </si>
  <si>
    <r>
      <rPr>
        <sz val="10"/>
        <rFont val="Carlito"/>
        <family val="2"/>
      </rPr>
      <t>Canaleta com grelha abre-fecha, em alumínio, saída central ou vertical, largura 46mm</t>
    </r>
  </si>
  <si>
    <r>
      <rPr>
        <sz val="10"/>
        <rFont val="Carlito"/>
        <family val="2"/>
      </rPr>
      <t>247,95</t>
    </r>
  </si>
  <si>
    <r>
      <rPr>
        <sz val="10"/>
        <rFont val="Carlito"/>
        <family val="2"/>
      </rPr>
      <t>255,99</t>
    </r>
  </si>
  <si>
    <r>
      <rPr>
        <sz val="10"/>
        <rFont val="Carlito"/>
        <family val="2"/>
      </rPr>
      <t xml:space="preserve">Poco de visita, boca de lobo, caixa de passagem e
</t>
    </r>
    <r>
      <rPr>
        <sz val="10"/>
        <rFont val="Carlito"/>
        <family val="2"/>
      </rPr>
      <t>afins</t>
    </r>
  </si>
  <si>
    <r>
      <rPr>
        <sz val="10"/>
        <rFont val="Carlito"/>
        <family val="2"/>
      </rPr>
      <t>49.12.010</t>
    </r>
  </si>
  <si>
    <r>
      <rPr>
        <sz val="10"/>
        <rFont val="Carlito"/>
        <family val="2"/>
      </rPr>
      <t xml:space="preserve">Boca de lobo simples tipo PMSP com tampa de
</t>
    </r>
    <r>
      <rPr>
        <sz val="10"/>
        <rFont val="Carlito"/>
        <family val="2"/>
      </rPr>
      <t>concreto</t>
    </r>
  </si>
  <si>
    <r>
      <rPr>
        <sz val="10"/>
        <rFont val="Carlito"/>
        <family val="2"/>
      </rPr>
      <t>1.533,83</t>
    </r>
  </si>
  <si>
    <r>
      <rPr>
        <sz val="10"/>
        <rFont val="Carlito"/>
        <family val="2"/>
      </rPr>
      <t>1.152,33</t>
    </r>
  </si>
  <si>
    <r>
      <rPr>
        <sz val="10"/>
        <rFont val="Carlito"/>
        <family val="2"/>
      </rPr>
      <t>2.686,16</t>
    </r>
  </si>
  <si>
    <r>
      <rPr>
        <sz val="10"/>
        <rFont val="Carlito"/>
        <family val="2"/>
      </rPr>
      <t>49.12.030</t>
    </r>
  </si>
  <si>
    <r>
      <rPr>
        <sz val="10"/>
        <rFont val="Carlito"/>
        <family val="2"/>
      </rPr>
      <t xml:space="preserve">Boca de lobo dupla tipo PMSP com tampa de
</t>
    </r>
    <r>
      <rPr>
        <sz val="10"/>
        <rFont val="Carlito"/>
        <family val="2"/>
      </rPr>
      <t>concreto</t>
    </r>
  </si>
  <si>
    <r>
      <rPr>
        <sz val="10"/>
        <rFont val="Carlito"/>
        <family val="2"/>
      </rPr>
      <t>2.596,46</t>
    </r>
  </si>
  <si>
    <r>
      <rPr>
        <sz val="10"/>
        <rFont val="Carlito"/>
        <family val="2"/>
      </rPr>
      <t>1.790,94</t>
    </r>
  </si>
  <si>
    <r>
      <rPr>
        <sz val="10"/>
        <rFont val="Carlito"/>
        <family val="2"/>
      </rPr>
      <t>4.387,40</t>
    </r>
  </si>
  <si>
    <r>
      <rPr>
        <sz val="10"/>
        <rFont val="Carlito"/>
        <family val="2"/>
      </rPr>
      <t>49.12.050</t>
    </r>
  </si>
  <si>
    <r>
      <rPr>
        <sz val="10"/>
        <rFont val="Carlito"/>
        <family val="2"/>
      </rPr>
      <t xml:space="preserve">Boca de lobo tripla tipo PMSP com tampa de
</t>
    </r>
    <r>
      <rPr>
        <sz val="10"/>
        <rFont val="Carlito"/>
        <family val="2"/>
      </rPr>
      <t>concreto</t>
    </r>
  </si>
  <si>
    <r>
      <rPr>
        <sz val="10"/>
        <rFont val="Carlito"/>
        <family val="2"/>
      </rPr>
      <t>3.621,13</t>
    </r>
  </si>
  <si>
    <r>
      <rPr>
        <sz val="10"/>
        <rFont val="Carlito"/>
        <family val="2"/>
      </rPr>
      <t>2.424,92</t>
    </r>
  </si>
  <si>
    <r>
      <rPr>
        <sz val="10"/>
        <rFont val="Carlito"/>
        <family val="2"/>
      </rPr>
      <t>6.046,05</t>
    </r>
  </si>
  <si>
    <r>
      <rPr>
        <sz val="10"/>
        <rFont val="Carlito"/>
        <family val="2"/>
      </rPr>
      <t>49.12.058</t>
    </r>
  </si>
  <si>
    <r>
      <rPr>
        <sz val="10"/>
        <rFont val="Carlito"/>
        <family val="2"/>
      </rPr>
      <t>Boca de leão simples tipo PMSP com grelha</t>
    </r>
  </si>
  <si>
    <r>
      <rPr>
        <sz val="10"/>
        <rFont val="Carlito"/>
        <family val="2"/>
      </rPr>
      <t>985,49</t>
    </r>
  </si>
  <si>
    <r>
      <rPr>
        <sz val="10"/>
        <rFont val="Carlito"/>
        <family val="2"/>
      </rPr>
      <t>1.136,77</t>
    </r>
  </si>
  <si>
    <r>
      <rPr>
        <sz val="10"/>
        <rFont val="Carlito"/>
        <family val="2"/>
      </rPr>
      <t>2.122,26</t>
    </r>
  </si>
  <si>
    <r>
      <rPr>
        <sz val="10"/>
        <rFont val="Carlito"/>
        <family val="2"/>
      </rPr>
      <t>49.12.110</t>
    </r>
  </si>
  <si>
    <r>
      <rPr>
        <sz val="10"/>
        <rFont val="Carlito"/>
        <family val="2"/>
      </rPr>
      <t>Poço de visita de 1,60 x 1,60 x 1,60 m - tipo PMSP</t>
    </r>
  </si>
  <si>
    <r>
      <rPr>
        <sz val="10"/>
        <rFont val="Carlito"/>
        <family val="2"/>
      </rPr>
      <t>2.993,01</t>
    </r>
  </si>
  <si>
    <r>
      <rPr>
        <sz val="10"/>
        <rFont val="Carlito"/>
        <family val="2"/>
      </rPr>
      <t>1.948,94</t>
    </r>
  </si>
  <si>
    <r>
      <rPr>
        <sz val="10"/>
        <rFont val="Carlito"/>
        <family val="2"/>
      </rPr>
      <t>4.941,95</t>
    </r>
  </si>
  <si>
    <r>
      <rPr>
        <sz val="10"/>
        <rFont val="Carlito"/>
        <family val="2"/>
      </rPr>
      <t>49.12.120</t>
    </r>
  </si>
  <si>
    <r>
      <rPr>
        <sz val="10"/>
        <rFont val="Carlito"/>
        <family val="2"/>
      </rPr>
      <t xml:space="preserve">Chaminé para poço de visita tipo PMSP em
</t>
    </r>
    <r>
      <rPr>
        <sz val="10"/>
        <rFont val="Carlito"/>
        <family val="2"/>
      </rPr>
      <t>alvenaria, diâmetro interno 70 cm - pescoço</t>
    </r>
  </si>
  <si>
    <r>
      <rPr>
        <sz val="10"/>
        <rFont val="Carlito"/>
        <family val="2"/>
      </rPr>
      <t>217,99</t>
    </r>
  </si>
  <si>
    <r>
      <rPr>
        <sz val="10"/>
        <rFont val="Carlito"/>
        <family val="2"/>
      </rPr>
      <t>283,13</t>
    </r>
  </si>
  <si>
    <r>
      <rPr>
        <sz val="10"/>
        <rFont val="Carlito"/>
        <family val="2"/>
      </rPr>
      <t>501,12</t>
    </r>
  </si>
  <si>
    <r>
      <rPr>
        <sz val="10"/>
        <rFont val="Carlito"/>
        <family val="2"/>
      </rPr>
      <t>49.12.140</t>
    </r>
  </si>
  <si>
    <r>
      <rPr>
        <sz val="10"/>
        <rFont val="Carlito"/>
        <family val="2"/>
      </rPr>
      <t>Poço de visita em alvenaria tipo PMSP - balão</t>
    </r>
  </si>
  <si>
    <r>
      <rPr>
        <sz val="10"/>
        <rFont val="Carlito"/>
        <family val="2"/>
      </rPr>
      <t>1.603,51</t>
    </r>
  </si>
  <si>
    <r>
      <rPr>
        <sz val="10"/>
        <rFont val="Carlito"/>
        <family val="2"/>
      </rPr>
      <t>1.805,47</t>
    </r>
  </si>
  <si>
    <r>
      <rPr>
        <sz val="10"/>
        <rFont val="Carlito"/>
        <family val="2"/>
      </rPr>
      <t>3.408,98</t>
    </r>
  </si>
  <si>
    <r>
      <rPr>
        <sz val="10"/>
        <rFont val="Carlito"/>
        <family val="2"/>
      </rPr>
      <t>Filtro anaerobio</t>
    </r>
  </si>
  <si>
    <r>
      <rPr>
        <sz val="10"/>
        <rFont val="Carlito"/>
        <family val="2"/>
      </rPr>
      <t>49.13.010</t>
    </r>
  </si>
  <si>
    <r>
      <rPr>
        <sz val="10"/>
        <rFont val="Carlito"/>
        <family val="2"/>
      </rPr>
      <t xml:space="preserve">Filtro biológico anaeróbio com anéis pré- moldados de concreto diâmetro de 1,40 m - h=
</t>
    </r>
    <r>
      <rPr>
        <sz val="10"/>
        <rFont val="Carlito"/>
        <family val="2"/>
      </rPr>
      <t>2,00 m</t>
    </r>
  </si>
  <si>
    <r>
      <rPr>
        <sz val="10"/>
        <rFont val="Carlito"/>
        <family val="2"/>
      </rPr>
      <t>3.035,32</t>
    </r>
  </si>
  <si>
    <r>
      <rPr>
        <sz val="10"/>
        <rFont val="Carlito"/>
        <family val="2"/>
      </rPr>
      <t>2.281,05</t>
    </r>
  </si>
  <si>
    <r>
      <rPr>
        <sz val="10"/>
        <rFont val="Carlito"/>
        <family val="2"/>
      </rPr>
      <t>5.316,37</t>
    </r>
  </si>
  <si>
    <r>
      <rPr>
        <sz val="10"/>
        <rFont val="Carlito"/>
        <family val="2"/>
      </rPr>
      <t>49.13.020</t>
    </r>
  </si>
  <si>
    <r>
      <rPr>
        <sz val="10"/>
        <rFont val="Carlito"/>
        <family val="2"/>
      </rPr>
      <t xml:space="preserve">Filtro biológico anaeróbio com anéis pré-
</t>
    </r>
    <r>
      <rPr>
        <sz val="10"/>
        <rFont val="Carlito"/>
        <family val="2"/>
      </rPr>
      <t>moldados de concreto diâmetro de 2,00 m - h= 2,00 m</t>
    </r>
  </si>
  <si>
    <r>
      <rPr>
        <sz val="10"/>
        <rFont val="Carlito"/>
        <family val="2"/>
      </rPr>
      <t>5.106,96</t>
    </r>
  </si>
  <si>
    <r>
      <rPr>
        <sz val="10"/>
        <rFont val="Carlito"/>
        <family val="2"/>
      </rPr>
      <t>3.705,50</t>
    </r>
  </si>
  <si>
    <r>
      <rPr>
        <sz val="10"/>
        <rFont val="Carlito"/>
        <family val="2"/>
      </rPr>
      <t>8.812,46</t>
    </r>
  </si>
  <si>
    <r>
      <rPr>
        <sz val="10"/>
        <rFont val="Carlito"/>
        <family val="2"/>
      </rPr>
      <t>49.13.030</t>
    </r>
  </si>
  <si>
    <r>
      <rPr>
        <sz val="10"/>
        <rFont val="Carlito"/>
        <family val="2"/>
      </rPr>
      <t xml:space="preserve">Filtro biológico anaeróbio com anéis pré- moldados de concreto diâmetro de 2,40 m - h=
</t>
    </r>
    <r>
      <rPr>
        <sz val="10"/>
        <rFont val="Carlito"/>
        <family val="2"/>
      </rPr>
      <t>2,00 m</t>
    </r>
  </si>
  <si>
    <r>
      <rPr>
        <sz val="10"/>
        <rFont val="Carlito"/>
        <family val="2"/>
      </rPr>
      <t>7.100,39</t>
    </r>
  </si>
  <si>
    <r>
      <rPr>
        <sz val="10"/>
        <rFont val="Carlito"/>
        <family val="2"/>
      </rPr>
      <t>4.892,42</t>
    </r>
  </si>
  <si>
    <r>
      <rPr>
        <sz val="10"/>
        <rFont val="Carlito"/>
        <family val="2"/>
      </rPr>
      <t>11.992,81</t>
    </r>
  </si>
  <si>
    <r>
      <rPr>
        <sz val="10"/>
        <rFont val="Carlito"/>
        <family val="2"/>
      </rPr>
      <t>49.13.040</t>
    </r>
  </si>
  <si>
    <r>
      <rPr>
        <sz val="10"/>
        <rFont val="Carlito"/>
        <family val="2"/>
      </rPr>
      <t xml:space="preserve">Filtro biológico anaeróbio com anéis pré- moldados de concreto diâmetro de 2,84 m - h=
</t>
    </r>
    <r>
      <rPr>
        <sz val="10"/>
        <rFont val="Carlito"/>
        <family val="2"/>
      </rPr>
      <t>2,50 m</t>
    </r>
  </si>
  <si>
    <r>
      <rPr>
        <sz val="10"/>
        <rFont val="Carlito"/>
        <family val="2"/>
      </rPr>
      <t>10.647,87</t>
    </r>
  </si>
  <si>
    <r>
      <rPr>
        <sz val="10"/>
        <rFont val="Carlito"/>
        <family val="2"/>
      </rPr>
      <t>6.099,63</t>
    </r>
  </si>
  <si>
    <r>
      <rPr>
        <sz val="10"/>
        <rFont val="Carlito"/>
        <family val="2"/>
      </rPr>
      <t>16.747,50</t>
    </r>
  </si>
  <si>
    <r>
      <rPr>
        <sz val="10"/>
        <rFont val="Carlito"/>
        <family val="2"/>
      </rPr>
      <t>Fossa septica</t>
    </r>
  </si>
  <si>
    <r>
      <rPr>
        <sz val="10"/>
        <rFont val="Carlito"/>
        <family val="2"/>
      </rPr>
      <t>49.14.010</t>
    </r>
  </si>
  <si>
    <r>
      <rPr>
        <sz val="10"/>
        <rFont val="Carlito"/>
        <family val="2"/>
      </rPr>
      <t xml:space="preserve">Fossa séptica câmara única com anéis pré- moldados em concreto, diâmetro externo de 1,50
</t>
    </r>
    <r>
      <rPr>
        <sz val="10"/>
        <rFont val="Carlito"/>
        <family val="2"/>
      </rPr>
      <t>m, altura útil de 1,50 m</t>
    </r>
  </si>
  <si>
    <r>
      <rPr>
        <sz val="10"/>
        <rFont val="Carlito"/>
        <family val="2"/>
      </rPr>
      <t>2.102,77</t>
    </r>
  </si>
  <si>
    <r>
      <rPr>
        <sz val="10"/>
        <rFont val="Carlito"/>
        <family val="2"/>
      </rPr>
      <t>1.143,45</t>
    </r>
  </si>
  <si>
    <r>
      <rPr>
        <sz val="10"/>
        <rFont val="Carlito"/>
        <family val="2"/>
      </rPr>
      <t>3.246,22</t>
    </r>
  </si>
  <si>
    <r>
      <rPr>
        <sz val="10"/>
        <rFont val="Carlito"/>
        <family val="2"/>
      </rPr>
      <t>49.14.020</t>
    </r>
  </si>
  <si>
    <r>
      <rPr>
        <sz val="10"/>
        <rFont val="Carlito"/>
        <family val="2"/>
      </rPr>
      <t xml:space="preserve">Fossa séptica câmara única com anéis pré- moldados em concreto, diâmetro externo de 2,50
</t>
    </r>
    <r>
      <rPr>
        <sz val="10"/>
        <rFont val="Carlito"/>
        <family val="2"/>
      </rPr>
      <t>m, altura útil de 2,50 m</t>
    </r>
  </si>
  <si>
    <r>
      <rPr>
        <sz val="10"/>
        <rFont val="Carlito"/>
        <family val="2"/>
      </rPr>
      <t>5.534,16</t>
    </r>
  </si>
  <si>
    <r>
      <rPr>
        <sz val="10"/>
        <rFont val="Carlito"/>
        <family val="2"/>
      </rPr>
      <t>1.707,09</t>
    </r>
  </si>
  <si>
    <r>
      <rPr>
        <sz val="10"/>
        <rFont val="Carlito"/>
        <family val="2"/>
      </rPr>
      <t>7.241,25</t>
    </r>
  </si>
  <si>
    <r>
      <rPr>
        <sz val="10"/>
        <rFont val="Carlito"/>
        <family val="2"/>
      </rPr>
      <t>49.14.030</t>
    </r>
  </si>
  <si>
    <r>
      <rPr>
        <sz val="10"/>
        <rFont val="Carlito"/>
        <family val="2"/>
      </rPr>
      <t xml:space="preserve">Fossa séptica câmara única com anéis pré-
</t>
    </r>
    <r>
      <rPr>
        <sz val="10"/>
        <rFont val="Carlito"/>
        <family val="2"/>
      </rPr>
      <t>moldados em concreto, diâmetro externo de 2,50 m, altura útil de 4,00 m</t>
    </r>
  </si>
  <si>
    <r>
      <rPr>
        <sz val="10"/>
        <rFont val="Carlito"/>
        <family val="2"/>
      </rPr>
      <t>8.252,91</t>
    </r>
  </si>
  <si>
    <r>
      <rPr>
        <sz val="10"/>
        <rFont val="Carlito"/>
        <family val="2"/>
      </rPr>
      <t>3.414,17</t>
    </r>
  </si>
  <si>
    <r>
      <rPr>
        <sz val="10"/>
        <rFont val="Carlito"/>
        <family val="2"/>
      </rPr>
      <t>11.667,08</t>
    </r>
  </si>
  <si>
    <r>
      <rPr>
        <sz val="10"/>
        <rFont val="Carlito"/>
        <family val="2"/>
      </rPr>
      <t>49.14.061</t>
    </r>
  </si>
  <si>
    <r>
      <rPr>
        <sz val="10"/>
        <rFont val="Carlito"/>
        <family val="2"/>
      </rPr>
      <t>SM01 Sumidouro - poço absorvente</t>
    </r>
  </si>
  <si>
    <r>
      <rPr>
        <sz val="10"/>
        <rFont val="Carlito"/>
        <family val="2"/>
      </rPr>
      <t>1.068,56</t>
    </r>
  </si>
  <si>
    <r>
      <rPr>
        <sz val="10"/>
        <rFont val="Carlito"/>
        <family val="2"/>
      </rPr>
      <t>573,78</t>
    </r>
  </si>
  <si>
    <r>
      <rPr>
        <sz val="10"/>
        <rFont val="Carlito"/>
        <family val="2"/>
      </rPr>
      <t>1.642,34</t>
    </r>
  </si>
  <si>
    <r>
      <rPr>
        <sz val="10"/>
        <rFont val="Carlito"/>
        <family val="2"/>
      </rPr>
      <t>49.14.071</t>
    </r>
  </si>
  <si>
    <r>
      <rPr>
        <sz val="10"/>
        <rFont val="Carlito"/>
        <family val="2"/>
      </rPr>
      <t>Tampão pré-moldado de concreto armado para sumidouro com diâmetro externo de 2,00 m</t>
    </r>
  </si>
  <si>
    <r>
      <rPr>
        <sz val="10"/>
        <rFont val="Carlito"/>
        <family val="2"/>
      </rPr>
      <t>546,04</t>
    </r>
  </si>
  <si>
    <r>
      <rPr>
        <sz val="10"/>
        <rFont val="Carlito"/>
        <family val="2"/>
      </rPr>
      <t>578,20</t>
    </r>
  </si>
  <si>
    <r>
      <rPr>
        <sz val="10"/>
        <rFont val="Carlito"/>
        <family val="2"/>
      </rPr>
      <t>Anel e aduela pre-moldados</t>
    </r>
  </si>
  <si>
    <r>
      <rPr>
        <sz val="10"/>
        <rFont val="Carlito"/>
        <family val="2"/>
      </rPr>
      <t>49.15.010</t>
    </r>
  </si>
  <si>
    <r>
      <rPr>
        <sz val="10"/>
        <rFont val="Carlito"/>
        <family val="2"/>
      </rPr>
      <t xml:space="preserve">Anel pré-moldado de concreto com diâmetro de
</t>
    </r>
    <r>
      <rPr>
        <sz val="10"/>
        <rFont val="Carlito"/>
        <family val="2"/>
      </rPr>
      <t>0,60 m</t>
    </r>
  </si>
  <si>
    <r>
      <rPr>
        <sz val="10"/>
        <rFont val="Carlito"/>
        <family val="2"/>
      </rPr>
      <t>271,94</t>
    </r>
  </si>
  <si>
    <r>
      <rPr>
        <sz val="10"/>
        <rFont val="Carlito"/>
        <family val="2"/>
      </rPr>
      <t>295,28</t>
    </r>
  </si>
  <si>
    <r>
      <rPr>
        <sz val="10"/>
        <rFont val="Carlito"/>
        <family val="2"/>
      </rPr>
      <t>49.15.030</t>
    </r>
  </si>
  <si>
    <r>
      <rPr>
        <sz val="10"/>
        <rFont val="Carlito"/>
        <family val="2"/>
      </rPr>
      <t xml:space="preserve">Anel pré-moldado de concreto com diâmetro de
</t>
    </r>
    <r>
      <rPr>
        <sz val="10"/>
        <rFont val="Carlito"/>
        <family val="2"/>
      </rPr>
      <t>0,80 m</t>
    </r>
  </si>
  <si>
    <r>
      <rPr>
        <sz val="10"/>
        <rFont val="Carlito"/>
        <family val="2"/>
      </rPr>
      <t>383,36</t>
    </r>
  </si>
  <si>
    <r>
      <rPr>
        <sz val="10"/>
        <rFont val="Carlito"/>
        <family val="2"/>
      </rPr>
      <t>418,37</t>
    </r>
  </si>
  <si>
    <r>
      <rPr>
        <sz val="10"/>
        <rFont val="Carlito"/>
        <family val="2"/>
      </rPr>
      <t>49.15.040</t>
    </r>
  </si>
  <si>
    <r>
      <rPr>
        <sz val="10"/>
        <rFont val="Carlito"/>
        <family val="2"/>
      </rPr>
      <t xml:space="preserve">Anel pré-moldado de concreto com diâmetro de
</t>
    </r>
    <r>
      <rPr>
        <sz val="10"/>
        <rFont val="Carlito"/>
        <family val="2"/>
      </rPr>
      <t>1,20 m</t>
    </r>
  </si>
  <si>
    <r>
      <rPr>
        <sz val="10"/>
        <rFont val="Carlito"/>
        <family val="2"/>
      </rPr>
      <t>447,58</t>
    </r>
  </si>
  <si>
    <r>
      <rPr>
        <sz val="10"/>
        <rFont val="Carlito"/>
        <family val="2"/>
      </rPr>
      <t>494,26</t>
    </r>
  </si>
  <si>
    <r>
      <rPr>
        <sz val="10"/>
        <rFont val="Carlito"/>
        <family val="2"/>
      </rPr>
      <t>49.15.050</t>
    </r>
  </si>
  <si>
    <r>
      <rPr>
        <sz val="10"/>
        <rFont val="Carlito"/>
        <family val="2"/>
      </rPr>
      <t xml:space="preserve">Anel pré-moldado de concreto com diâmetro de
</t>
    </r>
    <r>
      <rPr>
        <sz val="10"/>
        <rFont val="Carlito"/>
        <family val="2"/>
      </rPr>
      <t>1,50 m</t>
    </r>
  </si>
  <si>
    <r>
      <rPr>
        <sz val="10"/>
        <rFont val="Carlito"/>
        <family val="2"/>
      </rPr>
      <t>666,47</t>
    </r>
  </si>
  <si>
    <r>
      <rPr>
        <sz val="10"/>
        <rFont val="Carlito"/>
        <family val="2"/>
      </rPr>
      <t>58,35</t>
    </r>
  </si>
  <si>
    <r>
      <rPr>
        <sz val="10"/>
        <rFont val="Carlito"/>
        <family val="2"/>
      </rPr>
      <t>724,82</t>
    </r>
  </si>
  <si>
    <r>
      <rPr>
        <sz val="10"/>
        <rFont val="Carlito"/>
        <family val="2"/>
      </rPr>
      <t>49.15.060</t>
    </r>
  </si>
  <si>
    <r>
      <rPr>
        <sz val="10"/>
        <rFont val="Carlito"/>
        <family val="2"/>
      </rPr>
      <t xml:space="preserve">Anel pré-moldado de concreto com diâmetro de
</t>
    </r>
    <r>
      <rPr>
        <sz val="10"/>
        <rFont val="Carlito"/>
        <family val="2"/>
      </rPr>
      <t>1,80 m</t>
    </r>
  </si>
  <si>
    <r>
      <rPr>
        <sz val="10"/>
        <rFont val="Carlito"/>
        <family val="2"/>
      </rPr>
      <t>979,67</t>
    </r>
  </si>
  <si>
    <r>
      <rPr>
        <sz val="10"/>
        <rFont val="Carlito"/>
        <family val="2"/>
      </rPr>
      <t>1.049,69</t>
    </r>
  </si>
  <si>
    <r>
      <rPr>
        <sz val="10"/>
        <rFont val="Carlito"/>
        <family val="2"/>
      </rPr>
      <t>49.15.100</t>
    </r>
  </si>
  <si>
    <r>
      <rPr>
        <sz val="10"/>
        <rFont val="Carlito"/>
        <family val="2"/>
      </rPr>
      <t xml:space="preserve">Anel pré-moldado de concreto com diâmetro de
</t>
    </r>
    <r>
      <rPr>
        <sz val="10"/>
        <rFont val="Carlito"/>
        <family val="2"/>
      </rPr>
      <t>3,00 m</t>
    </r>
  </si>
  <si>
    <r>
      <rPr>
        <sz val="10"/>
        <rFont val="Carlito"/>
        <family val="2"/>
      </rPr>
      <t>1.967,38</t>
    </r>
  </si>
  <si>
    <r>
      <rPr>
        <sz val="10"/>
        <rFont val="Carlito"/>
        <family val="2"/>
      </rPr>
      <t>116,70</t>
    </r>
  </si>
  <si>
    <r>
      <rPr>
        <sz val="10"/>
        <rFont val="Carlito"/>
        <family val="2"/>
      </rPr>
      <t>2.084,08</t>
    </r>
  </si>
  <si>
    <r>
      <rPr>
        <sz val="10"/>
        <rFont val="Carlito"/>
        <family val="2"/>
      </rPr>
      <t>Acessorios hidraulicos para agua de reuso</t>
    </r>
  </si>
  <si>
    <r>
      <rPr>
        <sz val="10"/>
        <rFont val="Carlito"/>
        <family val="2"/>
      </rPr>
      <t>49.16.050</t>
    </r>
  </si>
  <si>
    <r>
      <rPr>
        <sz val="10"/>
        <rFont val="Carlito"/>
        <family val="2"/>
      </rPr>
      <t>Realimentador automático, DN= 1'</t>
    </r>
  </si>
  <si>
    <r>
      <rPr>
        <sz val="10"/>
        <rFont val="Carlito"/>
        <family val="2"/>
      </rPr>
      <t>693,55</t>
    </r>
  </si>
  <si>
    <r>
      <rPr>
        <sz val="10"/>
        <rFont val="Carlito"/>
        <family val="2"/>
      </rPr>
      <t>708,11</t>
    </r>
  </si>
  <si>
    <r>
      <rPr>
        <sz val="10"/>
        <rFont val="Carlito"/>
        <family val="2"/>
      </rPr>
      <t>49.16.051</t>
    </r>
  </si>
  <si>
    <r>
      <rPr>
        <sz val="10"/>
        <rFont val="Carlito"/>
        <family val="2"/>
      </rPr>
      <t xml:space="preserve">Sifão ladrão em polietileno para extravasão,
</t>
    </r>
    <r>
      <rPr>
        <sz val="10"/>
        <rFont val="Carlito"/>
        <family val="2"/>
      </rPr>
      <t>diâmetro de 100mm</t>
    </r>
  </si>
  <si>
    <r>
      <rPr>
        <sz val="10"/>
        <rFont val="Carlito"/>
        <family val="2"/>
      </rPr>
      <t>279,23</t>
    </r>
  </si>
  <si>
    <r>
      <rPr>
        <sz val="10"/>
        <rFont val="Carlito"/>
        <family val="2"/>
      </rPr>
      <t>297,43</t>
    </r>
  </si>
  <si>
    <r>
      <rPr>
        <sz val="10"/>
        <rFont val="Carlito"/>
        <family val="2"/>
      </rPr>
      <t>DETECCAO, COMBATE E PREVENCAO A INCÊNDIO</t>
    </r>
  </si>
  <si>
    <r>
      <rPr>
        <sz val="10"/>
        <rFont val="Carlito"/>
        <family val="2"/>
      </rPr>
      <t>Hidrantes e acessorios</t>
    </r>
  </si>
  <si>
    <r>
      <rPr>
        <sz val="10"/>
        <rFont val="Carlito"/>
        <family val="2"/>
      </rPr>
      <t>50.01.030</t>
    </r>
  </si>
  <si>
    <r>
      <rPr>
        <sz val="10"/>
        <rFont val="Carlito"/>
        <family val="2"/>
      </rPr>
      <t xml:space="preserve">Abrigo duplo para hidrante/mangueira, com visor
</t>
    </r>
    <r>
      <rPr>
        <sz val="10"/>
        <rFont val="Carlito"/>
        <family val="2"/>
      </rPr>
      <t>e suporte (embutir e externo)</t>
    </r>
  </si>
  <si>
    <r>
      <rPr>
        <sz val="10"/>
        <rFont val="Carlito"/>
        <family val="2"/>
      </rPr>
      <t>942,05</t>
    </r>
  </si>
  <si>
    <r>
      <rPr>
        <sz val="10"/>
        <rFont val="Carlito"/>
        <family val="2"/>
      </rPr>
      <t>1.069,42</t>
    </r>
  </si>
  <si>
    <r>
      <rPr>
        <sz val="10"/>
        <rFont val="Carlito"/>
        <family val="2"/>
      </rPr>
      <t>50.01.060</t>
    </r>
  </si>
  <si>
    <r>
      <rPr>
        <sz val="10"/>
        <rFont val="Carlito"/>
        <family val="2"/>
      </rPr>
      <t xml:space="preserve">Abrigo para hidrante/mangueira (embutir e
</t>
    </r>
    <r>
      <rPr>
        <sz val="10"/>
        <rFont val="Carlito"/>
        <family val="2"/>
      </rPr>
      <t>externo)</t>
    </r>
  </si>
  <si>
    <r>
      <rPr>
        <sz val="10"/>
        <rFont val="Carlito"/>
        <family val="2"/>
      </rPr>
      <t>310,65</t>
    </r>
  </si>
  <si>
    <r>
      <rPr>
        <sz val="10"/>
        <rFont val="Carlito"/>
        <family val="2"/>
      </rPr>
      <t>438,02</t>
    </r>
  </si>
  <si>
    <r>
      <rPr>
        <sz val="10"/>
        <rFont val="Carlito"/>
        <family val="2"/>
      </rPr>
      <t>50.01.080</t>
    </r>
  </si>
  <si>
    <r>
      <rPr>
        <sz val="10"/>
        <rFont val="Carlito"/>
        <family val="2"/>
      </rPr>
      <t xml:space="preserve">Mangueira com união de engate rápido, DN= 1
</t>
    </r>
    <r>
      <rPr>
        <sz val="10"/>
        <rFont val="Carlito"/>
        <family val="2"/>
      </rPr>
      <t>1/2´ (38 mm)</t>
    </r>
  </si>
  <si>
    <r>
      <rPr>
        <sz val="10"/>
        <rFont val="Carlito"/>
        <family val="2"/>
      </rPr>
      <t>18,91</t>
    </r>
  </si>
  <si>
    <r>
      <rPr>
        <sz val="10"/>
        <rFont val="Carlito"/>
        <family val="2"/>
      </rPr>
      <t>22,55</t>
    </r>
  </si>
  <si>
    <r>
      <rPr>
        <sz val="10"/>
        <rFont val="Carlito"/>
        <family val="2"/>
      </rPr>
      <t>50.01.090</t>
    </r>
  </si>
  <si>
    <r>
      <rPr>
        <sz val="10"/>
        <rFont val="Carlito"/>
        <family val="2"/>
      </rPr>
      <t xml:space="preserve">Botoeira para acionamento de bomba de
</t>
    </r>
    <r>
      <rPr>
        <sz val="10"/>
        <rFont val="Carlito"/>
        <family val="2"/>
      </rPr>
      <t>incêndio tipo quebra-vidro</t>
    </r>
  </si>
  <si>
    <r>
      <rPr>
        <sz val="10"/>
        <rFont val="Carlito"/>
        <family val="2"/>
      </rPr>
      <t>83,51</t>
    </r>
  </si>
  <si>
    <r>
      <rPr>
        <sz val="10"/>
        <rFont val="Carlito"/>
        <family val="2"/>
      </rPr>
      <t>94,43</t>
    </r>
  </si>
  <si>
    <r>
      <rPr>
        <sz val="10"/>
        <rFont val="Carlito"/>
        <family val="2"/>
      </rPr>
      <t>50.01.100</t>
    </r>
  </si>
  <si>
    <r>
      <rPr>
        <sz val="10"/>
        <rFont val="Carlito"/>
        <family val="2"/>
      </rPr>
      <t xml:space="preserve">Mangueira com união de engate rápido, DN= 2
</t>
    </r>
    <r>
      <rPr>
        <sz val="10"/>
        <rFont val="Carlito"/>
        <family val="2"/>
      </rPr>
      <t>1/2´ (63 mm)</t>
    </r>
  </si>
  <si>
    <r>
      <rPr>
        <sz val="10"/>
        <rFont val="Carlito"/>
        <family val="2"/>
      </rPr>
      <t>32,28</t>
    </r>
  </si>
  <si>
    <r>
      <rPr>
        <sz val="10"/>
        <rFont val="Carlito"/>
        <family val="2"/>
      </rPr>
      <t>50.01.110</t>
    </r>
  </si>
  <si>
    <r>
      <rPr>
        <sz val="10"/>
        <rFont val="Carlito"/>
        <family val="2"/>
      </rPr>
      <t xml:space="preserve">Esguicho em latão com engate rápido, DN= 2
</t>
    </r>
    <r>
      <rPr>
        <sz val="10"/>
        <rFont val="Carlito"/>
        <family val="2"/>
      </rPr>
      <t>1/2´, jato regulável</t>
    </r>
  </si>
  <si>
    <r>
      <rPr>
        <sz val="10"/>
        <rFont val="Carlito"/>
        <family val="2"/>
      </rPr>
      <t>177,72</t>
    </r>
  </si>
  <si>
    <r>
      <rPr>
        <sz val="10"/>
        <rFont val="Carlito"/>
        <family val="2"/>
      </rPr>
      <t>181,36</t>
    </r>
  </si>
  <si>
    <r>
      <rPr>
        <sz val="10"/>
        <rFont val="Carlito"/>
        <family val="2"/>
      </rPr>
      <t>50.01.130</t>
    </r>
  </si>
  <si>
    <r>
      <rPr>
        <sz val="10"/>
        <rFont val="Carlito"/>
        <family val="2"/>
      </rPr>
      <t xml:space="preserve">Abrigo simples com suporte, em aço inoxidável escovado, para mangueira de 1 1/2´, porta em vidro temperado jateado - inclusive mangueira de
</t>
    </r>
    <r>
      <rPr>
        <sz val="10"/>
        <rFont val="Carlito"/>
        <family val="2"/>
      </rPr>
      <t>30 m (2 x 15 m)</t>
    </r>
  </si>
  <si>
    <r>
      <rPr>
        <sz val="10"/>
        <rFont val="Carlito"/>
        <family val="2"/>
      </rPr>
      <t>3.646,72</t>
    </r>
  </si>
  <si>
    <r>
      <rPr>
        <sz val="10"/>
        <rFont val="Carlito"/>
        <family val="2"/>
      </rPr>
      <t>199,92</t>
    </r>
  </si>
  <si>
    <r>
      <rPr>
        <sz val="10"/>
        <rFont val="Carlito"/>
        <family val="2"/>
      </rPr>
      <t>3.846,64</t>
    </r>
  </si>
  <si>
    <r>
      <rPr>
        <sz val="10"/>
        <rFont val="Carlito"/>
        <family val="2"/>
      </rPr>
      <t>50.01.160</t>
    </r>
  </si>
  <si>
    <r>
      <rPr>
        <sz val="10"/>
        <rFont val="Carlito"/>
        <family val="2"/>
      </rPr>
      <t xml:space="preserve">Adaptador de engate rápido em latão de 2 1/2´ x
</t>
    </r>
    <r>
      <rPr>
        <sz val="10"/>
        <rFont val="Carlito"/>
        <family val="2"/>
      </rPr>
      <t>1 1/2´</t>
    </r>
  </si>
  <si>
    <r>
      <rPr>
        <sz val="10"/>
        <rFont val="Carlito"/>
        <family val="2"/>
      </rPr>
      <t>59,51</t>
    </r>
  </si>
  <si>
    <r>
      <rPr>
        <sz val="10"/>
        <rFont val="Carlito"/>
        <family val="2"/>
      </rPr>
      <t>63,15</t>
    </r>
  </si>
  <si>
    <r>
      <rPr>
        <sz val="10"/>
        <rFont val="Carlito"/>
        <family val="2"/>
      </rPr>
      <t>50.01.170</t>
    </r>
  </si>
  <si>
    <r>
      <rPr>
        <sz val="10"/>
        <rFont val="Carlito"/>
        <family val="2"/>
      </rPr>
      <t xml:space="preserve">Adaptador de engate rápido em latão de 2 1/2´ x
</t>
    </r>
    <r>
      <rPr>
        <sz val="10"/>
        <rFont val="Carlito"/>
        <family val="2"/>
      </rPr>
      <t>2 1/2´</t>
    </r>
  </si>
  <si>
    <r>
      <rPr>
        <sz val="10"/>
        <rFont val="Carlito"/>
        <family val="2"/>
      </rPr>
      <t>81,07</t>
    </r>
  </si>
  <si>
    <r>
      <rPr>
        <sz val="10"/>
        <rFont val="Carlito"/>
        <family val="2"/>
      </rPr>
      <t>84,71</t>
    </r>
  </si>
  <si>
    <r>
      <rPr>
        <sz val="10"/>
        <rFont val="Carlito"/>
        <family val="2"/>
      </rPr>
      <t>50.01.180</t>
    </r>
  </si>
  <si>
    <r>
      <rPr>
        <sz val="10"/>
        <rFont val="Carlito"/>
        <family val="2"/>
      </rPr>
      <t xml:space="preserve">Hidrante de coluna com duas saídas, 4´x 2 1/2´ -
</t>
    </r>
    <r>
      <rPr>
        <sz val="10"/>
        <rFont val="Carlito"/>
        <family val="2"/>
      </rPr>
      <t>simples</t>
    </r>
  </si>
  <si>
    <r>
      <rPr>
        <sz val="10"/>
        <rFont val="Carlito"/>
        <family val="2"/>
      </rPr>
      <t>1.590,24</t>
    </r>
  </si>
  <si>
    <r>
      <rPr>
        <sz val="10"/>
        <rFont val="Carlito"/>
        <family val="2"/>
      </rPr>
      <t>46,56</t>
    </r>
  </si>
  <si>
    <r>
      <rPr>
        <sz val="10"/>
        <rFont val="Carlito"/>
        <family val="2"/>
      </rPr>
      <t>1.636,80</t>
    </r>
  </si>
  <si>
    <r>
      <rPr>
        <sz val="10"/>
        <rFont val="Carlito"/>
        <family val="2"/>
      </rPr>
      <t>50.01.190</t>
    </r>
  </si>
  <si>
    <r>
      <rPr>
        <sz val="10"/>
        <rFont val="Carlito"/>
        <family val="2"/>
      </rPr>
      <t xml:space="preserve">Tampão de engate rápido em latão, DN= 2 1/2´,
</t>
    </r>
    <r>
      <rPr>
        <sz val="10"/>
        <rFont val="Carlito"/>
        <family val="2"/>
      </rPr>
      <t>com corrente</t>
    </r>
  </si>
  <si>
    <r>
      <rPr>
        <sz val="10"/>
        <rFont val="Carlito"/>
        <family val="2"/>
      </rPr>
      <t>79,07</t>
    </r>
  </si>
  <si>
    <r>
      <rPr>
        <sz val="10"/>
        <rFont val="Carlito"/>
        <family val="2"/>
      </rPr>
      <t>82,71</t>
    </r>
  </si>
  <si>
    <r>
      <rPr>
        <sz val="10"/>
        <rFont val="Carlito"/>
        <family val="2"/>
      </rPr>
      <t>50.01.200</t>
    </r>
  </si>
  <si>
    <r>
      <rPr>
        <sz val="10"/>
        <rFont val="Carlito"/>
        <family val="2"/>
      </rPr>
      <t xml:space="preserve">Tampão de engate rápido em latão, DN= 1 1/2´,
</t>
    </r>
    <r>
      <rPr>
        <sz val="10"/>
        <rFont val="Carlito"/>
        <family val="2"/>
      </rPr>
      <t>com corrente</t>
    </r>
  </si>
  <si>
    <r>
      <rPr>
        <sz val="10"/>
        <rFont val="Carlito"/>
        <family val="2"/>
      </rPr>
      <t>54,57</t>
    </r>
  </si>
  <si>
    <r>
      <rPr>
        <sz val="10"/>
        <rFont val="Carlito"/>
        <family val="2"/>
      </rPr>
      <t>58,21</t>
    </r>
  </si>
  <si>
    <r>
      <rPr>
        <sz val="10"/>
        <rFont val="Carlito"/>
        <family val="2"/>
      </rPr>
      <t>50.01.210</t>
    </r>
  </si>
  <si>
    <r>
      <rPr>
        <sz val="10"/>
        <rFont val="Carlito"/>
        <family val="2"/>
      </rPr>
      <t>Chave para conexão de engate rápido</t>
    </r>
  </si>
  <si>
    <r>
      <rPr>
        <sz val="10"/>
        <rFont val="Carlito"/>
        <family val="2"/>
      </rPr>
      <t>17,21</t>
    </r>
  </si>
  <si>
    <r>
      <rPr>
        <sz val="10"/>
        <rFont val="Carlito"/>
        <family val="2"/>
      </rPr>
      <t>50.01.220</t>
    </r>
  </si>
  <si>
    <r>
      <rPr>
        <sz val="10"/>
        <rFont val="Carlito"/>
        <family val="2"/>
      </rPr>
      <t xml:space="preserve">Esguicho latão com engate rápido, DN= 1 1/2´,
</t>
    </r>
    <r>
      <rPr>
        <sz val="10"/>
        <rFont val="Carlito"/>
        <family val="2"/>
      </rPr>
      <t>jato regulável</t>
    </r>
  </si>
  <si>
    <r>
      <rPr>
        <sz val="10"/>
        <rFont val="Carlito"/>
        <family val="2"/>
      </rPr>
      <t>168,42</t>
    </r>
  </si>
  <si>
    <r>
      <rPr>
        <sz val="10"/>
        <rFont val="Carlito"/>
        <family val="2"/>
      </rPr>
      <t>172,06</t>
    </r>
  </si>
  <si>
    <r>
      <rPr>
        <sz val="10"/>
        <rFont val="Carlito"/>
        <family val="2"/>
      </rPr>
      <t>50.01.320</t>
    </r>
  </si>
  <si>
    <r>
      <rPr>
        <sz val="10"/>
        <rFont val="Carlito"/>
        <family val="2"/>
      </rPr>
      <t xml:space="preserve">Abrigo de hidrante de 1 1/2´ completo - inclusive
</t>
    </r>
    <r>
      <rPr>
        <sz val="10"/>
        <rFont val="Carlito"/>
        <family val="2"/>
      </rPr>
      <t>mangueira de 30 m (2 x 15 m)</t>
    </r>
  </si>
  <si>
    <r>
      <rPr>
        <sz val="10"/>
        <rFont val="Carlito"/>
        <family val="2"/>
      </rPr>
      <t>1.652,35</t>
    </r>
  </si>
  <si>
    <r>
      <rPr>
        <sz val="10"/>
        <rFont val="Carlito"/>
        <family val="2"/>
      </rPr>
      <t>189,22</t>
    </r>
  </si>
  <si>
    <r>
      <rPr>
        <sz val="10"/>
        <rFont val="Carlito"/>
        <family val="2"/>
      </rPr>
      <t>1.841,57</t>
    </r>
  </si>
  <si>
    <r>
      <rPr>
        <sz val="10"/>
        <rFont val="Carlito"/>
        <family val="2"/>
      </rPr>
      <t>50.01.330</t>
    </r>
  </si>
  <si>
    <r>
      <rPr>
        <sz val="10"/>
        <rFont val="Carlito"/>
        <family val="2"/>
      </rPr>
      <t xml:space="preserve">Abrigo de hidrante de 2 1/2´ completo - inclusive
</t>
    </r>
    <r>
      <rPr>
        <sz val="10"/>
        <rFont val="Carlito"/>
        <family val="2"/>
      </rPr>
      <t>mangueira de 30 m (2 x 15 m)</t>
    </r>
  </si>
  <si>
    <r>
      <rPr>
        <sz val="10"/>
        <rFont val="Carlito"/>
        <family val="2"/>
      </rPr>
      <t>1.999,74</t>
    </r>
  </si>
  <si>
    <r>
      <rPr>
        <sz val="10"/>
        <rFont val="Carlito"/>
        <family val="2"/>
      </rPr>
      <t>2.188,96</t>
    </r>
  </si>
  <si>
    <r>
      <rPr>
        <sz val="10"/>
        <rFont val="Carlito"/>
        <family val="2"/>
      </rPr>
      <t>50.01.340</t>
    </r>
  </si>
  <si>
    <r>
      <rPr>
        <sz val="10"/>
        <rFont val="Carlito"/>
        <family val="2"/>
      </rPr>
      <t>Abrigo para registro de recalque tipo coluna, completo - inclusive tubulações e válvulas</t>
    </r>
  </si>
  <si>
    <r>
      <rPr>
        <sz val="10"/>
        <rFont val="Carlito"/>
        <family val="2"/>
      </rPr>
      <t>2.221,78</t>
    </r>
  </si>
  <si>
    <r>
      <rPr>
        <sz val="10"/>
        <rFont val="Carlito"/>
        <family val="2"/>
      </rPr>
      <t>584,25</t>
    </r>
  </si>
  <si>
    <r>
      <rPr>
        <sz val="10"/>
        <rFont val="Carlito"/>
        <family val="2"/>
      </rPr>
      <t>2.806,03</t>
    </r>
  </si>
  <si>
    <r>
      <rPr>
        <sz val="10"/>
        <rFont val="Carlito"/>
        <family val="2"/>
      </rPr>
      <t>Registro e valvula controladora</t>
    </r>
  </si>
  <si>
    <r>
      <rPr>
        <sz val="10"/>
        <rFont val="Carlito"/>
        <family val="2"/>
      </rPr>
      <t>50.02.020</t>
    </r>
  </si>
  <si>
    <r>
      <rPr>
        <sz val="10"/>
        <rFont val="Carlito"/>
        <family val="2"/>
      </rPr>
      <t xml:space="preserve">Bico de sprinkler tipo pendente com rompimento
</t>
    </r>
    <r>
      <rPr>
        <sz val="10"/>
        <rFont val="Carlito"/>
        <family val="2"/>
      </rPr>
      <t>da ampola a 68°C</t>
    </r>
  </si>
  <si>
    <r>
      <rPr>
        <sz val="10"/>
        <rFont val="Carlito"/>
        <family val="2"/>
      </rPr>
      <t>26,94</t>
    </r>
  </si>
  <si>
    <r>
      <rPr>
        <sz val="10"/>
        <rFont val="Carlito"/>
        <family val="2"/>
      </rPr>
      <t>39,67</t>
    </r>
  </si>
  <si>
    <r>
      <rPr>
        <sz val="10"/>
        <rFont val="Carlito"/>
        <family val="2"/>
      </rPr>
      <t>50.02.050</t>
    </r>
  </si>
  <si>
    <r>
      <rPr>
        <sz val="10"/>
        <rFont val="Carlito"/>
        <family val="2"/>
      </rPr>
      <t>Alarme hidráulico tipo gongo</t>
    </r>
  </si>
  <si>
    <r>
      <rPr>
        <sz val="10"/>
        <rFont val="Carlito"/>
        <family val="2"/>
      </rPr>
      <t>1.171,57</t>
    </r>
  </si>
  <si>
    <r>
      <rPr>
        <sz val="10"/>
        <rFont val="Carlito"/>
        <family val="2"/>
      </rPr>
      <t>1.189,77</t>
    </r>
  </si>
  <si>
    <r>
      <rPr>
        <sz val="10"/>
        <rFont val="Carlito"/>
        <family val="2"/>
      </rPr>
      <t>50.02.060</t>
    </r>
  </si>
  <si>
    <r>
      <rPr>
        <sz val="10"/>
        <rFont val="Carlito"/>
        <family val="2"/>
      </rPr>
      <t xml:space="preserve">Bico de sprinkler tipo upright com rompimento da
</t>
    </r>
    <r>
      <rPr>
        <sz val="10"/>
        <rFont val="Carlito"/>
        <family val="2"/>
      </rPr>
      <t>ampola a 68ºC</t>
    </r>
  </si>
  <si>
    <r>
      <rPr>
        <sz val="10"/>
        <rFont val="Carlito"/>
        <family val="2"/>
      </rPr>
      <t>38,46</t>
    </r>
  </si>
  <si>
    <r>
      <rPr>
        <sz val="10"/>
        <rFont val="Carlito"/>
        <family val="2"/>
      </rPr>
      <t>50.02.080</t>
    </r>
  </si>
  <si>
    <r>
      <rPr>
        <sz val="10"/>
        <rFont val="Carlito"/>
        <family val="2"/>
      </rPr>
      <t xml:space="preserve">Válvula de governo completa com alarme VGA, corpo em ferro fundido, extremidades flangeadas
</t>
    </r>
    <r>
      <rPr>
        <sz val="10"/>
        <rFont val="Carlito"/>
        <family val="2"/>
      </rPr>
      <t>e DN = 6´</t>
    </r>
  </si>
  <si>
    <r>
      <rPr>
        <sz val="10"/>
        <rFont val="Carlito"/>
        <family val="2"/>
      </rPr>
      <t>9.752,68</t>
    </r>
  </si>
  <si>
    <r>
      <rPr>
        <sz val="10"/>
        <rFont val="Carlito"/>
        <family val="2"/>
      </rPr>
      <t>9.861,85</t>
    </r>
  </si>
  <si>
    <r>
      <rPr>
        <sz val="10"/>
        <rFont val="Carlito"/>
        <family val="2"/>
      </rPr>
      <t>Iluminacao e sinalizacao de emergencia</t>
    </r>
  </si>
  <si>
    <r>
      <rPr>
        <sz val="10"/>
        <rFont val="Carlito"/>
        <family val="2"/>
      </rPr>
      <t>50.05.021</t>
    </r>
  </si>
  <si>
    <r>
      <rPr>
        <sz val="10"/>
        <rFont val="Carlito"/>
        <family val="2"/>
      </rPr>
      <t xml:space="preserve">Fonte eletroímã para interligar à central do
</t>
    </r>
    <r>
      <rPr>
        <sz val="10"/>
        <rFont val="Carlito"/>
        <family val="2"/>
      </rPr>
      <t>sistema de detecção e alarme de incêndio</t>
    </r>
  </si>
  <si>
    <r>
      <rPr>
        <sz val="10"/>
        <rFont val="Carlito"/>
        <family val="2"/>
      </rPr>
      <t>503,70</t>
    </r>
  </si>
  <si>
    <r>
      <rPr>
        <sz val="10"/>
        <rFont val="Carlito"/>
        <family val="2"/>
      </rPr>
      <t>540,09</t>
    </r>
  </si>
  <si>
    <r>
      <rPr>
        <sz val="10"/>
        <rFont val="Carlito"/>
        <family val="2"/>
      </rPr>
      <t>50.05.022</t>
    </r>
  </si>
  <si>
    <r>
      <rPr>
        <sz val="10"/>
        <rFont val="Carlito"/>
        <family val="2"/>
      </rPr>
      <t xml:space="preserve">Destravador magnético (eletroímã) para porta
</t>
    </r>
    <r>
      <rPr>
        <sz val="10"/>
        <rFont val="Carlito"/>
        <family val="2"/>
      </rPr>
      <t>corta-fogo de 24 Vcc</t>
    </r>
  </si>
  <si>
    <r>
      <rPr>
        <sz val="10"/>
        <rFont val="Carlito"/>
        <family val="2"/>
      </rPr>
      <t>161,39</t>
    </r>
  </si>
  <si>
    <r>
      <rPr>
        <sz val="10"/>
        <rFont val="Carlito"/>
        <family val="2"/>
      </rPr>
      <t>190,51</t>
    </r>
  </si>
  <si>
    <r>
      <rPr>
        <sz val="10"/>
        <rFont val="Carlito"/>
        <family val="2"/>
      </rPr>
      <t>50.05.060</t>
    </r>
  </si>
  <si>
    <r>
      <rPr>
        <sz val="10"/>
        <rFont val="Carlito"/>
        <family val="2"/>
      </rPr>
      <t xml:space="preserve">Central de iluminação de emergência, completa,
</t>
    </r>
    <r>
      <rPr>
        <sz val="10"/>
        <rFont val="Carlito"/>
        <family val="2"/>
      </rPr>
      <t>para até 6.000 W</t>
    </r>
  </si>
  <si>
    <r>
      <rPr>
        <sz val="10"/>
        <rFont val="Carlito"/>
        <family val="2"/>
      </rPr>
      <t>22.735,51</t>
    </r>
  </si>
  <si>
    <r>
      <rPr>
        <sz val="10"/>
        <rFont val="Carlito"/>
        <family val="2"/>
      </rPr>
      <t>11,65</t>
    </r>
  </si>
  <si>
    <r>
      <rPr>
        <sz val="10"/>
        <rFont val="Carlito"/>
        <family val="2"/>
      </rPr>
      <t>22.747,16</t>
    </r>
  </si>
  <si>
    <r>
      <rPr>
        <sz val="10"/>
        <rFont val="Carlito"/>
        <family val="2"/>
      </rPr>
      <t>50.05.070</t>
    </r>
  </si>
  <si>
    <r>
      <rPr>
        <sz val="10"/>
        <rFont val="Carlito"/>
        <family val="2"/>
      </rPr>
      <t xml:space="preserve">Luminária para unidade centralizada pendente
</t>
    </r>
    <r>
      <rPr>
        <sz val="10"/>
        <rFont val="Carlito"/>
        <family val="2"/>
      </rPr>
      <t>completa com lâmpadas fluorescentes compactas de 9 W</t>
    </r>
  </si>
  <si>
    <r>
      <rPr>
        <sz val="10"/>
        <rFont val="Carlito"/>
        <family val="2"/>
      </rPr>
      <t>321,31</t>
    </r>
  </si>
  <si>
    <r>
      <rPr>
        <sz val="10"/>
        <rFont val="Carlito"/>
        <family val="2"/>
      </rPr>
      <t>339,51</t>
    </r>
  </si>
  <si>
    <r>
      <rPr>
        <sz val="10"/>
        <rFont val="Carlito"/>
        <family val="2"/>
      </rPr>
      <t>50.05.080</t>
    </r>
  </si>
  <si>
    <r>
      <rPr>
        <sz val="10"/>
        <rFont val="Carlito"/>
        <family val="2"/>
      </rPr>
      <t xml:space="preserve">Luminária para unidade centralizada de sobrepor completa com lâmpada fluorescente compacta de
</t>
    </r>
    <r>
      <rPr>
        <sz val="10"/>
        <rFont val="Carlito"/>
        <family val="2"/>
      </rPr>
      <t>15 W</t>
    </r>
  </si>
  <si>
    <r>
      <rPr>
        <sz val="10"/>
        <rFont val="Carlito"/>
        <family val="2"/>
      </rPr>
      <t>91,34</t>
    </r>
  </si>
  <si>
    <r>
      <rPr>
        <sz val="10"/>
        <rFont val="Carlito"/>
        <family val="2"/>
      </rPr>
      <t>109,54</t>
    </r>
  </si>
  <si>
    <r>
      <rPr>
        <sz val="10"/>
        <rFont val="Carlito"/>
        <family val="2"/>
      </rPr>
      <t>50.05.160</t>
    </r>
  </si>
  <si>
    <r>
      <rPr>
        <sz val="10"/>
        <rFont val="Carlito"/>
        <family val="2"/>
      </rPr>
      <t xml:space="preserve">Módulo para adaptação de luminária de emergência, autonomia 90 minutos para lâmpada
</t>
    </r>
    <r>
      <rPr>
        <sz val="10"/>
        <rFont val="Carlito"/>
        <family val="2"/>
      </rPr>
      <t>fluorescente de 32 W</t>
    </r>
  </si>
  <si>
    <r>
      <rPr>
        <sz val="10"/>
        <rFont val="Carlito"/>
        <family val="2"/>
      </rPr>
      <t>274,89</t>
    </r>
  </si>
  <si>
    <r>
      <rPr>
        <sz val="10"/>
        <rFont val="Carlito"/>
        <family val="2"/>
      </rPr>
      <t>285,81</t>
    </r>
  </si>
  <si>
    <r>
      <rPr>
        <sz val="10"/>
        <rFont val="Carlito"/>
        <family val="2"/>
      </rPr>
      <t>50.05.170</t>
    </r>
  </si>
  <si>
    <r>
      <rPr>
        <sz val="10"/>
        <rFont val="Carlito"/>
        <family val="2"/>
      </rPr>
      <t xml:space="preserve">Acionador manual tipo quebra vidro, em caixa
</t>
    </r>
    <r>
      <rPr>
        <sz val="10"/>
        <rFont val="Carlito"/>
        <family val="2"/>
      </rPr>
      <t>plástica</t>
    </r>
  </si>
  <si>
    <r>
      <rPr>
        <sz val="10"/>
        <rFont val="Carlito"/>
        <family val="2"/>
      </rPr>
      <t>81,14</t>
    </r>
  </si>
  <si>
    <r>
      <rPr>
        <sz val="10"/>
        <rFont val="Carlito"/>
        <family val="2"/>
      </rPr>
      <t>50.05.210</t>
    </r>
  </si>
  <si>
    <r>
      <rPr>
        <sz val="10"/>
        <rFont val="Carlito"/>
        <family val="2"/>
      </rPr>
      <t xml:space="preserve">Detector termovelocimétrico endereçável com
</t>
    </r>
    <r>
      <rPr>
        <sz val="10"/>
        <rFont val="Carlito"/>
        <family val="2"/>
      </rPr>
      <t>base endereçável</t>
    </r>
  </si>
  <si>
    <r>
      <rPr>
        <sz val="10"/>
        <rFont val="Carlito"/>
        <family val="2"/>
      </rPr>
      <t>145,46</t>
    </r>
  </si>
  <si>
    <r>
      <rPr>
        <sz val="10"/>
        <rFont val="Carlito"/>
        <family val="2"/>
      </rPr>
      <t>156,38</t>
    </r>
  </si>
  <si>
    <r>
      <rPr>
        <sz val="10"/>
        <rFont val="Carlito"/>
        <family val="2"/>
      </rPr>
      <t>50.05.214</t>
    </r>
  </si>
  <si>
    <r>
      <rPr>
        <sz val="10"/>
        <rFont val="Carlito"/>
        <family val="2"/>
      </rPr>
      <t xml:space="preserve">Detector de gás liquefeito (GLP), gás natural (GN)
</t>
    </r>
    <r>
      <rPr>
        <sz val="10"/>
        <rFont val="Carlito"/>
        <family val="2"/>
      </rPr>
      <t>ou derivados de metano</t>
    </r>
  </si>
  <si>
    <r>
      <rPr>
        <sz val="10"/>
        <rFont val="Carlito"/>
        <family val="2"/>
      </rPr>
      <t>432,92</t>
    </r>
  </si>
  <si>
    <r>
      <rPr>
        <sz val="10"/>
        <rFont val="Carlito"/>
        <family val="2"/>
      </rPr>
      <t>443,84</t>
    </r>
  </si>
  <si>
    <r>
      <rPr>
        <sz val="10"/>
        <rFont val="Carlito"/>
        <family val="2"/>
      </rPr>
      <t>50.05.230</t>
    </r>
  </si>
  <si>
    <r>
      <rPr>
        <sz val="10"/>
        <rFont val="Carlito"/>
        <family val="2"/>
      </rPr>
      <t>Sirene audiovisual tipo endereçável</t>
    </r>
  </si>
  <si>
    <r>
      <rPr>
        <sz val="10"/>
        <rFont val="Carlito"/>
        <family val="2"/>
      </rPr>
      <t>279,12</t>
    </r>
  </si>
  <si>
    <r>
      <rPr>
        <sz val="10"/>
        <rFont val="Carlito"/>
        <family val="2"/>
      </rPr>
      <t>290,04</t>
    </r>
  </si>
  <si>
    <r>
      <rPr>
        <sz val="10"/>
        <rFont val="Carlito"/>
        <family val="2"/>
      </rPr>
      <t>50.05.250</t>
    </r>
  </si>
  <si>
    <r>
      <rPr>
        <sz val="10"/>
        <rFont val="Carlito"/>
        <family val="2"/>
      </rPr>
      <t xml:space="preserve">Central de iluminação de emergência, completa,
</t>
    </r>
    <r>
      <rPr>
        <sz val="10"/>
        <rFont val="Carlito"/>
        <family val="2"/>
      </rPr>
      <t>autonomia 1 hora, para até 240 W</t>
    </r>
  </si>
  <si>
    <r>
      <rPr>
        <sz val="10"/>
        <rFont val="Carlito"/>
        <family val="2"/>
      </rPr>
      <t>806,29</t>
    </r>
  </si>
  <si>
    <r>
      <rPr>
        <sz val="10"/>
        <rFont val="Carlito"/>
        <family val="2"/>
      </rPr>
      <t>817,94</t>
    </r>
  </si>
  <si>
    <r>
      <rPr>
        <sz val="10"/>
        <rFont val="Carlito"/>
        <family val="2"/>
      </rPr>
      <t>50.05.260</t>
    </r>
  </si>
  <si>
    <r>
      <rPr>
        <sz val="10"/>
        <rFont val="Carlito"/>
        <family val="2"/>
      </rPr>
      <t xml:space="preserve">Bloco autônomo de iluminação de emergência
</t>
    </r>
    <r>
      <rPr>
        <sz val="10"/>
        <rFont val="Carlito"/>
        <family val="2"/>
      </rPr>
      <t>com autonomia mínima de 1 hora, equipado com 2 lâmpadas de 11 W</t>
    </r>
  </si>
  <si>
    <r>
      <rPr>
        <sz val="10"/>
        <rFont val="Carlito"/>
        <family val="2"/>
      </rPr>
      <t>266,33</t>
    </r>
  </si>
  <si>
    <r>
      <rPr>
        <sz val="10"/>
        <rFont val="Carlito"/>
        <family val="2"/>
      </rPr>
      <t>277,98</t>
    </r>
  </si>
  <si>
    <r>
      <rPr>
        <sz val="10"/>
        <rFont val="Carlito"/>
        <family val="2"/>
      </rPr>
      <t>50.05.270</t>
    </r>
  </si>
  <si>
    <r>
      <rPr>
        <sz val="10"/>
        <rFont val="Carlito"/>
        <family val="2"/>
      </rPr>
      <t xml:space="preserve">Central de detecção e alarme de incêndio completa, autonomia de 1 hora para 12 laços,
</t>
    </r>
    <r>
      <rPr>
        <sz val="10"/>
        <rFont val="Carlito"/>
        <family val="2"/>
      </rPr>
      <t>220 V/12 V</t>
    </r>
  </si>
  <si>
    <r>
      <rPr>
        <sz val="10"/>
        <rFont val="Carlito"/>
        <family val="2"/>
      </rPr>
      <t>719,90</t>
    </r>
  </si>
  <si>
    <r>
      <rPr>
        <sz val="10"/>
        <rFont val="Carlito"/>
        <family val="2"/>
      </rPr>
      <t>731,55</t>
    </r>
  </si>
  <si>
    <r>
      <rPr>
        <sz val="10"/>
        <rFont val="Carlito"/>
        <family val="2"/>
      </rPr>
      <t>50.05.280</t>
    </r>
  </si>
  <si>
    <r>
      <rPr>
        <sz val="10"/>
        <rFont val="Carlito"/>
        <family val="2"/>
      </rPr>
      <t>Sirene tipo corneta de 12 V</t>
    </r>
  </si>
  <si>
    <r>
      <rPr>
        <sz val="10"/>
        <rFont val="Carlito"/>
        <family val="2"/>
      </rPr>
      <t>53,53</t>
    </r>
  </si>
  <si>
    <r>
      <rPr>
        <sz val="10"/>
        <rFont val="Carlito"/>
        <family val="2"/>
      </rPr>
      <t>64,45</t>
    </r>
  </si>
  <si>
    <r>
      <rPr>
        <sz val="10"/>
        <rFont val="Carlito"/>
        <family val="2"/>
      </rPr>
      <t>50.05.312</t>
    </r>
  </si>
  <si>
    <r>
      <rPr>
        <sz val="10"/>
        <rFont val="Carlito"/>
        <family val="2"/>
      </rPr>
      <t xml:space="preserve">Bloco autônomo de iluminação de emergência LED, com autonomia mínima de 3 horas, fluxo luminoso de 2.000 até 3.000 lúmens, equipado
</t>
    </r>
    <r>
      <rPr>
        <sz val="10"/>
        <rFont val="Carlito"/>
        <family val="2"/>
      </rPr>
      <t>com 2 faróis</t>
    </r>
  </si>
  <si>
    <r>
      <rPr>
        <sz val="10"/>
        <rFont val="Carlito"/>
        <family val="2"/>
      </rPr>
      <t>231,69</t>
    </r>
  </si>
  <si>
    <r>
      <rPr>
        <sz val="10"/>
        <rFont val="Carlito"/>
        <family val="2"/>
      </rPr>
      <t>243,34</t>
    </r>
  </si>
  <si>
    <r>
      <rPr>
        <sz val="10"/>
        <rFont val="Carlito"/>
        <family val="2"/>
      </rPr>
      <t>50.05.400</t>
    </r>
  </si>
  <si>
    <r>
      <rPr>
        <sz val="10"/>
        <rFont val="Carlito"/>
        <family val="2"/>
      </rPr>
      <t>Sirene eletrônica em caixa metálica de 4 x 4</t>
    </r>
  </si>
  <si>
    <r>
      <rPr>
        <sz val="10"/>
        <rFont val="Carlito"/>
        <family val="2"/>
      </rPr>
      <t>117,83</t>
    </r>
  </si>
  <si>
    <r>
      <rPr>
        <sz val="10"/>
        <rFont val="Carlito"/>
        <family val="2"/>
      </rPr>
      <t>157,86</t>
    </r>
  </si>
  <si>
    <r>
      <rPr>
        <sz val="10"/>
        <rFont val="Carlito"/>
        <family val="2"/>
      </rPr>
      <t>50.05.430</t>
    </r>
  </si>
  <si>
    <r>
      <rPr>
        <sz val="10"/>
        <rFont val="Carlito"/>
        <family val="2"/>
      </rPr>
      <t>Detector óptico de fumaça com base endereçável</t>
    </r>
  </si>
  <si>
    <r>
      <rPr>
        <sz val="10"/>
        <rFont val="Carlito"/>
        <family val="2"/>
      </rPr>
      <t>181,84</t>
    </r>
  </si>
  <si>
    <r>
      <rPr>
        <sz val="10"/>
        <rFont val="Carlito"/>
        <family val="2"/>
      </rPr>
      <t>218,23</t>
    </r>
  </si>
  <si>
    <r>
      <rPr>
        <sz val="10"/>
        <rFont val="Carlito"/>
        <family val="2"/>
      </rPr>
      <t>50.05.440</t>
    </r>
  </si>
  <si>
    <r>
      <rPr>
        <sz val="10"/>
        <rFont val="Carlito"/>
        <family val="2"/>
      </rPr>
      <t xml:space="preserve">Painel repetidor de detecção e alarme de
</t>
    </r>
    <r>
      <rPr>
        <sz val="10"/>
        <rFont val="Carlito"/>
        <family val="2"/>
      </rPr>
      <t>incêndio tipo endereçável</t>
    </r>
  </si>
  <si>
    <r>
      <rPr>
        <sz val="10"/>
        <rFont val="Carlito"/>
        <family val="2"/>
      </rPr>
      <t>986,45</t>
    </r>
  </si>
  <si>
    <r>
      <rPr>
        <sz val="10"/>
        <rFont val="Carlito"/>
        <family val="2"/>
      </rPr>
      <t>997,37</t>
    </r>
  </si>
  <si>
    <r>
      <rPr>
        <sz val="10"/>
        <rFont val="Carlito"/>
        <family val="2"/>
      </rPr>
      <t>50.05.450</t>
    </r>
  </si>
  <si>
    <r>
      <rPr>
        <sz val="10"/>
        <rFont val="Carlito"/>
        <family val="2"/>
      </rPr>
      <t>Acionador manual quebra-vidro endereçável</t>
    </r>
  </si>
  <si>
    <r>
      <rPr>
        <sz val="10"/>
        <rFont val="Carlito"/>
        <family val="2"/>
      </rPr>
      <t>172,01</t>
    </r>
  </si>
  <si>
    <r>
      <rPr>
        <sz val="10"/>
        <rFont val="Carlito"/>
        <family val="2"/>
      </rPr>
      <t>182,93</t>
    </r>
  </si>
  <si>
    <r>
      <rPr>
        <sz val="10"/>
        <rFont val="Carlito"/>
        <family val="2"/>
      </rPr>
      <t>50.05.470</t>
    </r>
  </si>
  <si>
    <r>
      <rPr>
        <sz val="10"/>
        <rFont val="Carlito"/>
        <family val="2"/>
      </rPr>
      <t xml:space="preserve">Módulo isolador, módulo endereçador para
</t>
    </r>
    <r>
      <rPr>
        <sz val="10"/>
        <rFont val="Carlito"/>
        <family val="2"/>
      </rPr>
      <t>audiovisual</t>
    </r>
  </si>
  <si>
    <r>
      <rPr>
        <sz val="10"/>
        <rFont val="Carlito"/>
        <family val="2"/>
      </rPr>
      <t>454,46</t>
    </r>
  </si>
  <si>
    <r>
      <rPr>
        <sz val="10"/>
        <rFont val="Carlito"/>
        <family val="2"/>
      </rPr>
      <t>472,66</t>
    </r>
  </si>
  <si>
    <r>
      <rPr>
        <sz val="10"/>
        <rFont val="Carlito"/>
        <family val="2"/>
      </rPr>
      <t>50.05.490</t>
    </r>
  </si>
  <si>
    <r>
      <rPr>
        <sz val="10"/>
        <rFont val="Carlito"/>
        <family val="2"/>
      </rPr>
      <t>Sinalizador audiovisual endereçável com LED</t>
    </r>
  </si>
  <si>
    <r>
      <rPr>
        <sz val="10"/>
        <rFont val="Carlito"/>
        <family val="2"/>
      </rPr>
      <t>442,53</t>
    </r>
  </si>
  <si>
    <r>
      <rPr>
        <sz val="10"/>
        <rFont val="Carlito"/>
        <family val="2"/>
      </rPr>
      <t>453,45</t>
    </r>
  </si>
  <si>
    <r>
      <rPr>
        <sz val="10"/>
        <rFont val="Carlito"/>
        <family val="2"/>
      </rPr>
      <t>50.05.491</t>
    </r>
  </si>
  <si>
    <r>
      <rPr>
        <sz val="10"/>
        <rFont val="Carlito"/>
        <family val="2"/>
      </rPr>
      <t>Sinalizador visual de advertência</t>
    </r>
  </si>
  <si>
    <r>
      <rPr>
        <sz val="10"/>
        <rFont val="Carlito"/>
        <family val="2"/>
      </rPr>
      <t>299,51</t>
    </r>
  </si>
  <si>
    <r>
      <rPr>
        <sz val="10"/>
        <rFont val="Carlito"/>
        <family val="2"/>
      </rPr>
      <t>308,61</t>
    </r>
  </si>
  <si>
    <r>
      <rPr>
        <sz val="10"/>
        <rFont val="Carlito"/>
        <family val="2"/>
      </rPr>
      <t>50.05.492</t>
    </r>
  </si>
  <si>
    <r>
      <rPr>
        <sz val="10"/>
        <rFont val="Carlito"/>
        <family val="2"/>
      </rPr>
      <t>Sinalizador audiovisual de advertência</t>
    </r>
  </si>
  <si>
    <r>
      <rPr>
        <sz val="10"/>
        <rFont val="Carlito"/>
        <family val="2"/>
      </rPr>
      <t>156,76</t>
    </r>
  </si>
  <si>
    <r>
      <rPr>
        <sz val="10"/>
        <rFont val="Carlito"/>
        <family val="2"/>
      </rPr>
      <t>165,86</t>
    </r>
  </si>
  <si>
    <r>
      <rPr>
        <sz val="10"/>
        <rFont val="Carlito"/>
        <family val="2"/>
      </rPr>
      <t>Extintores</t>
    </r>
  </si>
  <si>
    <r>
      <rPr>
        <sz val="10"/>
        <rFont val="Carlito"/>
        <family val="2"/>
      </rPr>
      <t>50.10.030</t>
    </r>
  </si>
  <si>
    <r>
      <rPr>
        <sz val="10"/>
        <rFont val="Carlito"/>
        <family val="2"/>
      </rPr>
      <t xml:space="preserve">Extintor sobre rodas de gás carbônico -
</t>
    </r>
    <r>
      <rPr>
        <sz val="10"/>
        <rFont val="Carlito"/>
        <family val="2"/>
      </rPr>
      <t>capacidade de 10 kg</t>
    </r>
  </si>
  <si>
    <r>
      <rPr>
        <sz val="10"/>
        <rFont val="Carlito"/>
        <family val="2"/>
      </rPr>
      <t>1.085,92</t>
    </r>
  </si>
  <si>
    <r>
      <rPr>
        <sz val="10"/>
        <rFont val="Carlito"/>
        <family val="2"/>
      </rPr>
      <t>1.101,23</t>
    </r>
  </si>
  <si>
    <r>
      <rPr>
        <sz val="10"/>
        <rFont val="Carlito"/>
        <family val="2"/>
      </rPr>
      <t>50.10.050</t>
    </r>
  </si>
  <si>
    <r>
      <rPr>
        <sz val="10"/>
        <rFont val="Carlito"/>
        <family val="2"/>
      </rPr>
      <t xml:space="preserve">Extintor sobre rodas de gás carbônico -
</t>
    </r>
    <r>
      <rPr>
        <sz val="10"/>
        <rFont val="Carlito"/>
        <family val="2"/>
      </rPr>
      <t>capacidade de 25 kg</t>
    </r>
  </si>
  <si>
    <r>
      <rPr>
        <sz val="10"/>
        <rFont val="Carlito"/>
        <family val="2"/>
      </rPr>
      <t>4.925,55</t>
    </r>
  </si>
  <si>
    <r>
      <rPr>
        <sz val="10"/>
        <rFont val="Carlito"/>
        <family val="2"/>
      </rPr>
      <t>4.940,86</t>
    </r>
  </si>
  <si>
    <r>
      <rPr>
        <sz val="10"/>
        <rFont val="Carlito"/>
        <family val="2"/>
      </rPr>
      <t>50.10.058</t>
    </r>
  </si>
  <si>
    <r>
      <rPr>
        <sz val="10"/>
        <rFont val="Carlito"/>
        <family val="2"/>
      </rPr>
      <t xml:space="preserve">Extintor manual de pó químico seco BC -
</t>
    </r>
    <r>
      <rPr>
        <sz val="10"/>
        <rFont val="Carlito"/>
        <family val="2"/>
      </rPr>
      <t>capacidade de 4 kg</t>
    </r>
  </si>
  <si>
    <r>
      <rPr>
        <sz val="10"/>
        <rFont val="Carlito"/>
        <family val="2"/>
      </rPr>
      <t>138,00</t>
    </r>
  </si>
  <si>
    <r>
      <rPr>
        <sz val="10"/>
        <rFont val="Carlito"/>
        <family val="2"/>
      </rPr>
      <t>153,31</t>
    </r>
  </si>
  <si>
    <r>
      <rPr>
        <sz val="10"/>
        <rFont val="Carlito"/>
        <family val="2"/>
      </rPr>
      <t>50.10.060</t>
    </r>
  </si>
  <si>
    <r>
      <rPr>
        <sz val="10"/>
        <rFont val="Carlito"/>
        <family val="2"/>
      </rPr>
      <t xml:space="preserve">Extintor manual de pó químico seco BC -
</t>
    </r>
    <r>
      <rPr>
        <sz val="10"/>
        <rFont val="Carlito"/>
        <family val="2"/>
      </rPr>
      <t>capacidade de 8 kg</t>
    </r>
  </si>
  <si>
    <r>
      <rPr>
        <sz val="10"/>
        <rFont val="Carlito"/>
        <family val="2"/>
      </rPr>
      <t>188,00</t>
    </r>
  </si>
  <si>
    <r>
      <rPr>
        <sz val="10"/>
        <rFont val="Carlito"/>
        <family val="2"/>
      </rPr>
      <t>203,31</t>
    </r>
  </si>
  <si>
    <r>
      <rPr>
        <sz val="10"/>
        <rFont val="Carlito"/>
        <family val="2"/>
      </rPr>
      <t>50.10.084</t>
    </r>
  </si>
  <si>
    <r>
      <rPr>
        <sz val="10"/>
        <rFont val="Carlito"/>
        <family val="2"/>
      </rPr>
      <t xml:space="preserve">Extintor manual de pó químico seco 20 BC -
</t>
    </r>
    <r>
      <rPr>
        <sz val="10"/>
        <rFont val="Carlito"/>
        <family val="2"/>
      </rPr>
      <t>capacidade de 12 kg</t>
    </r>
  </si>
  <si>
    <r>
      <rPr>
        <sz val="10"/>
        <rFont val="Carlito"/>
        <family val="2"/>
      </rPr>
      <t>209,60</t>
    </r>
  </si>
  <si>
    <r>
      <rPr>
        <sz val="10"/>
        <rFont val="Carlito"/>
        <family val="2"/>
      </rPr>
      <t>224,91</t>
    </r>
  </si>
  <si>
    <r>
      <rPr>
        <sz val="10"/>
        <rFont val="Carlito"/>
        <family val="2"/>
      </rPr>
      <t>50.10.096</t>
    </r>
  </si>
  <si>
    <r>
      <rPr>
        <sz val="10"/>
        <rFont val="Carlito"/>
        <family val="2"/>
      </rPr>
      <t xml:space="preserve">Extintor sobre rodas de pó químico seco BC -
</t>
    </r>
    <r>
      <rPr>
        <sz val="10"/>
        <rFont val="Carlito"/>
        <family val="2"/>
      </rPr>
      <t>capacidade de 20 kg</t>
    </r>
  </si>
  <si>
    <r>
      <rPr>
        <sz val="10"/>
        <rFont val="Carlito"/>
        <family val="2"/>
      </rPr>
      <t>1.119,14</t>
    </r>
  </si>
  <si>
    <r>
      <rPr>
        <sz val="10"/>
        <rFont val="Carlito"/>
        <family val="2"/>
      </rPr>
      <t xml:space="preserve">Extintor manual de água pressurizada -
</t>
    </r>
    <r>
      <rPr>
        <sz val="10"/>
        <rFont val="Carlito"/>
        <family val="2"/>
      </rPr>
      <t>capacidade de 10 litros</t>
    </r>
  </si>
  <si>
    <r>
      <rPr>
        <sz val="10"/>
        <rFont val="Carlito"/>
        <family val="2"/>
      </rPr>
      <t>134,08</t>
    </r>
  </si>
  <si>
    <r>
      <rPr>
        <sz val="10"/>
        <rFont val="Carlito"/>
        <family val="2"/>
      </rPr>
      <t>149,39</t>
    </r>
  </si>
  <si>
    <r>
      <rPr>
        <sz val="10"/>
        <rFont val="Carlito"/>
        <family val="2"/>
      </rPr>
      <t>50.10.110</t>
    </r>
  </si>
  <si>
    <r>
      <rPr>
        <sz val="10"/>
        <rFont val="Carlito"/>
        <family val="2"/>
      </rPr>
      <t xml:space="preserve">Extintor manual de pó químico seco ABC -
</t>
    </r>
    <r>
      <rPr>
        <sz val="10"/>
        <rFont val="Carlito"/>
        <family val="2"/>
      </rPr>
      <t>capacidade de 4 kg</t>
    </r>
  </si>
  <si>
    <r>
      <rPr>
        <sz val="10"/>
        <rFont val="Carlito"/>
        <family val="2"/>
      </rPr>
      <t>175,08</t>
    </r>
  </si>
  <si>
    <r>
      <rPr>
        <sz val="10"/>
        <rFont val="Carlito"/>
        <family val="2"/>
      </rPr>
      <t>190,39</t>
    </r>
  </si>
  <si>
    <r>
      <rPr>
        <sz val="10"/>
        <rFont val="Carlito"/>
        <family val="2"/>
      </rPr>
      <t>50.10.120</t>
    </r>
  </si>
  <si>
    <r>
      <rPr>
        <sz val="10"/>
        <rFont val="Carlito"/>
        <family val="2"/>
      </rPr>
      <t xml:space="preserve">Extintor manual de pó químico seco ABC -
</t>
    </r>
    <r>
      <rPr>
        <sz val="10"/>
        <rFont val="Carlito"/>
        <family val="2"/>
      </rPr>
      <t>capacidade de 6 kg</t>
    </r>
  </si>
  <si>
    <r>
      <rPr>
        <sz val="10"/>
        <rFont val="Carlito"/>
        <family val="2"/>
      </rPr>
      <t>189,82</t>
    </r>
  </si>
  <si>
    <r>
      <rPr>
        <sz val="10"/>
        <rFont val="Carlito"/>
        <family val="2"/>
      </rPr>
      <t>205,13</t>
    </r>
  </si>
  <si>
    <r>
      <rPr>
        <sz val="10"/>
        <rFont val="Carlito"/>
        <family val="2"/>
      </rPr>
      <t>50.10.140</t>
    </r>
  </si>
  <si>
    <r>
      <rPr>
        <sz val="10"/>
        <rFont val="Carlito"/>
        <family val="2"/>
      </rPr>
      <t xml:space="preserve">Extintor manual de gás carbônico 5 BC -
</t>
    </r>
    <r>
      <rPr>
        <sz val="10"/>
        <rFont val="Carlito"/>
        <family val="2"/>
      </rPr>
      <t>capacidade de 6 kg</t>
    </r>
  </si>
  <si>
    <r>
      <rPr>
        <sz val="10"/>
        <rFont val="Carlito"/>
        <family val="2"/>
      </rPr>
      <t>452,02</t>
    </r>
  </si>
  <si>
    <r>
      <rPr>
        <sz val="10"/>
        <rFont val="Carlito"/>
        <family val="2"/>
      </rPr>
      <t>467,33</t>
    </r>
  </si>
  <si>
    <r>
      <rPr>
        <sz val="10"/>
        <rFont val="Carlito"/>
        <family val="2"/>
      </rPr>
      <t>50.10.210</t>
    </r>
  </si>
  <si>
    <r>
      <rPr>
        <sz val="10"/>
        <rFont val="Carlito"/>
        <family val="2"/>
      </rPr>
      <t>Suporte para extintor de piso em fibra de vidro</t>
    </r>
  </si>
  <si>
    <r>
      <rPr>
        <sz val="10"/>
        <rFont val="Carlito"/>
        <family val="2"/>
      </rPr>
      <t>181,24</t>
    </r>
  </si>
  <si>
    <r>
      <rPr>
        <sz val="10"/>
        <rFont val="Carlito"/>
        <family val="2"/>
      </rPr>
      <t>50.10.220</t>
    </r>
  </si>
  <si>
    <r>
      <rPr>
        <sz val="10"/>
        <rFont val="Carlito"/>
        <family val="2"/>
      </rPr>
      <t>Suporte para extintor de piso em aço inoxidável</t>
    </r>
  </si>
  <si>
    <r>
      <rPr>
        <sz val="10"/>
        <rFont val="Carlito"/>
        <family val="2"/>
      </rPr>
      <t>267,38</t>
    </r>
  </si>
  <si>
    <r>
      <rPr>
        <sz val="10"/>
        <rFont val="Carlito"/>
        <family val="2"/>
      </rPr>
      <t>268,83</t>
    </r>
  </si>
  <si>
    <r>
      <rPr>
        <sz val="10"/>
        <rFont val="Carlito"/>
        <family val="2"/>
      </rPr>
      <t xml:space="preserve">Reparos, conservacoes e complementos - GRUPO
</t>
    </r>
    <r>
      <rPr>
        <sz val="10"/>
        <rFont val="Carlito"/>
        <family val="2"/>
      </rPr>
      <t>50</t>
    </r>
  </si>
  <si>
    <r>
      <rPr>
        <sz val="10"/>
        <rFont val="Carlito"/>
        <family val="2"/>
      </rPr>
      <t>50.20.110</t>
    </r>
  </si>
  <si>
    <r>
      <rPr>
        <sz val="10"/>
        <rFont val="Carlito"/>
        <family val="2"/>
      </rPr>
      <t>Recarga de extintor de água pressurizada</t>
    </r>
  </si>
  <si>
    <r>
      <rPr>
        <sz val="10"/>
        <rFont val="Carlito"/>
        <family val="2"/>
      </rPr>
      <t>3,11</t>
    </r>
  </si>
  <si>
    <r>
      <rPr>
        <sz val="10"/>
        <rFont val="Carlito"/>
        <family val="2"/>
      </rPr>
      <t>50.20.120</t>
    </r>
  </si>
  <si>
    <r>
      <rPr>
        <sz val="10"/>
        <rFont val="Carlito"/>
        <family val="2"/>
      </rPr>
      <t>Recarga de extintor de gás carbônico</t>
    </r>
  </si>
  <si>
    <r>
      <rPr>
        <sz val="10"/>
        <rFont val="Carlito"/>
        <family val="2"/>
      </rPr>
      <t>50.20.130</t>
    </r>
  </si>
  <si>
    <r>
      <rPr>
        <sz val="10"/>
        <rFont val="Carlito"/>
        <family val="2"/>
      </rPr>
      <t>Recarga de extintor de pó químico seco</t>
    </r>
  </si>
  <si>
    <r>
      <rPr>
        <sz val="10"/>
        <rFont val="Carlito"/>
        <family val="2"/>
      </rPr>
      <t>9,38</t>
    </r>
  </si>
  <si>
    <r>
      <rPr>
        <sz val="10"/>
        <rFont val="Carlito"/>
        <family val="2"/>
      </rPr>
      <t>50.20.160</t>
    </r>
  </si>
  <si>
    <r>
      <rPr>
        <sz val="10"/>
        <rFont val="Carlito"/>
        <family val="2"/>
      </rPr>
      <t xml:space="preserve">Pintura de extintor de gás carbônico, pó químico
</t>
    </r>
    <r>
      <rPr>
        <sz val="10"/>
        <rFont val="Carlito"/>
        <family val="2"/>
      </rPr>
      <t>seco, ou água pressurizada, com capacidade acima de 12 kg até 20 kg</t>
    </r>
  </si>
  <si>
    <r>
      <rPr>
        <sz val="10"/>
        <rFont val="Carlito"/>
        <family val="2"/>
      </rPr>
      <t>40,09</t>
    </r>
  </si>
  <si>
    <r>
      <rPr>
        <sz val="10"/>
        <rFont val="Carlito"/>
        <family val="2"/>
      </rPr>
      <t>50.20.170</t>
    </r>
  </si>
  <si>
    <r>
      <rPr>
        <sz val="10"/>
        <rFont val="Carlito"/>
        <family val="2"/>
      </rPr>
      <t xml:space="preserve">Pintura de extintor de gás carbônico, pó químico seco, ou água pressurizada, com capacidade até
</t>
    </r>
    <r>
      <rPr>
        <sz val="10"/>
        <rFont val="Carlito"/>
        <family val="2"/>
      </rPr>
      <t>12 kg</t>
    </r>
  </si>
  <si>
    <r>
      <rPr>
        <sz val="10"/>
        <rFont val="Carlito"/>
        <family val="2"/>
      </rPr>
      <t>19,28</t>
    </r>
  </si>
  <si>
    <r>
      <rPr>
        <sz val="10"/>
        <rFont val="Carlito"/>
        <family val="2"/>
      </rPr>
      <t>50.20.200</t>
    </r>
  </si>
  <si>
    <r>
      <rPr>
        <sz val="10"/>
        <rFont val="Carlito"/>
        <family val="2"/>
      </rPr>
      <t>Recolocação de bico de sprinkler</t>
    </r>
  </si>
  <si>
    <r>
      <rPr>
        <sz val="10"/>
        <rFont val="Carlito"/>
        <family val="2"/>
      </rPr>
      <t>PAVIMENTACAO E PASSEIO</t>
    </r>
  </si>
  <si>
    <r>
      <rPr>
        <sz val="10"/>
        <rFont val="Carlito"/>
        <family val="2"/>
      </rPr>
      <t>Pavimentacao preparo de base</t>
    </r>
  </si>
  <si>
    <r>
      <rPr>
        <sz val="10"/>
        <rFont val="Carlito"/>
        <family val="2"/>
      </rPr>
      <t>54.01.010</t>
    </r>
  </si>
  <si>
    <r>
      <rPr>
        <sz val="10"/>
        <rFont val="Carlito"/>
        <family val="2"/>
      </rPr>
      <t>Regularização e compactação mecanizada de superfície, sem controle do proctor normal</t>
    </r>
  </si>
  <si>
    <r>
      <rPr>
        <sz val="10"/>
        <rFont val="Carlito"/>
        <family val="2"/>
      </rPr>
      <t>2,86</t>
    </r>
  </si>
  <si>
    <r>
      <rPr>
        <sz val="10"/>
        <rFont val="Carlito"/>
        <family val="2"/>
      </rPr>
      <t>54.01.030</t>
    </r>
  </si>
  <si>
    <r>
      <rPr>
        <sz val="10"/>
        <rFont val="Carlito"/>
        <family val="2"/>
      </rPr>
      <t xml:space="preserve">Abertura e preparo de caixa até 40 cm,
</t>
    </r>
    <r>
      <rPr>
        <sz val="10"/>
        <rFont val="Carlito"/>
        <family val="2"/>
      </rPr>
      <t>compactação do subleito mínimo de 95% do PN e transporte até o raio de 1 km</t>
    </r>
  </si>
  <si>
    <r>
      <rPr>
        <sz val="10"/>
        <rFont val="Carlito"/>
        <family val="2"/>
      </rPr>
      <t>54.01.050</t>
    </r>
  </si>
  <si>
    <r>
      <rPr>
        <sz val="10"/>
        <rFont val="Carlito"/>
        <family val="2"/>
      </rPr>
      <t>Compactação do subleito mínimo de 95% do PN</t>
    </r>
  </si>
  <si>
    <r>
      <rPr>
        <sz val="10"/>
        <rFont val="Carlito"/>
        <family val="2"/>
      </rPr>
      <t>18,71</t>
    </r>
  </si>
  <si>
    <r>
      <rPr>
        <sz val="10"/>
        <rFont val="Carlito"/>
        <family val="2"/>
      </rPr>
      <t>0,46</t>
    </r>
  </si>
  <si>
    <r>
      <rPr>
        <sz val="10"/>
        <rFont val="Carlito"/>
        <family val="2"/>
      </rPr>
      <t>19,17</t>
    </r>
  </si>
  <si>
    <r>
      <rPr>
        <sz val="10"/>
        <rFont val="Carlito"/>
        <family val="2"/>
      </rPr>
      <t>54.01.200</t>
    </r>
  </si>
  <si>
    <r>
      <rPr>
        <sz val="10"/>
        <rFont val="Carlito"/>
        <family val="2"/>
      </rPr>
      <t>Base de macadame hidráulico</t>
    </r>
  </si>
  <si>
    <r>
      <rPr>
        <sz val="10"/>
        <rFont val="Carlito"/>
        <family val="2"/>
      </rPr>
      <t>205,09</t>
    </r>
  </si>
  <si>
    <r>
      <rPr>
        <sz val="10"/>
        <rFont val="Carlito"/>
        <family val="2"/>
      </rPr>
      <t>226,87</t>
    </r>
  </si>
  <si>
    <r>
      <rPr>
        <sz val="10"/>
        <rFont val="Carlito"/>
        <family val="2"/>
      </rPr>
      <t>54.01.210</t>
    </r>
  </si>
  <si>
    <r>
      <rPr>
        <sz val="10"/>
        <rFont val="Carlito"/>
        <family val="2"/>
      </rPr>
      <t>Base de brita graduada</t>
    </r>
  </si>
  <si>
    <r>
      <rPr>
        <sz val="10"/>
        <rFont val="Carlito"/>
        <family val="2"/>
      </rPr>
      <t>141,85</t>
    </r>
  </si>
  <si>
    <r>
      <rPr>
        <sz val="10"/>
        <rFont val="Carlito"/>
        <family val="2"/>
      </rPr>
      <t>156,37</t>
    </r>
  </si>
  <si>
    <r>
      <rPr>
        <sz val="10"/>
        <rFont val="Carlito"/>
        <family val="2"/>
      </rPr>
      <t>54.01.220</t>
    </r>
  </si>
  <si>
    <r>
      <rPr>
        <sz val="10"/>
        <rFont val="Carlito"/>
        <family val="2"/>
      </rPr>
      <t>Base de bica corrida</t>
    </r>
  </si>
  <si>
    <r>
      <rPr>
        <sz val="10"/>
        <rFont val="Carlito"/>
        <family val="2"/>
      </rPr>
      <t>129,63</t>
    </r>
  </si>
  <si>
    <r>
      <rPr>
        <sz val="10"/>
        <rFont val="Carlito"/>
        <family val="2"/>
      </rPr>
      <t>2,24</t>
    </r>
  </si>
  <si>
    <r>
      <rPr>
        <sz val="10"/>
        <rFont val="Carlito"/>
        <family val="2"/>
      </rPr>
      <t>131,87</t>
    </r>
  </si>
  <si>
    <r>
      <rPr>
        <sz val="10"/>
        <rFont val="Carlito"/>
        <family val="2"/>
      </rPr>
      <t>54.01.230</t>
    </r>
  </si>
  <si>
    <r>
      <rPr>
        <sz val="10"/>
        <rFont val="Carlito"/>
        <family val="2"/>
      </rPr>
      <t>Base de macadame betuminoso</t>
    </r>
  </si>
  <si>
    <r>
      <rPr>
        <sz val="10"/>
        <rFont val="Carlito"/>
        <family val="2"/>
      </rPr>
      <t>813,43</t>
    </r>
  </si>
  <si>
    <r>
      <rPr>
        <sz val="10"/>
        <rFont val="Carlito"/>
        <family val="2"/>
      </rPr>
      <t>824,32</t>
    </r>
  </si>
  <si>
    <r>
      <rPr>
        <sz val="10"/>
        <rFont val="Carlito"/>
        <family val="2"/>
      </rPr>
      <t>54.01.300</t>
    </r>
  </si>
  <si>
    <r>
      <rPr>
        <sz val="10"/>
        <rFont val="Carlito"/>
        <family val="2"/>
      </rPr>
      <t xml:space="preserve">Pavimento de concreto rolado (concreto pobre)
</t>
    </r>
    <r>
      <rPr>
        <sz val="10"/>
        <rFont val="Carlito"/>
        <family val="2"/>
      </rPr>
      <t>para base de pavimento rígido</t>
    </r>
  </si>
  <si>
    <r>
      <rPr>
        <sz val="10"/>
        <rFont val="Carlito"/>
        <family val="2"/>
      </rPr>
      <t>224,53</t>
    </r>
  </si>
  <si>
    <r>
      <rPr>
        <sz val="10"/>
        <rFont val="Carlito"/>
        <family val="2"/>
      </rPr>
      <t>54.01.400</t>
    </r>
  </si>
  <si>
    <r>
      <rPr>
        <sz val="10"/>
        <rFont val="Carlito"/>
        <family val="2"/>
      </rPr>
      <t>Abertura de caixa até 25 cm, inclui escavação, compactação, transporte e preparo do sub-leito</t>
    </r>
  </si>
  <si>
    <r>
      <rPr>
        <sz val="10"/>
        <rFont val="Carlito"/>
        <family val="2"/>
      </rPr>
      <t>54.01.410</t>
    </r>
  </si>
  <si>
    <r>
      <rPr>
        <sz val="10"/>
        <rFont val="Carlito"/>
        <family val="2"/>
      </rPr>
      <t>Varrição de pavimento para recapeamento</t>
    </r>
  </si>
  <si>
    <r>
      <rPr>
        <sz val="10"/>
        <rFont val="Carlito"/>
        <family val="2"/>
      </rPr>
      <t xml:space="preserve">Pavimentacao com pedrisco e revestimento
</t>
    </r>
    <r>
      <rPr>
        <sz val="10"/>
        <rFont val="Carlito"/>
        <family val="2"/>
      </rPr>
      <t>primario</t>
    </r>
  </si>
  <si>
    <r>
      <rPr>
        <sz val="10"/>
        <rFont val="Carlito"/>
        <family val="2"/>
      </rPr>
      <t>54.02.030</t>
    </r>
  </si>
  <si>
    <r>
      <rPr>
        <sz val="10"/>
        <rFont val="Carlito"/>
        <family val="2"/>
      </rPr>
      <t xml:space="preserve">Revestimento primário com pedra britada,
</t>
    </r>
    <r>
      <rPr>
        <sz val="10"/>
        <rFont val="Carlito"/>
        <family val="2"/>
      </rPr>
      <t>compactação mínima de 95% do PN</t>
    </r>
  </si>
  <si>
    <r>
      <rPr>
        <sz val="10"/>
        <rFont val="Carlito"/>
        <family val="2"/>
      </rPr>
      <t>82,09</t>
    </r>
  </si>
  <si>
    <r>
      <rPr>
        <sz val="10"/>
        <rFont val="Carlito"/>
        <family val="2"/>
      </rPr>
      <t>Pavimentacao flexivel</t>
    </r>
  </si>
  <si>
    <r>
      <rPr>
        <sz val="10"/>
        <rFont val="Carlito"/>
        <family val="2"/>
      </rPr>
      <t>54.03.200</t>
    </r>
  </si>
  <si>
    <r>
      <rPr>
        <sz val="10"/>
        <rFont val="Carlito"/>
        <family val="2"/>
      </rPr>
      <t>Concreto asfáltico usinado a quente - Binder</t>
    </r>
  </si>
  <si>
    <r>
      <rPr>
        <sz val="10"/>
        <rFont val="Carlito"/>
        <family val="2"/>
      </rPr>
      <t>1.114,69</t>
    </r>
  </si>
  <si>
    <r>
      <rPr>
        <sz val="10"/>
        <rFont val="Carlito"/>
        <family val="2"/>
      </rPr>
      <t>1.126,79</t>
    </r>
  </si>
  <si>
    <r>
      <rPr>
        <sz val="10"/>
        <rFont val="Carlito"/>
        <family val="2"/>
      </rPr>
      <t>54.03.210</t>
    </r>
  </si>
  <si>
    <r>
      <rPr>
        <sz val="10"/>
        <rFont val="Carlito"/>
        <family val="2"/>
      </rPr>
      <t xml:space="preserve">Camada de rolamento em concreto betuminoso
</t>
    </r>
    <r>
      <rPr>
        <sz val="10"/>
        <rFont val="Carlito"/>
        <family val="2"/>
      </rPr>
      <t>usinado quente - CBUQ</t>
    </r>
  </si>
  <si>
    <r>
      <rPr>
        <sz val="10"/>
        <rFont val="Carlito"/>
        <family val="2"/>
      </rPr>
      <t>1.325,68</t>
    </r>
  </si>
  <si>
    <r>
      <rPr>
        <sz val="10"/>
        <rFont val="Carlito"/>
        <family val="2"/>
      </rPr>
      <t>1.337,78</t>
    </r>
  </si>
  <si>
    <r>
      <rPr>
        <sz val="10"/>
        <rFont val="Carlito"/>
        <family val="2"/>
      </rPr>
      <t>54.03.221</t>
    </r>
  </si>
  <si>
    <r>
      <rPr>
        <sz val="10"/>
        <rFont val="Carlito"/>
        <family val="2"/>
      </rPr>
      <t>Restauração de pavimento asfáltico com concreto betuminoso usinado quente - CBUQ</t>
    </r>
  </si>
  <si>
    <r>
      <rPr>
        <sz val="10"/>
        <rFont val="Carlito"/>
        <family val="2"/>
      </rPr>
      <t>1.222,70</t>
    </r>
  </si>
  <si>
    <r>
      <rPr>
        <sz val="10"/>
        <rFont val="Carlito"/>
        <family val="2"/>
      </rPr>
      <t>1.234,80</t>
    </r>
  </si>
  <si>
    <r>
      <rPr>
        <sz val="10"/>
        <rFont val="Carlito"/>
        <family val="2"/>
      </rPr>
      <t>54.03.230</t>
    </r>
  </si>
  <si>
    <r>
      <rPr>
        <sz val="10"/>
        <rFont val="Carlito"/>
        <family val="2"/>
      </rPr>
      <t>Imprimação betuminosa ligante</t>
    </r>
  </si>
  <si>
    <r>
      <rPr>
        <sz val="10"/>
        <rFont val="Carlito"/>
        <family val="2"/>
      </rPr>
      <t>6,33</t>
    </r>
  </si>
  <si>
    <r>
      <rPr>
        <sz val="10"/>
        <rFont val="Carlito"/>
        <family val="2"/>
      </rPr>
      <t>6,40</t>
    </r>
  </si>
  <si>
    <r>
      <rPr>
        <sz val="10"/>
        <rFont val="Carlito"/>
        <family val="2"/>
      </rPr>
      <t>54.03.240</t>
    </r>
  </si>
  <si>
    <r>
      <rPr>
        <sz val="10"/>
        <rFont val="Carlito"/>
        <family val="2"/>
      </rPr>
      <t>Imprimação betuminosa impermeabilizante</t>
    </r>
  </si>
  <si>
    <r>
      <rPr>
        <sz val="10"/>
        <rFont val="Carlito"/>
        <family val="2"/>
      </rPr>
      <t>54.03.250</t>
    </r>
  </si>
  <si>
    <r>
      <rPr>
        <sz val="10"/>
        <rFont val="Carlito"/>
        <family val="2"/>
      </rPr>
      <t>Revestimento de pré-misturado a quente</t>
    </r>
  </si>
  <si>
    <r>
      <rPr>
        <sz val="10"/>
        <rFont val="Carlito"/>
        <family val="2"/>
      </rPr>
      <t>980,35</t>
    </r>
  </si>
  <si>
    <r>
      <rPr>
        <sz val="10"/>
        <rFont val="Carlito"/>
        <family val="2"/>
      </rPr>
      <t>992,45</t>
    </r>
  </si>
  <si>
    <r>
      <rPr>
        <sz val="10"/>
        <rFont val="Carlito"/>
        <family val="2"/>
      </rPr>
      <t>54.03.260</t>
    </r>
  </si>
  <si>
    <r>
      <rPr>
        <sz val="10"/>
        <rFont val="Carlito"/>
        <family val="2"/>
      </rPr>
      <t>Revestimento de pré-misturado a frio</t>
    </r>
  </si>
  <si>
    <r>
      <rPr>
        <sz val="10"/>
        <rFont val="Carlito"/>
        <family val="2"/>
      </rPr>
      <t>971,37</t>
    </r>
  </si>
  <si>
    <r>
      <rPr>
        <sz val="10"/>
        <rFont val="Carlito"/>
        <family val="2"/>
      </rPr>
      <t>1.000,41</t>
    </r>
  </si>
  <si>
    <r>
      <rPr>
        <sz val="10"/>
        <rFont val="Carlito"/>
        <family val="2"/>
      </rPr>
      <t xml:space="preserve">Pavimentacao em paralelepipedos e blocos de
</t>
    </r>
    <r>
      <rPr>
        <sz val="10"/>
        <rFont val="Carlito"/>
        <family val="2"/>
      </rPr>
      <t>concreto</t>
    </r>
  </si>
  <si>
    <r>
      <rPr>
        <sz val="10"/>
        <rFont val="Carlito"/>
        <family val="2"/>
      </rPr>
      <t>54.04.030</t>
    </r>
  </si>
  <si>
    <r>
      <rPr>
        <sz val="10"/>
        <rFont val="Carlito"/>
        <family val="2"/>
      </rPr>
      <t>Pavimentação em paralelepípedo, sem rejunte</t>
    </r>
  </si>
  <si>
    <r>
      <rPr>
        <sz val="10"/>
        <rFont val="Carlito"/>
        <family val="2"/>
      </rPr>
      <t>191,78</t>
    </r>
  </si>
  <si>
    <r>
      <rPr>
        <sz val="10"/>
        <rFont val="Carlito"/>
        <family val="2"/>
      </rPr>
      <t>54.04.040</t>
    </r>
  </si>
  <si>
    <r>
      <rPr>
        <sz val="10"/>
        <rFont val="Carlito"/>
        <family val="2"/>
      </rPr>
      <t>Rejuntamento de paralelepípedo com areia</t>
    </r>
  </si>
  <si>
    <r>
      <rPr>
        <sz val="10"/>
        <rFont val="Carlito"/>
        <family val="2"/>
      </rPr>
      <t>15,15</t>
    </r>
  </si>
  <si>
    <r>
      <rPr>
        <sz val="10"/>
        <rFont val="Carlito"/>
        <family val="2"/>
      </rPr>
      <t>54.04.050</t>
    </r>
  </si>
  <si>
    <r>
      <rPr>
        <sz val="10"/>
        <rFont val="Carlito"/>
        <family val="2"/>
      </rPr>
      <t xml:space="preserve">Rejuntamento de paralelepípedo com argamassa
</t>
    </r>
    <r>
      <rPr>
        <sz val="10"/>
        <rFont val="Carlito"/>
        <family val="2"/>
      </rPr>
      <t>de cimento e areia 1:3</t>
    </r>
  </si>
  <si>
    <r>
      <rPr>
        <sz val="10"/>
        <rFont val="Carlito"/>
        <family val="2"/>
      </rPr>
      <t>12,78</t>
    </r>
  </si>
  <si>
    <r>
      <rPr>
        <sz val="10"/>
        <rFont val="Carlito"/>
        <family val="2"/>
      </rPr>
      <t>54.04.060</t>
    </r>
  </si>
  <si>
    <r>
      <rPr>
        <sz val="10"/>
        <rFont val="Carlito"/>
        <family val="2"/>
      </rPr>
      <t xml:space="preserve">Rejuntamento de paralelepípedo com asfalto e
</t>
    </r>
    <r>
      <rPr>
        <sz val="10"/>
        <rFont val="Carlito"/>
        <family val="2"/>
      </rPr>
      <t>pedrisco</t>
    </r>
  </si>
  <si>
    <r>
      <rPr>
        <sz val="10"/>
        <rFont val="Carlito"/>
        <family val="2"/>
      </rPr>
      <t>44,43</t>
    </r>
  </si>
  <si>
    <r>
      <rPr>
        <sz val="10"/>
        <rFont val="Carlito"/>
        <family val="2"/>
      </rPr>
      <t>48,06</t>
    </r>
  </si>
  <si>
    <r>
      <rPr>
        <sz val="10"/>
        <rFont val="Carlito"/>
        <family val="2"/>
      </rPr>
      <t>54.04.340</t>
    </r>
  </si>
  <si>
    <r>
      <rPr>
        <sz val="10"/>
        <rFont val="Carlito"/>
        <family val="2"/>
      </rPr>
      <t xml:space="preserve">Pavimentação em lajota de concreto 35 MPa, espessura 6 cm, cor natural, tipos: raquete, retangular, sextavado e 16 faces, com rejunte em
</t>
    </r>
    <r>
      <rPr>
        <sz val="10"/>
        <rFont val="Carlito"/>
        <family val="2"/>
      </rPr>
      <t>areia</t>
    </r>
  </si>
  <si>
    <r>
      <rPr>
        <sz val="10"/>
        <rFont val="Carlito"/>
        <family val="2"/>
      </rPr>
      <t>53,08</t>
    </r>
  </si>
  <si>
    <r>
      <rPr>
        <sz val="10"/>
        <rFont val="Carlito"/>
        <family val="2"/>
      </rPr>
      <t>67,08</t>
    </r>
  </si>
  <si>
    <r>
      <rPr>
        <sz val="10"/>
        <rFont val="Carlito"/>
        <family val="2"/>
      </rPr>
      <t>54.04.342</t>
    </r>
  </si>
  <si>
    <r>
      <rPr>
        <sz val="10"/>
        <rFont val="Carlito"/>
        <family val="2"/>
      </rPr>
      <t xml:space="preserve">Pavimentação em lajota de concreto 35 MPa, espessura 6 cm, colorido, tipos: raquete, retangular, sextavado e 16 faces, com rejunte em
</t>
    </r>
    <r>
      <rPr>
        <sz val="10"/>
        <rFont val="Carlito"/>
        <family val="2"/>
      </rPr>
      <t>areia</t>
    </r>
  </si>
  <si>
    <r>
      <rPr>
        <sz val="10"/>
        <rFont val="Carlito"/>
        <family val="2"/>
      </rPr>
      <t>53,37</t>
    </r>
  </si>
  <si>
    <r>
      <rPr>
        <sz val="10"/>
        <rFont val="Carlito"/>
        <family val="2"/>
      </rPr>
      <t>54.04.350</t>
    </r>
  </si>
  <si>
    <r>
      <rPr>
        <sz val="10"/>
        <rFont val="Carlito"/>
        <family val="2"/>
      </rPr>
      <t>Pavimentação em lajota de concreto 35 MPa, espessura 8 cm, tipos: raquete, retangular, sextavado e 16 faces, com rejunte em areia</t>
    </r>
  </si>
  <si>
    <r>
      <rPr>
        <sz val="10"/>
        <rFont val="Carlito"/>
        <family val="2"/>
      </rPr>
      <t>63,17</t>
    </r>
  </si>
  <si>
    <r>
      <rPr>
        <sz val="10"/>
        <rFont val="Carlito"/>
        <family val="2"/>
      </rPr>
      <t>81,85</t>
    </r>
  </si>
  <si>
    <r>
      <rPr>
        <sz val="10"/>
        <rFont val="Carlito"/>
        <family val="2"/>
      </rPr>
      <t>54.04.360</t>
    </r>
  </si>
  <si>
    <r>
      <rPr>
        <sz val="10"/>
        <rFont val="Carlito"/>
        <family val="2"/>
      </rPr>
      <t>Bloco diagonal em concreto tipo piso drenante para plantio de grama - 50 x 50 x 10 cm</t>
    </r>
  </si>
  <si>
    <r>
      <rPr>
        <sz val="10"/>
        <rFont val="Carlito"/>
        <family val="2"/>
      </rPr>
      <t>70,12</t>
    </r>
  </si>
  <si>
    <r>
      <rPr>
        <sz val="10"/>
        <rFont val="Carlito"/>
        <family val="2"/>
      </rPr>
      <t>76,98</t>
    </r>
  </si>
  <si>
    <r>
      <rPr>
        <sz val="10"/>
        <rFont val="Carlito"/>
        <family val="2"/>
      </rPr>
      <t>54.04.392</t>
    </r>
  </si>
  <si>
    <r>
      <rPr>
        <sz val="10"/>
        <rFont val="Carlito"/>
        <family val="2"/>
      </rPr>
      <t xml:space="preserve">Piso em placa de concreto permeável drenante,
</t>
    </r>
    <r>
      <rPr>
        <sz val="10"/>
        <rFont val="Carlito"/>
        <family val="2"/>
      </rPr>
      <t>cor natural, com resina protetora</t>
    </r>
  </si>
  <si>
    <r>
      <rPr>
        <sz val="10"/>
        <rFont val="Carlito"/>
        <family val="2"/>
      </rPr>
      <t>105,16</t>
    </r>
  </si>
  <si>
    <r>
      <rPr>
        <sz val="10"/>
        <rFont val="Carlito"/>
        <family val="2"/>
      </rPr>
      <t>Guias e sarjetas</t>
    </r>
  </si>
  <si>
    <r>
      <rPr>
        <sz val="10"/>
        <rFont val="Carlito"/>
        <family val="2"/>
      </rPr>
      <t>54.06.020</t>
    </r>
  </si>
  <si>
    <r>
      <rPr>
        <sz val="10"/>
        <rFont val="Carlito"/>
        <family val="2"/>
      </rPr>
      <t xml:space="preserve">Guia pré-moldada curva tipo PMSP 100 - fck 25
</t>
    </r>
    <r>
      <rPr>
        <sz val="10"/>
        <rFont val="Carlito"/>
        <family val="2"/>
      </rPr>
      <t>MPa</t>
    </r>
  </si>
  <si>
    <r>
      <rPr>
        <sz val="10"/>
        <rFont val="Carlito"/>
        <family val="2"/>
      </rPr>
      <t>40,70</t>
    </r>
  </si>
  <si>
    <r>
      <rPr>
        <sz val="10"/>
        <rFont val="Carlito"/>
        <family val="2"/>
      </rPr>
      <t>8,76</t>
    </r>
  </si>
  <si>
    <r>
      <rPr>
        <sz val="10"/>
        <rFont val="Carlito"/>
        <family val="2"/>
      </rPr>
      <t>49,46</t>
    </r>
  </si>
  <si>
    <r>
      <rPr>
        <sz val="10"/>
        <rFont val="Carlito"/>
        <family val="2"/>
      </rPr>
      <t>54.06.040</t>
    </r>
  </si>
  <si>
    <r>
      <rPr>
        <sz val="10"/>
        <rFont val="Carlito"/>
        <family val="2"/>
      </rPr>
      <t xml:space="preserve">Guia pré-moldada reta tipo PMSP 100 - fck 25
</t>
    </r>
    <r>
      <rPr>
        <sz val="10"/>
        <rFont val="Carlito"/>
        <family val="2"/>
      </rPr>
      <t>MPa</t>
    </r>
  </si>
  <si>
    <r>
      <rPr>
        <sz val="10"/>
        <rFont val="Carlito"/>
        <family val="2"/>
      </rPr>
      <t>54.06.100</t>
    </r>
  </si>
  <si>
    <r>
      <rPr>
        <sz val="10"/>
        <rFont val="Carlito"/>
        <family val="2"/>
      </rPr>
      <t xml:space="preserve">Base em concreto com fck de 20 MPa, para guias,
</t>
    </r>
    <r>
      <rPr>
        <sz val="10"/>
        <rFont val="Carlito"/>
        <family val="2"/>
      </rPr>
      <t>sarjetas ou sarjetões</t>
    </r>
  </si>
  <si>
    <r>
      <rPr>
        <sz val="10"/>
        <rFont val="Carlito"/>
        <family val="2"/>
      </rPr>
      <t>367,06</t>
    </r>
  </si>
  <si>
    <r>
      <rPr>
        <sz val="10"/>
        <rFont val="Carlito"/>
        <family val="2"/>
      </rPr>
      <t>31,53</t>
    </r>
  </si>
  <si>
    <r>
      <rPr>
        <sz val="10"/>
        <rFont val="Carlito"/>
        <family val="2"/>
      </rPr>
      <t>398,59</t>
    </r>
  </si>
  <si>
    <r>
      <rPr>
        <sz val="10"/>
        <rFont val="Carlito"/>
        <family val="2"/>
      </rPr>
      <t>54.06.110</t>
    </r>
  </si>
  <si>
    <r>
      <rPr>
        <sz val="10"/>
        <rFont val="Carlito"/>
        <family val="2"/>
      </rPr>
      <t xml:space="preserve">Base em concreto com fck de 25 MPa, para guias,
</t>
    </r>
    <r>
      <rPr>
        <sz val="10"/>
        <rFont val="Carlito"/>
        <family val="2"/>
      </rPr>
      <t>sarjetas ou sarjetões</t>
    </r>
  </si>
  <si>
    <r>
      <rPr>
        <sz val="10"/>
        <rFont val="Carlito"/>
        <family val="2"/>
      </rPr>
      <t>379,75</t>
    </r>
  </si>
  <si>
    <r>
      <rPr>
        <sz val="10"/>
        <rFont val="Carlito"/>
        <family val="2"/>
      </rPr>
      <t>411,28</t>
    </r>
  </si>
  <si>
    <r>
      <rPr>
        <sz val="10"/>
        <rFont val="Carlito"/>
        <family val="2"/>
      </rPr>
      <t>54.06.150</t>
    </r>
  </si>
  <si>
    <r>
      <rPr>
        <sz val="10"/>
        <rFont val="Carlito"/>
        <family val="2"/>
      </rPr>
      <t>Execução de perfil extrusado no local</t>
    </r>
  </si>
  <si>
    <r>
      <rPr>
        <sz val="10"/>
        <rFont val="Carlito"/>
        <family val="2"/>
      </rPr>
      <t>1.084,98</t>
    </r>
  </si>
  <si>
    <r>
      <rPr>
        <sz val="10"/>
        <rFont val="Carlito"/>
        <family val="2"/>
      </rPr>
      <t>54.06.160</t>
    </r>
  </si>
  <si>
    <r>
      <rPr>
        <sz val="10"/>
        <rFont val="Carlito"/>
        <family val="2"/>
      </rPr>
      <t xml:space="preserve">Sarjeta ou sarjetão moldado no local, tipo PMSP
</t>
    </r>
    <r>
      <rPr>
        <sz val="10"/>
        <rFont val="Carlito"/>
        <family val="2"/>
      </rPr>
      <t>em concreto com fck 20 MPa</t>
    </r>
  </si>
  <si>
    <r>
      <rPr>
        <sz val="10"/>
        <rFont val="Carlito"/>
        <family val="2"/>
      </rPr>
      <t>495,01</t>
    </r>
  </si>
  <si>
    <r>
      <rPr>
        <sz val="10"/>
        <rFont val="Carlito"/>
        <family val="2"/>
      </rPr>
      <t>559,33</t>
    </r>
  </si>
  <si>
    <r>
      <rPr>
        <sz val="10"/>
        <rFont val="Carlito"/>
        <family val="2"/>
      </rPr>
      <t>54.06.170</t>
    </r>
  </si>
  <si>
    <r>
      <rPr>
        <sz val="10"/>
        <rFont val="Carlito"/>
        <family val="2"/>
      </rPr>
      <t xml:space="preserve">Sarjeta ou sarjetão moldado no local, tipo PMSP
</t>
    </r>
    <r>
      <rPr>
        <sz val="10"/>
        <rFont val="Carlito"/>
        <family val="2"/>
      </rPr>
      <t>em concreto com fck 25 MPa</t>
    </r>
  </si>
  <si>
    <r>
      <rPr>
        <sz val="10"/>
        <rFont val="Carlito"/>
        <family val="2"/>
      </rPr>
      <t>507,70</t>
    </r>
  </si>
  <si>
    <r>
      <rPr>
        <sz val="10"/>
        <rFont val="Carlito"/>
        <family val="2"/>
      </rPr>
      <t>572,02</t>
    </r>
  </si>
  <si>
    <r>
      <rPr>
        <sz val="10"/>
        <rFont val="Carlito"/>
        <family val="2"/>
      </rPr>
      <t>Calcadas e passeios.</t>
    </r>
  </si>
  <si>
    <r>
      <rPr>
        <sz val="10"/>
        <rFont val="Carlito"/>
        <family val="2"/>
      </rPr>
      <t>54.07.040</t>
    </r>
  </si>
  <si>
    <r>
      <rPr>
        <sz val="10"/>
        <rFont val="Carlito"/>
        <family val="2"/>
      </rPr>
      <t>Passeio em mosaico português</t>
    </r>
  </si>
  <si>
    <r>
      <rPr>
        <sz val="10"/>
        <rFont val="Carlito"/>
        <family val="2"/>
      </rPr>
      <t>186,66</t>
    </r>
  </si>
  <si>
    <r>
      <rPr>
        <sz val="10"/>
        <rFont val="Carlito"/>
        <family val="2"/>
      </rPr>
      <t>54.07.110</t>
    </r>
  </si>
  <si>
    <r>
      <rPr>
        <sz val="10"/>
        <rFont val="Carlito"/>
        <family val="2"/>
      </rPr>
      <t xml:space="preserve">Piso em ladrilho hidráulico preto, branco e cinza 20 x 20 cm, assentado com argamassa colante
</t>
    </r>
    <r>
      <rPr>
        <sz val="10"/>
        <rFont val="Carlito"/>
        <family val="2"/>
      </rPr>
      <t>industrializada</t>
    </r>
  </si>
  <si>
    <r>
      <rPr>
        <sz val="10"/>
        <rFont val="Carlito"/>
        <family val="2"/>
      </rPr>
      <t>73,88</t>
    </r>
  </si>
  <si>
    <r>
      <rPr>
        <sz val="10"/>
        <rFont val="Carlito"/>
        <family val="2"/>
      </rPr>
      <t>82,07</t>
    </r>
  </si>
  <si>
    <r>
      <rPr>
        <sz val="10"/>
        <rFont val="Carlito"/>
        <family val="2"/>
      </rPr>
      <t>54.07.130</t>
    </r>
  </si>
  <si>
    <r>
      <rPr>
        <sz val="10"/>
        <rFont val="Carlito"/>
        <family val="2"/>
      </rPr>
      <t xml:space="preserve">Piso em ladrilho hidráulico várias cores 20 x 20 cm, assentado com argamassa colante
</t>
    </r>
    <r>
      <rPr>
        <sz val="10"/>
        <rFont val="Carlito"/>
        <family val="2"/>
      </rPr>
      <t>industrializada</t>
    </r>
  </si>
  <si>
    <r>
      <rPr>
        <sz val="10"/>
        <rFont val="Carlito"/>
        <family val="2"/>
      </rPr>
      <t>73,91</t>
    </r>
  </si>
  <si>
    <r>
      <rPr>
        <sz val="10"/>
        <rFont val="Carlito"/>
        <family val="2"/>
      </rPr>
      <t>82,10</t>
    </r>
  </si>
  <si>
    <r>
      <rPr>
        <sz val="10"/>
        <rFont val="Carlito"/>
        <family val="2"/>
      </rPr>
      <t>54.07.210</t>
    </r>
  </si>
  <si>
    <r>
      <rPr>
        <sz val="10"/>
        <rFont val="Carlito"/>
        <family val="2"/>
      </rPr>
      <t xml:space="preserve">Rejuntamento de piso em ladrilho hidráulico (20 x 20 x 1,8 cm) com argamassa industrializada para
</t>
    </r>
    <r>
      <rPr>
        <sz val="10"/>
        <rFont val="Carlito"/>
        <family val="2"/>
      </rPr>
      <t>rejunte, juntas de 2 mm</t>
    </r>
  </si>
  <si>
    <r>
      <rPr>
        <sz val="10"/>
        <rFont val="Carlito"/>
        <family val="2"/>
      </rPr>
      <t>3,08</t>
    </r>
  </si>
  <si>
    <r>
      <rPr>
        <sz val="10"/>
        <rFont val="Carlito"/>
        <family val="2"/>
      </rPr>
      <t>10,39</t>
    </r>
  </si>
  <si>
    <r>
      <rPr>
        <sz val="10"/>
        <rFont val="Carlito"/>
        <family val="2"/>
      </rPr>
      <t>54.07.240</t>
    </r>
  </si>
  <si>
    <r>
      <rPr>
        <sz val="10"/>
        <rFont val="Carlito"/>
        <family val="2"/>
      </rPr>
      <t xml:space="preserve">Rejuntamento de piso em ladrilho hidráulico (30 x 30 x 2,5 cm), com cimento branco, juntas de 2
</t>
    </r>
    <r>
      <rPr>
        <sz val="10"/>
        <rFont val="Carlito"/>
        <family val="2"/>
      </rPr>
      <t>mm</t>
    </r>
  </si>
  <si>
    <r>
      <rPr>
        <sz val="10"/>
        <rFont val="Carlito"/>
        <family val="2"/>
      </rPr>
      <t>1,40</t>
    </r>
  </si>
  <si>
    <r>
      <rPr>
        <sz val="10"/>
        <rFont val="Carlito"/>
        <family val="2"/>
      </rPr>
      <t>54.07.260</t>
    </r>
  </si>
  <si>
    <r>
      <rPr>
        <sz val="10"/>
        <rFont val="Carlito"/>
        <family val="2"/>
      </rPr>
      <t xml:space="preserve">Piso em ladrilho hidráulico tipo rampa várias cores 30 x 30 cm, antiderrapante, assentado com
</t>
    </r>
    <r>
      <rPr>
        <sz val="10"/>
        <rFont val="Carlito"/>
        <family val="2"/>
      </rPr>
      <t>argamassa mista</t>
    </r>
  </si>
  <si>
    <r>
      <rPr>
        <sz val="10"/>
        <rFont val="Carlito"/>
        <family val="2"/>
      </rPr>
      <t>82,66</t>
    </r>
  </si>
  <si>
    <r>
      <rPr>
        <sz val="10"/>
        <rFont val="Carlito"/>
        <family val="2"/>
      </rPr>
      <t>103,40</t>
    </r>
  </si>
  <si>
    <r>
      <rPr>
        <sz val="10"/>
        <rFont val="Carlito"/>
        <family val="2"/>
      </rPr>
      <t xml:space="preserve">Reparos, conservacoes e complementos - GRUPO
</t>
    </r>
    <r>
      <rPr>
        <sz val="10"/>
        <rFont val="Carlito"/>
        <family val="2"/>
      </rPr>
      <t>54</t>
    </r>
  </si>
  <si>
    <r>
      <rPr>
        <sz val="10"/>
        <rFont val="Carlito"/>
        <family val="2"/>
      </rPr>
      <t>54.20.040</t>
    </r>
  </si>
  <si>
    <r>
      <rPr>
        <sz val="10"/>
        <rFont val="Carlito"/>
        <family val="2"/>
      </rPr>
      <t>Bate-roda em concreto pré-moldado</t>
    </r>
  </si>
  <si>
    <r>
      <rPr>
        <sz val="10"/>
        <rFont val="Carlito"/>
        <family val="2"/>
      </rPr>
      <t>48,02</t>
    </r>
  </si>
  <si>
    <r>
      <rPr>
        <sz val="10"/>
        <rFont val="Carlito"/>
        <family val="2"/>
      </rPr>
      <t>10,01</t>
    </r>
  </si>
  <si>
    <r>
      <rPr>
        <sz val="10"/>
        <rFont val="Carlito"/>
        <family val="2"/>
      </rPr>
      <t>58,03</t>
    </r>
  </si>
  <si>
    <r>
      <rPr>
        <sz val="10"/>
        <rFont val="Carlito"/>
        <family val="2"/>
      </rPr>
      <t>54.20.100</t>
    </r>
  </si>
  <si>
    <r>
      <rPr>
        <sz val="10"/>
        <rFont val="Carlito"/>
        <family val="2"/>
      </rPr>
      <t xml:space="preserve">Reassentamento de guia pré-moldada reta e/ou
</t>
    </r>
    <r>
      <rPr>
        <sz val="10"/>
        <rFont val="Carlito"/>
        <family val="2"/>
      </rPr>
      <t>curva</t>
    </r>
  </si>
  <si>
    <r>
      <rPr>
        <sz val="10"/>
        <rFont val="Carlito"/>
        <family val="2"/>
      </rPr>
      <t>7,51</t>
    </r>
  </si>
  <si>
    <r>
      <rPr>
        <sz val="10"/>
        <rFont val="Carlito"/>
        <family val="2"/>
      </rPr>
      <t>54.20.110</t>
    </r>
  </si>
  <si>
    <r>
      <rPr>
        <sz val="10"/>
        <rFont val="Carlito"/>
        <family val="2"/>
      </rPr>
      <t>Reassentamento de paralelepípedos, sem rejunte</t>
    </r>
  </si>
  <si>
    <r>
      <rPr>
        <sz val="10"/>
        <rFont val="Carlito"/>
        <family val="2"/>
      </rPr>
      <t>10,87</t>
    </r>
  </si>
  <si>
    <r>
      <rPr>
        <sz val="10"/>
        <rFont val="Carlito"/>
        <family val="2"/>
      </rPr>
      <t>54.20.120</t>
    </r>
  </si>
  <si>
    <r>
      <rPr>
        <sz val="10"/>
        <rFont val="Carlito"/>
        <family val="2"/>
      </rPr>
      <t>Reassentamento de pavimentação em lajota de concreto, espessura 6 cm, com rejunte em areia</t>
    </r>
  </si>
  <si>
    <r>
      <rPr>
        <sz val="10"/>
        <rFont val="Carlito"/>
        <family val="2"/>
      </rPr>
      <t>18,30</t>
    </r>
  </si>
  <si>
    <r>
      <rPr>
        <sz val="10"/>
        <rFont val="Carlito"/>
        <family val="2"/>
      </rPr>
      <t>54.20.130</t>
    </r>
  </si>
  <si>
    <r>
      <rPr>
        <sz val="10"/>
        <rFont val="Carlito"/>
        <family val="2"/>
      </rPr>
      <t>Reassentamento de pavimentação em lajota de concreto, espessura 8 cm, com rejunte em areia</t>
    </r>
  </si>
  <si>
    <r>
      <rPr>
        <sz val="10"/>
        <rFont val="Carlito"/>
        <family val="2"/>
      </rPr>
      <t>20,21</t>
    </r>
  </si>
  <si>
    <r>
      <rPr>
        <sz val="10"/>
        <rFont val="Carlito"/>
        <family val="2"/>
      </rPr>
      <t>54.20.140</t>
    </r>
  </si>
  <si>
    <r>
      <rPr>
        <sz val="10"/>
        <rFont val="Carlito"/>
        <family val="2"/>
      </rPr>
      <t>Reassentamento de pavimentação em lajota de concreto, espessura 10 cm, com rejunte em areia</t>
    </r>
  </si>
  <si>
    <r>
      <rPr>
        <sz val="10"/>
        <rFont val="Carlito"/>
        <family val="2"/>
      </rPr>
      <t>23,02</t>
    </r>
  </si>
  <si>
    <r>
      <rPr>
        <sz val="10"/>
        <rFont val="Carlito"/>
        <family val="2"/>
      </rPr>
      <t>LIMPEZA E ARREMATE</t>
    </r>
  </si>
  <si>
    <r>
      <rPr>
        <sz val="10"/>
        <rFont val="Carlito"/>
        <family val="2"/>
      </rPr>
      <t>Limpeza de obra</t>
    </r>
  </si>
  <si>
    <r>
      <rPr>
        <sz val="10"/>
        <rFont val="Carlito"/>
        <family val="2"/>
      </rPr>
      <t>55.01.020</t>
    </r>
  </si>
  <si>
    <r>
      <rPr>
        <sz val="10"/>
        <rFont val="Carlito"/>
        <family val="2"/>
      </rPr>
      <t>Limpeza final da obra</t>
    </r>
  </si>
  <si>
    <r>
      <rPr>
        <sz val="10"/>
        <rFont val="Carlito"/>
        <family val="2"/>
      </rPr>
      <t>55.01.030</t>
    </r>
  </si>
  <si>
    <r>
      <rPr>
        <sz val="10"/>
        <rFont val="Carlito"/>
        <family val="2"/>
      </rPr>
      <t>Limpeza complementar com hidrojateamento</t>
    </r>
  </si>
  <si>
    <r>
      <rPr>
        <sz val="10"/>
        <rFont val="Carlito"/>
        <family val="2"/>
      </rPr>
      <t>6,54</t>
    </r>
  </si>
  <si>
    <r>
      <rPr>
        <sz val="10"/>
        <rFont val="Carlito"/>
        <family val="2"/>
      </rPr>
      <t>55.01.070</t>
    </r>
  </si>
  <si>
    <r>
      <rPr>
        <sz val="10"/>
        <rFont val="Carlito"/>
        <family val="2"/>
      </rPr>
      <t xml:space="preserve">Limpeza complementar e especial de piso com
</t>
    </r>
    <r>
      <rPr>
        <sz val="10"/>
        <rFont val="Carlito"/>
        <family val="2"/>
      </rPr>
      <t>produtos químicos</t>
    </r>
  </si>
  <si>
    <r>
      <rPr>
        <sz val="10"/>
        <rFont val="Carlito"/>
        <family val="2"/>
      </rPr>
      <t>4,35</t>
    </r>
  </si>
  <si>
    <r>
      <rPr>
        <sz val="10"/>
        <rFont val="Carlito"/>
        <family val="2"/>
      </rPr>
      <t>55.01.080</t>
    </r>
  </si>
  <si>
    <r>
      <rPr>
        <sz val="10"/>
        <rFont val="Carlito"/>
        <family val="2"/>
      </rPr>
      <t xml:space="preserve">Limpeza complementar e especial de peças e
</t>
    </r>
    <r>
      <rPr>
        <sz val="10"/>
        <rFont val="Carlito"/>
        <family val="2"/>
      </rPr>
      <t>aparelhos sanitários</t>
    </r>
  </si>
  <si>
    <r>
      <rPr>
        <sz val="10"/>
        <rFont val="Carlito"/>
        <family val="2"/>
      </rPr>
      <t>55.01.100</t>
    </r>
  </si>
  <si>
    <r>
      <rPr>
        <sz val="10"/>
        <rFont val="Carlito"/>
        <family val="2"/>
      </rPr>
      <t>Limpeza complementar e especial de vidros</t>
    </r>
  </si>
  <si>
    <r>
      <rPr>
        <sz val="10"/>
        <rFont val="Carlito"/>
        <family val="2"/>
      </rPr>
      <t>55.01.130</t>
    </r>
  </si>
  <si>
    <r>
      <rPr>
        <sz val="10"/>
        <rFont val="Carlito"/>
        <family val="2"/>
      </rPr>
      <t xml:space="preserve">Limpeza e lavagem de superfície revestida com material cerâmico ou pastilhas por
</t>
    </r>
    <r>
      <rPr>
        <sz val="10"/>
        <rFont val="Carlito"/>
        <family val="2"/>
      </rPr>
      <t>hidrojateamento com rejuntamento</t>
    </r>
  </si>
  <si>
    <r>
      <rPr>
        <sz val="10"/>
        <rFont val="Carlito"/>
        <family val="2"/>
      </rPr>
      <t>55.01.140</t>
    </r>
  </si>
  <si>
    <r>
      <rPr>
        <sz val="10"/>
        <rFont val="Carlito"/>
        <family val="2"/>
      </rPr>
      <t>Limpeza de superfície com hidrojateamento</t>
    </r>
  </si>
  <si>
    <r>
      <rPr>
        <sz val="10"/>
        <rFont val="Carlito"/>
        <family val="2"/>
      </rPr>
      <t>6,64</t>
    </r>
  </si>
  <si>
    <r>
      <rPr>
        <sz val="10"/>
        <rFont val="Carlito"/>
        <family val="2"/>
      </rPr>
      <t>Limpeza e desinfeccao sanitaria</t>
    </r>
  </si>
  <si>
    <r>
      <rPr>
        <sz val="10"/>
        <rFont val="Carlito"/>
        <family val="2"/>
      </rPr>
      <t>55.02.010</t>
    </r>
  </si>
  <si>
    <r>
      <rPr>
        <sz val="10"/>
        <rFont val="Carlito"/>
        <family val="2"/>
      </rPr>
      <t>Limpeza de caixa de inspeção</t>
    </r>
  </si>
  <si>
    <r>
      <rPr>
        <sz val="10"/>
        <rFont val="Carlito"/>
        <family val="2"/>
      </rPr>
      <t>55.02.012</t>
    </r>
  </si>
  <si>
    <r>
      <rPr>
        <sz val="10"/>
        <rFont val="Carlito"/>
        <family val="2"/>
      </rPr>
      <t xml:space="preserve">Limpeza de caixa de passagem, poço de visita ou
</t>
    </r>
    <r>
      <rPr>
        <sz val="10"/>
        <rFont val="Carlito"/>
        <family val="2"/>
      </rPr>
      <t>bueiro</t>
    </r>
  </si>
  <si>
    <r>
      <rPr>
        <sz val="10"/>
        <rFont val="Carlito"/>
        <family val="2"/>
      </rPr>
      <t>32,46</t>
    </r>
  </si>
  <si>
    <r>
      <rPr>
        <sz val="10"/>
        <rFont val="Carlito"/>
        <family val="2"/>
      </rPr>
      <t>55.02.020</t>
    </r>
  </si>
  <si>
    <r>
      <rPr>
        <sz val="10"/>
        <rFont val="Carlito"/>
        <family val="2"/>
      </rPr>
      <t>Limpeza de fossa</t>
    </r>
  </si>
  <si>
    <r>
      <rPr>
        <sz val="10"/>
        <rFont val="Carlito"/>
        <family val="2"/>
      </rPr>
      <t>144,61</t>
    </r>
  </si>
  <si>
    <r>
      <rPr>
        <sz val="10"/>
        <rFont val="Carlito"/>
        <family val="2"/>
      </rPr>
      <t>55.02.040</t>
    </r>
  </si>
  <si>
    <r>
      <rPr>
        <sz val="10"/>
        <rFont val="Carlito"/>
        <family val="2"/>
      </rPr>
      <t>Limpeza e desobstrução de boca de lobo</t>
    </r>
  </si>
  <si>
    <r>
      <rPr>
        <sz val="10"/>
        <rFont val="Carlito"/>
        <family val="2"/>
      </rPr>
      <t>55.02.050</t>
    </r>
  </si>
  <si>
    <r>
      <rPr>
        <sz val="10"/>
        <rFont val="Carlito"/>
        <family val="2"/>
      </rPr>
      <t xml:space="preserve">Limpeza e desobstrução de canaletas ou
</t>
    </r>
    <r>
      <rPr>
        <sz val="10"/>
        <rFont val="Carlito"/>
        <family val="2"/>
      </rPr>
      <t>tubulações de águas pluviais</t>
    </r>
  </si>
  <si>
    <r>
      <rPr>
        <sz val="10"/>
        <rFont val="Carlito"/>
        <family val="2"/>
      </rPr>
      <t>55.02.060</t>
    </r>
  </si>
  <si>
    <r>
      <rPr>
        <sz val="10"/>
        <rFont val="Carlito"/>
        <family val="2"/>
      </rPr>
      <t xml:space="preserve">Limpeza e desentupimento manual de tubulação
</t>
    </r>
    <r>
      <rPr>
        <sz val="10"/>
        <rFont val="Carlito"/>
        <family val="2"/>
      </rPr>
      <t>de esgoto predial</t>
    </r>
  </si>
  <si>
    <r>
      <rPr>
        <sz val="10"/>
        <rFont val="Carlito"/>
        <family val="2"/>
      </rPr>
      <t>8,73</t>
    </r>
  </si>
  <si>
    <r>
      <rPr>
        <sz val="10"/>
        <rFont val="Carlito"/>
        <family val="2"/>
      </rPr>
      <t>Remocao de entulho</t>
    </r>
  </si>
  <si>
    <r>
      <rPr>
        <sz val="10"/>
        <rFont val="Carlito"/>
        <family val="2"/>
      </rPr>
      <t>55.10.030</t>
    </r>
  </si>
  <si>
    <r>
      <rPr>
        <sz val="10"/>
        <rFont val="Carlito"/>
        <family val="2"/>
      </rPr>
      <t>Locação de duto coletor de entulho</t>
    </r>
  </si>
  <si>
    <r>
      <rPr>
        <sz val="10"/>
        <rFont val="Carlito"/>
        <family val="2"/>
      </rPr>
      <t>56,63</t>
    </r>
  </si>
  <si>
    <r>
      <rPr>
        <sz val="10"/>
        <rFont val="Carlito"/>
        <family val="2"/>
      </rPr>
      <t xml:space="preserve">CONFORTO MECANICO, EQUIPAMENTO E
</t>
    </r>
    <r>
      <rPr>
        <sz val="10"/>
        <rFont val="Carlito"/>
        <family val="2"/>
      </rPr>
      <t>SISTEMA</t>
    </r>
  </si>
  <si>
    <r>
      <rPr>
        <sz val="10"/>
        <rFont val="Carlito"/>
        <family val="2"/>
      </rPr>
      <t>Elevador</t>
    </r>
  </si>
  <si>
    <r>
      <rPr>
        <sz val="10"/>
        <rFont val="Carlito"/>
        <family val="2"/>
      </rPr>
      <t>61.01.670</t>
    </r>
  </si>
  <si>
    <r>
      <rPr>
        <sz val="10"/>
        <rFont val="Carlito"/>
        <family val="2"/>
      </rPr>
      <t xml:space="preserve">Elevador para passageiros, uso interno com capacidade mínima de 600 kg para duas paradas,
</t>
    </r>
    <r>
      <rPr>
        <sz val="10"/>
        <rFont val="Carlito"/>
        <family val="2"/>
      </rPr>
      <t>portas unilaterais</t>
    </r>
  </si>
  <si>
    <r>
      <rPr>
        <sz val="10"/>
        <rFont val="Carlito"/>
        <family val="2"/>
      </rPr>
      <t>77.329,66</t>
    </r>
  </si>
  <si>
    <r>
      <rPr>
        <sz val="10"/>
        <rFont val="Carlito"/>
        <family val="2"/>
      </rPr>
      <t>61.01.680</t>
    </r>
  </si>
  <si>
    <r>
      <rPr>
        <sz val="10"/>
        <rFont val="Carlito"/>
        <family val="2"/>
      </rPr>
      <t xml:space="preserve">Elevador para passageiros, uso interno com
</t>
    </r>
    <r>
      <rPr>
        <sz val="10"/>
        <rFont val="Carlito"/>
        <family val="2"/>
      </rPr>
      <t>capacidade mínima de 600 kg para três paradas, portas unilaterais</t>
    </r>
  </si>
  <si>
    <r>
      <rPr>
        <sz val="10"/>
        <rFont val="Carlito"/>
        <family val="2"/>
      </rPr>
      <t>100.258,81</t>
    </r>
  </si>
  <si>
    <r>
      <rPr>
        <sz val="10"/>
        <rFont val="Carlito"/>
        <family val="2"/>
      </rPr>
      <t>61.01.690</t>
    </r>
  </si>
  <si>
    <r>
      <rPr>
        <sz val="10"/>
        <rFont val="Carlito"/>
        <family val="2"/>
      </rPr>
      <t xml:space="preserve">Elevador para passageiros, uso interno com
</t>
    </r>
    <r>
      <rPr>
        <sz val="10"/>
        <rFont val="Carlito"/>
        <family val="2"/>
      </rPr>
      <t>capacidade mínima de 600 kg para três paradas, portas bilaterais</t>
    </r>
  </si>
  <si>
    <r>
      <rPr>
        <sz val="10"/>
        <rFont val="Carlito"/>
        <family val="2"/>
      </rPr>
      <t>87.220,67</t>
    </r>
  </si>
  <si>
    <r>
      <rPr>
        <sz val="10"/>
        <rFont val="Carlito"/>
        <family val="2"/>
      </rPr>
      <t>61.01.760</t>
    </r>
  </si>
  <si>
    <r>
      <rPr>
        <sz val="10"/>
        <rFont val="Carlito"/>
        <family val="2"/>
      </rPr>
      <t xml:space="preserve">Elevador para passageiros, uso interno com
</t>
    </r>
    <r>
      <rPr>
        <sz val="10"/>
        <rFont val="Carlito"/>
        <family val="2"/>
      </rPr>
      <t>capacidade mínima de 600 kg para quatro paradas, portas bilaterais</t>
    </r>
  </si>
  <si>
    <r>
      <rPr>
        <sz val="10"/>
        <rFont val="Carlito"/>
        <family val="2"/>
      </rPr>
      <t>93.514,94</t>
    </r>
  </si>
  <si>
    <r>
      <rPr>
        <sz val="10"/>
        <rFont val="Carlito"/>
        <family val="2"/>
      </rPr>
      <t>61.01.770</t>
    </r>
  </si>
  <si>
    <r>
      <rPr>
        <sz val="10"/>
        <rFont val="Carlito"/>
        <family val="2"/>
      </rPr>
      <t xml:space="preserve">Elevador para passageiros, uso interno com capacidade mínima de 600 kg para quatro
</t>
    </r>
    <r>
      <rPr>
        <sz val="10"/>
        <rFont val="Carlito"/>
        <family val="2"/>
      </rPr>
      <t>paradas, portas unilaterais</t>
    </r>
  </si>
  <si>
    <r>
      <rPr>
        <sz val="10"/>
        <rFont val="Carlito"/>
        <family val="2"/>
      </rPr>
      <t>107.901,85</t>
    </r>
  </si>
  <si>
    <r>
      <rPr>
        <sz val="10"/>
        <rFont val="Carlito"/>
        <family val="2"/>
      </rPr>
      <t>61.01.800</t>
    </r>
  </si>
  <si>
    <r>
      <rPr>
        <sz val="10"/>
        <rFont val="Carlito"/>
        <family val="2"/>
      </rPr>
      <t xml:space="preserve">Fechamento em vidro laminado para caixa de
</t>
    </r>
    <r>
      <rPr>
        <sz val="10"/>
        <rFont val="Carlito"/>
        <family val="2"/>
      </rPr>
      <t>elevador</t>
    </r>
  </si>
  <si>
    <r>
      <rPr>
        <sz val="10"/>
        <rFont val="Carlito"/>
        <family val="2"/>
      </rPr>
      <t>658,16</t>
    </r>
  </si>
  <si>
    <r>
      <rPr>
        <sz val="10"/>
        <rFont val="Carlito"/>
        <family val="2"/>
      </rPr>
      <t>Climatizacao</t>
    </r>
  </si>
  <si>
    <r>
      <rPr>
        <sz val="10"/>
        <rFont val="Carlito"/>
        <family val="2"/>
      </rPr>
      <t>61.10.001</t>
    </r>
  </si>
  <si>
    <r>
      <rPr>
        <sz val="10"/>
        <rFont val="Carlito"/>
        <family val="2"/>
      </rPr>
      <t>Resfriadora de líquidos (chiller), com compressor e condensação à ar, capacidade de 120 TR</t>
    </r>
  </si>
  <si>
    <r>
      <rPr>
        <sz val="10"/>
        <rFont val="Carlito"/>
        <family val="2"/>
      </rPr>
      <t>388.125,35</t>
    </r>
  </si>
  <si>
    <r>
      <rPr>
        <sz val="10"/>
        <rFont val="Carlito"/>
        <family val="2"/>
      </rPr>
      <t>22.489,85</t>
    </r>
  </si>
  <si>
    <r>
      <rPr>
        <sz val="10"/>
        <rFont val="Carlito"/>
        <family val="2"/>
      </rPr>
      <t>410.615,20</t>
    </r>
  </si>
  <si>
    <r>
      <rPr>
        <sz val="10"/>
        <rFont val="Carlito"/>
        <family val="2"/>
      </rPr>
      <t>61.10.007</t>
    </r>
  </si>
  <si>
    <r>
      <rPr>
        <sz val="10"/>
        <rFont val="Carlito"/>
        <family val="2"/>
      </rPr>
      <t>Resfriadora de líquidos (chiller), com compressor e condensação à ar, capacidade de 160 TR</t>
    </r>
  </si>
  <si>
    <r>
      <rPr>
        <sz val="10"/>
        <rFont val="Carlito"/>
        <family val="2"/>
      </rPr>
      <t>381.805,38</t>
    </r>
  </si>
  <si>
    <r>
      <rPr>
        <sz val="10"/>
        <rFont val="Carlito"/>
        <family val="2"/>
      </rPr>
      <t>23.956,52</t>
    </r>
  </si>
  <si>
    <r>
      <rPr>
        <sz val="10"/>
        <rFont val="Carlito"/>
        <family val="2"/>
      </rPr>
      <t>405.761,90</t>
    </r>
  </si>
  <si>
    <r>
      <rPr>
        <sz val="10"/>
        <rFont val="Carlito"/>
        <family val="2"/>
      </rPr>
      <t>61.10.010</t>
    </r>
  </si>
  <si>
    <r>
      <rPr>
        <sz val="10"/>
        <rFont val="Carlito"/>
        <family val="2"/>
      </rPr>
      <t>Resfriadora de líquidos (chiller), com compressor e condensação à ar, capacidade de 200-210 TR</t>
    </r>
  </si>
  <si>
    <r>
      <rPr>
        <sz val="10"/>
        <rFont val="Carlito"/>
        <family val="2"/>
      </rPr>
      <t>614.508,70</t>
    </r>
  </si>
  <si>
    <r>
      <rPr>
        <sz val="10"/>
        <rFont val="Carlito"/>
        <family val="2"/>
      </rPr>
      <t>21.781,95</t>
    </r>
  </si>
  <si>
    <r>
      <rPr>
        <sz val="10"/>
        <rFont val="Carlito"/>
        <family val="2"/>
      </rPr>
      <t>636.290,65</t>
    </r>
  </si>
  <si>
    <r>
      <rPr>
        <sz val="10"/>
        <rFont val="Carlito"/>
        <family val="2"/>
      </rPr>
      <t>61.10.012</t>
    </r>
  </si>
  <si>
    <r>
      <rPr>
        <sz val="10"/>
        <rFont val="Carlito"/>
        <family val="2"/>
      </rPr>
      <t>Resfriadora de líquidos (chiller), com compressor e condensação à ar, capacidade de 80 TR</t>
    </r>
  </si>
  <si>
    <r>
      <rPr>
        <sz val="10"/>
        <rFont val="Carlito"/>
        <family val="2"/>
      </rPr>
      <t>225.632,45</t>
    </r>
  </si>
  <si>
    <r>
      <rPr>
        <sz val="10"/>
        <rFont val="Carlito"/>
        <family val="2"/>
      </rPr>
      <t>17.991,88</t>
    </r>
  </si>
  <si>
    <r>
      <rPr>
        <sz val="10"/>
        <rFont val="Carlito"/>
        <family val="2"/>
      </rPr>
      <t>243.624,33</t>
    </r>
  </si>
  <si>
    <r>
      <rPr>
        <sz val="10"/>
        <rFont val="Carlito"/>
        <family val="2"/>
      </rPr>
      <t>61.10.014</t>
    </r>
  </si>
  <si>
    <r>
      <rPr>
        <sz val="10"/>
        <rFont val="Carlito"/>
        <family val="2"/>
      </rPr>
      <t>Resfriadora de líquidos (chiller), com compressor e condensação à ar, capacidade de 20 TR</t>
    </r>
  </si>
  <si>
    <r>
      <rPr>
        <sz val="10"/>
        <rFont val="Carlito"/>
        <family val="2"/>
      </rPr>
      <t>80.419,56</t>
    </r>
  </si>
  <si>
    <r>
      <rPr>
        <sz val="10"/>
        <rFont val="Carlito"/>
        <family val="2"/>
      </rPr>
      <t>11.244,93</t>
    </r>
  </si>
  <si>
    <r>
      <rPr>
        <sz val="10"/>
        <rFont val="Carlito"/>
        <family val="2"/>
      </rPr>
      <t>91.664,49</t>
    </r>
  </si>
  <si>
    <r>
      <rPr>
        <sz val="10"/>
        <rFont val="Carlito"/>
        <family val="2"/>
      </rPr>
      <t>61.10.100</t>
    </r>
  </si>
  <si>
    <r>
      <rPr>
        <sz val="10"/>
        <rFont val="Carlito"/>
        <family val="2"/>
      </rPr>
      <t>Tratamento de ar (fan-coil) tipo Air Handling Unit de concepção modular, capacidade de 10 TR</t>
    </r>
  </si>
  <si>
    <r>
      <rPr>
        <sz val="10"/>
        <rFont val="Carlito"/>
        <family val="2"/>
      </rPr>
      <t>18.578,19</t>
    </r>
  </si>
  <si>
    <r>
      <rPr>
        <sz val="10"/>
        <rFont val="Carlito"/>
        <family val="2"/>
      </rPr>
      <t>2.659,60</t>
    </r>
  </si>
  <si>
    <r>
      <rPr>
        <sz val="10"/>
        <rFont val="Carlito"/>
        <family val="2"/>
      </rPr>
      <t>21.237,79</t>
    </r>
  </si>
  <si>
    <r>
      <rPr>
        <sz val="10"/>
        <rFont val="Carlito"/>
        <family val="2"/>
      </rPr>
      <t>61.10.110</t>
    </r>
  </si>
  <si>
    <r>
      <rPr>
        <sz val="10"/>
        <rFont val="Carlito"/>
        <family val="2"/>
      </rPr>
      <t>Tratamento de ar (fan-coil) tipo Air Handling Unit de concepção modular, capacidade de 40 TR</t>
    </r>
  </si>
  <si>
    <r>
      <rPr>
        <sz val="10"/>
        <rFont val="Carlito"/>
        <family val="2"/>
      </rPr>
      <t>51.231,76</t>
    </r>
  </si>
  <si>
    <r>
      <rPr>
        <sz val="10"/>
        <rFont val="Carlito"/>
        <family val="2"/>
      </rPr>
      <t>5.808,76</t>
    </r>
  </si>
  <si>
    <r>
      <rPr>
        <sz val="10"/>
        <rFont val="Carlito"/>
        <family val="2"/>
      </rPr>
      <t>57.040,52</t>
    </r>
  </si>
  <si>
    <r>
      <rPr>
        <sz val="10"/>
        <rFont val="Carlito"/>
        <family val="2"/>
      </rPr>
      <t>61.10.120</t>
    </r>
  </si>
  <si>
    <r>
      <rPr>
        <sz val="10"/>
        <rFont val="Carlito"/>
        <family val="2"/>
      </rPr>
      <t>Tratamento de ar (fan-coil) tipo Air Handling Unit de concepção modular, capacidade de 50 TR</t>
    </r>
  </si>
  <si>
    <r>
      <rPr>
        <sz val="10"/>
        <rFont val="Carlito"/>
        <family val="2"/>
      </rPr>
      <t>46.705,32</t>
    </r>
  </si>
  <si>
    <r>
      <rPr>
        <sz val="10"/>
        <rFont val="Carlito"/>
        <family val="2"/>
      </rPr>
      <t>7.088,95</t>
    </r>
  </si>
  <si>
    <r>
      <rPr>
        <sz val="10"/>
        <rFont val="Carlito"/>
        <family val="2"/>
      </rPr>
      <t>53.794,27</t>
    </r>
  </si>
  <si>
    <r>
      <rPr>
        <sz val="10"/>
        <rFont val="Carlito"/>
        <family val="2"/>
      </rPr>
      <t>61.10.200</t>
    </r>
  </si>
  <si>
    <r>
      <rPr>
        <sz val="10"/>
        <rFont val="Carlito"/>
        <family val="2"/>
      </rPr>
      <t>Tratamento de ar compacta fancolete hidrônico tipo piso-teto, vazão de ar nominal 637 m³/h, capacidade de refrigeração 14.000 Btu/h - 1,2 TR</t>
    </r>
  </si>
  <si>
    <r>
      <rPr>
        <sz val="10"/>
        <rFont val="Carlito"/>
        <family val="2"/>
      </rPr>
      <t>4.044,01</t>
    </r>
  </si>
  <si>
    <r>
      <rPr>
        <sz val="10"/>
        <rFont val="Carlito"/>
        <family val="2"/>
      </rPr>
      <t>450,16</t>
    </r>
  </si>
  <si>
    <r>
      <rPr>
        <sz val="10"/>
        <rFont val="Carlito"/>
        <family val="2"/>
      </rPr>
      <t>4.494,17</t>
    </r>
  </si>
  <si>
    <r>
      <rPr>
        <sz val="10"/>
        <rFont val="Carlito"/>
        <family val="2"/>
      </rPr>
      <t>61.10.210</t>
    </r>
  </si>
  <si>
    <r>
      <rPr>
        <sz val="10"/>
        <rFont val="Carlito"/>
        <family val="2"/>
      </rPr>
      <t>Tratamento de ar compacta fancolete hidrônico tipo piso-teto, vazão de ar nominal 1.215 m³/h, capacidade de refrigeração 25.000 Btu/h - 2,1 TR</t>
    </r>
  </si>
  <si>
    <r>
      <rPr>
        <sz val="10"/>
        <rFont val="Carlito"/>
        <family val="2"/>
      </rPr>
      <t>4.534,72</t>
    </r>
  </si>
  <si>
    <r>
      <rPr>
        <sz val="10"/>
        <rFont val="Carlito"/>
        <family val="2"/>
      </rPr>
      <t>562,70</t>
    </r>
  </si>
  <si>
    <r>
      <rPr>
        <sz val="10"/>
        <rFont val="Carlito"/>
        <family val="2"/>
      </rPr>
      <t>5.097,42</t>
    </r>
  </si>
  <si>
    <r>
      <rPr>
        <sz val="10"/>
        <rFont val="Carlito"/>
        <family val="2"/>
      </rPr>
      <t>61.10.220</t>
    </r>
  </si>
  <si>
    <r>
      <rPr>
        <sz val="10"/>
        <rFont val="Carlito"/>
        <family val="2"/>
      </rPr>
      <t>Tratamento de ar compacta fancolete hidrônico tipo piso-teto, vazão de ar nominal 1.758 m³/h, capacidade de refrigeração 36.000 Btu/h - 3,0 TR</t>
    </r>
  </si>
  <si>
    <r>
      <rPr>
        <sz val="10"/>
        <rFont val="Carlito"/>
        <family val="2"/>
      </rPr>
      <t>5.776,70</t>
    </r>
  </si>
  <si>
    <r>
      <rPr>
        <sz val="10"/>
        <rFont val="Carlito"/>
        <family val="2"/>
      </rPr>
      <t>675,24</t>
    </r>
  </si>
  <si>
    <r>
      <rPr>
        <sz val="10"/>
        <rFont val="Carlito"/>
        <family val="2"/>
      </rPr>
      <t>6.451,94</t>
    </r>
  </si>
  <si>
    <r>
      <rPr>
        <sz val="10"/>
        <rFont val="Carlito"/>
        <family val="2"/>
      </rPr>
      <t>61.10.230</t>
    </r>
  </si>
  <si>
    <r>
      <rPr>
        <sz val="10"/>
        <rFont val="Carlito"/>
        <family val="2"/>
      </rPr>
      <t>Tratamento de ar compacta fancolete hidrônico tipo piso-teto, vazão de ar nominal 2.166 m³/h, capacidade de refrigeração 48.000 Btu/h - 4,0 TR</t>
    </r>
  </si>
  <si>
    <r>
      <rPr>
        <sz val="10"/>
        <rFont val="Carlito"/>
        <family val="2"/>
      </rPr>
      <t>5.819,80</t>
    </r>
  </si>
  <si>
    <r>
      <rPr>
        <sz val="10"/>
        <rFont val="Carlito"/>
        <family val="2"/>
      </rPr>
      <t>731,51</t>
    </r>
  </si>
  <si>
    <r>
      <rPr>
        <sz val="10"/>
        <rFont val="Carlito"/>
        <family val="2"/>
      </rPr>
      <t>6.551,31</t>
    </r>
  </si>
  <si>
    <r>
      <rPr>
        <sz val="10"/>
        <rFont val="Carlito"/>
        <family val="2"/>
      </rPr>
      <t>61.10.250</t>
    </r>
  </si>
  <si>
    <r>
      <rPr>
        <sz val="10"/>
        <rFont val="Carlito"/>
        <family val="2"/>
      </rPr>
      <t xml:space="preserve">Tratamento de ar compacta fancolete hidrônico
</t>
    </r>
    <r>
      <rPr>
        <sz val="10"/>
        <rFont val="Carlito"/>
        <family val="2"/>
      </rPr>
      <t>tipo cassete, capacidade de refrigeração 20.000 Btu/h - 1,6 TR</t>
    </r>
  </si>
  <si>
    <r>
      <rPr>
        <sz val="10"/>
        <rFont val="Carlito"/>
        <family val="2"/>
      </rPr>
      <t>4.194,86</t>
    </r>
  </si>
  <si>
    <r>
      <rPr>
        <sz val="10"/>
        <rFont val="Carlito"/>
        <family val="2"/>
      </rPr>
      <t>352,14</t>
    </r>
  </si>
  <si>
    <r>
      <rPr>
        <sz val="10"/>
        <rFont val="Carlito"/>
        <family val="2"/>
      </rPr>
      <t>4.547,00</t>
    </r>
  </si>
  <si>
    <r>
      <rPr>
        <sz val="10"/>
        <rFont val="Carlito"/>
        <family val="2"/>
      </rPr>
      <t>61.10.260</t>
    </r>
  </si>
  <si>
    <r>
      <rPr>
        <sz val="10"/>
        <rFont val="Carlito"/>
        <family val="2"/>
      </rPr>
      <t xml:space="preserve">Tratamento de ar compacta fancolete hidrônico tipo cassete, capacidade de refrigeração 25.000
</t>
    </r>
    <r>
      <rPr>
        <sz val="10"/>
        <rFont val="Carlito"/>
        <family val="2"/>
      </rPr>
      <t>Btu/h - 2,1 TR</t>
    </r>
  </si>
  <si>
    <r>
      <rPr>
        <sz val="10"/>
        <rFont val="Carlito"/>
        <family val="2"/>
      </rPr>
      <t>4.764,80</t>
    </r>
  </si>
  <si>
    <r>
      <rPr>
        <sz val="10"/>
        <rFont val="Carlito"/>
        <family val="2"/>
      </rPr>
      <t>5.116,94</t>
    </r>
  </si>
  <si>
    <r>
      <rPr>
        <sz val="10"/>
        <rFont val="Carlito"/>
        <family val="2"/>
      </rPr>
      <t>61.10.270</t>
    </r>
  </si>
  <si>
    <r>
      <rPr>
        <sz val="10"/>
        <rFont val="Carlito"/>
        <family val="2"/>
      </rPr>
      <t xml:space="preserve">Tratamento de ar compacta fancolete hidrônico tipo cassete, capacidade de refrigeração 32.000
</t>
    </r>
    <r>
      <rPr>
        <sz val="10"/>
        <rFont val="Carlito"/>
        <family val="2"/>
      </rPr>
      <t>Btu/h - 2,6 TR</t>
    </r>
  </si>
  <si>
    <r>
      <rPr>
        <sz val="10"/>
        <rFont val="Carlito"/>
        <family val="2"/>
      </rPr>
      <t>5.428,62</t>
    </r>
  </si>
  <si>
    <r>
      <rPr>
        <sz val="10"/>
        <rFont val="Carlito"/>
        <family val="2"/>
      </rPr>
      <t>5.780,76</t>
    </r>
  </si>
  <si>
    <r>
      <rPr>
        <sz val="10"/>
        <rFont val="Carlito"/>
        <family val="2"/>
      </rPr>
      <t>61.10.300</t>
    </r>
  </si>
  <si>
    <r>
      <rPr>
        <sz val="10"/>
        <rFont val="Carlito"/>
        <family val="2"/>
      </rPr>
      <t xml:space="preserve">Duto flexível aluminizado, seção circular de 10cm
</t>
    </r>
    <r>
      <rPr>
        <sz val="10"/>
        <rFont val="Carlito"/>
        <family val="2"/>
      </rPr>
      <t>(4")</t>
    </r>
  </si>
  <si>
    <r>
      <rPr>
        <sz val="10"/>
        <rFont val="Carlito"/>
        <family val="2"/>
      </rPr>
      <t>10,35</t>
    </r>
  </si>
  <si>
    <r>
      <rPr>
        <sz val="10"/>
        <rFont val="Carlito"/>
        <family val="2"/>
      </rPr>
      <t>61.10.310</t>
    </r>
  </si>
  <si>
    <r>
      <rPr>
        <sz val="10"/>
        <rFont val="Carlito"/>
        <family val="2"/>
      </rPr>
      <t xml:space="preserve">Duto flexível aluminizado, seção circular de 15cm
</t>
    </r>
    <r>
      <rPr>
        <sz val="10"/>
        <rFont val="Carlito"/>
        <family val="2"/>
      </rPr>
      <t>(6")</t>
    </r>
  </si>
  <si>
    <r>
      <rPr>
        <sz val="10"/>
        <rFont val="Carlito"/>
        <family val="2"/>
      </rPr>
      <t>15,49</t>
    </r>
  </si>
  <si>
    <r>
      <rPr>
        <sz val="10"/>
        <rFont val="Carlito"/>
        <family val="2"/>
      </rPr>
      <t>25,30</t>
    </r>
  </si>
  <si>
    <r>
      <rPr>
        <sz val="10"/>
        <rFont val="Carlito"/>
        <family val="2"/>
      </rPr>
      <t>61.10.320</t>
    </r>
  </si>
  <si>
    <r>
      <rPr>
        <sz val="10"/>
        <rFont val="Carlito"/>
        <family val="2"/>
      </rPr>
      <t xml:space="preserve">Duto flexível aluminizado, seção circular de 20cm
</t>
    </r>
    <r>
      <rPr>
        <sz val="10"/>
        <rFont val="Carlito"/>
        <family val="2"/>
      </rPr>
      <t>(8")</t>
    </r>
  </si>
  <si>
    <r>
      <rPr>
        <sz val="10"/>
        <rFont val="Carlito"/>
        <family val="2"/>
      </rPr>
      <t>28,02</t>
    </r>
  </si>
  <si>
    <r>
      <rPr>
        <sz val="10"/>
        <rFont val="Carlito"/>
        <family val="2"/>
      </rPr>
      <t>61.10.380</t>
    </r>
  </si>
  <si>
    <r>
      <rPr>
        <sz val="10"/>
        <rFont val="Carlito"/>
        <family val="2"/>
      </rPr>
      <t xml:space="preserve">Duto em painel rígido de lã de vidro acústico,
</t>
    </r>
    <r>
      <rPr>
        <sz val="10"/>
        <rFont val="Carlito"/>
        <family val="2"/>
      </rPr>
      <t>espessura 25 mm</t>
    </r>
  </si>
  <si>
    <r>
      <rPr>
        <sz val="10"/>
        <rFont val="Carlito"/>
        <family val="2"/>
      </rPr>
      <t>87,87</t>
    </r>
  </si>
  <si>
    <r>
      <rPr>
        <sz val="10"/>
        <rFont val="Carlito"/>
        <family val="2"/>
      </rPr>
      <t>158,21</t>
    </r>
  </si>
  <si>
    <r>
      <rPr>
        <sz val="10"/>
        <rFont val="Carlito"/>
        <family val="2"/>
      </rPr>
      <t>61.10.400</t>
    </r>
  </si>
  <si>
    <r>
      <rPr>
        <sz val="10"/>
        <rFont val="Carlito"/>
        <family val="2"/>
      </rPr>
      <t xml:space="preserve">Damper corta fogo (DCF) tipo comporta, com
</t>
    </r>
    <r>
      <rPr>
        <sz val="10"/>
        <rFont val="Carlito"/>
        <family val="2"/>
      </rPr>
      <t>elemento fusível e chave fim de curso.</t>
    </r>
  </si>
  <si>
    <r>
      <rPr>
        <sz val="10"/>
        <rFont val="Carlito"/>
        <family val="2"/>
      </rPr>
      <t>3.924,91</t>
    </r>
  </si>
  <si>
    <r>
      <rPr>
        <sz val="10"/>
        <rFont val="Carlito"/>
        <family val="2"/>
      </rPr>
      <t>61.10.401</t>
    </r>
  </si>
  <si>
    <r>
      <rPr>
        <sz val="10"/>
        <rFont val="Carlito"/>
        <family val="2"/>
      </rPr>
      <t xml:space="preserve">Damper de regulagem manual, tamanho: 0,10 m²
</t>
    </r>
    <r>
      <rPr>
        <sz val="10"/>
        <rFont val="Carlito"/>
        <family val="2"/>
      </rPr>
      <t>a 0,14 m²</t>
    </r>
  </si>
  <si>
    <r>
      <rPr>
        <sz val="10"/>
        <rFont val="Carlito"/>
        <family val="2"/>
      </rPr>
      <t>1.544,47</t>
    </r>
  </si>
  <si>
    <r>
      <rPr>
        <sz val="10"/>
        <rFont val="Carlito"/>
        <family val="2"/>
      </rPr>
      <t>91,85</t>
    </r>
  </si>
  <si>
    <r>
      <rPr>
        <sz val="10"/>
        <rFont val="Carlito"/>
        <family val="2"/>
      </rPr>
      <t>1.636,32</t>
    </r>
  </si>
  <si>
    <r>
      <rPr>
        <sz val="10"/>
        <rFont val="Carlito"/>
        <family val="2"/>
      </rPr>
      <t>61.10.402</t>
    </r>
  </si>
  <si>
    <r>
      <rPr>
        <sz val="10"/>
        <rFont val="Carlito"/>
        <family val="2"/>
      </rPr>
      <t xml:space="preserve">Damper de regulagem manual, tamanho: 0,15 m²
</t>
    </r>
    <r>
      <rPr>
        <sz val="10"/>
        <rFont val="Carlito"/>
        <family val="2"/>
      </rPr>
      <t>a 0,20 m²</t>
    </r>
  </si>
  <si>
    <r>
      <rPr>
        <sz val="10"/>
        <rFont val="Carlito"/>
        <family val="2"/>
      </rPr>
      <t>1.318,69</t>
    </r>
  </si>
  <si>
    <r>
      <rPr>
        <sz val="10"/>
        <rFont val="Carlito"/>
        <family val="2"/>
      </rPr>
      <t>70,97</t>
    </r>
  </si>
  <si>
    <r>
      <rPr>
        <sz val="10"/>
        <rFont val="Carlito"/>
        <family val="2"/>
      </rPr>
      <t>1.389,66</t>
    </r>
  </si>
  <si>
    <r>
      <rPr>
        <sz val="10"/>
        <rFont val="Carlito"/>
        <family val="2"/>
      </rPr>
      <t>61.10.403</t>
    </r>
  </si>
  <si>
    <r>
      <rPr>
        <sz val="10"/>
        <rFont val="Carlito"/>
        <family val="2"/>
      </rPr>
      <t xml:space="preserve">Damper de regulagem manual, tamanho: 0,21 m²
</t>
    </r>
    <r>
      <rPr>
        <sz val="10"/>
        <rFont val="Carlito"/>
        <family val="2"/>
      </rPr>
      <t>a 0,40 m²</t>
    </r>
  </si>
  <si>
    <r>
      <rPr>
        <sz val="10"/>
        <rFont val="Carlito"/>
        <family val="2"/>
      </rPr>
      <t>1.012,05</t>
    </r>
  </si>
  <si>
    <r>
      <rPr>
        <sz val="10"/>
        <rFont val="Carlito"/>
        <family val="2"/>
      </rPr>
      <t>62,63</t>
    </r>
  </si>
  <si>
    <r>
      <rPr>
        <sz val="10"/>
        <rFont val="Carlito"/>
        <family val="2"/>
      </rPr>
      <t>1.074,68</t>
    </r>
  </si>
  <si>
    <r>
      <rPr>
        <sz val="10"/>
        <rFont val="Carlito"/>
        <family val="2"/>
      </rPr>
      <t>61.10.410</t>
    </r>
  </si>
  <si>
    <r>
      <rPr>
        <sz val="10"/>
        <rFont val="Carlito"/>
        <family val="2"/>
      </rPr>
      <t>Serviço de instalação de Damper Corta Fogo</t>
    </r>
  </si>
  <si>
    <r>
      <rPr>
        <sz val="10"/>
        <rFont val="Carlito"/>
        <family val="2"/>
      </rPr>
      <t>268,28</t>
    </r>
  </si>
  <si>
    <r>
      <rPr>
        <sz val="10"/>
        <rFont val="Carlito"/>
        <family val="2"/>
      </rPr>
      <t>61.10.430</t>
    </r>
  </si>
  <si>
    <r>
      <rPr>
        <sz val="10"/>
        <rFont val="Carlito"/>
        <family val="2"/>
      </rPr>
      <t xml:space="preserve">Tanque de compensação pressurizado,
</t>
    </r>
    <r>
      <rPr>
        <sz val="10"/>
        <rFont val="Carlito"/>
        <family val="2"/>
      </rPr>
      <t>capacidade (volume mínimo) de 250 litros</t>
    </r>
  </si>
  <si>
    <r>
      <rPr>
        <sz val="10"/>
        <rFont val="Carlito"/>
        <family val="2"/>
      </rPr>
      <t>5.760,22</t>
    </r>
  </si>
  <si>
    <r>
      <rPr>
        <sz val="10"/>
        <rFont val="Carlito"/>
        <family val="2"/>
      </rPr>
      <t>1.125,40</t>
    </r>
  </si>
  <si>
    <r>
      <rPr>
        <sz val="10"/>
        <rFont val="Carlito"/>
        <family val="2"/>
      </rPr>
      <t>6.885,62</t>
    </r>
  </si>
  <si>
    <r>
      <rPr>
        <sz val="10"/>
        <rFont val="Carlito"/>
        <family val="2"/>
      </rPr>
      <t>61.10.440</t>
    </r>
  </si>
  <si>
    <r>
      <rPr>
        <sz val="10"/>
        <rFont val="Carlito"/>
        <family val="2"/>
      </rPr>
      <t>Registro de regulagem de vazão de ar</t>
    </r>
  </si>
  <si>
    <r>
      <rPr>
        <sz val="10"/>
        <rFont val="Carlito"/>
        <family val="2"/>
      </rPr>
      <t>147,34</t>
    </r>
  </si>
  <si>
    <r>
      <rPr>
        <sz val="10"/>
        <rFont val="Carlito"/>
        <family val="2"/>
      </rPr>
      <t>33,40</t>
    </r>
  </si>
  <si>
    <r>
      <rPr>
        <sz val="10"/>
        <rFont val="Carlito"/>
        <family val="2"/>
      </rPr>
      <t>180,74</t>
    </r>
  </si>
  <si>
    <r>
      <rPr>
        <sz val="10"/>
        <rFont val="Carlito"/>
        <family val="2"/>
      </rPr>
      <t>61.10.510</t>
    </r>
  </si>
  <si>
    <r>
      <rPr>
        <sz val="10"/>
        <rFont val="Carlito"/>
        <family val="2"/>
      </rPr>
      <t xml:space="preserve">Difusor de ar de longo alcance tipo Jet-Nozzles,
</t>
    </r>
    <r>
      <rPr>
        <sz val="10"/>
        <rFont val="Carlito"/>
        <family val="2"/>
      </rPr>
      <t>vazão de ar 1.330 m³/h</t>
    </r>
  </si>
  <si>
    <r>
      <rPr>
        <sz val="10"/>
        <rFont val="Carlito"/>
        <family val="2"/>
      </rPr>
      <t>1.091,91</t>
    </r>
  </si>
  <si>
    <r>
      <rPr>
        <sz val="10"/>
        <rFont val="Carlito"/>
        <family val="2"/>
      </rPr>
      <t>96,03</t>
    </r>
  </si>
  <si>
    <r>
      <rPr>
        <sz val="10"/>
        <rFont val="Carlito"/>
        <family val="2"/>
      </rPr>
      <t>1.187,94</t>
    </r>
  </si>
  <si>
    <r>
      <rPr>
        <sz val="10"/>
        <rFont val="Carlito"/>
        <family val="2"/>
      </rPr>
      <t>61.10.511</t>
    </r>
  </si>
  <si>
    <r>
      <rPr>
        <sz val="10"/>
        <rFont val="Carlito"/>
        <family val="2"/>
      </rPr>
      <t xml:space="preserve">Difusor para insuflamento de ar com plenum,
</t>
    </r>
    <r>
      <rPr>
        <sz val="10"/>
        <rFont val="Carlito"/>
        <family val="2"/>
      </rPr>
      <t>multivias e colarinho</t>
    </r>
  </si>
  <si>
    <r>
      <rPr>
        <sz val="10"/>
        <rFont val="Carlito"/>
        <family val="2"/>
      </rPr>
      <t>3.398,81</t>
    </r>
  </si>
  <si>
    <r>
      <rPr>
        <sz val="10"/>
        <rFont val="Carlito"/>
        <family val="2"/>
      </rPr>
      <t>146,13</t>
    </r>
  </si>
  <si>
    <r>
      <rPr>
        <sz val="10"/>
        <rFont val="Carlito"/>
        <family val="2"/>
      </rPr>
      <t>3.544,94</t>
    </r>
  </si>
  <si>
    <r>
      <rPr>
        <sz val="10"/>
        <rFont val="Carlito"/>
        <family val="2"/>
      </rPr>
      <t>61.10.512</t>
    </r>
  </si>
  <si>
    <r>
      <rPr>
        <sz val="10"/>
        <rFont val="Carlito"/>
        <family val="2"/>
      </rPr>
      <t xml:space="preserve">Difusor para insuflamento de ar com plenum,
</t>
    </r>
    <r>
      <rPr>
        <sz val="10"/>
        <rFont val="Carlito"/>
        <family val="2"/>
      </rPr>
      <t>com 2 aberturas</t>
    </r>
  </si>
  <si>
    <r>
      <rPr>
        <sz val="10"/>
        <rFont val="Carlito"/>
        <family val="2"/>
      </rPr>
      <t>3.533,13</t>
    </r>
  </si>
  <si>
    <r>
      <rPr>
        <sz val="10"/>
        <rFont val="Carlito"/>
        <family val="2"/>
      </rPr>
      <t>3.569,52</t>
    </r>
  </si>
  <si>
    <r>
      <rPr>
        <sz val="10"/>
        <rFont val="Carlito"/>
        <family val="2"/>
      </rPr>
      <t>61.10.513</t>
    </r>
  </si>
  <si>
    <r>
      <rPr>
        <sz val="10"/>
        <rFont val="Carlito"/>
        <family val="2"/>
      </rPr>
      <t>Difusor de plástico, diâmetro 15 cm</t>
    </r>
  </si>
  <si>
    <r>
      <rPr>
        <sz val="10"/>
        <rFont val="Carlito"/>
        <family val="2"/>
      </rPr>
      <t>85,44</t>
    </r>
  </si>
  <si>
    <r>
      <rPr>
        <sz val="10"/>
        <rFont val="Carlito"/>
        <family val="2"/>
      </rPr>
      <t>118,84</t>
    </r>
  </si>
  <si>
    <r>
      <rPr>
        <sz val="10"/>
        <rFont val="Carlito"/>
        <family val="2"/>
      </rPr>
      <t>61.10.514</t>
    </r>
  </si>
  <si>
    <r>
      <rPr>
        <sz val="10"/>
        <rFont val="Carlito"/>
        <family val="2"/>
      </rPr>
      <t>Difusor de plástico, diâmetro 20 cm</t>
    </r>
  </si>
  <si>
    <r>
      <rPr>
        <sz val="10"/>
        <rFont val="Carlito"/>
        <family val="2"/>
      </rPr>
      <t>121,80</t>
    </r>
  </si>
  <si>
    <r>
      <rPr>
        <sz val="10"/>
        <rFont val="Carlito"/>
        <family val="2"/>
      </rPr>
      <t>61.10.530</t>
    </r>
  </si>
  <si>
    <r>
      <rPr>
        <sz val="10"/>
        <rFont val="Carlito"/>
        <family val="2"/>
      </rPr>
      <t xml:space="preserve">Difusor de insuflação de ar tipo direcional,
</t>
    </r>
    <r>
      <rPr>
        <sz val="10"/>
        <rFont val="Carlito"/>
        <family val="2"/>
      </rPr>
      <t>medindo 30 x 30 cm</t>
    </r>
  </si>
  <si>
    <r>
      <rPr>
        <sz val="10"/>
        <rFont val="Carlito"/>
        <family val="2"/>
      </rPr>
      <t>296,58</t>
    </r>
  </si>
  <si>
    <r>
      <rPr>
        <sz val="10"/>
        <rFont val="Carlito"/>
        <family val="2"/>
      </rPr>
      <t>329,98</t>
    </r>
  </si>
  <si>
    <r>
      <rPr>
        <sz val="10"/>
        <rFont val="Carlito"/>
        <family val="2"/>
      </rPr>
      <t>61.10.550</t>
    </r>
  </si>
  <si>
    <r>
      <rPr>
        <sz val="10"/>
        <rFont val="Carlito"/>
        <family val="2"/>
      </rPr>
      <t xml:space="preserve">Difusor de insuflação de ar tipo direcional,
</t>
    </r>
    <r>
      <rPr>
        <sz val="10"/>
        <rFont val="Carlito"/>
        <family val="2"/>
      </rPr>
      <t>medindo 45 x 15 cm</t>
    </r>
  </si>
  <si>
    <r>
      <rPr>
        <sz val="10"/>
        <rFont val="Carlito"/>
        <family val="2"/>
      </rPr>
      <t>232,26</t>
    </r>
  </si>
  <si>
    <r>
      <rPr>
        <sz val="10"/>
        <rFont val="Carlito"/>
        <family val="2"/>
      </rPr>
      <t>265,66</t>
    </r>
  </si>
  <si>
    <r>
      <rPr>
        <sz val="10"/>
        <rFont val="Carlito"/>
        <family val="2"/>
      </rPr>
      <t>61.10.564</t>
    </r>
  </si>
  <si>
    <r>
      <rPr>
        <sz val="10"/>
        <rFont val="Carlito"/>
        <family val="2"/>
      </rPr>
      <t xml:space="preserve">Grelha de insuflação de ar em alumínio anodizado, de dupla deflexão, tamanho: até 0,10
</t>
    </r>
    <r>
      <rPr>
        <sz val="10"/>
        <rFont val="Carlito"/>
        <family val="2"/>
      </rPr>
      <t>m²</t>
    </r>
  </si>
  <si>
    <r>
      <rPr>
        <sz val="10"/>
        <rFont val="Carlito"/>
        <family val="2"/>
      </rPr>
      <t>2.239,70</t>
    </r>
  </si>
  <si>
    <r>
      <rPr>
        <sz val="10"/>
        <rFont val="Carlito"/>
        <family val="2"/>
      </rPr>
      <t>204,58</t>
    </r>
  </si>
  <si>
    <r>
      <rPr>
        <sz val="10"/>
        <rFont val="Carlito"/>
        <family val="2"/>
      </rPr>
      <t>2.444,28</t>
    </r>
  </si>
  <si>
    <r>
      <rPr>
        <sz val="10"/>
        <rFont val="Carlito"/>
        <family val="2"/>
      </rPr>
      <t>61.10.565</t>
    </r>
  </si>
  <si>
    <r>
      <rPr>
        <sz val="10"/>
        <rFont val="Carlito"/>
        <family val="2"/>
      </rPr>
      <t xml:space="preserve">Grelha de insuflação de ar em alumínio anodizado, de dupla deflexão, tamanho: acima de
</t>
    </r>
    <r>
      <rPr>
        <sz val="10"/>
        <rFont val="Carlito"/>
        <family val="2"/>
      </rPr>
      <t>0,10 m² até 0,50 m²</t>
    </r>
  </si>
  <si>
    <r>
      <rPr>
        <sz val="10"/>
        <rFont val="Carlito"/>
        <family val="2"/>
      </rPr>
      <t>1.425,09</t>
    </r>
  </si>
  <si>
    <r>
      <rPr>
        <sz val="10"/>
        <rFont val="Carlito"/>
        <family val="2"/>
      </rPr>
      <t>83,50</t>
    </r>
  </si>
  <si>
    <r>
      <rPr>
        <sz val="10"/>
        <rFont val="Carlito"/>
        <family val="2"/>
      </rPr>
      <t>1.508,59</t>
    </r>
  </si>
  <si>
    <r>
      <rPr>
        <sz val="10"/>
        <rFont val="Carlito"/>
        <family val="2"/>
      </rPr>
      <t>61.10.566</t>
    </r>
  </si>
  <si>
    <r>
      <rPr>
        <sz val="10"/>
        <rFont val="Carlito"/>
        <family val="2"/>
      </rPr>
      <t xml:space="preserve">Grelha de insuflação de ar em alumínio anodizado, de dupla deflexão, tamanho: acima de
</t>
    </r>
    <r>
      <rPr>
        <sz val="10"/>
        <rFont val="Carlito"/>
        <family val="2"/>
      </rPr>
      <t>0,50 m² até 1,00 m²</t>
    </r>
  </si>
  <si>
    <r>
      <rPr>
        <sz val="10"/>
        <rFont val="Carlito"/>
        <family val="2"/>
      </rPr>
      <t>1.304,61</t>
    </r>
  </si>
  <si>
    <r>
      <rPr>
        <sz val="10"/>
        <rFont val="Carlito"/>
        <family val="2"/>
      </rPr>
      <t>1.346,36</t>
    </r>
  </si>
  <si>
    <r>
      <rPr>
        <sz val="10"/>
        <rFont val="Carlito"/>
        <family val="2"/>
      </rPr>
      <t>61.10.567</t>
    </r>
  </si>
  <si>
    <r>
      <rPr>
        <sz val="10"/>
        <rFont val="Carlito"/>
        <family val="2"/>
      </rPr>
      <t>Grelha de porta, tamanho: 0,14 m² a 0,30 m²</t>
    </r>
  </si>
  <si>
    <r>
      <rPr>
        <sz val="10"/>
        <rFont val="Carlito"/>
        <family val="2"/>
      </rPr>
      <t>1.318,82</t>
    </r>
  </si>
  <si>
    <r>
      <rPr>
        <sz val="10"/>
        <rFont val="Carlito"/>
        <family val="2"/>
      </rPr>
      <t>1.410,67</t>
    </r>
  </si>
  <si>
    <r>
      <rPr>
        <sz val="10"/>
        <rFont val="Carlito"/>
        <family val="2"/>
      </rPr>
      <t>61.10.568</t>
    </r>
  </si>
  <si>
    <r>
      <rPr>
        <sz val="10"/>
        <rFont val="Carlito"/>
        <family val="2"/>
      </rPr>
      <t>Grelha de porta, tamanho: 0,07 m² a 0,13 m²</t>
    </r>
  </si>
  <si>
    <r>
      <rPr>
        <sz val="10"/>
        <rFont val="Carlito"/>
        <family val="2"/>
      </rPr>
      <t>1.657,84</t>
    </r>
  </si>
  <si>
    <r>
      <rPr>
        <sz val="10"/>
        <rFont val="Carlito"/>
        <family val="2"/>
      </rPr>
      <t>121,08</t>
    </r>
  </si>
  <si>
    <r>
      <rPr>
        <sz val="10"/>
        <rFont val="Carlito"/>
        <family val="2"/>
      </rPr>
      <t>1.778,92</t>
    </r>
  </si>
  <si>
    <r>
      <rPr>
        <sz val="10"/>
        <rFont val="Carlito"/>
        <family val="2"/>
      </rPr>
      <t>61.10.569</t>
    </r>
  </si>
  <si>
    <r>
      <rPr>
        <sz val="10"/>
        <rFont val="Carlito"/>
        <family val="2"/>
      </rPr>
      <t>Grelha de porta, tamanho: 0,03 m² a 0,06 m²</t>
    </r>
  </si>
  <si>
    <r>
      <rPr>
        <sz val="10"/>
        <rFont val="Carlito"/>
        <family val="2"/>
      </rPr>
      <t>2.884,78</t>
    </r>
  </si>
  <si>
    <r>
      <rPr>
        <sz val="10"/>
        <rFont val="Carlito"/>
        <family val="2"/>
      </rPr>
      <t>3.085,18</t>
    </r>
  </si>
  <si>
    <r>
      <rPr>
        <sz val="10"/>
        <rFont val="Carlito"/>
        <family val="2"/>
      </rPr>
      <t>61.10.574</t>
    </r>
  </si>
  <si>
    <r>
      <rPr>
        <sz val="10"/>
        <rFont val="Carlito"/>
        <family val="2"/>
      </rPr>
      <t xml:space="preserve">Grelha de retorno/exaustão com registro,
</t>
    </r>
    <r>
      <rPr>
        <sz val="10"/>
        <rFont val="Carlito"/>
        <family val="2"/>
      </rPr>
      <t>tamanho: 0,03 m² a 0,06 m²</t>
    </r>
  </si>
  <si>
    <r>
      <rPr>
        <sz val="10"/>
        <rFont val="Carlito"/>
        <family val="2"/>
      </rPr>
      <t>2.005,53</t>
    </r>
  </si>
  <si>
    <r>
      <rPr>
        <sz val="10"/>
        <rFont val="Carlito"/>
        <family val="2"/>
      </rPr>
      <t>2.155,83</t>
    </r>
  </si>
  <si>
    <r>
      <rPr>
        <sz val="10"/>
        <rFont val="Carlito"/>
        <family val="2"/>
      </rPr>
      <t>61.10.575</t>
    </r>
  </si>
  <si>
    <r>
      <rPr>
        <sz val="10"/>
        <rFont val="Carlito"/>
        <family val="2"/>
      </rPr>
      <t xml:space="preserve">Grelha de retorno/exaustão com registro,
</t>
    </r>
    <r>
      <rPr>
        <sz val="10"/>
        <rFont val="Carlito"/>
        <family val="2"/>
      </rPr>
      <t>tamanho: 0,07 m² a 0,13 m²</t>
    </r>
  </si>
  <si>
    <r>
      <rPr>
        <sz val="10"/>
        <rFont val="Carlito"/>
        <family val="2"/>
      </rPr>
      <t>1.486,28</t>
    </r>
  </si>
  <si>
    <r>
      <rPr>
        <sz val="10"/>
        <rFont val="Carlito"/>
        <family val="2"/>
      </rPr>
      <t>104,38</t>
    </r>
  </si>
  <si>
    <r>
      <rPr>
        <sz val="10"/>
        <rFont val="Carlito"/>
        <family val="2"/>
      </rPr>
      <t>1.590,66</t>
    </r>
  </si>
  <si>
    <r>
      <rPr>
        <sz val="10"/>
        <rFont val="Carlito"/>
        <family val="2"/>
      </rPr>
      <t>61.10.576</t>
    </r>
  </si>
  <si>
    <r>
      <rPr>
        <sz val="10"/>
        <rFont val="Carlito"/>
        <family val="2"/>
      </rPr>
      <t xml:space="preserve">Grelha de retorno/exaustão com registro,
</t>
    </r>
    <r>
      <rPr>
        <sz val="10"/>
        <rFont val="Carlito"/>
        <family val="2"/>
      </rPr>
      <t>tamanho: 0,14 m² a 0,19 m²</t>
    </r>
  </si>
  <si>
    <r>
      <rPr>
        <sz val="10"/>
        <rFont val="Carlito"/>
        <family val="2"/>
      </rPr>
      <t>1.213,42</t>
    </r>
  </si>
  <si>
    <r>
      <rPr>
        <sz val="10"/>
        <rFont val="Carlito"/>
        <family val="2"/>
      </rPr>
      <t>1.296,92</t>
    </r>
  </si>
  <si>
    <r>
      <rPr>
        <sz val="10"/>
        <rFont val="Carlito"/>
        <family val="2"/>
      </rPr>
      <t>61.10.577</t>
    </r>
  </si>
  <si>
    <r>
      <rPr>
        <sz val="10"/>
        <rFont val="Carlito"/>
        <family val="2"/>
      </rPr>
      <t xml:space="preserve">Grelha de retorno/exaustão com registro,
</t>
    </r>
    <r>
      <rPr>
        <sz val="10"/>
        <rFont val="Carlito"/>
        <family val="2"/>
      </rPr>
      <t>tamanho: 0,20 m² a 0,40 m²</t>
    </r>
  </si>
  <si>
    <r>
      <rPr>
        <sz val="10"/>
        <rFont val="Carlito"/>
        <family val="2"/>
      </rPr>
      <t>1.083,73</t>
    </r>
  </si>
  <si>
    <r>
      <rPr>
        <sz val="10"/>
        <rFont val="Carlito"/>
        <family val="2"/>
      </rPr>
      <t>1.154,70</t>
    </r>
  </si>
  <si>
    <r>
      <rPr>
        <sz val="10"/>
        <rFont val="Carlito"/>
        <family val="2"/>
      </rPr>
      <t>61.10.578</t>
    </r>
  </si>
  <si>
    <r>
      <rPr>
        <sz val="10"/>
        <rFont val="Carlito"/>
        <family val="2"/>
      </rPr>
      <t xml:space="preserve">Grelha de retorno/exaustão com registro,
</t>
    </r>
    <r>
      <rPr>
        <sz val="10"/>
        <rFont val="Carlito"/>
        <family val="2"/>
      </rPr>
      <t>tamanho: 0,41 m² a 0,65 m²</t>
    </r>
  </si>
  <si>
    <r>
      <rPr>
        <sz val="10"/>
        <rFont val="Carlito"/>
        <family val="2"/>
      </rPr>
      <t>904,95</t>
    </r>
  </si>
  <si>
    <r>
      <rPr>
        <sz val="10"/>
        <rFont val="Carlito"/>
        <family val="2"/>
      </rPr>
      <t>967,58</t>
    </r>
  </si>
  <si>
    <r>
      <rPr>
        <sz val="10"/>
        <rFont val="Carlito"/>
        <family val="2"/>
      </rPr>
      <t>61.10.581</t>
    </r>
  </si>
  <si>
    <r>
      <rPr>
        <sz val="10"/>
        <rFont val="Carlito"/>
        <family val="2"/>
      </rPr>
      <t>Veneziana com tela e filtro G4</t>
    </r>
  </si>
  <si>
    <r>
      <rPr>
        <sz val="10"/>
        <rFont val="Carlito"/>
        <family val="2"/>
      </rPr>
      <t>1.669,76</t>
    </r>
  </si>
  <si>
    <r>
      <rPr>
        <sz val="10"/>
        <rFont val="Carlito"/>
        <family val="2"/>
      </rPr>
      <t>1.753,26</t>
    </r>
  </si>
  <si>
    <r>
      <rPr>
        <sz val="10"/>
        <rFont val="Carlito"/>
        <family val="2"/>
      </rPr>
      <t>61.10.582</t>
    </r>
  </si>
  <si>
    <r>
      <rPr>
        <sz val="10"/>
        <rFont val="Carlito"/>
        <family val="2"/>
      </rPr>
      <t>Veneziana com tela</t>
    </r>
  </si>
  <si>
    <r>
      <rPr>
        <sz val="10"/>
        <rFont val="Carlito"/>
        <family val="2"/>
      </rPr>
      <t>978,52</t>
    </r>
  </si>
  <si>
    <r>
      <rPr>
        <sz val="10"/>
        <rFont val="Carlito"/>
        <family val="2"/>
      </rPr>
      <t>50,10</t>
    </r>
  </si>
  <si>
    <r>
      <rPr>
        <sz val="10"/>
        <rFont val="Carlito"/>
        <family val="2"/>
      </rPr>
      <t>1.028,62</t>
    </r>
  </si>
  <si>
    <r>
      <rPr>
        <sz val="10"/>
        <rFont val="Carlito"/>
        <family val="2"/>
      </rPr>
      <t>61.10.583</t>
    </r>
  </si>
  <si>
    <r>
      <rPr>
        <sz val="10"/>
        <rFont val="Carlito"/>
        <family val="2"/>
      </rPr>
      <t>Veneziana com tela, tamanho 38,5 x 33 cm</t>
    </r>
  </si>
  <si>
    <r>
      <rPr>
        <sz val="10"/>
        <rFont val="Carlito"/>
        <family val="2"/>
      </rPr>
      <t>163,11</t>
    </r>
  </si>
  <si>
    <r>
      <rPr>
        <sz val="10"/>
        <rFont val="Carlito"/>
        <family val="2"/>
      </rPr>
      <t>37,58</t>
    </r>
  </si>
  <si>
    <r>
      <rPr>
        <sz val="10"/>
        <rFont val="Carlito"/>
        <family val="2"/>
      </rPr>
      <t>200,69</t>
    </r>
  </si>
  <si>
    <r>
      <rPr>
        <sz val="10"/>
        <rFont val="Carlito"/>
        <family val="2"/>
      </rPr>
      <t>61.10.584</t>
    </r>
  </si>
  <si>
    <r>
      <rPr>
        <sz val="10"/>
        <rFont val="Carlito"/>
        <family val="2"/>
      </rPr>
      <t>Veneziana com tela, tamanho 78,5 x 33 cm</t>
    </r>
  </si>
  <si>
    <r>
      <rPr>
        <sz val="10"/>
        <rFont val="Carlito"/>
        <family val="2"/>
      </rPr>
      <t>252,63</t>
    </r>
  </si>
  <si>
    <r>
      <rPr>
        <sz val="10"/>
        <rFont val="Carlito"/>
        <family val="2"/>
      </rPr>
      <t>302,73</t>
    </r>
  </si>
  <si>
    <r>
      <rPr>
        <sz val="10"/>
        <rFont val="Carlito"/>
        <family val="2"/>
      </rPr>
      <t>Ventilacao</t>
    </r>
  </si>
  <si>
    <r>
      <rPr>
        <sz val="10"/>
        <rFont val="Carlito"/>
        <family val="2"/>
      </rPr>
      <t>61.14.005</t>
    </r>
  </si>
  <si>
    <r>
      <rPr>
        <sz val="10"/>
        <rFont val="Carlito"/>
        <family val="2"/>
      </rPr>
      <t xml:space="preserve">Caixa ventiladora com ventilador centrífugo, vazão 4.600 m³/h, pressão 30 mmCA - 220 / 380 V
</t>
    </r>
    <r>
      <rPr>
        <sz val="10"/>
        <rFont val="Carlito"/>
        <family val="2"/>
      </rPr>
      <t>/ 60HZ</t>
    </r>
  </si>
  <si>
    <r>
      <rPr>
        <sz val="10"/>
        <rFont val="Carlito"/>
        <family val="2"/>
      </rPr>
      <t>4.973,55</t>
    </r>
  </si>
  <si>
    <r>
      <rPr>
        <sz val="10"/>
        <rFont val="Carlito"/>
        <family val="2"/>
      </rPr>
      <t>1.688,10</t>
    </r>
  </si>
  <si>
    <r>
      <rPr>
        <sz val="10"/>
        <rFont val="Carlito"/>
        <family val="2"/>
      </rPr>
      <t>6.661,65</t>
    </r>
  </si>
  <si>
    <r>
      <rPr>
        <sz val="10"/>
        <rFont val="Carlito"/>
        <family val="2"/>
      </rPr>
      <t>61.14.015</t>
    </r>
  </si>
  <si>
    <r>
      <rPr>
        <sz val="10"/>
        <rFont val="Carlito"/>
        <family val="2"/>
      </rPr>
      <t xml:space="preserve">Caixa ventiladora com ventilador centrífugo, vazão 28.000 m³/h, pressão 30 mmCA - 220 / 380
</t>
    </r>
    <r>
      <rPr>
        <sz val="10"/>
        <rFont val="Carlito"/>
        <family val="2"/>
      </rPr>
      <t>V / 60HZ</t>
    </r>
  </si>
  <si>
    <r>
      <rPr>
        <sz val="10"/>
        <rFont val="Carlito"/>
        <family val="2"/>
      </rPr>
      <t>19.962,58</t>
    </r>
  </si>
  <si>
    <r>
      <rPr>
        <sz val="10"/>
        <rFont val="Carlito"/>
        <family val="2"/>
      </rPr>
      <t>3.938,90</t>
    </r>
  </si>
  <si>
    <r>
      <rPr>
        <sz val="10"/>
        <rFont val="Carlito"/>
        <family val="2"/>
      </rPr>
      <t>23.901,48</t>
    </r>
  </si>
  <si>
    <r>
      <rPr>
        <sz val="10"/>
        <rFont val="Carlito"/>
        <family val="2"/>
      </rPr>
      <t>61.14.050</t>
    </r>
  </si>
  <si>
    <r>
      <rPr>
        <sz val="10"/>
        <rFont val="Carlito"/>
        <family val="2"/>
      </rPr>
      <t xml:space="preserve">Caixa ventiladora com ventilador centrífugo, vazão 8.800 m³/h, pressão 35 mmCA - 220/380 V
</t>
    </r>
    <r>
      <rPr>
        <sz val="10"/>
        <rFont val="Carlito"/>
        <family val="2"/>
      </rPr>
      <t>/ 60Hz</t>
    </r>
  </si>
  <si>
    <r>
      <rPr>
        <sz val="10"/>
        <rFont val="Carlito"/>
        <family val="2"/>
      </rPr>
      <t>7.764,13</t>
    </r>
  </si>
  <si>
    <r>
      <rPr>
        <sz val="10"/>
        <rFont val="Carlito"/>
        <family val="2"/>
      </rPr>
      <t>218,34</t>
    </r>
  </si>
  <si>
    <r>
      <rPr>
        <sz val="10"/>
        <rFont val="Carlito"/>
        <family val="2"/>
      </rPr>
      <t>7.982,47</t>
    </r>
  </si>
  <si>
    <r>
      <rPr>
        <sz val="10"/>
        <rFont val="Carlito"/>
        <family val="2"/>
      </rPr>
      <t>61.14.070</t>
    </r>
  </si>
  <si>
    <r>
      <rPr>
        <sz val="10"/>
        <rFont val="Carlito"/>
        <family val="2"/>
      </rPr>
      <t xml:space="preserve">Caixa ventiladora com ventilador centrífugo, vazão 1.710 m³/h, pressão 35 mmCA - 220/380 V
</t>
    </r>
    <r>
      <rPr>
        <sz val="10"/>
        <rFont val="Carlito"/>
        <family val="2"/>
      </rPr>
      <t>/ 60Hz</t>
    </r>
  </si>
  <si>
    <r>
      <rPr>
        <sz val="10"/>
        <rFont val="Carlito"/>
        <family val="2"/>
      </rPr>
      <t>4.066,59</t>
    </r>
  </si>
  <si>
    <r>
      <rPr>
        <sz val="10"/>
        <rFont val="Carlito"/>
        <family val="2"/>
      </rPr>
      <t>4.284,93</t>
    </r>
  </si>
  <si>
    <r>
      <rPr>
        <sz val="10"/>
        <rFont val="Carlito"/>
        <family val="2"/>
      </rPr>
      <t>61.14.080</t>
    </r>
  </si>
  <si>
    <r>
      <rPr>
        <sz val="10"/>
        <rFont val="Carlito"/>
        <family val="2"/>
      </rPr>
      <t xml:space="preserve">Caixa ventiladora com ventilador centrífugo, vazão 1.190 m³/h, pressão 35 mmCA - 220/380 V
</t>
    </r>
    <r>
      <rPr>
        <sz val="10"/>
        <rFont val="Carlito"/>
        <family val="2"/>
      </rPr>
      <t>/ 60Hz</t>
    </r>
  </si>
  <si>
    <r>
      <rPr>
        <sz val="10"/>
        <rFont val="Carlito"/>
        <family val="2"/>
      </rPr>
      <t>3.784,75</t>
    </r>
  </si>
  <si>
    <r>
      <rPr>
        <sz val="10"/>
        <rFont val="Carlito"/>
        <family val="2"/>
      </rPr>
      <t>4.003,09</t>
    </r>
  </si>
  <si>
    <r>
      <rPr>
        <sz val="10"/>
        <rFont val="Carlito"/>
        <family val="2"/>
      </rPr>
      <t>61.14.100</t>
    </r>
  </si>
  <si>
    <r>
      <rPr>
        <sz val="10"/>
        <rFont val="Carlito"/>
        <family val="2"/>
      </rPr>
      <t xml:space="preserve">Ventilador centrífugo de dupla aspiração "limite-
</t>
    </r>
    <r>
      <rPr>
        <sz val="10"/>
        <rFont val="Carlito"/>
        <family val="2"/>
      </rPr>
      <t>load", vazão 20.000 m³/h, pressão 50 mmCA - 380/660 V / 60 Hz</t>
    </r>
  </si>
  <si>
    <r>
      <rPr>
        <sz val="10"/>
        <rFont val="Carlito"/>
        <family val="2"/>
      </rPr>
      <t>11.995,16</t>
    </r>
  </si>
  <si>
    <r>
      <rPr>
        <sz val="10"/>
        <rFont val="Carlito"/>
        <family val="2"/>
      </rPr>
      <t>509,10</t>
    </r>
  </si>
  <si>
    <r>
      <rPr>
        <sz val="10"/>
        <rFont val="Carlito"/>
        <family val="2"/>
      </rPr>
      <t>12.504,26</t>
    </r>
  </si>
  <si>
    <r>
      <rPr>
        <sz val="10"/>
        <rFont val="Carlito"/>
        <family val="2"/>
      </rPr>
      <t>Controles para Fan-Coil e CAG</t>
    </r>
  </si>
  <si>
    <r>
      <rPr>
        <sz val="10"/>
        <rFont val="Carlito"/>
        <family val="2"/>
      </rPr>
      <t>61.15.010</t>
    </r>
  </si>
  <si>
    <r>
      <rPr>
        <sz val="10"/>
        <rFont val="Carlito"/>
        <family val="2"/>
      </rPr>
      <t xml:space="preserve">Fonte de alimentação universal bivolt com saída
</t>
    </r>
    <r>
      <rPr>
        <sz val="10"/>
        <rFont val="Carlito"/>
        <family val="2"/>
      </rPr>
      <t>de 24 V - 1,5 A - 35 W</t>
    </r>
  </si>
  <si>
    <r>
      <rPr>
        <sz val="10"/>
        <rFont val="Carlito"/>
        <family val="2"/>
      </rPr>
      <t>178,24</t>
    </r>
  </si>
  <si>
    <r>
      <rPr>
        <sz val="10"/>
        <rFont val="Carlito"/>
        <family val="2"/>
      </rPr>
      <t>180,06</t>
    </r>
  </si>
  <si>
    <r>
      <rPr>
        <sz val="10"/>
        <rFont val="Carlito"/>
        <family val="2"/>
      </rPr>
      <t>61.15.020</t>
    </r>
  </si>
  <si>
    <r>
      <rPr>
        <sz val="10"/>
        <rFont val="Carlito"/>
        <family val="2"/>
      </rPr>
      <t xml:space="preserve">Tomada simples de sobrepor universal 2P+T - 10
</t>
    </r>
    <r>
      <rPr>
        <sz val="10"/>
        <rFont val="Carlito"/>
        <family val="2"/>
      </rPr>
      <t>A - 250 V</t>
    </r>
  </si>
  <si>
    <r>
      <rPr>
        <sz val="10"/>
        <rFont val="Carlito"/>
        <family val="2"/>
      </rPr>
      <t>9,50</t>
    </r>
  </si>
  <si>
    <r>
      <rPr>
        <sz val="10"/>
        <rFont val="Carlito"/>
        <family val="2"/>
      </rPr>
      <t>61.15.030</t>
    </r>
  </si>
  <si>
    <r>
      <rPr>
        <sz val="10"/>
        <rFont val="Carlito"/>
        <family val="2"/>
      </rPr>
      <t>Transformador abaixador, entrada 110/220V, saída 24V+24V, corrente secundário 6A</t>
    </r>
  </si>
  <si>
    <r>
      <rPr>
        <sz val="10"/>
        <rFont val="Carlito"/>
        <family val="2"/>
      </rPr>
      <t>193,25</t>
    </r>
  </si>
  <si>
    <r>
      <rPr>
        <sz val="10"/>
        <rFont val="Carlito"/>
        <family val="2"/>
      </rPr>
      <t>195,07</t>
    </r>
  </si>
  <si>
    <r>
      <rPr>
        <sz val="10"/>
        <rFont val="Carlito"/>
        <family val="2"/>
      </rPr>
      <t>61.15.040</t>
    </r>
  </si>
  <si>
    <r>
      <rPr>
        <sz val="10"/>
        <rFont val="Carlito"/>
        <family val="2"/>
      </rPr>
      <t>Atuador Floating de 40Nm, sinal de controle 3 e 2 pontos, tensão de entrada AC/DC 24V, IP 54</t>
    </r>
  </si>
  <si>
    <r>
      <rPr>
        <sz val="10"/>
        <rFont val="Carlito"/>
        <family val="2"/>
      </rPr>
      <t>1.914,90</t>
    </r>
  </si>
  <si>
    <r>
      <rPr>
        <sz val="10"/>
        <rFont val="Carlito"/>
        <family val="2"/>
      </rPr>
      <t>11,18</t>
    </r>
  </si>
  <si>
    <r>
      <rPr>
        <sz val="10"/>
        <rFont val="Carlito"/>
        <family val="2"/>
      </rPr>
      <t>1.926,08</t>
    </r>
  </si>
  <si>
    <r>
      <rPr>
        <sz val="10"/>
        <rFont val="Carlito"/>
        <family val="2"/>
      </rPr>
      <t>61.15.050</t>
    </r>
  </si>
  <si>
    <r>
      <rPr>
        <sz val="10"/>
        <rFont val="Carlito"/>
        <family val="2"/>
      </rPr>
      <t xml:space="preserve">Válvula motorizada esfera, com duas vias atuador
</t>
    </r>
    <r>
      <rPr>
        <sz val="10"/>
        <rFont val="Carlito"/>
        <family val="2"/>
      </rPr>
      <t>floating, diâmetro 3/4" a 1 1/2"</t>
    </r>
  </si>
  <si>
    <r>
      <rPr>
        <sz val="10"/>
        <rFont val="Carlito"/>
        <family val="2"/>
      </rPr>
      <t>1.709,49</t>
    </r>
  </si>
  <si>
    <r>
      <rPr>
        <sz val="10"/>
        <rFont val="Carlito"/>
        <family val="2"/>
      </rPr>
      <t>1.726,26</t>
    </r>
  </si>
  <si>
    <r>
      <rPr>
        <sz val="10"/>
        <rFont val="Carlito"/>
        <family val="2"/>
      </rPr>
      <t>61.15.060</t>
    </r>
  </si>
  <si>
    <r>
      <rPr>
        <sz val="10"/>
        <rFont val="Carlito"/>
        <family val="2"/>
      </rPr>
      <t>Válvula de balanceamento diâmetro 1 " a 2-1/2"</t>
    </r>
  </si>
  <si>
    <r>
      <rPr>
        <sz val="10"/>
        <rFont val="Carlito"/>
        <family val="2"/>
      </rPr>
      <t>816,41</t>
    </r>
  </si>
  <si>
    <r>
      <rPr>
        <sz val="10"/>
        <rFont val="Carlito"/>
        <family val="2"/>
      </rPr>
      <t>829,55</t>
    </r>
  </si>
  <si>
    <r>
      <rPr>
        <sz val="10"/>
        <rFont val="Carlito"/>
        <family val="2"/>
      </rPr>
      <t>61.15.070</t>
    </r>
  </si>
  <si>
    <r>
      <rPr>
        <sz val="10"/>
        <rFont val="Carlito"/>
        <family val="2"/>
      </rPr>
      <t>Válvula borboleta na configuração wafer motorizada atuador floating diâmetro 3'' a 4"</t>
    </r>
  </si>
  <si>
    <r>
      <rPr>
        <sz val="10"/>
        <rFont val="Carlito"/>
        <family val="2"/>
      </rPr>
      <t>2.381,86</t>
    </r>
  </si>
  <si>
    <r>
      <rPr>
        <sz val="10"/>
        <rFont val="Carlito"/>
        <family val="2"/>
      </rPr>
      <t>16,77</t>
    </r>
  </si>
  <si>
    <r>
      <rPr>
        <sz val="10"/>
        <rFont val="Carlito"/>
        <family val="2"/>
      </rPr>
      <t>2.398,63</t>
    </r>
  </si>
  <si>
    <r>
      <rPr>
        <sz val="10"/>
        <rFont val="Carlito"/>
        <family val="2"/>
      </rPr>
      <t>61.15.080</t>
    </r>
  </si>
  <si>
    <r>
      <rPr>
        <sz val="10"/>
        <rFont val="Carlito"/>
        <family val="2"/>
      </rPr>
      <t xml:space="preserve">Válvula duas vias on/off retorno elétrico diâmetro
</t>
    </r>
    <r>
      <rPr>
        <sz val="10"/>
        <rFont val="Carlito"/>
        <family val="2"/>
      </rPr>
      <t>1/2" a 3/4"</t>
    </r>
  </si>
  <si>
    <r>
      <rPr>
        <sz val="10"/>
        <rFont val="Carlito"/>
        <family val="2"/>
      </rPr>
      <t>302,11</t>
    </r>
  </si>
  <si>
    <r>
      <rPr>
        <sz val="10"/>
        <rFont val="Carlito"/>
        <family val="2"/>
      </rPr>
      <t>318,88</t>
    </r>
  </si>
  <si>
    <r>
      <rPr>
        <sz val="10"/>
        <rFont val="Carlito"/>
        <family val="2"/>
      </rPr>
      <t>61.15.090</t>
    </r>
  </si>
  <si>
    <r>
      <rPr>
        <sz val="10"/>
        <rFont val="Carlito"/>
        <family val="2"/>
      </rPr>
      <t xml:space="preserve">Válvula esfera motorizada de duas vias de
</t>
    </r>
    <r>
      <rPr>
        <sz val="10"/>
        <rFont val="Carlito"/>
        <family val="2"/>
      </rPr>
      <t>atuador proporcional diâmetro 2" a 2-1/2"</t>
    </r>
  </si>
  <si>
    <r>
      <rPr>
        <sz val="10"/>
        <rFont val="Carlito"/>
        <family val="2"/>
      </rPr>
      <t>1.978,63</t>
    </r>
  </si>
  <si>
    <r>
      <rPr>
        <sz val="10"/>
        <rFont val="Carlito"/>
        <family val="2"/>
      </rPr>
      <t>1.995,40</t>
    </r>
  </si>
  <si>
    <r>
      <rPr>
        <sz val="10"/>
        <rFont val="Carlito"/>
        <family val="2"/>
      </rPr>
      <t>61.15.100</t>
    </r>
  </si>
  <si>
    <r>
      <rPr>
        <sz val="10"/>
        <rFont val="Carlito"/>
        <family val="2"/>
      </rPr>
      <t xml:space="preserve">Atuador proporcional de 10 Nm, tensão de
</t>
    </r>
    <r>
      <rPr>
        <sz val="10"/>
        <rFont val="Carlito"/>
        <family val="2"/>
      </rPr>
      <t>entrada AC/DC 24 V - IP 54</t>
    </r>
  </si>
  <si>
    <r>
      <rPr>
        <sz val="10"/>
        <rFont val="Carlito"/>
        <family val="2"/>
      </rPr>
      <t>905,30</t>
    </r>
  </si>
  <si>
    <r>
      <rPr>
        <sz val="10"/>
        <rFont val="Carlito"/>
        <family val="2"/>
      </rPr>
      <t>916,48</t>
    </r>
  </si>
  <si>
    <r>
      <rPr>
        <sz val="10"/>
        <rFont val="Carlito"/>
        <family val="2"/>
      </rPr>
      <t>61.15.110</t>
    </r>
  </si>
  <si>
    <r>
      <rPr>
        <sz val="10"/>
        <rFont val="Carlito"/>
        <family val="2"/>
      </rPr>
      <t>Válvula esfera duas vias flangeada, diâmetro 3''</t>
    </r>
  </si>
  <si>
    <r>
      <rPr>
        <sz val="10"/>
        <rFont val="Carlito"/>
        <family val="2"/>
      </rPr>
      <t>2.014,05</t>
    </r>
  </si>
  <si>
    <r>
      <rPr>
        <sz val="10"/>
        <rFont val="Carlito"/>
        <family val="2"/>
      </rPr>
      <t>2.027,19</t>
    </r>
  </si>
  <si>
    <r>
      <rPr>
        <sz val="10"/>
        <rFont val="Carlito"/>
        <family val="2"/>
      </rPr>
      <t>61.15.120</t>
    </r>
  </si>
  <si>
    <r>
      <rPr>
        <sz val="10"/>
        <rFont val="Carlito"/>
        <family val="2"/>
      </rPr>
      <t xml:space="preserve">Acoplador a relé 24 VCC/VAC - 1 contato
</t>
    </r>
    <r>
      <rPr>
        <sz val="10"/>
        <rFont val="Carlito"/>
        <family val="2"/>
      </rPr>
      <t>reversível</t>
    </r>
  </si>
  <si>
    <r>
      <rPr>
        <sz val="10"/>
        <rFont val="Carlito"/>
        <family val="2"/>
      </rPr>
      <t>103,89</t>
    </r>
  </si>
  <si>
    <r>
      <rPr>
        <sz val="10"/>
        <rFont val="Carlito"/>
        <family val="2"/>
      </rPr>
      <t>61.15.130</t>
    </r>
  </si>
  <si>
    <r>
      <rPr>
        <sz val="10"/>
        <rFont val="Carlito"/>
        <family val="2"/>
      </rPr>
      <t>Chave de fluxo para ar</t>
    </r>
  </si>
  <si>
    <r>
      <rPr>
        <sz val="10"/>
        <rFont val="Carlito"/>
        <family val="2"/>
      </rPr>
      <t>192,42</t>
    </r>
  </si>
  <si>
    <r>
      <rPr>
        <sz val="10"/>
        <rFont val="Carlito"/>
        <family val="2"/>
      </rPr>
      <t>55,81</t>
    </r>
  </si>
  <si>
    <r>
      <rPr>
        <sz val="10"/>
        <rFont val="Carlito"/>
        <family val="2"/>
      </rPr>
      <t>248,23</t>
    </r>
  </si>
  <si>
    <r>
      <rPr>
        <sz val="10"/>
        <rFont val="Carlito"/>
        <family val="2"/>
      </rPr>
      <t>61.15.140</t>
    </r>
  </si>
  <si>
    <r>
      <rPr>
        <sz val="10"/>
        <rFont val="Carlito"/>
        <family val="2"/>
      </rPr>
      <t>Repetidor de sinal I/I e V/I</t>
    </r>
  </si>
  <si>
    <r>
      <rPr>
        <sz val="10"/>
        <rFont val="Carlito"/>
        <family val="2"/>
      </rPr>
      <t>1.384,11</t>
    </r>
  </si>
  <si>
    <r>
      <rPr>
        <sz val="10"/>
        <rFont val="Carlito"/>
        <family val="2"/>
      </rPr>
      <t>38,21</t>
    </r>
  </si>
  <si>
    <r>
      <rPr>
        <sz val="10"/>
        <rFont val="Carlito"/>
        <family val="2"/>
      </rPr>
      <t>1.422,32</t>
    </r>
  </si>
  <si>
    <r>
      <rPr>
        <sz val="10"/>
        <rFont val="Carlito"/>
        <family val="2"/>
      </rPr>
      <t>61.15.150</t>
    </r>
  </si>
  <si>
    <r>
      <rPr>
        <sz val="10"/>
        <rFont val="Carlito"/>
        <family val="2"/>
      </rPr>
      <t>Relé de corrente ajustável de 0 a 200 A</t>
    </r>
  </si>
  <si>
    <r>
      <rPr>
        <sz val="10"/>
        <rFont val="Carlito"/>
        <family val="2"/>
      </rPr>
      <t>394,62</t>
    </r>
  </si>
  <si>
    <r>
      <rPr>
        <sz val="10"/>
        <rFont val="Carlito"/>
        <family val="2"/>
      </rPr>
      <t>421,91</t>
    </r>
  </si>
  <si>
    <r>
      <rPr>
        <sz val="10"/>
        <rFont val="Carlito"/>
        <family val="2"/>
      </rPr>
      <t>61.15.160</t>
    </r>
  </si>
  <si>
    <r>
      <rPr>
        <sz val="10"/>
        <rFont val="Carlito"/>
        <family val="2"/>
      </rPr>
      <t>Sensor de temperatura ambiente PT100 - 2 fios</t>
    </r>
  </si>
  <si>
    <r>
      <rPr>
        <sz val="10"/>
        <rFont val="Carlito"/>
        <family val="2"/>
      </rPr>
      <t>169,98</t>
    </r>
  </si>
  <si>
    <r>
      <rPr>
        <sz val="10"/>
        <rFont val="Carlito"/>
        <family val="2"/>
      </rPr>
      <t>225,79</t>
    </r>
  </si>
  <si>
    <r>
      <rPr>
        <sz val="10"/>
        <rFont val="Carlito"/>
        <family val="2"/>
      </rPr>
      <t>61.15.163</t>
    </r>
  </si>
  <si>
    <r>
      <rPr>
        <sz val="10"/>
        <rFont val="Carlito"/>
        <family val="2"/>
      </rPr>
      <t>Pressostato diferencial para utilização em sistema central de ar condicionado, controle de pressão diferencial 55 de 414 kPa</t>
    </r>
  </si>
  <si>
    <r>
      <rPr>
        <sz val="10"/>
        <rFont val="Carlito"/>
        <family val="2"/>
      </rPr>
      <t>1.851,00</t>
    </r>
  </si>
  <si>
    <r>
      <rPr>
        <sz val="10"/>
        <rFont val="Carlito"/>
        <family val="2"/>
      </rPr>
      <t>1.927,46</t>
    </r>
  </si>
  <si>
    <r>
      <rPr>
        <sz val="10"/>
        <rFont val="Carlito"/>
        <family val="2"/>
      </rPr>
      <t>61.15.164</t>
    </r>
  </si>
  <si>
    <r>
      <rPr>
        <sz val="10"/>
        <rFont val="Carlito"/>
        <family val="2"/>
      </rPr>
      <t xml:space="preserve">Termostato de segurança com temperatura
</t>
    </r>
    <r>
      <rPr>
        <sz val="10"/>
        <rFont val="Carlito"/>
        <family val="2"/>
      </rPr>
      <t>ajustável de 90°C - 110°C</t>
    </r>
  </si>
  <si>
    <r>
      <rPr>
        <sz val="10"/>
        <rFont val="Carlito"/>
        <family val="2"/>
      </rPr>
      <t>70,25</t>
    </r>
  </si>
  <si>
    <r>
      <rPr>
        <sz val="10"/>
        <rFont val="Carlito"/>
        <family val="2"/>
      </rPr>
      <t>130,66</t>
    </r>
  </si>
  <si>
    <r>
      <rPr>
        <sz val="10"/>
        <rFont val="Carlito"/>
        <family val="2"/>
      </rPr>
      <t>61.15.170</t>
    </r>
  </si>
  <si>
    <r>
      <rPr>
        <sz val="10"/>
        <rFont val="Carlito"/>
        <family val="2"/>
      </rPr>
      <t xml:space="preserve">Transmissor de pressão diferencial, operação de 0
</t>
    </r>
    <r>
      <rPr>
        <sz val="10"/>
        <rFont val="Carlito"/>
        <family val="2"/>
      </rPr>
      <t>a 750 Pa</t>
    </r>
  </si>
  <si>
    <r>
      <rPr>
        <sz val="10"/>
        <rFont val="Carlito"/>
        <family val="2"/>
      </rPr>
      <t>909,18</t>
    </r>
  </si>
  <si>
    <r>
      <rPr>
        <sz val="10"/>
        <rFont val="Carlito"/>
        <family val="2"/>
      </rPr>
      <t>964,99</t>
    </r>
  </si>
  <si>
    <r>
      <rPr>
        <sz val="10"/>
        <rFont val="Carlito"/>
        <family val="2"/>
      </rPr>
      <t>61.15.172</t>
    </r>
  </si>
  <si>
    <r>
      <rPr>
        <sz val="10"/>
        <rFont val="Carlito"/>
        <family val="2"/>
      </rPr>
      <t xml:space="preserve">Transmissor de pressão compacto, escala de
</t>
    </r>
    <r>
      <rPr>
        <sz val="10"/>
        <rFont val="Carlito"/>
        <family val="2"/>
      </rPr>
      <t>pressão 0 a 10 Bar, sinal de saída 4 - 20 mA</t>
    </r>
  </si>
  <si>
    <r>
      <rPr>
        <sz val="10"/>
        <rFont val="Carlito"/>
        <family val="2"/>
      </rPr>
      <t>832,31</t>
    </r>
  </si>
  <si>
    <r>
      <rPr>
        <sz val="10"/>
        <rFont val="Carlito"/>
        <family val="2"/>
      </rPr>
      <t>888,12</t>
    </r>
  </si>
  <si>
    <r>
      <rPr>
        <sz val="10"/>
        <rFont val="Carlito"/>
        <family val="2"/>
      </rPr>
      <t>61.15.174</t>
    </r>
  </si>
  <si>
    <r>
      <rPr>
        <sz val="10"/>
        <rFont val="Carlito"/>
        <family val="2"/>
      </rPr>
      <t xml:space="preserve">Transmissor de temperatura e umidade para dutos, alta precisão, corrente de 0 a 20 mA,
</t>
    </r>
    <r>
      <rPr>
        <sz val="10"/>
        <rFont val="Carlito"/>
        <family val="2"/>
      </rPr>
      <t>alimentação 12Vcc a 30Vcc</t>
    </r>
  </si>
  <si>
    <r>
      <rPr>
        <sz val="10"/>
        <rFont val="Carlito"/>
        <family val="2"/>
      </rPr>
      <t>1.705,71</t>
    </r>
  </si>
  <si>
    <r>
      <rPr>
        <sz val="10"/>
        <rFont val="Carlito"/>
        <family val="2"/>
      </rPr>
      <t>1.761,52</t>
    </r>
  </si>
  <si>
    <r>
      <rPr>
        <sz val="10"/>
        <rFont val="Carlito"/>
        <family val="2"/>
      </rPr>
      <t>61.15.181</t>
    </r>
  </si>
  <si>
    <r>
      <rPr>
        <sz val="10"/>
        <rFont val="Carlito"/>
        <family val="2"/>
      </rPr>
      <t xml:space="preserve">Controlador lógico programável para 16
</t>
    </r>
    <r>
      <rPr>
        <sz val="10"/>
        <rFont val="Carlito"/>
        <family val="2"/>
      </rPr>
      <t>entradas/16 saídas</t>
    </r>
  </si>
  <si>
    <r>
      <rPr>
        <sz val="10"/>
        <rFont val="Carlito"/>
        <family val="2"/>
      </rPr>
      <t>3.443,59</t>
    </r>
  </si>
  <si>
    <r>
      <rPr>
        <sz val="10"/>
        <rFont val="Carlito"/>
        <family val="2"/>
      </rPr>
      <t>254,03</t>
    </r>
  </si>
  <si>
    <r>
      <rPr>
        <sz val="10"/>
        <rFont val="Carlito"/>
        <family val="2"/>
      </rPr>
      <t>3.697,62</t>
    </r>
  </si>
  <si>
    <r>
      <rPr>
        <sz val="10"/>
        <rFont val="Carlito"/>
        <family val="2"/>
      </rPr>
      <t>61.15.191</t>
    </r>
  </si>
  <si>
    <r>
      <rPr>
        <sz val="10"/>
        <rFont val="Carlito"/>
        <family val="2"/>
      </rPr>
      <t xml:space="preserve">Módulo de expansão para 4 canais de saída
</t>
    </r>
    <r>
      <rPr>
        <sz val="10"/>
        <rFont val="Carlito"/>
        <family val="2"/>
      </rPr>
      <t>analógica</t>
    </r>
  </si>
  <si>
    <r>
      <rPr>
        <sz val="10"/>
        <rFont val="Carlito"/>
        <family val="2"/>
      </rPr>
      <t>2.768,07</t>
    </r>
  </si>
  <si>
    <r>
      <rPr>
        <sz val="10"/>
        <rFont val="Carlito"/>
        <family val="2"/>
      </rPr>
      <t>148,89</t>
    </r>
  </si>
  <si>
    <r>
      <rPr>
        <sz val="10"/>
        <rFont val="Carlito"/>
        <family val="2"/>
      </rPr>
      <t>2.916,96</t>
    </r>
  </si>
  <si>
    <r>
      <rPr>
        <sz val="10"/>
        <rFont val="Carlito"/>
        <family val="2"/>
      </rPr>
      <t>61.15.196</t>
    </r>
  </si>
  <si>
    <r>
      <rPr>
        <sz val="10"/>
        <rFont val="Carlito"/>
        <family val="2"/>
      </rPr>
      <t xml:space="preserve">Módulo de expansão para 8 canais de entrada
</t>
    </r>
    <r>
      <rPr>
        <sz val="10"/>
        <rFont val="Carlito"/>
        <family val="2"/>
      </rPr>
      <t>analógica</t>
    </r>
  </si>
  <si>
    <r>
      <rPr>
        <sz val="10"/>
        <rFont val="Carlito"/>
        <family val="2"/>
      </rPr>
      <t>4.101,92</t>
    </r>
  </si>
  <si>
    <r>
      <rPr>
        <sz val="10"/>
        <rFont val="Carlito"/>
        <family val="2"/>
      </rPr>
      <t>4.250,81</t>
    </r>
  </si>
  <si>
    <r>
      <rPr>
        <sz val="10"/>
        <rFont val="Carlito"/>
        <family val="2"/>
      </rPr>
      <t>61.15.201</t>
    </r>
  </si>
  <si>
    <r>
      <rPr>
        <sz val="10"/>
        <rFont val="Carlito"/>
        <family val="2"/>
      </rPr>
      <t xml:space="preserve">Módulo de expansão para 8 canais de entrada e
</t>
    </r>
    <r>
      <rPr>
        <sz val="10"/>
        <rFont val="Carlito"/>
        <family val="2"/>
      </rPr>
      <t>saída digitais</t>
    </r>
  </si>
  <si>
    <r>
      <rPr>
        <sz val="10"/>
        <rFont val="Carlito"/>
        <family val="2"/>
      </rPr>
      <t>705,56</t>
    </r>
  </si>
  <si>
    <r>
      <rPr>
        <sz val="10"/>
        <rFont val="Carlito"/>
        <family val="2"/>
      </rPr>
      <t>170,80</t>
    </r>
  </si>
  <si>
    <r>
      <rPr>
        <sz val="10"/>
        <rFont val="Carlito"/>
        <family val="2"/>
      </rPr>
      <t>876,36</t>
    </r>
  </si>
  <si>
    <r>
      <rPr>
        <sz val="10"/>
        <rFont val="Carlito"/>
        <family val="2"/>
      </rPr>
      <t xml:space="preserve">Reparos, conservacoes e complementos - GRUPO
</t>
    </r>
    <r>
      <rPr>
        <sz val="10"/>
        <rFont val="Carlito"/>
        <family val="2"/>
      </rPr>
      <t>61</t>
    </r>
  </si>
  <si>
    <r>
      <rPr>
        <sz val="10"/>
        <rFont val="Carlito"/>
        <family val="2"/>
      </rPr>
      <t>61.20.040</t>
    </r>
  </si>
  <si>
    <r>
      <rPr>
        <sz val="10"/>
        <rFont val="Carlito"/>
        <family val="2"/>
      </rPr>
      <t xml:space="preserve">Cortina de ar com duas velocidades, para vão de
</t>
    </r>
    <r>
      <rPr>
        <sz val="10"/>
        <rFont val="Carlito"/>
        <family val="2"/>
      </rPr>
      <t>1,20 m</t>
    </r>
  </si>
  <si>
    <r>
      <rPr>
        <sz val="10"/>
        <rFont val="Carlito"/>
        <family val="2"/>
      </rPr>
      <t>705,98</t>
    </r>
  </si>
  <si>
    <r>
      <rPr>
        <sz val="10"/>
        <rFont val="Carlito"/>
        <family val="2"/>
      </rPr>
      <t>61.20.092</t>
    </r>
  </si>
  <si>
    <r>
      <rPr>
        <sz val="10"/>
        <rFont val="Carlito"/>
        <family val="2"/>
      </rPr>
      <t xml:space="preserve">Cortina de ar com duas velocidades, para vão de
</t>
    </r>
    <r>
      <rPr>
        <sz val="10"/>
        <rFont val="Carlito"/>
        <family val="2"/>
      </rPr>
      <t>1,50 m</t>
    </r>
  </si>
  <si>
    <r>
      <rPr>
        <sz val="10"/>
        <rFont val="Carlito"/>
        <family val="2"/>
      </rPr>
      <t>961,15</t>
    </r>
  </si>
  <si>
    <r>
      <rPr>
        <sz val="10"/>
        <rFont val="Carlito"/>
        <family val="2"/>
      </rPr>
      <t>970,60</t>
    </r>
  </si>
  <si>
    <r>
      <rPr>
        <sz val="10"/>
        <rFont val="Carlito"/>
        <family val="2"/>
      </rPr>
      <t>61.20.100</t>
    </r>
  </si>
  <si>
    <r>
      <rPr>
        <sz val="10"/>
        <rFont val="Carlito"/>
        <family val="2"/>
      </rPr>
      <t xml:space="preserve">Ligação típica, (cavalete), para ar condicionado
</t>
    </r>
    <r>
      <rPr>
        <sz val="10"/>
        <rFont val="Carlito"/>
        <family val="2"/>
      </rPr>
      <t>´fancoil´, diâmetro de 1/2´</t>
    </r>
  </si>
  <si>
    <r>
      <rPr>
        <sz val="10"/>
        <rFont val="Carlito"/>
        <family val="2"/>
      </rPr>
      <t>1.050,94</t>
    </r>
  </si>
  <si>
    <r>
      <rPr>
        <sz val="10"/>
        <rFont val="Carlito"/>
        <family val="2"/>
      </rPr>
      <t>384,37</t>
    </r>
  </si>
  <si>
    <r>
      <rPr>
        <sz val="10"/>
        <rFont val="Carlito"/>
        <family val="2"/>
      </rPr>
      <t>1.435,31</t>
    </r>
  </si>
  <si>
    <r>
      <rPr>
        <sz val="10"/>
        <rFont val="Carlito"/>
        <family val="2"/>
      </rPr>
      <t>61.20.110</t>
    </r>
  </si>
  <si>
    <r>
      <rPr>
        <sz val="10"/>
        <rFont val="Carlito"/>
        <family val="2"/>
      </rPr>
      <t xml:space="preserve">Ligação típica, (cavalete), para ar condicionado
</t>
    </r>
    <r>
      <rPr>
        <sz val="10"/>
        <rFont val="Carlito"/>
        <family val="2"/>
      </rPr>
      <t>´fancoil´, diâmetro de 3/4´</t>
    </r>
  </si>
  <si>
    <r>
      <rPr>
        <sz val="10"/>
        <rFont val="Carlito"/>
        <family val="2"/>
      </rPr>
      <t>1.272,65</t>
    </r>
  </si>
  <si>
    <r>
      <rPr>
        <sz val="10"/>
        <rFont val="Carlito"/>
        <family val="2"/>
      </rPr>
      <t>409,82</t>
    </r>
  </si>
  <si>
    <r>
      <rPr>
        <sz val="10"/>
        <rFont val="Carlito"/>
        <family val="2"/>
      </rPr>
      <t>1.682,47</t>
    </r>
  </si>
  <si>
    <r>
      <rPr>
        <sz val="10"/>
        <rFont val="Carlito"/>
        <family val="2"/>
      </rPr>
      <t>61.20.120</t>
    </r>
  </si>
  <si>
    <r>
      <rPr>
        <sz val="10"/>
        <rFont val="Carlito"/>
        <family val="2"/>
      </rPr>
      <t xml:space="preserve">Ligação típica, (cavalete), para ar condicionado
</t>
    </r>
    <r>
      <rPr>
        <sz val="10"/>
        <rFont val="Carlito"/>
        <family val="2"/>
      </rPr>
      <t>´fancoil´, diâmetro de 1´</t>
    </r>
  </si>
  <si>
    <r>
      <rPr>
        <sz val="10"/>
        <rFont val="Carlito"/>
        <family val="2"/>
      </rPr>
      <t>1.517,77</t>
    </r>
  </si>
  <si>
    <r>
      <rPr>
        <sz val="10"/>
        <rFont val="Carlito"/>
        <family val="2"/>
      </rPr>
      <t>460,73</t>
    </r>
  </si>
  <si>
    <r>
      <rPr>
        <sz val="10"/>
        <rFont val="Carlito"/>
        <family val="2"/>
      </rPr>
      <t>1.978,50</t>
    </r>
  </si>
  <si>
    <r>
      <rPr>
        <sz val="10"/>
        <rFont val="Carlito"/>
        <family val="2"/>
      </rPr>
      <t>61.20.130</t>
    </r>
  </si>
  <si>
    <r>
      <rPr>
        <sz val="10"/>
        <rFont val="Carlito"/>
        <family val="2"/>
      </rPr>
      <t xml:space="preserve">Ligação típica, (cavalete), para ar condicionado
</t>
    </r>
    <r>
      <rPr>
        <sz val="10"/>
        <rFont val="Carlito"/>
        <family val="2"/>
      </rPr>
      <t>´fancoil´, diâmetro de 1 1/4´</t>
    </r>
  </si>
  <si>
    <r>
      <rPr>
        <sz val="10"/>
        <rFont val="Carlito"/>
        <family val="2"/>
      </rPr>
      <t>1.914,04</t>
    </r>
  </si>
  <si>
    <r>
      <rPr>
        <sz val="10"/>
        <rFont val="Carlito"/>
        <family val="2"/>
      </rPr>
      <t>486,19</t>
    </r>
  </si>
  <si>
    <r>
      <rPr>
        <sz val="10"/>
        <rFont val="Carlito"/>
        <family val="2"/>
      </rPr>
      <t>2.400,23</t>
    </r>
  </si>
  <si>
    <r>
      <rPr>
        <sz val="10"/>
        <rFont val="Carlito"/>
        <family val="2"/>
      </rPr>
      <t>61.20.450</t>
    </r>
  </si>
  <si>
    <r>
      <rPr>
        <sz val="10"/>
        <rFont val="Carlito"/>
        <family val="2"/>
      </rPr>
      <t>Duto em chapa de aço galvanizado</t>
    </r>
  </si>
  <si>
    <r>
      <rPr>
        <sz val="10"/>
        <rFont val="Carlito"/>
        <family val="2"/>
      </rPr>
      <t>29,22</t>
    </r>
  </si>
  <si>
    <r>
      <rPr>
        <sz val="10"/>
        <rFont val="Carlito"/>
        <family val="2"/>
      </rPr>
      <t>50,40</t>
    </r>
  </si>
  <si>
    <r>
      <rPr>
        <sz val="10"/>
        <rFont val="Carlito"/>
        <family val="2"/>
      </rPr>
      <t xml:space="preserve">COZINHA, REFEITORIO, LAVANDERIA INDUSTRIAL
</t>
    </r>
    <r>
      <rPr>
        <sz val="10"/>
        <rFont val="Carlito"/>
        <family val="2"/>
      </rPr>
      <t>E EQUIPAMENTOS</t>
    </r>
  </si>
  <si>
    <r>
      <rPr>
        <sz val="10"/>
        <rFont val="Carlito"/>
        <family val="2"/>
      </rPr>
      <t>Mobiliario e acessorios</t>
    </r>
  </si>
  <si>
    <r>
      <rPr>
        <sz val="10"/>
        <rFont val="Carlito"/>
        <family val="2"/>
      </rPr>
      <t>62.04.060</t>
    </r>
  </si>
  <si>
    <r>
      <rPr>
        <sz val="10"/>
        <rFont val="Carlito"/>
        <family val="2"/>
      </rPr>
      <t xml:space="preserve">Tanque duplo com pés em aço inoxidável de 1600
</t>
    </r>
    <r>
      <rPr>
        <sz val="10"/>
        <rFont val="Carlito"/>
        <family val="2"/>
      </rPr>
      <t>x 700 x 850 mm</t>
    </r>
  </si>
  <si>
    <r>
      <rPr>
        <sz val="10"/>
        <rFont val="Carlito"/>
        <family val="2"/>
      </rPr>
      <t>4.230,68</t>
    </r>
  </si>
  <si>
    <r>
      <rPr>
        <sz val="10"/>
        <rFont val="Carlito"/>
        <family val="2"/>
      </rPr>
      <t>4.248,88</t>
    </r>
  </si>
  <si>
    <r>
      <rPr>
        <sz val="10"/>
        <rFont val="Carlito"/>
        <family val="2"/>
      </rPr>
      <t>62.04.070</t>
    </r>
  </si>
  <si>
    <r>
      <rPr>
        <sz val="10"/>
        <rFont val="Carlito"/>
        <family val="2"/>
      </rPr>
      <t>Mesa em aço inoxidável, largura até 700 mm</t>
    </r>
  </si>
  <si>
    <r>
      <rPr>
        <sz val="10"/>
        <rFont val="Carlito"/>
        <family val="2"/>
      </rPr>
      <t>1.981,48</t>
    </r>
  </si>
  <si>
    <r>
      <rPr>
        <sz val="10"/>
        <rFont val="Carlito"/>
        <family val="2"/>
      </rPr>
      <t>62.04.090</t>
    </r>
  </si>
  <si>
    <r>
      <rPr>
        <sz val="10"/>
        <rFont val="Carlito"/>
        <family val="2"/>
      </rPr>
      <t xml:space="preserve">Mesa lateral em aço inoxidável com prateleira
</t>
    </r>
    <r>
      <rPr>
        <sz val="10"/>
        <rFont val="Carlito"/>
        <family val="2"/>
      </rPr>
      <t>inferior, largura até 700 mm</t>
    </r>
  </si>
  <si>
    <r>
      <rPr>
        <sz val="10"/>
        <rFont val="Carlito"/>
        <family val="2"/>
      </rPr>
      <t>2.110,15</t>
    </r>
  </si>
  <si>
    <r>
      <rPr>
        <sz val="10"/>
        <rFont val="Carlito"/>
        <family val="2"/>
      </rPr>
      <t xml:space="preserve">Reparos, conservacoes e complementos - GRUPO
</t>
    </r>
    <r>
      <rPr>
        <sz val="10"/>
        <rFont val="Carlito"/>
        <family val="2"/>
      </rPr>
      <t>62</t>
    </r>
  </si>
  <si>
    <r>
      <rPr>
        <sz val="10"/>
        <rFont val="Carlito"/>
        <family val="2"/>
      </rPr>
      <t>62.20.330</t>
    </r>
  </si>
  <si>
    <r>
      <rPr>
        <sz val="10"/>
        <rFont val="Carlito"/>
        <family val="2"/>
      </rPr>
      <t xml:space="preserve">Coifa em aço inoxidável com filtro e exaustor axial
</t>
    </r>
    <r>
      <rPr>
        <sz val="10"/>
        <rFont val="Carlito"/>
        <family val="2"/>
      </rPr>
      <t>- área até 3,00 m²</t>
    </r>
  </si>
  <si>
    <r>
      <rPr>
        <sz val="10"/>
        <rFont val="Carlito"/>
        <family val="2"/>
      </rPr>
      <t>8.778,47</t>
    </r>
  </si>
  <si>
    <r>
      <rPr>
        <sz val="10"/>
        <rFont val="Carlito"/>
        <family val="2"/>
      </rPr>
      <t>62.20.340</t>
    </r>
  </si>
  <si>
    <r>
      <rPr>
        <sz val="10"/>
        <rFont val="Carlito"/>
        <family val="2"/>
      </rPr>
      <t xml:space="preserve">Coifa em aço inoxidável com filtro e exaustor axial
</t>
    </r>
    <r>
      <rPr>
        <sz val="10"/>
        <rFont val="Carlito"/>
        <family val="2"/>
      </rPr>
      <t>- área de 3,01 até 7,50 m²</t>
    </r>
  </si>
  <si>
    <r>
      <rPr>
        <sz val="10"/>
        <rFont val="Carlito"/>
        <family val="2"/>
      </rPr>
      <t>8.150,71</t>
    </r>
  </si>
  <si>
    <r>
      <rPr>
        <sz val="10"/>
        <rFont val="Carlito"/>
        <family val="2"/>
      </rPr>
      <t>62.20.350</t>
    </r>
  </si>
  <si>
    <r>
      <rPr>
        <sz val="10"/>
        <rFont val="Carlito"/>
        <family val="2"/>
      </rPr>
      <t xml:space="preserve">Coifa em aço inoxidável com filtro e exaustor axial
</t>
    </r>
    <r>
      <rPr>
        <sz val="10"/>
        <rFont val="Carlito"/>
        <family val="2"/>
      </rPr>
      <t>- área de 7,51 até 16,00 m²</t>
    </r>
  </si>
  <si>
    <r>
      <rPr>
        <sz val="10"/>
        <rFont val="Carlito"/>
        <family val="2"/>
      </rPr>
      <t>4.549,53</t>
    </r>
  </si>
  <si>
    <r>
      <rPr>
        <sz val="10"/>
        <rFont val="Carlito"/>
        <family val="2"/>
      </rPr>
      <t xml:space="preserve">RESFRIAMENTO E CONSERVACAO DE MATERIAL
</t>
    </r>
    <r>
      <rPr>
        <sz val="10"/>
        <rFont val="Carlito"/>
        <family val="2"/>
      </rPr>
      <t>PERECIVEL</t>
    </r>
  </si>
  <si>
    <r>
      <rPr>
        <sz val="10"/>
        <rFont val="Carlito"/>
        <family val="2"/>
      </rPr>
      <t>Camara frigorifica para resfriado</t>
    </r>
  </si>
  <si>
    <r>
      <rPr>
        <sz val="10"/>
        <rFont val="Carlito"/>
        <family val="2"/>
      </rPr>
      <t>65.01.210</t>
    </r>
  </si>
  <si>
    <r>
      <rPr>
        <sz val="10"/>
        <rFont val="Carlito"/>
        <family val="2"/>
      </rPr>
      <t>Câmara frigorífica para resfriados</t>
    </r>
  </si>
  <si>
    <r>
      <rPr>
        <sz val="10"/>
        <rFont val="Carlito"/>
        <family val="2"/>
      </rPr>
      <t>1.814,85</t>
    </r>
  </si>
  <si>
    <r>
      <rPr>
        <sz val="10"/>
        <rFont val="Carlito"/>
        <family val="2"/>
      </rPr>
      <t>Camara frigorifica para congelado</t>
    </r>
  </si>
  <si>
    <r>
      <rPr>
        <sz val="10"/>
        <rFont val="Carlito"/>
        <family val="2"/>
      </rPr>
      <t>65.02.100</t>
    </r>
  </si>
  <si>
    <r>
      <rPr>
        <sz val="10"/>
        <rFont val="Carlito"/>
        <family val="2"/>
      </rPr>
      <t>Câmara frigorífica para congelados</t>
    </r>
  </si>
  <si>
    <r>
      <rPr>
        <sz val="10"/>
        <rFont val="Carlito"/>
        <family val="2"/>
      </rPr>
      <t>2.301,15</t>
    </r>
  </si>
  <si>
    <r>
      <rPr>
        <sz val="10"/>
        <rFont val="Carlito"/>
        <family val="2"/>
      </rPr>
      <t xml:space="preserve">SEGURANCA, VIGILANCIA E CONTROLE,
</t>
    </r>
    <r>
      <rPr>
        <sz val="10"/>
        <rFont val="Carlito"/>
        <family val="2"/>
      </rPr>
      <t>EQUIPAMENTO E SISTEMA</t>
    </r>
  </si>
  <si>
    <r>
      <rPr>
        <sz val="10"/>
        <rFont val="Carlito"/>
        <family val="2"/>
      </rPr>
      <t>Controle de acessos e alarme</t>
    </r>
  </si>
  <si>
    <r>
      <rPr>
        <sz val="10"/>
        <rFont val="Carlito"/>
        <family val="2"/>
      </rPr>
      <t>66.02.060</t>
    </r>
  </si>
  <si>
    <r>
      <rPr>
        <sz val="10"/>
        <rFont val="Carlito"/>
        <family val="2"/>
      </rPr>
      <t xml:space="preserve">Repetidora de sinais de ocorrências, do painel
</t>
    </r>
    <r>
      <rPr>
        <sz val="10"/>
        <rFont val="Carlito"/>
        <family val="2"/>
      </rPr>
      <t>sinóptico da central de alarme</t>
    </r>
  </si>
  <si>
    <r>
      <rPr>
        <sz val="10"/>
        <rFont val="Carlito"/>
        <family val="2"/>
      </rPr>
      <t>946,25</t>
    </r>
  </si>
  <si>
    <r>
      <rPr>
        <sz val="10"/>
        <rFont val="Carlito"/>
        <family val="2"/>
      </rPr>
      <t>957,17</t>
    </r>
  </si>
  <si>
    <r>
      <rPr>
        <sz val="10"/>
        <rFont val="Carlito"/>
        <family val="2"/>
      </rPr>
      <t>66.02.090</t>
    </r>
  </si>
  <si>
    <r>
      <rPr>
        <sz val="10"/>
        <rFont val="Carlito"/>
        <family val="2"/>
      </rPr>
      <t>Detector de metais, tipo portal, microprocessado</t>
    </r>
  </si>
  <si>
    <r>
      <rPr>
        <sz val="10"/>
        <rFont val="Carlito"/>
        <family val="2"/>
      </rPr>
      <t>9.463,98</t>
    </r>
  </si>
  <si>
    <r>
      <rPr>
        <sz val="10"/>
        <rFont val="Carlito"/>
        <family val="2"/>
      </rPr>
      <t>66.02.130</t>
    </r>
  </si>
  <si>
    <r>
      <rPr>
        <sz val="10"/>
        <rFont val="Carlito"/>
        <family val="2"/>
      </rPr>
      <t>Porteiro eletrônico com um interfone</t>
    </r>
  </si>
  <si>
    <r>
      <rPr>
        <sz val="10"/>
        <rFont val="Carlito"/>
        <family val="2"/>
      </rPr>
      <t>193,54</t>
    </r>
  </si>
  <si>
    <r>
      <rPr>
        <sz val="10"/>
        <rFont val="Carlito"/>
        <family val="2"/>
      </rPr>
      <t>229,93</t>
    </r>
  </si>
  <si>
    <r>
      <rPr>
        <sz val="10"/>
        <rFont val="Carlito"/>
        <family val="2"/>
      </rPr>
      <t>66.02.239</t>
    </r>
  </si>
  <si>
    <r>
      <rPr>
        <sz val="10"/>
        <rFont val="Carlito"/>
        <family val="2"/>
      </rPr>
      <t xml:space="preserve">Sistema eletrônico de automatização de portão
</t>
    </r>
    <r>
      <rPr>
        <sz val="10"/>
        <rFont val="Carlito"/>
        <family val="2"/>
      </rPr>
      <t>deslizante, para esforços até 800 kg</t>
    </r>
  </si>
  <si>
    <r>
      <rPr>
        <sz val="10"/>
        <rFont val="Carlito"/>
        <family val="2"/>
      </rPr>
      <t>2.782,44</t>
    </r>
  </si>
  <si>
    <r>
      <rPr>
        <sz val="10"/>
        <rFont val="Carlito"/>
        <family val="2"/>
      </rPr>
      <t>66.02.240</t>
    </r>
  </si>
  <si>
    <r>
      <rPr>
        <sz val="10"/>
        <rFont val="Carlito"/>
        <family val="2"/>
      </rPr>
      <t xml:space="preserve">Sistema eletrônico de automatização de portão deslizante, para esforços maior de 800 kg e até
</t>
    </r>
    <r>
      <rPr>
        <sz val="10"/>
        <rFont val="Carlito"/>
        <family val="2"/>
      </rPr>
      <t>1400 kg</t>
    </r>
  </si>
  <si>
    <r>
      <rPr>
        <sz val="10"/>
        <rFont val="Carlito"/>
        <family val="2"/>
      </rPr>
      <t>5.145,90</t>
    </r>
  </si>
  <si>
    <r>
      <rPr>
        <sz val="10"/>
        <rFont val="Carlito"/>
        <family val="2"/>
      </rPr>
      <t>66.02.460</t>
    </r>
  </si>
  <si>
    <r>
      <rPr>
        <sz val="10"/>
        <rFont val="Carlito"/>
        <family val="2"/>
      </rPr>
      <t xml:space="preserve">Vídeo porteiro eletrônico colorido, com um
</t>
    </r>
    <r>
      <rPr>
        <sz val="10"/>
        <rFont val="Carlito"/>
        <family val="2"/>
      </rPr>
      <t>interfone</t>
    </r>
  </si>
  <si>
    <r>
      <rPr>
        <sz val="10"/>
        <rFont val="Carlito"/>
        <family val="2"/>
      </rPr>
      <t>1.190,65</t>
    </r>
  </si>
  <si>
    <r>
      <rPr>
        <sz val="10"/>
        <rFont val="Carlito"/>
        <family val="2"/>
      </rPr>
      <t>1.281,63</t>
    </r>
  </si>
  <si>
    <r>
      <rPr>
        <sz val="10"/>
        <rFont val="Carlito"/>
        <family val="2"/>
      </rPr>
      <t>66.02.500</t>
    </r>
  </si>
  <si>
    <r>
      <rPr>
        <sz val="10"/>
        <rFont val="Carlito"/>
        <family val="2"/>
      </rPr>
      <t xml:space="preserve">Central de alarme microprocessada, para até 125
</t>
    </r>
    <r>
      <rPr>
        <sz val="10"/>
        <rFont val="Carlito"/>
        <family val="2"/>
      </rPr>
      <t>zonas</t>
    </r>
  </si>
  <si>
    <r>
      <rPr>
        <sz val="10"/>
        <rFont val="Carlito"/>
        <family val="2"/>
      </rPr>
      <t>2.574,95</t>
    </r>
  </si>
  <si>
    <r>
      <rPr>
        <sz val="10"/>
        <rFont val="Carlito"/>
        <family val="2"/>
      </rPr>
      <t>2.585,87</t>
    </r>
  </si>
  <si>
    <r>
      <rPr>
        <sz val="10"/>
        <rFont val="Carlito"/>
        <family val="2"/>
      </rPr>
      <t>66.02.560</t>
    </r>
  </si>
  <si>
    <r>
      <rPr>
        <sz val="10"/>
        <rFont val="Carlito"/>
        <family val="2"/>
      </rPr>
      <t xml:space="preserve">Controlador de acesso com identificação por
</t>
    </r>
    <r>
      <rPr>
        <sz val="10"/>
        <rFont val="Carlito"/>
        <family val="2"/>
      </rPr>
      <t>impressão digital (biometria) e software de gerenciamento</t>
    </r>
  </si>
  <si>
    <r>
      <rPr>
        <sz val="10"/>
        <rFont val="Carlito"/>
        <family val="2"/>
      </rPr>
      <t>2.498,54</t>
    </r>
  </si>
  <si>
    <r>
      <rPr>
        <sz val="10"/>
        <rFont val="Carlito"/>
        <family val="2"/>
      </rPr>
      <t>497,62</t>
    </r>
  </si>
  <si>
    <r>
      <rPr>
        <sz val="10"/>
        <rFont val="Carlito"/>
        <family val="2"/>
      </rPr>
      <t>2.996,16</t>
    </r>
  </si>
  <si>
    <r>
      <rPr>
        <sz val="10"/>
        <rFont val="Carlito"/>
        <family val="2"/>
      </rPr>
      <t xml:space="preserve">Equipamentos para sistema de seguranca,
</t>
    </r>
    <r>
      <rPr>
        <sz val="10"/>
        <rFont val="Carlito"/>
        <family val="2"/>
      </rPr>
      <t>vigilancia e controle</t>
    </r>
  </si>
  <si>
    <r>
      <rPr>
        <sz val="10"/>
        <rFont val="Carlito"/>
        <family val="2"/>
      </rPr>
      <t>66.08.061</t>
    </r>
  </si>
  <si>
    <r>
      <rPr>
        <sz val="10"/>
        <rFont val="Carlito"/>
        <family val="2"/>
      </rPr>
      <t>Mesa controladora híbrida para até 32 câmeras IPs, com teclado e joystick, compatível com sistema de CFTV, IP ou analógico</t>
    </r>
  </si>
  <si>
    <r>
      <rPr>
        <sz val="10"/>
        <rFont val="Carlito"/>
        <family val="2"/>
      </rPr>
      <t>3.579,05</t>
    </r>
  </si>
  <si>
    <r>
      <rPr>
        <sz val="10"/>
        <rFont val="Carlito"/>
        <family val="2"/>
      </rPr>
      <t>820,64</t>
    </r>
  </si>
  <si>
    <r>
      <rPr>
        <sz val="10"/>
        <rFont val="Carlito"/>
        <family val="2"/>
      </rPr>
      <t>4.399,69</t>
    </r>
  </si>
  <si>
    <r>
      <rPr>
        <sz val="10"/>
        <rFont val="Carlito"/>
        <family val="2"/>
      </rPr>
      <t>66.08.100</t>
    </r>
  </si>
  <si>
    <r>
      <rPr>
        <sz val="10"/>
        <rFont val="Carlito"/>
        <family val="2"/>
      </rPr>
      <t xml:space="preserve">Rack fechado padrão metálico, 19 x 12 Us x 470
</t>
    </r>
    <r>
      <rPr>
        <sz val="10"/>
        <rFont val="Carlito"/>
        <family val="2"/>
      </rPr>
      <t>mm</t>
    </r>
  </si>
  <si>
    <r>
      <rPr>
        <sz val="10"/>
        <rFont val="Carlito"/>
        <family val="2"/>
      </rPr>
      <t>703,78</t>
    </r>
  </si>
  <si>
    <r>
      <rPr>
        <sz val="10"/>
        <rFont val="Carlito"/>
        <family val="2"/>
      </rPr>
      <t>256,45</t>
    </r>
  </si>
  <si>
    <r>
      <rPr>
        <sz val="10"/>
        <rFont val="Carlito"/>
        <family val="2"/>
      </rPr>
      <t>960,23</t>
    </r>
  </si>
  <si>
    <r>
      <rPr>
        <sz val="10"/>
        <rFont val="Carlito"/>
        <family val="2"/>
      </rPr>
      <t>66.08.110</t>
    </r>
  </si>
  <si>
    <r>
      <rPr>
        <sz val="10"/>
        <rFont val="Carlito"/>
        <family val="2"/>
      </rPr>
      <t xml:space="preserve">Rack fechado padrão metálico, 19 x 20 Us x 470
</t>
    </r>
    <r>
      <rPr>
        <sz val="10"/>
        <rFont val="Carlito"/>
        <family val="2"/>
      </rPr>
      <t>mm</t>
    </r>
  </si>
  <si>
    <r>
      <rPr>
        <sz val="10"/>
        <rFont val="Carlito"/>
        <family val="2"/>
      </rPr>
      <t>1.148,84</t>
    </r>
  </si>
  <si>
    <r>
      <rPr>
        <sz val="10"/>
        <rFont val="Carlito"/>
        <family val="2"/>
      </rPr>
      <t>1.405,29</t>
    </r>
  </si>
  <si>
    <r>
      <rPr>
        <sz val="10"/>
        <rFont val="Carlito"/>
        <family val="2"/>
      </rPr>
      <t>66.08.111</t>
    </r>
  </si>
  <si>
    <r>
      <rPr>
        <sz val="10"/>
        <rFont val="Carlito"/>
        <family val="2"/>
      </rPr>
      <t xml:space="preserve">Rack fechado de piso padrão metálico, 19 x 24 Us
</t>
    </r>
    <r>
      <rPr>
        <sz val="10"/>
        <rFont val="Carlito"/>
        <family val="2"/>
      </rPr>
      <t>x 570 mm</t>
    </r>
  </si>
  <si>
    <r>
      <rPr>
        <sz val="10"/>
        <rFont val="Carlito"/>
        <family val="2"/>
      </rPr>
      <t>1.039,64</t>
    </r>
  </si>
  <si>
    <r>
      <rPr>
        <sz val="10"/>
        <rFont val="Carlito"/>
        <family val="2"/>
      </rPr>
      <t>1.296,09</t>
    </r>
  </si>
  <si>
    <r>
      <rPr>
        <sz val="10"/>
        <rFont val="Carlito"/>
        <family val="2"/>
      </rPr>
      <t>66.08.115</t>
    </r>
  </si>
  <si>
    <r>
      <rPr>
        <sz val="10"/>
        <rFont val="Carlito"/>
        <family val="2"/>
      </rPr>
      <t xml:space="preserve">Rack fechado de piso padrão metálico, 19 x 44 Us
</t>
    </r>
    <r>
      <rPr>
        <sz val="10"/>
        <rFont val="Carlito"/>
        <family val="2"/>
      </rPr>
      <t>x 770 mm</t>
    </r>
  </si>
  <si>
    <r>
      <rPr>
        <sz val="10"/>
        <rFont val="Carlito"/>
        <family val="2"/>
      </rPr>
      <t>2.259,10</t>
    </r>
  </si>
  <si>
    <r>
      <rPr>
        <sz val="10"/>
        <rFont val="Carlito"/>
        <family val="2"/>
      </rPr>
      <t>512,90</t>
    </r>
  </si>
  <si>
    <r>
      <rPr>
        <sz val="10"/>
        <rFont val="Carlito"/>
        <family val="2"/>
      </rPr>
      <t>2.772,00</t>
    </r>
  </si>
  <si>
    <r>
      <rPr>
        <sz val="10"/>
        <rFont val="Carlito"/>
        <family val="2"/>
      </rPr>
      <t>66.08.131</t>
    </r>
  </si>
  <si>
    <r>
      <rPr>
        <sz val="10"/>
        <rFont val="Carlito"/>
        <family val="2"/>
      </rPr>
      <t>Monitor LCD ou LED colorido, tela plana de 21,5"</t>
    </r>
  </si>
  <si>
    <r>
      <rPr>
        <sz val="10"/>
        <rFont val="Carlito"/>
        <family val="2"/>
      </rPr>
      <t>826,62</t>
    </r>
  </si>
  <si>
    <r>
      <rPr>
        <sz val="10"/>
        <rFont val="Carlito"/>
        <family val="2"/>
      </rPr>
      <t>8,18</t>
    </r>
  </si>
  <si>
    <r>
      <rPr>
        <sz val="10"/>
        <rFont val="Carlito"/>
        <family val="2"/>
      </rPr>
      <t>834,80</t>
    </r>
  </si>
  <si>
    <r>
      <rPr>
        <sz val="10"/>
        <rFont val="Carlito"/>
        <family val="2"/>
      </rPr>
      <t>66.08.240</t>
    </r>
  </si>
  <si>
    <r>
      <rPr>
        <sz val="10"/>
        <rFont val="Carlito"/>
        <family val="2"/>
      </rPr>
      <t xml:space="preserve">Filtro passivo e misturador de sinais VHF / UHF /
</t>
    </r>
    <r>
      <rPr>
        <sz val="10"/>
        <rFont val="Carlito"/>
        <family val="2"/>
      </rPr>
      <t>CATV</t>
    </r>
  </si>
  <si>
    <r>
      <rPr>
        <sz val="10"/>
        <rFont val="Carlito"/>
        <family val="2"/>
      </rPr>
      <t>27,71</t>
    </r>
  </si>
  <si>
    <r>
      <rPr>
        <sz val="10"/>
        <rFont val="Carlito"/>
        <family val="2"/>
      </rPr>
      <t>66.08.258</t>
    </r>
  </si>
  <si>
    <r>
      <rPr>
        <sz val="10"/>
        <rFont val="Carlito"/>
        <family val="2"/>
      </rPr>
      <t xml:space="preserve">Ponto de acesso de dados (Access Point), uso
</t>
    </r>
    <r>
      <rPr>
        <sz val="10"/>
        <rFont val="Carlito"/>
        <family val="2"/>
      </rPr>
      <t>interno, compatível com PoE 802.3af</t>
    </r>
  </si>
  <si>
    <r>
      <rPr>
        <sz val="10"/>
        <rFont val="Carlito"/>
        <family val="2"/>
      </rPr>
      <t>1.093,52</t>
    </r>
  </si>
  <si>
    <r>
      <rPr>
        <sz val="10"/>
        <rFont val="Carlito"/>
        <family val="2"/>
      </rPr>
      <t>1.239,08</t>
    </r>
  </si>
  <si>
    <r>
      <rPr>
        <sz val="10"/>
        <rFont val="Carlito"/>
        <family val="2"/>
      </rPr>
      <t>66.08.260</t>
    </r>
  </si>
  <si>
    <r>
      <rPr>
        <sz val="10"/>
        <rFont val="Carlito"/>
        <family val="2"/>
      </rPr>
      <t>Modulador de canais VHF / UHF / CATV / CFTV</t>
    </r>
  </si>
  <si>
    <r>
      <rPr>
        <sz val="10"/>
        <rFont val="Carlito"/>
        <family val="2"/>
      </rPr>
      <t>211,92</t>
    </r>
  </si>
  <si>
    <r>
      <rPr>
        <sz val="10"/>
        <rFont val="Carlito"/>
        <family val="2"/>
      </rPr>
      <t>66.08.270</t>
    </r>
  </si>
  <si>
    <r>
      <rPr>
        <sz val="10"/>
        <rFont val="Carlito"/>
        <family val="2"/>
      </rPr>
      <t xml:space="preserve">Amplificador de linha VHF / UHF com conector de
</t>
    </r>
    <r>
      <rPr>
        <sz val="10"/>
        <rFont val="Carlito"/>
        <family val="2"/>
      </rPr>
      <t>F-50 dB</t>
    </r>
  </si>
  <si>
    <r>
      <rPr>
        <sz val="10"/>
        <rFont val="Carlito"/>
        <family val="2"/>
      </rPr>
      <t>437,25</t>
    </r>
  </si>
  <si>
    <r>
      <rPr>
        <sz val="10"/>
        <rFont val="Carlito"/>
        <family val="2"/>
      </rPr>
      <t>448,17</t>
    </r>
  </si>
  <si>
    <r>
      <rPr>
        <sz val="10"/>
        <rFont val="Carlito"/>
        <family val="2"/>
      </rPr>
      <t>66.08.324</t>
    </r>
  </si>
  <si>
    <r>
      <rPr>
        <sz val="10"/>
        <rFont val="Carlito"/>
        <family val="2"/>
      </rPr>
      <t xml:space="preserve">Câmera fixa colorida compacta com domo, para
</t>
    </r>
    <r>
      <rPr>
        <sz val="10"/>
        <rFont val="Carlito"/>
        <family val="2"/>
      </rPr>
      <t>áreas internas e externas - 1,3 MP</t>
    </r>
  </si>
  <si>
    <r>
      <rPr>
        <sz val="10"/>
        <rFont val="Carlito"/>
        <family val="2"/>
      </rPr>
      <t>891,90</t>
    </r>
  </si>
  <si>
    <r>
      <rPr>
        <sz val="10"/>
        <rFont val="Carlito"/>
        <family val="2"/>
      </rPr>
      <t>150,62</t>
    </r>
  </si>
  <si>
    <r>
      <rPr>
        <sz val="10"/>
        <rFont val="Carlito"/>
        <family val="2"/>
      </rPr>
      <t>1.042,52</t>
    </r>
  </si>
  <si>
    <r>
      <rPr>
        <sz val="10"/>
        <rFont val="Carlito"/>
        <family val="2"/>
      </rPr>
      <t>66.08.326</t>
    </r>
  </si>
  <si>
    <r>
      <rPr>
        <sz val="10"/>
        <rFont val="Carlito"/>
        <family val="2"/>
      </rPr>
      <t xml:space="preserve">Câmera fixa colorida tipo bullet, para áreas
</t>
    </r>
    <r>
      <rPr>
        <sz val="10"/>
        <rFont val="Carlito"/>
        <family val="2"/>
      </rPr>
      <t>internas e externas - 1,3 MP</t>
    </r>
  </si>
  <si>
    <r>
      <rPr>
        <sz val="10"/>
        <rFont val="Carlito"/>
        <family val="2"/>
      </rPr>
      <t>3.369,98</t>
    </r>
  </si>
  <si>
    <r>
      <rPr>
        <sz val="10"/>
        <rFont val="Carlito"/>
        <family val="2"/>
      </rPr>
      <t>3.520,60</t>
    </r>
  </si>
  <si>
    <r>
      <rPr>
        <sz val="10"/>
        <rFont val="Carlito"/>
        <family val="2"/>
      </rPr>
      <t>66.08.328</t>
    </r>
  </si>
  <si>
    <r>
      <rPr>
        <sz val="10"/>
        <rFont val="Carlito"/>
        <family val="2"/>
      </rPr>
      <t xml:space="preserve">Câmera fixa colorida com domo, para áreas
</t>
    </r>
    <r>
      <rPr>
        <sz val="10"/>
        <rFont val="Carlito"/>
        <family val="2"/>
      </rPr>
      <t>internas e externas - 5 MP</t>
    </r>
  </si>
  <si>
    <r>
      <rPr>
        <sz val="10"/>
        <rFont val="Carlito"/>
        <family val="2"/>
      </rPr>
      <t>9.639,41</t>
    </r>
  </si>
  <si>
    <r>
      <rPr>
        <sz val="10"/>
        <rFont val="Carlito"/>
        <family val="2"/>
      </rPr>
      <t>9.790,03</t>
    </r>
  </si>
  <si>
    <r>
      <rPr>
        <sz val="10"/>
        <rFont val="Carlito"/>
        <family val="2"/>
      </rPr>
      <t>66.08.340</t>
    </r>
  </si>
  <si>
    <r>
      <rPr>
        <sz val="10"/>
        <rFont val="Carlito"/>
        <family val="2"/>
      </rPr>
      <t>Unidade de disco rígido (HD) externo de 5 TB</t>
    </r>
  </si>
  <si>
    <r>
      <rPr>
        <sz val="10"/>
        <rFont val="Carlito"/>
        <family val="2"/>
      </rPr>
      <t>1.139,49</t>
    </r>
  </si>
  <si>
    <r>
      <rPr>
        <sz val="10"/>
        <rFont val="Carlito"/>
        <family val="2"/>
      </rPr>
      <t>2,73</t>
    </r>
  </si>
  <si>
    <r>
      <rPr>
        <sz val="10"/>
        <rFont val="Carlito"/>
        <family val="2"/>
      </rPr>
      <t>1.142,22</t>
    </r>
  </si>
  <si>
    <r>
      <rPr>
        <sz val="10"/>
        <rFont val="Carlito"/>
        <family val="2"/>
      </rPr>
      <t>66.08.400</t>
    </r>
  </si>
  <si>
    <r>
      <rPr>
        <sz val="10"/>
        <rFont val="Carlito"/>
        <family val="2"/>
      </rPr>
      <t>Estação de monitoramento "WorkStation" para até 3 monitores - memória RAM de 8 GB</t>
    </r>
  </si>
  <si>
    <r>
      <rPr>
        <sz val="10"/>
        <rFont val="Carlito"/>
        <family val="2"/>
      </rPr>
      <t>9.867,78</t>
    </r>
  </si>
  <si>
    <r>
      <rPr>
        <sz val="10"/>
        <rFont val="Carlito"/>
        <family val="2"/>
      </rPr>
      <t>194,78</t>
    </r>
  </si>
  <si>
    <r>
      <rPr>
        <sz val="10"/>
        <rFont val="Carlito"/>
        <family val="2"/>
      </rPr>
      <t>10.062,56</t>
    </r>
  </si>
  <si>
    <r>
      <rPr>
        <sz val="10"/>
        <rFont val="Carlito"/>
        <family val="2"/>
      </rPr>
      <t>66.08.401</t>
    </r>
  </si>
  <si>
    <r>
      <rPr>
        <sz val="10"/>
        <rFont val="Carlito"/>
        <family val="2"/>
      </rPr>
      <t>Estação de monitoramento "WorkStation" para até 3 monitores - memória RAM de 16 GB</t>
    </r>
  </si>
  <si>
    <r>
      <rPr>
        <sz val="10"/>
        <rFont val="Carlito"/>
        <family val="2"/>
      </rPr>
      <t>14.916,45</t>
    </r>
  </si>
  <si>
    <r>
      <rPr>
        <sz val="10"/>
        <rFont val="Carlito"/>
        <family val="2"/>
      </rPr>
      <t>15.111,23</t>
    </r>
  </si>
  <si>
    <r>
      <rPr>
        <sz val="10"/>
        <rFont val="Carlito"/>
        <family val="2"/>
      </rPr>
      <t>66.08.600</t>
    </r>
  </si>
  <si>
    <r>
      <rPr>
        <sz val="10"/>
        <rFont val="Carlito"/>
        <family val="2"/>
      </rPr>
      <t>Unidade gerenciadora digital de vídeo em rede (NVR) de até 8 câmeras IP, armazenamento de 6 TB, 1 interface de rede Fast Ethernet</t>
    </r>
  </si>
  <si>
    <r>
      <rPr>
        <sz val="10"/>
        <rFont val="Carlito"/>
        <family val="2"/>
      </rPr>
      <t>1.175,75</t>
    </r>
  </si>
  <si>
    <r>
      <rPr>
        <sz val="10"/>
        <rFont val="Carlito"/>
        <family val="2"/>
      </rPr>
      <t>129,85</t>
    </r>
  </si>
  <si>
    <r>
      <rPr>
        <sz val="10"/>
        <rFont val="Carlito"/>
        <family val="2"/>
      </rPr>
      <t>1.305,60</t>
    </r>
  </si>
  <si>
    <r>
      <rPr>
        <sz val="10"/>
        <rFont val="Carlito"/>
        <family val="2"/>
      </rPr>
      <t>66.08.610</t>
    </r>
  </si>
  <si>
    <r>
      <rPr>
        <sz val="10"/>
        <rFont val="Carlito"/>
        <family val="2"/>
      </rPr>
      <t>Unidade gerenciadora digital de vídeo em rede (NVR) de até 16 câmeras IP, armazenamento de 12 TB, 1 interface de rede Gigabit Ethernet e 4 entradas de alarme</t>
    </r>
  </si>
  <si>
    <r>
      <rPr>
        <sz val="10"/>
        <rFont val="Carlito"/>
        <family val="2"/>
      </rPr>
      <t>1.485,54</t>
    </r>
  </si>
  <si>
    <r>
      <rPr>
        <sz val="10"/>
        <rFont val="Carlito"/>
        <family val="2"/>
      </rPr>
      <t>1.680,32</t>
    </r>
  </si>
  <si>
    <r>
      <rPr>
        <sz val="10"/>
        <rFont val="Carlito"/>
        <family val="2"/>
      </rPr>
      <t>66.08.620</t>
    </r>
  </si>
  <si>
    <r>
      <rPr>
        <sz val="10"/>
        <rFont val="Carlito"/>
        <family val="2"/>
      </rPr>
      <t>Unidade gerenciadora digital vídeo em rede (NVR) de até 32 câmeras IP, armazenamento de 48 TB, 2 interface de rede Gigabit Ethernet e 16 entradas de alarme</t>
    </r>
  </si>
  <si>
    <r>
      <rPr>
        <sz val="10"/>
        <rFont val="Carlito"/>
        <family val="2"/>
      </rPr>
      <t>3.633,51</t>
    </r>
  </si>
  <si>
    <r>
      <rPr>
        <sz val="10"/>
        <rFont val="Carlito"/>
        <family val="2"/>
      </rPr>
      <t>3.889,96</t>
    </r>
  </si>
  <si>
    <r>
      <rPr>
        <sz val="10"/>
        <rFont val="Carlito"/>
        <family val="2"/>
      </rPr>
      <t xml:space="preserve">Reparos, conservacoes e complementos - GRUPO
</t>
    </r>
    <r>
      <rPr>
        <sz val="10"/>
        <rFont val="Carlito"/>
        <family val="2"/>
      </rPr>
      <t>66</t>
    </r>
  </si>
  <si>
    <r>
      <rPr>
        <sz val="10"/>
        <rFont val="Carlito"/>
        <family val="2"/>
      </rPr>
      <t>66.20.150</t>
    </r>
  </si>
  <si>
    <r>
      <rPr>
        <sz val="10"/>
        <rFont val="Carlito"/>
        <family val="2"/>
      </rPr>
      <t>Guia organizadora de cabos para rack, 19´ 1 U</t>
    </r>
  </si>
  <si>
    <r>
      <rPr>
        <sz val="10"/>
        <rFont val="Carlito"/>
        <family val="2"/>
      </rPr>
      <t>10,25</t>
    </r>
  </si>
  <si>
    <r>
      <rPr>
        <sz val="10"/>
        <rFont val="Carlito"/>
        <family val="2"/>
      </rPr>
      <t>28,03</t>
    </r>
  </si>
  <si>
    <r>
      <rPr>
        <sz val="10"/>
        <rFont val="Carlito"/>
        <family val="2"/>
      </rPr>
      <t>66.20.170</t>
    </r>
  </si>
  <si>
    <r>
      <rPr>
        <sz val="10"/>
        <rFont val="Carlito"/>
        <family val="2"/>
      </rPr>
      <t>Guia organizadora de cabos para rack, 19´ 2 U</t>
    </r>
  </si>
  <si>
    <r>
      <rPr>
        <sz val="10"/>
        <rFont val="Carlito"/>
        <family val="2"/>
      </rPr>
      <t>29,71</t>
    </r>
  </si>
  <si>
    <r>
      <rPr>
        <sz val="10"/>
        <rFont val="Carlito"/>
        <family val="2"/>
      </rPr>
      <t>39,96</t>
    </r>
  </si>
  <si>
    <r>
      <rPr>
        <sz val="10"/>
        <rFont val="Carlito"/>
        <family val="2"/>
      </rPr>
      <t>66.20.202</t>
    </r>
  </si>
  <si>
    <r>
      <rPr>
        <sz val="10"/>
        <rFont val="Carlito"/>
        <family val="2"/>
      </rPr>
      <t>Instalação de câmera fixa para CFTV</t>
    </r>
  </si>
  <si>
    <r>
      <rPr>
        <sz val="10"/>
        <rFont val="Carlito"/>
        <family val="2"/>
      </rPr>
      <t>66.20.212</t>
    </r>
  </si>
  <si>
    <r>
      <rPr>
        <sz val="10"/>
        <rFont val="Carlito"/>
        <family val="2"/>
      </rPr>
      <t>Instalação de câmera móvel para CFTV</t>
    </r>
  </si>
  <si>
    <r>
      <rPr>
        <sz val="10"/>
        <rFont val="Carlito"/>
        <family val="2"/>
      </rPr>
      <t>66.20.221</t>
    </r>
  </si>
  <si>
    <r>
      <rPr>
        <sz val="10"/>
        <rFont val="Carlito"/>
        <family val="2"/>
      </rPr>
      <t xml:space="preserve">Switch Gigabit para servidor central com 24
</t>
    </r>
    <r>
      <rPr>
        <sz val="10"/>
        <rFont val="Carlito"/>
        <family val="2"/>
      </rPr>
      <t>portas frontais e 2 portas SFP, capacidade 10 / 100 / 1000 Mbps</t>
    </r>
  </si>
  <si>
    <r>
      <rPr>
        <sz val="10"/>
        <rFont val="Carlito"/>
        <family val="2"/>
      </rPr>
      <t>14.014,14</t>
    </r>
  </si>
  <si>
    <r>
      <rPr>
        <sz val="10"/>
        <rFont val="Carlito"/>
        <family val="2"/>
      </rPr>
      <t>14.027,78</t>
    </r>
  </si>
  <si>
    <r>
      <rPr>
        <sz val="10"/>
        <rFont val="Carlito"/>
        <family val="2"/>
      </rPr>
      <t>66.20.225</t>
    </r>
  </si>
  <si>
    <r>
      <rPr>
        <sz val="10"/>
        <rFont val="Carlito"/>
        <family val="2"/>
      </rPr>
      <t xml:space="preserve">Switch Gigabit 24 portas com capacidade de
</t>
    </r>
    <r>
      <rPr>
        <sz val="10"/>
        <rFont val="Carlito"/>
        <family val="2"/>
      </rPr>
      <t>10/100/1000/Mbps</t>
    </r>
  </si>
  <si>
    <r>
      <rPr>
        <sz val="10"/>
        <rFont val="Carlito"/>
        <family val="2"/>
      </rPr>
      <t>2.355,31</t>
    </r>
  </si>
  <si>
    <r>
      <rPr>
        <sz val="10"/>
        <rFont val="Carlito"/>
        <family val="2"/>
      </rPr>
      <t>2.368,95</t>
    </r>
  </si>
  <si>
    <r>
      <rPr>
        <sz val="10"/>
        <rFont val="Carlito"/>
        <family val="2"/>
      </rPr>
      <t>CAPTACAO, ADUCAO E TRATAMENTO DE AGUA E ESGOTO, EQUIPAMENTOS E SISTEMA</t>
    </r>
  </si>
  <si>
    <r>
      <rPr>
        <sz val="10"/>
        <rFont val="Carlito"/>
        <family val="2"/>
      </rPr>
      <t>Tratamento</t>
    </r>
  </si>
  <si>
    <r>
      <rPr>
        <sz val="10"/>
        <rFont val="Carlito"/>
        <family val="2"/>
      </rPr>
      <t>67.02.160</t>
    </r>
  </si>
  <si>
    <r>
      <rPr>
        <sz val="10"/>
        <rFont val="Carlito"/>
        <family val="2"/>
      </rPr>
      <t xml:space="preserve">Medidor de vazão tipo calha Parshall com
</t>
    </r>
    <r>
      <rPr>
        <sz val="10"/>
        <rFont val="Carlito"/>
        <family val="2"/>
      </rPr>
      <t>garganta W= 3´</t>
    </r>
  </si>
  <si>
    <r>
      <rPr>
        <sz val="10"/>
        <rFont val="Carlito"/>
        <family val="2"/>
      </rPr>
      <t>1.261,05</t>
    </r>
  </si>
  <si>
    <r>
      <rPr>
        <sz val="10"/>
        <rFont val="Carlito"/>
        <family val="2"/>
      </rPr>
      <t>1.325,37</t>
    </r>
  </si>
  <si>
    <r>
      <rPr>
        <sz val="10"/>
        <rFont val="Carlito"/>
        <family val="2"/>
      </rPr>
      <t>67.02.210</t>
    </r>
  </si>
  <si>
    <r>
      <rPr>
        <sz val="10"/>
        <rFont val="Carlito"/>
        <family val="2"/>
      </rPr>
      <t xml:space="preserve">Tela galvanizada revestida em poliamida, malha
</t>
    </r>
    <r>
      <rPr>
        <sz val="10"/>
        <rFont val="Carlito"/>
        <family val="2"/>
      </rPr>
      <t>de 10 mm</t>
    </r>
  </si>
  <si>
    <r>
      <rPr>
        <sz val="10"/>
        <rFont val="Carlito"/>
        <family val="2"/>
      </rPr>
      <t>772,65</t>
    </r>
  </si>
  <si>
    <r>
      <rPr>
        <sz val="10"/>
        <rFont val="Carlito"/>
        <family val="2"/>
      </rPr>
      <t>779,91</t>
    </r>
  </si>
  <si>
    <r>
      <rPr>
        <sz val="10"/>
        <rFont val="Carlito"/>
        <family val="2"/>
      </rPr>
      <t>67.02.240</t>
    </r>
  </si>
  <si>
    <r>
      <rPr>
        <sz val="10"/>
        <rFont val="Carlito"/>
        <family val="2"/>
      </rPr>
      <t xml:space="preserve">Grade média em aço carbono, espaçamento de 2
</t>
    </r>
    <r>
      <rPr>
        <sz val="10"/>
        <rFont val="Carlito"/>
        <family val="2"/>
      </rPr>
      <t>cm com barras chatas de 1´ x 3/8´</t>
    </r>
  </si>
  <si>
    <r>
      <rPr>
        <sz val="10"/>
        <rFont val="Carlito"/>
        <family val="2"/>
      </rPr>
      <t>1.810,02</t>
    </r>
  </si>
  <si>
    <r>
      <rPr>
        <sz val="10"/>
        <rFont val="Carlito"/>
        <family val="2"/>
      </rPr>
      <t>1.817,28</t>
    </r>
  </si>
  <si>
    <r>
      <rPr>
        <sz val="10"/>
        <rFont val="Carlito"/>
        <family val="2"/>
      </rPr>
      <t>67.02.280</t>
    </r>
  </si>
  <si>
    <r>
      <rPr>
        <sz val="10"/>
        <rFont val="Carlito"/>
        <family val="2"/>
      </rPr>
      <t xml:space="preserve">Cesto em chapa de aço inoxidável com espessura
</t>
    </r>
    <r>
      <rPr>
        <sz val="10"/>
        <rFont val="Carlito"/>
        <family val="2"/>
      </rPr>
      <t>de 1,5 mm e furos de 1/2´</t>
    </r>
  </si>
  <si>
    <r>
      <rPr>
        <sz val="10"/>
        <rFont val="Carlito"/>
        <family val="2"/>
      </rPr>
      <t>721,52</t>
    </r>
  </si>
  <si>
    <r>
      <rPr>
        <sz val="10"/>
        <rFont val="Carlito"/>
        <family val="2"/>
      </rPr>
      <t>725,15</t>
    </r>
  </si>
  <si>
    <r>
      <rPr>
        <sz val="10"/>
        <rFont val="Carlito"/>
        <family val="2"/>
      </rPr>
      <t>67.02.301</t>
    </r>
  </si>
  <si>
    <r>
      <rPr>
        <sz val="10"/>
        <rFont val="Carlito"/>
        <family val="2"/>
      </rPr>
      <t>Peneira estática em poliéster reforçado de fibra de vidro (PRFV) com tela de aço inoxidável AISI 304, malha de 1,5 mm, vazão de 50 l/s</t>
    </r>
  </si>
  <si>
    <r>
      <rPr>
        <sz val="10"/>
        <rFont val="Carlito"/>
        <family val="2"/>
      </rPr>
      <t>18.626,75</t>
    </r>
  </si>
  <si>
    <r>
      <rPr>
        <sz val="10"/>
        <rFont val="Carlito"/>
        <family val="2"/>
      </rPr>
      <t>129,75</t>
    </r>
  </si>
  <si>
    <r>
      <rPr>
        <sz val="10"/>
        <rFont val="Carlito"/>
        <family val="2"/>
      </rPr>
      <t>18.756,50</t>
    </r>
  </si>
  <si>
    <r>
      <rPr>
        <sz val="10"/>
        <rFont val="Carlito"/>
        <family val="2"/>
      </rPr>
      <t>67.02.320</t>
    </r>
  </si>
  <si>
    <r>
      <rPr>
        <sz val="10"/>
        <rFont val="Carlito"/>
        <family val="2"/>
      </rPr>
      <t xml:space="preserve">Comporta em fibra de vidro (stop log) - espessura
</t>
    </r>
    <r>
      <rPr>
        <sz val="10"/>
        <rFont val="Carlito"/>
        <family val="2"/>
      </rPr>
      <t>de 10 mm</t>
    </r>
  </si>
  <si>
    <r>
      <rPr>
        <sz val="10"/>
        <rFont val="Carlito"/>
        <family val="2"/>
      </rPr>
      <t>1.684,34</t>
    </r>
  </si>
  <si>
    <r>
      <rPr>
        <sz val="10"/>
        <rFont val="Carlito"/>
        <family val="2"/>
      </rPr>
      <t>1.707,68</t>
    </r>
  </si>
  <si>
    <r>
      <rPr>
        <sz val="10"/>
        <rFont val="Carlito"/>
        <family val="2"/>
      </rPr>
      <t>67.02.330</t>
    </r>
  </si>
  <si>
    <r>
      <rPr>
        <sz val="10"/>
        <rFont val="Carlito"/>
        <family val="2"/>
      </rPr>
      <t xml:space="preserve">Sistema de tratamento de águas cinzas e
</t>
    </r>
    <r>
      <rPr>
        <sz val="10"/>
        <rFont val="Carlito"/>
        <family val="2"/>
      </rPr>
      <t>aproveitamento de águas pluviais, para reuso em fins não potáveis, vazão de 2 m³/h</t>
    </r>
  </si>
  <si>
    <r>
      <rPr>
        <sz val="10"/>
        <rFont val="Carlito"/>
        <family val="2"/>
      </rPr>
      <t>88.643,40</t>
    </r>
  </si>
  <si>
    <r>
      <rPr>
        <sz val="10"/>
        <rFont val="Carlito"/>
        <family val="2"/>
      </rPr>
      <t>67.02.400</t>
    </r>
  </si>
  <si>
    <r>
      <rPr>
        <sz val="10"/>
        <rFont val="Carlito"/>
        <family val="2"/>
      </rPr>
      <t>Tanque em fibra de vidro (PRFV) com quebra ondas, capacidade de 25.000 l e misturador interno vertical em aço inoxidável</t>
    </r>
  </si>
  <si>
    <r>
      <rPr>
        <sz val="10"/>
        <rFont val="Carlito"/>
        <family val="2"/>
      </rPr>
      <t>46.539,56</t>
    </r>
  </si>
  <si>
    <r>
      <rPr>
        <sz val="10"/>
        <rFont val="Carlito"/>
        <family val="2"/>
      </rPr>
      <t>210,81</t>
    </r>
  </si>
  <si>
    <r>
      <rPr>
        <sz val="10"/>
        <rFont val="Carlito"/>
        <family val="2"/>
      </rPr>
      <t>46.750,37</t>
    </r>
  </si>
  <si>
    <r>
      <rPr>
        <sz val="10"/>
        <rFont val="Carlito"/>
        <family val="2"/>
      </rPr>
      <t>67.02.410</t>
    </r>
  </si>
  <si>
    <r>
      <rPr>
        <sz val="10"/>
        <rFont val="Carlito"/>
        <family val="2"/>
      </rPr>
      <t xml:space="preserve">Sistema de tratamento de efluente por reator anaeróbio (UASB) e filtro aeróbio (FAS), para obras de segurança com vazão máxima horária 12
</t>
    </r>
    <r>
      <rPr>
        <sz val="10"/>
        <rFont val="Carlito"/>
        <family val="2"/>
      </rPr>
      <t>l/s</t>
    </r>
  </si>
  <si>
    <r>
      <rPr>
        <sz val="10"/>
        <rFont val="Carlito"/>
        <family val="2"/>
      </rPr>
      <t>399.721,81</t>
    </r>
  </si>
  <si>
    <r>
      <rPr>
        <sz val="10"/>
        <rFont val="Carlito"/>
        <family val="2"/>
      </rPr>
      <t>67.02.502</t>
    </r>
  </si>
  <si>
    <r>
      <rPr>
        <sz val="10"/>
        <rFont val="Carlito"/>
        <family val="2"/>
      </rPr>
      <t>Elaboração de projeto de sistema de estação compacta de tratamento de esgoto para vazão máxima horária 12 l/s e atendimento classe II, assessoria, documentação e aprovação na CETESB</t>
    </r>
  </si>
  <si>
    <r>
      <rPr>
        <sz val="10"/>
        <rFont val="Carlito"/>
        <family val="2"/>
      </rPr>
      <t>5.073,09</t>
    </r>
  </si>
  <si>
    <r>
      <rPr>
        <sz val="10"/>
        <rFont val="Carlito"/>
        <family val="2"/>
      </rPr>
      <t>46.817,02</t>
    </r>
  </si>
  <si>
    <r>
      <rPr>
        <sz val="10"/>
        <rFont val="Carlito"/>
        <family val="2"/>
      </rPr>
      <t>51.890,11</t>
    </r>
  </si>
  <si>
    <r>
      <rPr>
        <sz val="10"/>
        <rFont val="Carlito"/>
        <family val="2"/>
      </rPr>
      <t>67.02.503</t>
    </r>
  </si>
  <si>
    <r>
      <rPr>
        <sz val="10"/>
        <rFont val="Carlito"/>
        <family val="2"/>
      </rPr>
      <t>Elaboração de projeto de sistema de estação compacta de tratamento de esgoto para vazão máxima horária 12 l/s, atendimento classe II, tratamento de nitrogênio e fósforo, assessoria, documentação e aprovação na CETESB</t>
    </r>
  </si>
  <si>
    <r>
      <rPr>
        <sz val="10"/>
        <rFont val="Carlito"/>
        <family val="2"/>
      </rPr>
      <t>7.021,84</t>
    </r>
  </si>
  <si>
    <r>
      <rPr>
        <sz val="10"/>
        <rFont val="Carlito"/>
        <family val="2"/>
      </rPr>
      <t>56.510,98</t>
    </r>
  </si>
  <si>
    <r>
      <rPr>
        <sz val="10"/>
        <rFont val="Carlito"/>
        <family val="2"/>
      </rPr>
      <t>63.532,82</t>
    </r>
  </si>
  <si>
    <r>
      <rPr>
        <sz val="10"/>
        <rFont val="Carlito"/>
        <family val="2"/>
      </rPr>
      <t>ELETRIFICACAO, EQUIPAMENTOS E SISTEMA</t>
    </r>
  </si>
  <si>
    <r>
      <rPr>
        <sz val="10"/>
        <rFont val="Carlito"/>
        <family val="2"/>
      </rPr>
      <t>Posteamento</t>
    </r>
  </si>
  <si>
    <r>
      <rPr>
        <sz val="10"/>
        <rFont val="Carlito"/>
        <family val="2"/>
      </rPr>
      <t>68.01.600</t>
    </r>
  </si>
  <si>
    <r>
      <rPr>
        <sz val="10"/>
        <rFont val="Carlito"/>
        <family val="2"/>
      </rPr>
      <t>Poste de concreto circular, 200 kg, H = 7,00 m</t>
    </r>
  </si>
  <si>
    <r>
      <rPr>
        <sz val="10"/>
        <rFont val="Carlito"/>
        <family val="2"/>
      </rPr>
      <t>1.298,70</t>
    </r>
  </si>
  <si>
    <r>
      <rPr>
        <sz val="10"/>
        <rFont val="Carlito"/>
        <family val="2"/>
      </rPr>
      <t>1.516,90</t>
    </r>
  </si>
  <si>
    <r>
      <rPr>
        <sz val="10"/>
        <rFont val="Carlito"/>
        <family val="2"/>
      </rPr>
      <t>68.01.620</t>
    </r>
  </si>
  <si>
    <r>
      <rPr>
        <sz val="10"/>
        <rFont val="Carlito"/>
        <family val="2"/>
      </rPr>
      <t>Poste de concreto circular, 200 kg, H = 9,00 m</t>
    </r>
  </si>
  <si>
    <r>
      <rPr>
        <sz val="10"/>
        <rFont val="Carlito"/>
        <family val="2"/>
      </rPr>
      <t>1.042,56</t>
    </r>
  </si>
  <si>
    <r>
      <rPr>
        <sz val="10"/>
        <rFont val="Carlito"/>
        <family val="2"/>
      </rPr>
      <t>1.260,76</t>
    </r>
  </si>
  <si>
    <r>
      <rPr>
        <sz val="10"/>
        <rFont val="Carlito"/>
        <family val="2"/>
      </rPr>
      <t>68.01.630</t>
    </r>
  </si>
  <si>
    <r>
      <rPr>
        <sz val="10"/>
        <rFont val="Carlito"/>
        <family val="2"/>
      </rPr>
      <t>Poste de concreto circular, 200 kg, H = 10,00 m</t>
    </r>
  </si>
  <si>
    <r>
      <rPr>
        <sz val="10"/>
        <rFont val="Carlito"/>
        <family val="2"/>
      </rPr>
      <t>1.606,68</t>
    </r>
  </si>
  <si>
    <r>
      <rPr>
        <sz val="10"/>
        <rFont val="Carlito"/>
        <family val="2"/>
      </rPr>
      <t>1.824,88</t>
    </r>
  </si>
  <si>
    <r>
      <rPr>
        <sz val="10"/>
        <rFont val="Carlito"/>
        <family val="2"/>
      </rPr>
      <t>68.01.640</t>
    </r>
  </si>
  <si>
    <r>
      <rPr>
        <sz val="10"/>
        <rFont val="Carlito"/>
        <family val="2"/>
      </rPr>
      <t>Poste de concreto circular, 200 kg, H = 11,00 m</t>
    </r>
  </si>
  <si>
    <r>
      <rPr>
        <sz val="10"/>
        <rFont val="Carlito"/>
        <family val="2"/>
      </rPr>
      <t>1.955,71</t>
    </r>
  </si>
  <si>
    <r>
      <rPr>
        <sz val="10"/>
        <rFont val="Carlito"/>
        <family val="2"/>
      </rPr>
      <t>2.173,91</t>
    </r>
  </si>
  <si>
    <r>
      <rPr>
        <sz val="10"/>
        <rFont val="Carlito"/>
        <family val="2"/>
      </rPr>
      <t>68.01.650</t>
    </r>
  </si>
  <si>
    <r>
      <rPr>
        <sz val="10"/>
        <rFont val="Carlito"/>
        <family val="2"/>
      </rPr>
      <t>Poste de concreto circular, 200 kg, H = 12,00 m</t>
    </r>
  </si>
  <si>
    <r>
      <rPr>
        <sz val="10"/>
        <rFont val="Carlito"/>
        <family val="2"/>
      </rPr>
      <t>1.775,51</t>
    </r>
  </si>
  <si>
    <r>
      <rPr>
        <sz val="10"/>
        <rFont val="Carlito"/>
        <family val="2"/>
      </rPr>
      <t>1.993,71</t>
    </r>
  </si>
  <si>
    <r>
      <rPr>
        <sz val="10"/>
        <rFont val="Carlito"/>
        <family val="2"/>
      </rPr>
      <t>68.01.670</t>
    </r>
  </si>
  <si>
    <r>
      <rPr>
        <sz val="10"/>
        <rFont val="Carlito"/>
        <family val="2"/>
      </rPr>
      <t>Poste de concreto circular, 300 kg, H = 9,00 m</t>
    </r>
  </si>
  <si>
    <r>
      <rPr>
        <sz val="10"/>
        <rFont val="Carlito"/>
        <family val="2"/>
      </rPr>
      <t>1.289,09</t>
    </r>
  </si>
  <si>
    <r>
      <rPr>
        <sz val="10"/>
        <rFont val="Carlito"/>
        <family val="2"/>
      </rPr>
      <t>1.507,29</t>
    </r>
  </si>
  <si>
    <r>
      <rPr>
        <sz val="10"/>
        <rFont val="Carlito"/>
        <family val="2"/>
      </rPr>
      <t>68.01.730</t>
    </r>
  </si>
  <si>
    <r>
      <rPr>
        <sz val="10"/>
        <rFont val="Carlito"/>
        <family val="2"/>
      </rPr>
      <t>Poste de concreto circular, 400 kg, H = 9,00 m</t>
    </r>
  </si>
  <si>
    <r>
      <rPr>
        <sz val="10"/>
        <rFont val="Carlito"/>
        <family val="2"/>
      </rPr>
      <t>1.528,15</t>
    </r>
  </si>
  <si>
    <r>
      <rPr>
        <sz val="10"/>
        <rFont val="Carlito"/>
        <family val="2"/>
      </rPr>
      <t>1.746,35</t>
    </r>
  </si>
  <si>
    <r>
      <rPr>
        <sz val="10"/>
        <rFont val="Carlito"/>
        <family val="2"/>
      </rPr>
      <t>68.01.740</t>
    </r>
  </si>
  <si>
    <r>
      <rPr>
        <sz val="10"/>
        <rFont val="Carlito"/>
        <family val="2"/>
      </rPr>
      <t>Poste de concreto circular, 400 kg, H = 10,00 m</t>
    </r>
  </si>
  <si>
    <r>
      <rPr>
        <sz val="10"/>
        <rFont val="Carlito"/>
        <family val="2"/>
      </rPr>
      <t>1.746,09</t>
    </r>
  </si>
  <si>
    <r>
      <rPr>
        <sz val="10"/>
        <rFont val="Carlito"/>
        <family val="2"/>
      </rPr>
      <t>1.964,29</t>
    </r>
  </si>
  <si>
    <r>
      <rPr>
        <sz val="10"/>
        <rFont val="Carlito"/>
        <family val="2"/>
      </rPr>
      <t>68.01.750</t>
    </r>
  </si>
  <si>
    <r>
      <rPr>
        <sz val="10"/>
        <rFont val="Carlito"/>
        <family val="2"/>
      </rPr>
      <t>Poste de concreto circular, 400 kg, H = 11,00 m</t>
    </r>
  </si>
  <si>
    <r>
      <rPr>
        <sz val="10"/>
        <rFont val="Carlito"/>
        <family val="2"/>
      </rPr>
      <t>2.120,75</t>
    </r>
  </si>
  <si>
    <r>
      <rPr>
        <sz val="10"/>
        <rFont val="Carlito"/>
        <family val="2"/>
      </rPr>
      <t>2.338,95</t>
    </r>
  </si>
  <si>
    <r>
      <rPr>
        <sz val="10"/>
        <rFont val="Carlito"/>
        <family val="2"/>
      </rPr>
      <t>68.01.760</t>
    </r>
  </si>
  <si>
    <r>
      <rPr>
        <sz val="10"/>
        <rFont val="Carlito"/>
        <family val="2"/>
      </rPr>
      <t>Poste de concreto circular, 400 kg, H = 12,00 m</t>
    </r>
  </si>
  <si>
    <r>
      <rPr>
        <sz val="10"/>
        <rFont val="Carlito"/>
        <family val="2"/>
      </rPr>
      <t>2.431,30</t>
    </r>
  </si>
  <si>
    <r>
      <rPr>
        <sz val="10"/>
        <rFont val="Carlito"/>
        <family val="2"/>
      </rPr>
      <t>2.649,50</t>
    </r>
  </si>
  <si>
    <r>
      <rPr>
        <sz val="10"/>
        <rFont val="Carlito"/>
        <family val="2"/>
      </rPr>
      <t>68.01.800</t>
    </r>
  </si>
  <si>
    <r>
      <rPr>
        <sz val="10"/>
        <rFont val="Carlito"/>
        <family val="2"/>
      </rPr>
      <t>Poste de concreto circular, 600 kg, H = 11,00 m</t>
    </r>
  </si>
  <si>
    <r>
      <rPr>
        <sz val="10"/>
        <rFont val="Carlito"/>
        <family val="2"/>
      </rPr>
      <t>2.712,12</t>
    </r>
  </si>
  <si>
    <r>
      <rPr>
        <sz val="10"/>
        <rFont val="Carlito"/>
        <family val="2"/>
      </rPr>
      <t>2.930,32</t>
    </r>
  </si>
  <si>
    <r>
      <rPr>
        <sz val="10"/>
        <rFont val="Carlito"/>
        <family val="2"/>
      </rPr>
      <t>68.01.810</t>
    </r>
  </si>
  <si>
    <r>
      <rPr>
        <sz val="10"/>
        <rFont val="Carlito"/>
        <family val="2"/>
      </rPr>
      <t>Poste de concreto circular, 600 kg, H = 12,00 m</t>
    </r>
  </si>
  <si>
    <r>
      <rPr>
        <sz val="10"/>
        <rFont val="Carlito"/>
        <family val="2"/>
      </rPr>
      <t>2.907,77</t>
    </r>
  </si>
  <si>
    <r>
      <rPr>
        <sz val="10"/>
        <rFont val="Carlito"/>
        <family val="2"/>
      </rPr>
      <t>3.125,97</t>
    </r>
  </si>
  <si>
    <r>
      <rPr>
        <sz val="10"/>
        <rFont val="Carlito"/>
        <family val="2"/>
      </rPr>
      <t>68.01.850</t>
    </r>
  </si>
  <si>
    <r>
      <rPr>
        <sz val="10"/>
        <rFont val="Carlito"/>
        <family val="2"/>
      </rPr>
      <t>Poste de concreto circular, 1000 kg, H = 12,00 m</t>
    </r>
  </si>
  <si>
    <r>
      <rPr>
        <sz val="10"/>
        <rFont val="Carlito"/>
        <family val="2"/>
      </rPr>
      <t>4.083,34</t>
    </r>
  </si>
  <si>
    <r>
      <rPr>
        <sz val="10"/>
        <rFont val="Carlito"/>
        <family val="2"/>
      </rPr>
      <t>4.301,54</t>
    </r>
  </si>
  <si>
    <r>
      <rPr>
        <sz val="10"/>
        <rFont val="Carlito"/>
        <family val="2"/>
      </rPr>
      <t>Estrutura especifica</t>
    </r>
  </si>
  <si>
    <r>
      <rPr>
        <sz val="10"/>
        <rFont val="Carlito"/>
        <family val="2"/>
      </rPr>
      <t>68.02.010</t>
    </r>
  </si>
  <si>
    <r>
      <rPr>
        <sz val="10"/>
        <rFont val="Carlito"/>
        <family val="2"/>
      </rPr>
      <t>Estai</t>
    </r>
  </si>
  <si>
    <r>
      <rPr>
        <sz val="10"/>
        <rFont val="Carlito"/>
        <family val="2"/>
      </rPr>
      <t>509,11</t>
    </r>
  </si>
  <si>
    <r>
      <rPr>
        <sz val="10"/>
        <rFont val="Carlito"/>
        <family val="2"/>
      </rPr>
      <t>130,90</t>
    </r>
  </si>
  <si>
    <r>
      <rPr>
        <sz val="10"/>
        <rFont val="Carlito"/>
        <family val="2"/>
      </rPr>
      <t>640,01</t>
    </r>
  </si>
  <si>
    <r>
      <rPr>
        <sz val="10"/>
        <rFont val="Carlito"/>
        <family val="2"/>
      </rPr>
      <t>68.02.020</t>
    </r>
  </si>
  <si>
    <r>
      <rPr>
        <sz val="10"/>
        <rFont val="Carlito"/>
        <family val="2"/>
      </rPr>
      <t>Estrutura tipo M1</t>
    </r>
  </si>
  <si>
    <r>
      <rPr>
        <sz val="10"/>
        <rFont val="Carlito"/>
        <family val="2"/>
      </rPr>
      <t>157,08</t>
    </r>
  </si>
  <si>
    <r>
      <rPr>
        <sz val="10"/>
        <rFont val="Carlito"/>
        <family val="2"/>
      </rPr>
      <t>544,08</t>
    </r>
  </si>
  <si>
    <r>
      <rPr>
        <sz val="10"/>
        <rFont val="Carlito"/>
        <family val="2"/>
      </rPr>
      <t>68.02.030</t>
    </r>
  </si>
  <si>
    <r>
      <rPr>
        <sz val="10"/>
        <rFont val="Carlito"/>
        <family val="2"/>
      </rPr>
      <t>Estrutura tipo M2</t>
    </r>
  </si>
  <si>
    <r>
      <rPr>
        <sz val="10"/>
        <rFont val="Carlito"/>
        <family val="2"/>
      </rPr>
      <t>825,88</t>
    </r>
  </si>
  <si>
    <r>
      <rPr>
        <sz val="10"/>
        <rFont val="Carlito"/>
        <family val="2"/>
      </rPr>
      <t>982,96</t>
    </r>
  </si>
  <si>
    <r>
      <rPr>
        <sz val="10"/>
        <rFont val="Carlito"/>
        <family val="2"/>
      </rPr>
      <t>68.02.040</t>
    </r>
  </si>
  <si>
    <r>
      <rPr>
        <sz val="10"/>
        <rFont val="Carlito"/>
        <family val="2"/>
      </rPr>
      <t>Estrutura tipo N3</t>
    </r>
  </si>
  <si>
    <r>
      <rPr>
        <sz val="10"/>
        <rFont val="Carlito"/>
        <family val="2"/>
      </rPr>
      <t>1.019,76</t>
    </r>
  </si>
  <si>
    <r>
      <rPr>
        <sz val="10"/>
        <rFont val="Carlito"/>
        <family val="2"/>
      </rPr>
      <t>235,62</t>
    </r>
  </si>
  <si>
    <r>
      <rPr>
        <sz val="10"/>
        <rFont val="Carlito"/>
        <family val="2"/>
      </rPr>
      <t>1.255,38</t>
    </r>
  </si>
  <si>
    <r>
      <rPr>
        <sz val="10"/>
        <rFont val="Carlito"/>
        <family val="2"/>
      </rPr>
      <t>68.02.050</t>
    </r>
  </si>
  <si>
    <r>
      <rPr>
        <sz val="10"/>
        <rFont val="Carlito"/>
        <family val="2"/>
      </rPr>
      <t>Estrutura tipo M1 - N3</t>
    </r>
  </si>
  <si>
    <r>
      <rPr>
        <sz val="10"/>
        <rFont val="Carlito"/>
        <family val="2"/>
      </rPr>
      <t>1.174,65</t>
    </r>
  </si>
  <si>
    <r>
      <rPr>
        <sz val="10"/>
        <rFont val="Carlito"/>
        <family val="2"/>
      </rPr>
      <t>314,16</t>
    </r>
  </si>
  <si>
    <r>
      <rPr>
        <sz val="10"/>
        <rFont val="Carlito"/>
        <family val="2"/>
      </rPr>
      <t>1.488,81</t>
    </r>
  </si>
  <si>
    <r>
      <rPr>
        <sz val="10"/>
        <rFont val="Carlito"/>
        <family val="2"/>
      </rPr>
      <t>68.02.060</t>
    </r>
  </si>
  <si>
    <r>
      <rPr>
        <sz val="10"/>
        <rFont val="Carlito"/>
        <family val="2"/>
      </rPr>
      <t>Estrutura tipo M4</t>
    </r>
  </si>
  <si>
    <r>
      <rPr>
        <sz val="10"/>
        <rFont val="Carlito"/>
        <family val="2"/>
      </rPr>
      <t>1.802,12</t>
    </r>
  </si>
  <si>
    <r>
      <rPr>
        <sz val="10"/>
        <rFont val="Carlito"/>
        <family val="2"/>
      </rPr>
      <t>2.037,74</t>
    </r>
  </si>
  <si>
    <r>
      <rPr>
        <sz val="10"/>
        <rFont val="Carlito"/>
        <family val="2"/>
      </rPr>
      <t>68.02.070</t>
    </r>
  </si>
  <si>
    <r>
      <rPr>
        <sz val="10"/>
        <rFont val="Carlito"/>
        <family val="2"/>
      </rPr>
      <t>Estrutura tipo N2</t>
    </r>
  </si>
  <si>
    <r>
      <rPr>
        <sz val="10"/>
        <rFont val="Carlito"/>
        <family val="2"/>
      </rPr>
      <t>937,03</t>
    </r>
  </si>
  <si>
    <r>
      <rPr>
        <sz val="10"/>
        <rFont val="Carlito"/>
        <family val="2"/>
      </rPr>
      <t>1.172,65</t>
    </r>
  </si>
  <si>
    <r>
      <rPr>
        <sz val="10"/>
        <rFont val="Carlito"/>
        <family val="2"/>
      </rPr>
      <t>68.02.090</t>
    </r>
  </si>
  <si>
    <r>
      <rPr>
        <sz val="10"/>
        <rFont val="Carlito"/>
        <family val="2"/>
      </rPr>
      <t>Estrutura tipo N4</t>
    </r>
  </si>
  <si>
    <r>
      <rPr>
        <sz val="10"/>
        <rFont val="Carlito"/>
        <family val="2"/>
      </rPr>
      <t>1.794,55</t>
    </r>
  </si>
  <si>
    <r>
      <rPr>
        <sz val="10"/>
        <rFont val="Carlito"/>
        <family val="2"/>
      </rPr>
      <t>2.108,71</t>
    </r>
  </si>
  <si>
    <r>
      <rPr>
        <sz val="10"/>
        <rFont val="Carlito"/>
        <family val="2"/>
      </rPr>
      <t>68.02.100</t>
    </r>
  </si>
  <si>
    <r>
      <rPr>
        <sz val="10"/>
        <rFont val="Carlito"/>
        <family val="2"/>
      </rPr>
      <t>Armação secundária tipo 1C - 2R</t>
    </r>
  </si>
  <si>
    <r>
      <rPr>
        <sz val="10"/>
        <rFont val="Carlito"/>
        <family val="2"/>
      </rPr>
      <t>89,81</t>
    </r>
  </si>
  <si>
    <r>
      <rPr>
        <sz val="10"/>
        <rFont val="Carlito"/>
        <family val="2"/>
      </rPr>
      <t>104,72</t>
    </r>
  </si>
  <si>
    <r>
      <rPr>
        <sz val="10"/>
        <rFont val="Carlito"/>
        <family val="2"/>
      </rPr>
      <t>194,53</t>
    </r>
  </si>
  <si>
    <r>
      <rPr>
        <sz val="10"/>
        <rFont val="Carlito"/>
        <family val="2"/>
      </rPr>
      <t>68.02.110</t>
    </r>
  </si>
  <si>
    <r>
      <rPr>
        <sz val="10"/>
        <rFont val="Carlito"/>
        <family val="2"/>
      </rPr>
      <t>Armação secundária tipo 1C - 3R</t>
    </r>
  </si>
  <si>
    <r>
      <rPr>
        <sz val="10"/>
        <rFont val="Carlito"/>
        <family val="2"/>
      </rPr>
      <t>96,79</t>
    </r>
  </si>
  <si>
    <r>
      <rPr>
        <sz val="10"/>
        <rFont val="Carlito"/>
        <family val="2"/>
      </rPr>
      <t>201,51</t>
    </r>
  </si>
  <si>
    <r>
      <rPr>
        <sz val="10"/>
        <rFont val="Carlito"/>
        <family val="2"/>
      </rPr>
      <t>68.02.120</t>
    </r>
  </si>
  <si>
    <r>
      <rPr>
        <sz val="10"/>
        <rFont val="Carlito"/>
        <family val="2"/>
      </rPr>
      <t>Armação secundária tipo 2C - 3R</t>
    </r>
  </si>
  <si>
    <r>
      <rPr>
        <sz val="10"/>
        <rFont val="Carlito"/>
        <family val="2"/>
      </rPr>
      <t>160,90</t>
    </r>
  </si>
  <si>
    <r>
      <rPr>
        <sz val="10"/>
        <rFont val="Carlito"/>
        <family val="2"/>
      </rPr>
      <t>291,80</t>
    </r>
  </si>
  <si>
    <r>
      <rPr>
        <sz val="10"/>
        <rFont val="Carlito"/>
        <family val="2"/>
      </rPr>
      <t>68.02.140</t>
    </r>
  </si>
  <si>
    <r>
      <rPr>
        <sz val="10"/>
        <rFont val="Carlito"/>
        <family val="2"/>
      </rPr>
      <t>Armação secundária tipo 4C - 6R</t>
    </r>
  </si>
  <si>
    <r>
      <rPr>
        <sz val="10"/>
        <rFont val="Carlito"/>
        <family val="2"/>
      </rPr>
      <t>321,80</t>
    </r>
  </si>
  <si>
    <r>
      <rPr>
        <sz val="10"/>
        <rFont val="Carlito"/>
        <family val="2"/>
      </rPr>
      <t>478,88</t>
    </r>
  </si>
  <si>
    <r>
      <rPr>
        <sz val="10"/>
        <rFont val="Carlito"/>
        <family val="2"/>
      </rPr>
      <t xml:space="preserve">Reparos, conservacoes e complementos - GRUPO
</t>
    </r>
    <r>
      <rPr>
        <sz val="10"/>
        <rFont val="Carlito"/>
        <family val="2"/>
      </rPr>
      <t>68</t>
    </r>
  </si>
  <si>
    <r>
      <rPr>
        <sz val="10"/>
        <rFont val="Carlito"/>
        <family val="2"/>
      </rPr>
      <t>68.20.010</t>
    </r>
  </si>
  <si>
    <r>
      <rPr>
        <sz val="10"/>
        <rFont val="Carlito"/>
        <family val="2"/>
      </rPr>
      <t>Recolocação de poste de madeira</t>
    </r>
  </si>
  <si>
    <r>
      <rPr>
        <sz val="10"/>
        <rFont val="Carlito"/>
        <family val="2"/>
      </rPr>
      <t>192,87</t>
    </r>
  </si>
  <si>
    <r>
      <rPr>
        <sz val="10"/>
        <rFont val="Carlito"/>
        <family val="2"/>
      </rPr>
      <t>171,98</t>
    </r>
  </si>
  <si>
    <r>
      <rPr>
        <sz val="10"/>
        <rFont val="Carlito"/>
        <family val="2"/>
      </rPr>
      <t>364,85</t>
    </r>
  </si>
  <si>
    <r>
      <rPr>
        <sz val="10"/>
        <rFont val="Carlito"/>
        <family val="2"/>
      </rPr>
      <t>68.20.040</t>
    </r>
  </si>
  <si>
    <r>
      <rPr>
        <sz val="10"/>
        <rFont val="Carlito"/>
        <family val="2"/>
      </rPr>
      <t>Braçadeira circular em aço carbono galvanizado, diâmetro nominal de 140 até 300 mm</t>
    </r>
  </si>
  <si>
    <r>
      <rPr>
        <sz val="10"/>
        <rFont val="Carlito"/>
        <family val="2"/>
      </rPr>
      <t>45,71</t>
    </r>
  </si>
  <si>
    <r>
      <rPr>
        <sz val="10"/>
        <rFont val="Carlito"/>
        <family val="2"/>
      </rPr>
      <t>58,44</t>
    </r>
  </si>
  <si>
    <r>
      <rPr>
        <sz val="10"/>
        <rFont val="Carlito"/>
        <family val="2"/>
      </rPr>
      <t>68.20.050</t>
    </r>
  </si>
  <si>
    <r>
      <rPr>
        <sz val="10"/>
        <rFont val="Carlito"/>
        <family val="2"/>
      </rPr>
      <t xml:space="preserve">Cruzeta em aço carbono galvanizado perfil ´L´ 75
</t>
    </r>
    <r>
      <rPr>
        <sz val="10"/>
        <rFont val="Carlito"/>
        <family val="2"/>
      </rPr>
      <t>x 75 x 8 mm, comprimento 2500 mm</t>
    </r>
  </si>
  <si>
    <r>
      <rPr>
        <sz val="10"/>
        <rFont val="Carlito"/>
        <family val="2"/>
      </rPr>
      <t>529,65</t>
    </r>
  </si>
  <si>
    <r>
      <rPr>
        <sz val="10"/>
        <rFont val="Carlito"/>
        <family val="2"/>
      </rPr>
      <t>555,11</t>
    </r>
  </si>
  <si>
    <r>
      <rPr>
        <sz val="10"/>
        <rFont val="Carlito"/>
        <family val="2"/>
      </rPr>
      <t>68.20.120</t>
    </r>
  </si>
  <si>
    <r>
      <rPr>
        <sz val="10"/>
        <rFont val="Carlito"/>
        <family val="2"/>
      </rPr>
      <t xml:space="preserve">Bengala em PVC para ramal de entrada, diâmetro
</t>
    </r>
    <r>
      <rPr>
        <sz val="10"/>
        <rFont val="Carlito"/>
        <family val="2"/>
      </rPr>
      <t>de 32 mm</t>
    </r>
  </si>
  <si>
    <r>
      <rPr>
        <sz val="10"/>
        <rFont val="Carlito"/>
        <family val="2"/>
      </rPr>
      <t>28,43</t>
    </r>
  </si>
  <si>
    <r>
      <rPr>
        <sz val="10"/>
        <rFont val="Carlito"/>
        <family val="2"/>
      </rPr>
      <t>53,90</t>
    </r>
  </si>
  <si>
    <r>
      <rPr>
        <sz val="10"/>
        <rFont val="Carlito"/>
        <family val="2"/>
      </rPr>
      <t xml:space="preserve">TELEFONIA, LOGICA E TRANSMISSAO DE DADOS,
</t>
    </r>
    <r>
      <rPr>
        <sz val="10"/>
        <rFont val="Carlito"/>
        <family val="2"/>
      </rPr>
      <t>EQUIPAMENTOS E SISTEMA</t>
    </r>
  </si>
  <si>
    <r>
      <rPr>
        <sz val="10"/>
        <rFont val="Carlito"/>
        <family val="2"/>
      </rPr>
      <t xml:space="preserve">Distribuicao e comando, caixas e equipamentos
</t>
    </r>
    <r>
      <rPr>
        <sz val="10"/>
        <rFont val="Carlito"/>
        <family val="2"/>
      </rPr>
      <t>especificos</t>
    </r>
  </si>
  <si>
    <r>
      <rPr>
        <sz val="10"/>
        <rFont val="Carlito"/>
        <family val="2"/>
      </rPr>
      <t>69.03.090</t>
    </r>
  </si>
  <si>
    <r>
      <rPr>
        <sz val="10"/>
        <rFont val="Carlito"/>
        <family val="2"/>
      </rPr>
      <t xml:space="preserve">Aparelho telefônico multifrequencial, com teclas
</t>
    </r>
    <r>
      <rPr>
        <sz val="10"/>
        <rFont val="Carlito"/>
        <family val="2"/>
      </rPr>
      <t>´FLASH´, ´HOOK´, ´PAUSE´, ´LND´, ´MODE´</t>
    </r>
  </si>
  <si>
    <r>
      <rPr>
        <sz val="10"/>
        <rFont val="Carlito"/>
        <family val="2"/>
      </rPr>
      <t>62,94</t>
    </r>
  </si>
  <si>
    <r>
      <rPr>
        <sz val="10"/>
        <rFont val="Carlito"/>
        <family val="2"/>
      </rPr>
      <t>69.03.130</t>
    </r>
  </si>
  <si>
    <r>
      <rPr>
        <sz val="10"/>
        <rFont val="Carlito"/>
        <family val="2"/>
      </rPr>
      <t xml:space="preserve">Caixa subterrânea de entrada de telefonia, tipo R1 (600 x 350 x 500) mm, padrão TELEBRÁS, com
</t>
    </r>
    <r>
      <rPr>
        <sz val="10"/>
        <rFont val="Carlito"/>
        <family val="2"/>
      </rPr>
      <t>tampa</t>
    </r>
  </si>
  <si>
    <r>
      <rPr>
        <sz val="10"/>
        <rFont val="Carlito"/>
        <family val="2"/>
      </rPr>
      <t>370,80</t>
    </r>
  </si>
  <si>
    <r>
      <rPr>
        <sz val="10"/>
        <rFont val="Carlito"/>
        <family val="2"/>
      </rPr>
      <t>44,96</t>
    </r>
  </si>
  <si>
    <r>
      <rPr>
        <sz val="10"/>
        <rFont val="Carlito"/>
        <family val="2"/>
      </rPr>
      <t>415,76</t>
    </r>
  </si>
  <si>
    <r>
      <rPr>
        <sz val="10"/>
        <rFont val="Carlito"/>
        <family val="2"/>
      </rPr>
      <t>69.03.140</t>
    </r>
  </si>
  <si>
    <r>
      <rPr>
        <sz val="10"/>
        <rFont val="Carlito"/>
        <family val="2"/>
      </rPr>
      <t xml:space="preserve">Caixa subterrânea de entrada de telefonia, tipo R2 (1070 x 520 x 500) mm, padrão TELEBRÁS, com
</t>
    </r>
    <r>
      <rPr>
        <sz val="10"/>
        <rFont val="Carlito"/>
        <family val="2"/>
      </rPr>
      <t>tampa</t>
    </r>
  </si>
  <si>
    <r>
      <rPr>
        <sz val="10"/>
        <rFont val="Carlito"/>
        <family val="2"/>
      </rPr>
      <t>769,83</t>
    </r>
  </si>
  <si>
    <r>
      <rPr>
        <sz val="10"/>
        <rFont val="Carlito"/>
        <family val="2"/>
      </rPr>
      <t>95,61</t>
    </r>
  </si>
  <si>
    <r>
      <rPr>
        <sz val="10"/>
        <rFont val="Carlito"/>
        <family val="2"/>
      </rPr>
      <t>865,44</t>
    </r>
  </si>
  <si>
    <r>
      <rPr>
        <sz val="10"/>
        <rFont val="Carlito"/>
        <family val="2"/>
      </rPr>
      <t>69.03.310</t>
    </r>
  </si>
  <si>
    <r>
      <rPr>
        <sz val="10"/>
        <rFont val="Carlito"/>
        <family val="2"/>
      </rPr>
      <t>Caixa de tomada em poliamida e tampa para piso elevado, com 4 alojamentos para elétrica e até 8 alojamentos para telefonia e dados</t>
    </r>
  </si>
  <si>
    <r>
      <rPr>
        <sz val="10"/>
        <rFont val="Carlito"/>
        <family val="2"/>
      </rPr>
      <t>168,80</t>
    </r>
  </si>
  <si>
    <r>
      <rPr>
        <sz val="10"/>
        <rFont val="Carlito"/>
        <family val="2"/>
      </rPr>
      <t>183,36</t>
    </r>
  </si>
  <si>
    <r>
      <rPr>
        <sz val="10"/>
        <rFont val="Carlito"/>
        <family val="2"/>
      </rPr>
      <t>69.03.340</t>
    </r>
  </si>
  <si>
    <r>
      <rPr>
        <sz val="10"/>
        <rFont val="Carlito"/>
        <family val="2"/>
      </rPr>
      <t>Conector RJ-45 fêmea - categoria 6</t>
    </r>
  </si>
  <si>
    <r>
      <rPr>
        <sz val="10"/>
        <rFont val="Carlito"/>
        <family val="2"/>
      </rPr>
      <t>32,76</t>
    </r>
  </si>
  <si>
    <r>
      <rPr>
        <sz val="10"/>
        <rFont val="Carlito"/>
        <family val="2"/>
      </rPr>
      <t>38,22</t>
    </r>
  </si>
  <si>
    <r>
      <rPr>
        <sz val="10"/>
        <rFont val="Carlito"/>
        <family val="2"/>
      </rPr>
      <t>69.03.360</t>
    </r>
  </si>
  <si>
    <r>
      <rPr>
        <sz val="10"/>
        <rFont val="Carlito"/>
        <family val="2"/>
      </rPr>
      <t>Conector RJ-45 fêmea - categoria 6A</t>
    </r>
  </si>
  <si>
    <r>
      <rPr>
        <sz val="10"/>
        <rFont val="Carlito"/>
        <family val="2"/>
      </rPr>
      <t>143,10</t>
    </r>
  </si>
  <si>
    <r>
      <rPr>
        <sz val="10"/>
        <rFont val="Carlito"/>
        <family val="2"/>
      </rPr>
      <t>148,56</t>
    </r>
  </si>
  <si>
    <r>
      <rPr>
        <sz val="10"/>
        <rFont val="Carlito"/>
        <family val="2"/>
      </rPr>
      <t>69.03.400</t>
    </r>
  </si>
  <si>
    <r>
      <rPr>
        <sz val="10"/>
        <rFont val="Carlito"/>
        <family val="2"/>
      </rPr>
      <t>Central PABX híbrida de telefonia para 8 linhas tronco e 24 a 32 ramais digital e analógico</t>
    </r>
  </si>
  <si>
    <r>
      <rPr>
        <sz val="10"/>
        <rFont val="Carlito"/>
        <family val="2"/>
      </rPr>
      <t>5.298,37</t>
    </r>
  </si>
  <si>
    <r>
      <rPr>
        <sz val="10"/>
        <rFont val="Carlito"/>
        <family val="2"/>
      </rPr>
      <t>69.03.410</t>
    </r>
  </si>
  <si>
    <r>
      <rPr>
        <sz val="10"/>
        <rFont val="Carlito"/>
        <family val="2"/>
      </rPr>
      <t>Central PABX híbrida de telefonia para 8 linhas tronco e 128 ramais digital e analógico</t>
    </r>
  </si>
  <si>
    <r>
      <rPr>
        <sz val="10"/>
        <rFont val="Carlito"/>
        <family val="2"/>
      </rPr>
      <t>23.281,01</t>
    </r>
  </si>
  <si>
    <r>
      <rPr>
        <sz val="10"/>
        <rFont val="Carlito"/>
        <family val="2"/>
      </rPr>
      <t>69.03.420</t>
    </r>
  </si>
  <si>
    <r>
      <rPr>
        <sz val="10"/>
        <rFont val="Carlito"/>
        <family val="2"/>
      </rPr>
      <t xml:space="preserve">Central PABX híbrida de telefonia para 8 linhas tronco e 128 ramais digital e analógico, com
</t>
    </r>
    <r>
      <rPr>
        <sz val="10"/>
        <rFont val="Carlito"/>
        <family val="2"/>
      </rPr>
      <t>recursos PBX Networking</t>
    </r>
  </si>
  <si>
    <r>
      <rPr>
        <sz val="10"/>
        <rFont val="Carlito"/>
        <family val="2"/>
      </rPr>
      <t>69.048,08</t>
    </r>
  </si>
  <si>
    <r>
      <rPr>
        <sz val="10"/>
        <rFont val="Carlito"/>
        <family val="2"/>
      </rPr>
      <t>Estabilizacao de tensao</t>
    </r>
  </si>
  <si>
    <r>
      <rPr>
        <sz val="10"/>
        <rFont val="Carlito"/>
        <family val="2"/>
      </rPr>
      <t>69.05.010</t>
    </r>
  </si>
  <si>
    <r>
      <rPr>
        <sz val="10"/>
        <rFont val="Carlito"/>
        <family val="2"/>
      </rPr>
      <t xml:space="preserve">Estabilizador eletrônico de tensão, monofásico,
</t>
    </r>
    <r>
      <rPr>
        <sz val="10"/>
        <rFont val="Carlito"/>
        <family val="2"/>
      </rPr>
      <t>com potência de 5 kVA</t>
    </r>
  </si>
  <si>
    <r>
      <rPr>
        <sz val="10"/>
        <rFont val="Carlito"/>
        <family val="2"/>
      </rPr>
      <t>8.107,69</t>
    </r>
  </si>
  <si>
    <r>
      <rPr>
        <sz val="10"/>
        <rFont val="Carlito"/>
        <family val="2"/>
      </rPr>
      <t>8.162,28</t>
    </r>
  </si>
  <si>
    <r>
      <rPr>
        <sz val="10"/>
        <rFont val="Carlito"/>
        <family val="2"/>
      </rPr>
      <t>69.05.040</t>
    </r>
  </si>
  <si>
    <r>
      <rPr>
        <sz val="10"/>
        <rFont val="Carlito"/>
        <family val="2"/>
      </rPr>
      <t xml:space="preserve">Estabilizador eletrônico de tensão, monofásico,
</t>
    </r>
    <r>
      <rPr>
        <sz val="10"/>
        <rFont val="Carlito"/>
        <family val="2"/>
      </rPr>
      <t>com potência de 10 kVA</t>
    </r>
  </si>
  <si>
    <r>
      <rPr>
        <sz val="10"/>
        <rFont val="Carlito"/>
        <family val="2"/>
      </rPr>
      <t>10.893,74</t>
    </r>
  </si>
  <si>
    <r>
      <rPr>
        <sz val="10"/>
        <rFont val="Carlito"/>
        <family val="2"/>
      </rPr>
      <t>10.948,33</t>
    </r>
  </si>
  <si>
    <r>
      <rPr>
        <sz val="10"/>
        <rFont val="Carlito"/>
        <family val="2"/>
      </rPr>
      <t>69.05.230</t>
    </r>
  </si>
  <si>
    <r>
      <rPr>
        <sz val="10"/>
        <rFont val="Carlito"/>
        <family val="2"/>
      </rPr>
      <t xml:space="preserve">Estabilizador eletrônico de tensão, trifásico, com
</t>
    </r>
    <r>
      <rPr>
        <sz val="10"/>
        <rFont val="Carlito"/>
        <family val="2"/>
      </rPr>
      <t>potência de 40 kVA</t>
    </r>
  </si>
  <si>
    <r>
      <rPr>
        <sz val="10"/>
        <rFont val="Carlito"/>
        <family val="2"/>
      </rPr>
      <t>31.030,38</t>
    </r>
  </si>
  <si>
    <r>
      <rPr>
        <sz val="10"/>
        <rFont val="Carlito"/>
        <family val="2"/>
      </rPr>
      <t>31.084,97</t>
    </r>
  </si>
  <si>
    <r>
      <rPr>
        <sz val="10"/>
        <rFont val="Carlito"/>
        <family val="2"/>
      </rPr>
      <t>Sistemas ininterruptos de energia</t>
    </r>
  </si>
  <si>
    <r>
      <rPr>
        <sz val="10"/>
        <rFont val="Carlito"/>
        <family val="2"/>
      </rPr>
      <t>69.06.020</t>
    </r>
  </si>
  <si>
    <r>
      <rPr>
        <sz val="10"/>
        <rFont val="Carlito"/>
        <family val="2"/>
      </rPr>
      <t xml:space="preserve">Sistema ininterrupto de energia, trifásico on line
</t>
    </r>
    <r>
      <rPr>
        <sz val="10"/>
        <rFont val="Carlito"/>
        <family val="2"/>
      </rPr>
      <t>de 10 kVA (220 V/220 V), com autonomia de 15 minutos</t>
    </r>
  </si>
  <si>
    <r>
      <rPr>
        <sz val="10"/>
        <rFont val="Carlito"/>
        <family val="2"/>
      </rPr>
      <t>34.753,78</t>
    </r>
  </si>
  <si>
    <r>
      <rPr>
        <sz val="10"/>
        <rFont val="Carlito"/>
        <family val="2"/>
      </rPr>
      <t>34.855,60</t>
    </r>
  </si>
  <si>
    <r>
      <rPr>
        <sz val="10"/>
        <rFont val="Carlito"/>
        <family val="2"/>
      </rPr>
      <t>69.06.030</t>
    </r>
  </si>
  <si>
    <r>
      <rPr>
        <sz val="10"/>
        <rFont val="Carlito"/>
        <family val="2"/>
      </rPr>
      <t xml:space="preserve">Sistema ininterrupto de energia, trifásico on line
</t>
    </r>
    <r>
      <rPr>
        <sz val="10"/>
        <rFont val="Carlito"/>
        <family val="2"/>
      </rPr>
      <t>de 20 kVA (220 V/208 V-108 V), com autonomia 15 minutos</t>
    </r>
  </si>
  <si>
    <r>
      <rPr>
        <sz val="10"/>
        <rFont val="Carlito"/>
        <family val="2"/>
      </rPr>
      <t>38.062,67</t>
    </r>
  </si>
  <si>
    <r>
      <rPr>
        <sz val="10"/>
        <rFont val="Carlito"/>
        <family val="2"/>
      </rPr>
      <t>38.164,49</t>
    </r>
  </si>
  <si>
    <r>
      <rPr>
        <sz val="10"/>
        <rFont val="Carlito"/>
        <family val="2"/>
      </rPr>
      <t>69.06.040</t>
    </r>
  </si>
  <si>
    <r>
      <rPr>
        <sz val="10"/>
        <rFont val="Carlito"/>
        <family val="2"/>
      </rPr>
      <t xml:space="preserve">Sistema ininterrupto de energia, trifásico on line senoidal de 15 kVA (208 V/110 V), com
</t>
    </r>
    <r>
      <rPr>
        <sz val="10"/>
        <rFont val="Carlito"/>
        <family val="2"/>
      </rPr>
      <t>autonomia de 15 minutos</t>
    </r>
  </si>
  <si>
    <r>
      <rPr>
        <sz val="10"/>
        <rFont val="Carlito"/>
        <family val="2"/>
      </rPr>
      <t>49.252,11</t>
    </r>
  </si>
  <si>
    <r>
      <rPr>
        <sz val="10"/>
        <rFont val="Carlito"/>
        <family val="2"/>
      </rPr>
      <t>49.353,93</t>
    </r>
  </si>
  <si>
    <r>
      <rPr>
        <sz val="10"/>
        <rFont val="Carlito"/>
        <family val="2"/>
      </rPr>
      <t>69.06.050</t>
    </r>
  </si>
  <si>
    <r>
      <rPr>
        <sz val="10"/>
        <rFont val="Carlito"/>
        <family val="2"/>
      </rPr>
      <t xml:space="preserve">Sistema ininterrupto de energia, monofásico, com
</t>
    </r>
    <r>
      <rPr>
        <sz val="10"/>
        <rFont val="Carlito"/>
        <family val="2"/>
      </rPr>
      <t>potência de 2 kVA</t>
    </r>
  </si>
  <si>
    <r>
      <rPr>
        <sz val="10"/>
        <rFont val="Carlito"/>
        <family val="2"/>
      </rPr>
      <t>4.736,79</t>
    </r>
  </si>
  <si>
    <r>
      <rPr>
        <sz val="10"/>
        <rFont val="Carlito"/>
        <family val="2"/>
      </rPr>
      <t>4.809,57</t>
    </r>
  </si>
  <si>
    <r>
      <rPr>
        <sz val="10"/>
        <rFont val="Carlito"/>
        <family val="2"/>
      </rPr>
      <t>69.06.080</t>
    </r>
  </si>
  <si>
    <r>
      <rPr>
        <sz val="10"/>
        <rFont val="Carlito"/>
        <family val="2"/>
      </rPr>
      <t xml:space="preserve">Sistema ininterrupto de energia, monofásico on line senoidal de 5 kVA (220 V/110 V), com
</t>
    </r>
    <r>
      <rPr>
        <sz val="10"/>
        <rFont val="Carlito"/>
        <family val="2"/>
      </rPr>
      <t>autonomia de 15 minutos</t>
    </r>
  </si>
  <si>
    <r>
      <rPr>
        <sz val="10"/>
        <rFont val="Carlito"/>
        <family val="2"/>
      </rPr>
      <t>12.685,17</t>
    </r>
  </si>
  <si>
    <r>
      <rPr>
        <sz val="10"/>
        <rFont val="Carlito"/>
        <family val="2"/>
      </rPr>
      <t>12.786,99</t>
    </r>
  </si>
  <si>
    <r>
      <rPr>
        <sz val="10"/>
        <rFont val="Carlito"/>
        <family val="2"/>
      </rPr>
      <t>69.06.100</t>
    </r>
  </si>
  <si>
    <r>
      <rPr>
        <sz val="10"/>
        <rFont val="Carlito"/>
        <family val="2"/>
      </rPr>
      <t xml:space="preserve">Sistema ininterrupto de energia, monofásico, com
</t>
    </r>
    <r>
      <rPr>
        <sz val="10"/>
        <rFont val="Carlito"/>
        <family val="2"/>
      </rPr>
      <t>potência entre 5 a 7,5 kVA</t>
    </r>
  </si>
  <si>
    <r>
      <rPr>
        <sz val="10"/>
        <rFont val="Carlito"/>
        <family val="2"/>
      </rPr>
      <t>18.825,41</t>
    </r>
  </si>
  <si>
    <r>
      <rPr>
        <sz val="10"/>
        <rFont val="Carlito"/>
        <family val="2"/>
      </rPr>
      <t>18.898,19</t>
    </r>
  </si>
  <si>
    <r>
      <rPr>
        <sz val="10"/>
        <rFont val="Carlito"/>
        <family val="2"/>
      </rPr>
      <t>69.06.110</t>
    </r>
  </si>
  <si>
    <r>
      <rPr>
        <sz val="10"/>
        <rFont val="Carlito"/>
        <family val="2"/>
      </rPr>
      <t xml:space="preserve">Sistema ininterrupto de energia, monofásico de
</t>
    </r>
    <r>
      <rPr>
        <sz val="10"/>
        <rFont val="Carlito"/>
        <family val="2"/>
      </rPr>
      <t>600 VA (127 V/127 V), com autonomia de 10 a 15 minutos</t>
    </r>
  </si>
  <si>
    <r>
      <rPr>
        <sz val="10"/>
        <rFont val="Carlito"/>
        <family val="2"/>
      </rPr>
      <t>618,33</t>
    </r>
  </si>
  <si>
    <r>
      <rPr>
        <sz val="10"/>
        <rFont val="Carlito"/>
        <family val="2"/>
      </rPr>
      <t>654,72</t>
    </r>
  </si>
  <si>
    <r>
      <rPr>
        <sz val="10"/>
        <rFont val="Carlito"/>
        <family val="2"/>
      </rPr>
      <t>69.06.120</t>
    </r>
  </si>
  <si>
    <r>
      <rPr>
        <sz val="10"/>
        <rFont val="Carlito"/>
        <family val="2"/>
      </rPr>
      <t xml:space="preserve">Sistema ininterrupto de energia, trifásico on line senoidal de 10 kVA (220 V/110 V), com
</t>
    </r>
    <r>
      <rPr>
        <sz val="10"/>
        <rFont val="Carlito"/>
        <family val="2"/>
      </rPr>
      <t>autonomia de 2 horas</t>
    </r>
  </si>
  <si>
    <r>
      <rPr>
        <sz val="10"/>
        <rFont val="Carlito"/>
        <family val="2"/>
      </rPr>
      <t>40.545,71</t>
    </r>
  </si>
  <si>
    <r>
      <rPr>
        <sz val="10"/>
        <rFont val="Carlito"/>
        <family val="2"/>
      </rPr>
      <t>40.647,53</t>
    </r>
  </si>
  <si>
    <r>
      <rPr>
        <sz val="10"/>
        <rFont val="Carlito"/>
        <family val="2"/>
      </rPr>
      <t>69.06.200</t>
    </r>
  </si>
  <si>
    <r>
      <rPr>
        <sz val="10"/>
        <rFont val="Carlito"/>
        <family val="2"/>
      </rPr>
      <t xml:space="preserve">Sistema ininterrupto de energia, trifásico on line de 20 kVA (220/127 V), com autonomia de 15
</t>
    </r>
    <r>
      <rPr>
        <sz val="10"/>
        <rFont val="Carlito"/>
        <family val="2"/>
      </rPr>
      <t>minutos</t>
    </r>
  </si>
  <si>
    <r>
      <rPr>
        <sz val="10"/>
        <rFont val="Carlito"/>
        <family val="2"/>
      </rPr>
      <t>52.140,68</t>
    </r>
  </si>
  <si>
    <r>
      <rPr>
        <sz val="10"/>
        <rFont val="Carlito"/>
        <family val="2"/>
      </rPr>
      <t>52.242,50</t>
    </r>
  </si>
  <si>
    <r>
      <rPr>
        <sz val="10"/>
        <rFont val="Carlito"/>
        <family val="2"/>
      </rPr>
      <t>69.06.210</t>
    </r>
  </si>
  <si>
    <r>
      <rPr>
        <sz val="10"/>
        <rFont val="Carlito"/>
        <family val="2"/>
      </rPr>
      <t xml:space="preserve">Sistema ininterrupto de energia, trifásico on line de 60 kVA (220/127 V), com autonomia de 15
</t>
    </r>
    <r>
      <rPr>
        <sz val="10"/>
        <rFont val="Carlito"/>
        <family val="2"/>
      </rPr>
      <t>minutos</t>
    </r>
  </si>
  <si>
    <r>
      <rPr>
        <sz val="10"/>
        <rFont val="Carlito"/>
        <family val="2"/>
      </rPr>
      <t>120.943,81</t>
    </r>
  </si>
  <si>
    <r>
      <rPr>
        <sz val="10"/>
        <rFont val="Carlito"/>
        <family val="2"/>
      </rPr>
      <t>121.045,63</t>
    </r>
  </si>
  <si>
    <r>
      <rPr>
        <sz val="10"/>
        <rFont val="Carlito"/>
        <family val="2"/>
      </rPr>
      <t>69.06.220</t>
    </r>
  </si>
  <si>
    <r>
      <rPr>
        <sz val="10"/>
        <rFont val="Carlito"/>
        <family val="2"/>
      </rPr>
      <t xml:space="preserve">Sistema ininterrupto de energia, trifásico on line
</t>
    </r>
    <r>
      <rPr>
        <sz val="10"/>
        <rFont val="Carlito"/>
        <family val="2"/>
      </rPr>
      <t>de 80 kVA (220/127 V), com autonomia de 15 minutos</t>
    </r>
  </si>
  <si>
    <r>
      <rPr>
        <sz val="10"/>
        <rFont val="Carlito"/>
        <family val="2"/>
      </rPr>
      <t>128.377,25</t>
    </r>
  </si>
  <si>
    <r>
      <rPr>
        <sz val="10"/>
        <rFont val="Carlito"/>
        <family val="2"/>
      </rPr>
      <t>128.479,07</t>
    </r>
  </si>
  <si>
    <r>
      <rPr>
        <sz val="10"/>
        <rFont val="Carlito"/>
        <family val="2"/>
      </rPr>
      <t>69.06.240</t>
    </r>
  </si>
  <si>
    <r>
      <rPr>
        <sz val="10"/>
        <rFont val="Carlito"/>
        <family val="2"/>
      </rPr>
      <t xml:space="preserve">Sistema ininterrupto de energia, trifásico on line de 20 kVA (380/220 V), com autonomia de 15
</t>
    </r>
    <r>
      <rPr>
        <sz val="10"/>
        <rFont val="Carlito"/>
        <family val="2"/>
      </rPr>
      <t>minutos</t>
    </r>
  </si>
  <si>
    <r>
      <rPr>
        <sz val="10"/>
        <rFont val="Carlito"/>
        <family val="2"/>
      </rPr>
      <t>51.149,82</t>
    </r>
  </si>
  <si>
    <r>
      <rPr>
        <sz val="10"/>
        <rFont val="Carlito"/>
        <family val="2"/>
      </rPr>
      <t>51.251,64</t>
    </r>
  </si>
  <si>
    <r>
      <rPr>
        <sz val="10"/>
        <rFont val="Carlito"/>
        <family val="2"/>
      </rPr>
      <t>69.06.280</t>
    </r>
  </si>
  <si>
    <r>
      <rPr>
        <sz val="10"/>
        <rFont val="Carlito"/>
        <family val="2"/>
      </rPr>
      <t xml:space="preserve">Sistema ininterrupto de energia, trifásico on line senoidal de 5 kVA (220/110 V), com autonomia
</t>
    </r>
    <r>
      <rPr>
        <sz val="10"/>
        <rFont val="Carlito"/>
        <family val="2"/>
      </rPr>
      <t>de 15 minutos</t>
    </r>
  </si>
  <si>
    <r>
      <rPr>
        <sz val="10"/>
        <rFont val="Carlito"/>
        <family val="2"/>
      </rPr>
      <t>23.183,21</t>
    </r>
  </si>
  <si>
    <r>
      <rPr>
        <sz val="10"/>
        <rFont val="Carlito"/>
        <family val="2"/>
      </rPr>
      <t>23.285,03</t>
    </r>
  </si>
  <si>
    <r>
      <rPr>
        <sz val="10"/>
        <rFont val="Carlito"/>
        <family val="2"/>
      </rPr>
      <t>69.06.290</t>
    </r>
  </si>
  <si>
    <r>
      <rPr>
        <sz val="10"/>
        <rFont val="Carlito"/>
        <family val="2"/>
      </rPr>
      <t xml:space="preserve">Sistema ininterrupto de energia, trifásico on line senoidal de 10 kVA (220/110 V), com autonomia
</t>
    </r>
    <r>
      <rPr>
        <sz val="10"/>
        <rFont val="Carlito"/>
        <family val="2"/>
      </rPr>
      <t>de 10 a 15 minutos</t>
    </r>
  </si>
  <si>
    <r>
      <rPr>
        <sz val="10"/>
        <rFont val="Carlito"/>
        <family val="2"/>
      </rPr>
      <t>33.206,60</t>
    </r>
  </si>
  <si>
    <r>
      <rPr>
        <sz val="10"/>
        <rFont val="Carlito"/>
        <family val="2"/>
      </rPr>
      <t>33.308,42</t>
    </r>
  </si>
  <si>
    <r>
      <rPr>
        <sz val="10"/>
        <rFont val="Carlito"/>
        <family val="2"/>
      </rPr>
      <t>69.06.300</t>
    </r>
  </si>
  <si>
    <r>
      <rPr>
        <sz val="10"/>
        <rFont val="Carlito"/>
        <family val="2"/>
      </rPr>
      <t xml:space="preserve">Sistema ininterrupto de energia, trifásico on line
</t>
    </r>
    <r>
      <rPr>
        <sz val="10"/>
        <rFont val="Carlito"/>
        <family val="2"/>
      </rPr>
      <t>senoidal de 50 kVA (220/110 V), com autonomia de 15 minutos</t>
    </r>
  </si>
  <si>
    <r>
      <rPr>
        <sz val="10"/>
        <rFont val="Carlito"/>
        <family val="2"/>
      </rPr>
      <t>78.874,09</t>
    </r>
  </si>
  <si>
    <r>
      <rPr>
        <sz val="10"/>
        <rFont val="Carlito"/>
        <family val="2"/>
      </rPr>
      <t>78.975,91</t>
    </r>
  </si>
  <si>
    <r>
      <rPr>
        <sz val="10"/>
        <rFont val="Carlito"/>
        <family val="2"/>
      </rPr>
      <t>69.06.320</t>
    </r>
  </si>
  <si>
    <r>
      <rPr>
        <sz val="10"/>
        <rFont val="Carlito"/>
        <family val="2"/>
      </rPr>
      <t xml:space="preserve">Sistema ininterrupto de energia, trifásico on line
</t>
    </r>
    <r>
      <rPr>
        <sz val="10"/>
        <rFont val="Carlito"/>
        <family val="2"/>
      </rPr>
      <t>senoidal de 7,5 kVA (220/110 V), com autonomia de 15 minutos</t>
    </r>
  </si>
  <si>
    <r>
      <rPr>
        <sz val="10"/>
        <rFont val="Carlito"/>
        <family val="2"/>
      </rPr>
      <t>30.035,37</t>
    </r>
  </si>
  <si>
    <r>
      <rPr>
        <sz val="10"/>
        <rFont val="Carlito"/>
        <family val="2"/>
      </rPr>
      <t>30.137,19</t>
    </r>
  </si>
  <si>
    <r>
      <rPr>
        <sz val="10"/>
        <rFont val="Carlito"/>
        <family val="2"/>
      </rPr>
      <t>69.06.390</t>
    </r>
  </si>
  <si>
    <r>
      <rPr>
        <sz val="10"/>
        <rFont val="Carlito"/>
        <family val="2"/>
      </rPr>
      <t xml:space="preserve">Sistema ininterrupto de energia, trifásico on line
</t>
    </r>
    <r>
      <rPr>
        <sz val="10"/>
        <rFont val="Carlito"/>
        <family val="2"/>
      </rPr>
      <t>senoidal de 40 kVA (380/220 V), com autonomia de 15 minutos</t>
    </r>
  </si>
  <si>
    <r>
      <rPr>
        <sz val="10"/>
        <rFont val="Carlito"/>
        <family val="2"/>
      </rPr>
      <t>76.725,34</t>
    </r>
  </si>
  <si>
    <r>
      <rPr>
        <sz val="10"/>
        <rFont val="Carlito"/>
        <family val="2"/>
      </rPr>
      <t>76.827,16</t>
    </r>
  </si>
  <si>
    <r>
      <rPr>
        <sz val="10"/>
        <rFont val="Carlito"/>
        <family val="2"/>
      </rPr>
      <t>Equipamentos para informatica</t>
    </r>
  </si>
  <si>
    <r>
      <rPr>
        <sz val="10"/>
        <rFont val="Carlito"/>
        <family val="2"/>
      </rPr>
      <t>69.08.010</t>
    </r>
  </si>
  <si>
    <r>
      <rPr>
        <sz val="10"/>
        <rFont val="Carlito"/>
        <family val="2"/>
      </rPr>
      <t>Distribuidor interno óptico - 1 U para até 24 fibras</t>
    </r>
  </si>
  <si>
    <r>
      <rPr>
        <sz val="10"/>
        <rFont val="Carlito"/>
        <family val="2"/>
      </rPr>
      <t>660,29</t>
    </r>
  </si>
  <si>
    <r>
      <rPr>
        <sz val="10"/>
        <rFont val="Carlito"/>
        <family val="2"/>
      </rPr>
      <t>702,08</t>
    </r>
  </si>
  <si>
    <r>
      <rPr>
        <sz val="10"/>
        <rFont val="Carlito"/>
        <family val="2"/>
      </rPr>
      <t>Sistema de rede</t>
    </r>
  </si>
  <si>
    <r>
      <rPr>
        <sz val="10"/>
        <rFont val="Carlito"/>
        <family val="2"/>
      </rPr>
      <t>69.09.250</t>
    </r>
  </si>
  <si>
    <r>
      <rPr>
        <sz val="10"/>
        <rFont val="Carlito"/>
        <family val="2"/>
      </rPr>
      <t xml:space="preserve">Patch cords de 1,50 ou 3,00 m - RJ-45 / RJ-45 -
</t>
    </r>
    <r>
      <rPr>
        <sz val="10"/>
        <rFont val="Carlito"/>
        <family val="2"/>
      </rPr>
      <t>categoria 6A</t>
    </r>
  </si>
  <si>
    <r>
      <rPr>
        <sz val="10"/>
        <rFont val="Carlito"/>
        <family val="2"/>
      </rPr>
      <t>45,55</t>
    </r>
  </si>
  <si>
    <r>
      <rPr>
        <sz val="10"/>
        <rFont val="Carlito"/>
        <family val="2"/>
      </rPr>
      <t>52,82</t>
    </r>
  </si>
  <si>
    <r>
      <rPr>
        <sz val="10"/>
        <rFont val="Carlito"/>
        <family val="2"/>
      </rPr>
      <t>69.09.260</t>
    </r>
  </si>
  <si>
    <r>
      <rPr>
        <sz val="10"/>
        <rFont val="Carlito"/>
        <family val="2"/>
      </rPr>
      <t>Patch panel de 24 portas - categoria 6</t>
    </r>
  </si>
  <si>
    <r>
      <rPr>
        <sz val="10"/>
        <rFont val="Carlito"/>
        <family val="2"/>
      </rPr>
      <t>680,64</t>
    </r>
  </si>
  <si>
    <r>
      <rPr>
        <sz val="10"/>
        <rFont val="Carlito"/>
        <family val="2"/>
      </rPr>
      <t>709,76</t>
    </r>
  </si>
  <si>
    <r>
      <rPr>
        <sz val="10"/>
        <rFont val="Carlito"/>
        <family val="2"/>
      </rPr>
      <t>69.09.300</t>
    </r>
  </si>
  <si>
    <r>
      <rPr>
        <sz val="10"/>
        <rFont val="Carlito"/>
        <family val="2"/>
      </rPr>
      <t>Voice panel de 50 portas - categoria 3</t>
    </r>
  </si>
  <si>
    <r>
      <rPr>
        <sz val="10"/>
        <rFont val="Carlito"/>
        <family val="2"/>
      </rPr>
      <t>528,88</t>
    </r>
  </si>
  <si>
    <r>
      <rPr>
        <sz val="10"/>
        <rFont val="Carlito"/>
        <family val="2"/>
      </rPr>
      <t>558,00</t>
    </r>
  </si>
  <si>
    <r>
      <rPr>
        <sz val="10"/>
        <rFont val="Carlito"/>
        <family val="2"/>
      </rPr>
      <t>69.09.360</t>
    </r>
  </si>
  <si>
    <r>
      <rPr>
        <sz val="10"/>
        <rFont val="Carlito"/>
        <family val="2"/>
      </rPr>
      <t xml:space="preserve">Patch cords de 2,00 ou 3,00 m - RJ-45 / RJ-45 -
</t>
    </r>
    <r>
      <rPr>
        <sz val="10"/>
        <rFont val="Carlito"/>
        <family val="2"/>
      </rPr>
      <t>categoria 6A</t>
    </r>
  </si>
  <si>
    <r>
      <rPr>
        <sz val="10"/>
        <rFont val="Carlito"/>
        <family val="2"/>
      </rPr>
      <t>150,63</t>
    </r>
  </si>
  <si>
    <r>
      <rPr>
        <sz val="10"/>
        <rFont val="Carlito"/>
        <family val="2"/>
      </rPr>
      <t>157,90</t>
    </r>
  </si>
  <si>
    <r>
      <rPr>
        <sz val="10"/>
        <rFont val="Carlito"/>
        <family val="2"/>
      </rPr>
      <t>69.09.370</t>
    </r>
  </si>
  <si>
    <r>
      <rPr>
        <sz val="10"/>
        <rFont val="Carlito"/>
        <family val="2"/>
      </rPr>
      <t xml:space="preserve">Transceptor Gigabit SX - LC conectável de formato
</t>
    </r>
    <r>
      <rPr>
        <sz val="10"/>
        <rFont val="Carlito"/>
        <family val="2"/>
      </rPr>
      <t>pequeno (SFP)</t>
    </r>
  </si>
  <si>
    <r>
      <rPr>
        <sz val="10"/>
        <rFont val="Carlito"/>
        <family val="2"/>
      </rPr>
      <t>1.247,85</t>
    </r>
  </si>
  <si>
    <r>
      <rPr>
        <sz val="10"/>
        <rFont val="Carlito"/>
        <family val="2"/>
      </rPr>
      <t>1.250,58</t>
    </r>
  </si>
  <si>
    <r>
      <rPr>
        <sz val="10"/>
        <rFont val="Carlito"/>
        <family val="2"/>
      </rPr>
      <t>Telecomunicacoes</t>
    </r>
  </si>
  <si>
    <r>
      <rPr>
        <sz val="10"/>
        <rFont val="Carlito"/>
        <family val="2"/>
      </rPr>
      <t>69.10.130</t>
    </r>
  </si>
  <si>
    <r>
      <rPr>
        <sz val="10"/>
        <rFont val="Carlito"/>
        <family val="2"/>
      </rPr>
      <t xml:space="preserve">Amplificador de potência para VHF e CATV-50 dB,
</t>
    </r>
    <r>
      <rPr>
        <sz val="10"/>
        <rFont val="Carlito"/>
        <family val="2"/>
      </rPr>
      <t>frequência 40 a 550 MHz</t>
    </r>
  </si>
  <si>
    <r>
      <rPr>
        <sz val="10"/>
        <rFont val="Carlito"/>
        <family val="2"/>
      </rPr>
      <t>481,92</t>
    </r>
  </si>
  <si>
    <r>
      <rPr>
        <sz val="10"/>
        <rFont val="Carlito"/>
        <family val="2"/>
      </rPr>
      <t>498,64</t>
    </r>
  </si>
  <si>
    <r>
      <rPr>
        <sz val="10"/>
        <rFont val="Carlito"/>
        <family val="2"/>
      </rPr>
      <t>69.10.140</t>
    </r>
  </si>
  <si>
    <r>
      <rPr>
        <sz val="10"/>
        <rFont val="Carlito"/>
        <family val="2"/>
      </rPr>
      <t xml:space="preserve">Antena parabólica com captador de sinais e
</t>
    </r>
    <r>
      <rPr>
        <sz val="10"/>
        <rFont val="Carlito"/>
        <family val="2"/>
      </rPr>
      <t>modulador de áudio e vídeo</t>
    </r>
  </si>
  <si>
    <r>
      <rPr>
        <sz val="10"/>
        <rFont val="Carlito"/>
        <family val="2"/>
      </rPr>
      <t>460,77</t>
    </r>
  </si>
  <si>
    <r>
      <rPr>
        <sz val="10"/>
        <rFont val="Carlito"/>
        <family val="2"/>
      </rPr>
      <t>751,89</t>
    </r>
  </si>
  <si>
    <r>
      <rPr>
        <sz val="10"/>
        <rFont val="Carlito"/>
        <family val="2"/>
      </rPr>
      <t xml:space="preserve">Reparos, conservacoes e complementos - GRUPO
</t>
    </r>
    <r>
      <rPr>
        <sz val="10"/>
        <rFont val="Carlito"/>
        <family val="2"/>
      </rPr>
      <t>69</t>
    </r>
  </si>
  <si>
    <r>
      <rPr>
        <sz val="10"/>
        <rFont val="Carlito"/>
        <family val="2"/>
      </rPr>
      <t>69.20.010</t>
    </r>
  </si>
  <si>
    <r>
      <rPr>
        <sz val="10"/>
        <rFont val="Carlito"/>
        <family val="2"/>
      </rPr>
      <t xml:space="preserve">Arame de espinar em aço inoxidável nu, para TV a
</t>
    </r>
    <r>
      <rPr>
        <sz val="10"/>
        <rFont val="Carlito"/>
        <family val="2"/>
      </rPr>
      <t>cabo</t>
    </r>
  </si>
  <si>
    <r>
      <rPr>
        <sz val="10"/>
        <rFont val="Carlito"/>
        <family val="2"/>
      </rPr>
      <t>69.20.040</t>
    </r>
  </si>
  <si>
    <r>
      <rPr>
        <sz val="10"/>
        <rFont val="Carlito"/>
        <family val="2"/>
      </rPr>
      <t>Isolador roldana em porcelana de 72 x 72 mm</t>
    </r>
  </si>
  <si>
    <r>
      <rPr>
        <sz val="10"/>
        <rFont val="Carlito"/>
        <family val="2"/>
      </rPr>
      <t>69.20.050</t>
    </r>
  </si>
  <si>
    <r>
      <rPr>
        <sz val="10"/>
        <rFont val="Carlito"/>
        <family val="2"/>
      </rPr>
      <t xml:space="preserve">Suporte para isolador roldana tipo DM, padrão
</t>
    </r>
    <r>
      <rPr>
        <sz val="10"/>
        <rFont val="Carlito"/>
        <family val="2"/>
      </rPr>
      <t>TELEBRÁS</t>
    </r>
  </si>
  <si>
    <r>
      <rPr>
        <sz val="10"/>
        <rFont val="Carlito"/>
        <family val="2"/>
      </rPr>
      <t>2,27</t>
    </r>
  </si>
  <si>
    <r>
      <rPr>
        <sz val="10"/>
        <rFont val="Carlito"/>
        <family val="2"/>
      </rPr>
      <t>9,54</t>
    </r>
  </si>
  <si>
    <r>
      <rPr>
        <sz val="10"/>
        <rFont val="Carlito"/>
        <family val="2"/>
      </rPr>
      <t>69.20.070</t>
    </r>
  </si>
  <si>
    <r>
      <rPr>
        <sz val="10"/>
        <rFont val="Carlito"/>
        <family val="2"/>
      </rPr>
      <t xml:space="preserve">Fita em aço inoxidável para poste de 0,50 m x 19
</t>
    </r>
    <r>
      <rPr>
        <sz val="10"/>
        <rFont val="Carlito"/>
        <family val="2"/>
      </rPr>
      <t>mm, com fecho em aço inoxidável</t>
    </r>
  </si>
  <si>
    <r>
      <rPr>
        <sz val="10"/>
        <rFont val="Carlito"/>
        <family val="2"/>
      </rPr>
      <t>2,69</t>
    </r>
  </si>
  <si>
    <r>
      <rPr>
        <sz val="10"/>
        <rFont val="Carlito"/>
        <family val="2"/>
      </rPr>
      <t>9,96</t>
    </r>
  </si>
  <si>
    <r>
      <rPr>
        <sz val="10"/>
        <rFont val="Carlito"/>
        <family val="2"/>
      </rPr>
      <t>69.20.100</t>
    </r>
  </si>
  <si>
    <r>
      <rPr>
        <sz val="10"/>
        <rFont val="Carlito"/>
        <family val="2"/>
      </rPr>
      <t>Tampa para caixa R1, padrão TELEBRÁS</t>
    </r>
  </si>
  <si>
    <r>
      <rPr>
        <sz val="10"/>
        <rFont val="Carlito"/>
        <family val="2"/>
      </rPr>
      <t>276,63</t>
    </r>
  </si>
  <si>
    <r>
      <rPr>
        <sz val="10"/>
        <rFont val="Carlito"/>
        <family val="2"/>
      </rPr>
      <t>284,63</t>
    </r>
  </si>
  <si>
    <r>
      <rPr>
        <sz val="10"/>
        <rFont val="Carlito"/>
        <family val="2"/>
      </rPr>
      <t>69.20.110</t>
    </r>
  </si>
  <si>
    <r>
      <rPr>
        <sz val="10"/>
        <rFont val="Carlito"/>
        <family val="2"/>
      </rPr>
      <t>Tampa para caixa R2, padrão TELEBRÁS</t>
    </r>
  </si>
  <si>
    <r>
      <rPr>
        <sz val="10"/>
        <rFont val="Carlito"/>
        <family val="2"/>
      </rPr>
      <t>601,40</t>
    </r>
  </si>
  <si>
    <r>
      <rPr>
        <sz val="10"/>
        <rFont val="Carlito"/>
        <family val="2"/>
      </rPr>
      <t>609,40</t>
    </r>
  </si>
  <si>
    <r>
      <rPr>
        <sz val="10"/>
        <rFont val="Carlito"/>
        <family val="2"/>
      </rPr>
      <t>69.20.130</t>
    </r>
  </si>
  <si>
    <r>
      <rPr>
        <sz val="10"/>
        <rFont val="Carlito"/>
        <family val="2"/>
      </rPr>
      <t>Bloco de ligação interna para 10 pares, BLI-10</t>
    </r>
  </si>
  <si>
    <r>
      <rPr>
        <sz val="10"/>
        <rFont val="Carlito"/>
        <family val="2"/>
      </rPr>
      <t>4,88</t>
    </r>
  </si>
  <si>
    <r>
      <rPr>
        <sz val="10"/>
        <rFont val="Carlito"/>
        <family val="2"/>
      </rPr>
      <t>17,61</t>
    </r>
  </si>
  <si>
    <r>
      <rPr>
        <sz val="10"/>
        <rFont val="Carlito"/>
        <family val="2"/>
      </rPr>
      <t>69.20.140</t>
    </r>
  </si>
  <si>
    <r>
      <rPr>
        <sz val="10"/>
        <rFont val="Carlito"/>
        <family val="2"/>
      </rPr>
      <t xml:space="preserve">Bloco de ligação com engate rápido para 10
</t>
    </r>
    <r>
      <rPr>
        <sz val="10"/>
        <rFont val="Carlito"/>
        <family val="2"/>
      </rPr>
      <t>pares, BER-10</t>
    </r>
  </si>
  <si>
    <r>
      <rPr>
        <sz val="10"/>
        <rFont val="Carlito"/>
        <family val="2"/>
      </rPr>
      <t>19,66</t>
    </r>
  </si>
  <si>
    <r>
      <rPr>
        <sz val="10"/>
        <rFont val="Carlito"/>
        <family val="2"/>
      </rPr>
      <t>69.20.170</t>
    </r>
  </si>
  <si>
    <r>
      <rPr>
        <sz val="10"/>
        <rFont val="Carlito"/>
        <family val="2"/>
      </rPr>
      <t xml:space="preserve">Calha de aço com 4 tomadas 2P+T - 250 V, com
</t>
    </r>
    <r>
      <rPr>
        <sz val="10"/>
        <rFont val="Carlito"/>
        <family val="2"/>
      </rPr>
      <t>cabo</t>
    </r>
  </si>
  <si>
    <r>
      <rPr>
        <sz val="10"/>
        <rFont val="Carlito"/>
        <family val="2"/>
      </rPr>
      <t>65,77</t>
    </r>
  </si>
  <si>
    <r>
      <rPr>
        <sz val="10"/>
        <rFont val="Carlito"/>
        <family val="2"/>
      </rPr>
      <t>69.20.180</t>
    </r>
  </si>
  <si>
    <r>
      <rPr>
        <sz val="10"/>
        <rFont val="Carlito"/>
        <family val="2"/>
      </rPr>
      <t xml:space="preserve">Cordão óptico duplex, multimodo com conector
</t>
    </r>
    <r>
      <rPr>
        <sz val="10"/>
        <rFont val="Carlito"/>
        <family val="2"/>
      </rPr>
      <t>LC/LC - 2,5 m</t>
    </r>
  </si>
  <si>
    <r>
      <rPr>
        <sz val="10"/>
        <rFont val="Carlito"/>
        <family val="2"/>
      </rPr>
      <t>165,31</t>
    </r>
  </si>
  <si>
    <r>
      <rPr>
        <sz val="10"/>
        <rFont val="Carlito"/>
        <family val="2"/>
      </rPr>
      <t>8,35</t>
    </r>
  </si>
  <si>
    <r>
      <rPr>
        <sz val="10"/>
        <rFont val="Carlito"/>
        <family val="2"/>
      </rPr>
      <t>173,66</t>
    </r>
  </si>
  <si>
    <r>
      <rPr>
        <sz val="10"/>
        <rFont val="Carlito"/>
        <family val="2"/>
      </rPr>
      <t>69.20.200</t>
    </r>
  </si>
  <si>
    <r>
      <rPr>
        <sz val="10"/>
        <rFont val="Carlito"/>
        <family val="2"/>
      </rPr>
      <t>Bandeja fixa para rack, 19" x 500 mm</t>
    </r>
  </si>
  <si>
    <r>
      <rPr>
        <sz val="10"/>
        <rFont val="Carlito"/>
        <family val="2"/>
      </rPr>
      <t>69.20.210</t>
    </r>
  </si>
  <si>
    <r>
      <rPr>
        <sz val="10"/>
        <rFont val="Carlito"/>
        <family val="2"/>
      </rPr>
      <t>Bandeja fixa para rack, 19" x 800 mm</t>
    </r>
  </si>
  <si>
    <r>
      <rPr>
        <sz val="10"/>
        <rFont val="Carlito"/>
        <family val="2"/>
      </rPr>
      <t>96,23</t>
    </r>
  </si>
  <si>
    <r>
      <rPr>
        <sz val="10"/>
        <rFont val="Carlito"/>
        <family val="2"/>
      </rPr>
      <t>69.20.220</t>
    </r>
  </si>
  <si>
    <r>
      <rPr>
        <sz val="10"/>
        <rFont val="Carlito"/>
        <family val="2"/>
      </rPr>
      <t>Bandeja deslizante para rack, 19" x 800 mm</t>
    </r>
  </si>
  <si>
    <r>
      <rPr>
        <sz val="10"/>
        <rFont val="Carlito"/>
        <family val="2"/>
      </rPr>
      <t>161,33</t>
    </r>
  </si>
  <si>
    <r>
      <rPr>
        <sz val="10"/>
        <rFont val="Carlito"/>
        <family val="2"/>
      </rPr>
      <t>166,78</t>
    </r>
  </si>
  <si>
    <r>
      <rPr>
        <sz val="10"/>
        <rFont val="Carlito"/>
        <family val="2"/>
      </rPr>
      <t>69.20.230</t>
    </r>
  </si>
  <si>
    <r>
      <rPr>
        <sz val="10"/>
        <rFont val="Carlito"/>
        <family val="2"/>
      </rPr>
      <t xml:space="preserve">Calha de aço com 8 tomadas 2P+T - 250 V, com
</t>
    </r>
    <r>
      <rPr>
        <sz val="10"/>
        <rFont val="Carlito"/>
        <family val="2"/>
      </rPr>
      <t>cabo</t>
    </r>
  </si>
  <si>
    <r>
      <rPr>
        <sz val="10"/>
        <rFont val="Carlito"/>
        <family val="2"/>
      </rPr>
      <t>73,04</t>
    </r>
  </si>
  <si>
    <r>
      <rPr>
        <sz val="10"/>
        <rFont val="Carlito"/>
        <family val="2"/>
      </rPr>
      <t>74,49</t>
    </r>
  </si>
  <si>
    <r>
      <rPr>
        <sz val="10"/>
        <rFont val="Carlito"/>
        <family val="2"/>
      </rPr>
      <t>69.20.240</t>
    </r>
  </si>
  <si>
    <r>
      <rPr>
        <sz val="10"/>
        <rFont val="Carlito"/>
        <family val="2"/>
      </rPr>
      <t xml:space="preserve">Calha de aço com 12 tomadas 2P+T - 250 V, com
</t>
    </r>
    <r>
      <rPr>
        <sz val="10"/>
        <rFont val="Carlito"/>
        <family val="2"/>
      </rPr>
      <t>cabo</t>
    </r>
  </si>
  <si>
    <r>
      <rPr>
        <sz val="10"/>
        <rFont val="Carlito"/>
        <family val="2"/>
      </rPr>
      <t>91,25</t>
    </r>
  </si>
  <si>
    <r>
      <rPr>
        <sz val="10"/>
        <rFont val="Carlito"/>
        <family val="2"/>
      </rPr>
      <t>92,70</t>
    </r>
  </si>
  <si>
    <r>
      <rPr>
        <sz val="10"/>
        <rFont val="Carlito"/>
        <family val="2"/>
      </rPr>
      <t>69.20.248</t>
    </r>
  </si>
  <si>
    <r>
      <rPr>
        <sz val="10"/>
        <rFont val="Carlito"/>
        <family val="2"/>
      </rPr>
      <t>Painel frontal cego - 19" x 1 U</t>
    </r>
  </si>
  <si>
    <r>
      <rPr>
        <sz val="10"/>
        <rFont val="Carlito"/>
        <family val="2"/>
      </rPr>
      <t>8,74</t>
    </r>
  </si>
  <si>
    <r>
      <rPr>
        <sz val="10"/>
        <rFont val="Carlito"/>
        <family val="2"/>
      </rPr>
      <t>69.20.250</t>
    </r>
  </si>
  <si>
    <r>
      <rPr>
        <sz val="10"/>
        <rFont val="Carlito"/>
        <family val="2"/>
      </rPr>
      <t>Painel frontal cego - 19" x 2 U</t>
    </r>
  </si>
  <si>
    <r>
      <rPr>
        <sz val="10"/>
        <rFont val="Carlito"/>
        <family val="2"/>
      </rPr>
      <t>69.20.260</t>
    </r>
  </si>
  <si>
    <r>
      <rPr>
        <sz val="10"/>
        <rFont val="Carlito"/>
        <family val="2"/>
      </rPr>
      <t xml:space="preserve">Protetor de surto híbrido para rede de
</t>
    </r>
    <r>
      <rPr>
        <sz val="10"/>
        <rFont val="Carlito"/>
        <family val="2"/>
      </rPr>
      <t>telecomunicações</t>
    </r>
  </si>
  <si>
    <r>
      <rPr>
        <sz val="10"/>
        <rFont val="Carlito"/>
        <family val="2"/>
      </rPr>
      <t>19,70</t>
    </r>
  </si>
  <si>
    <r>
      <rPr>
        <sz val="10"/>
        <rFont val="Carlito"/>
        <family val="2"/>
      </rPr>
      <t>13,79</t>
    </r>
  </si>
  <si>
    <r>
      <rPr>
        <sz val="10"/>
        <rFont val="Carlito"/>
        <family val="2"/>
      </rPr>
      <t>33,49</t>
    </r>
  </si>
  <si>
    <r>
      <rPr>
        <sz val="10"/>
        <rFont val="Carlito"/>
        <family val="2"/>
      </rPr>
      <t>69.20.270</t>
    </r>
  </si>
  <si>
    <r>
      <rPr>
        <sz val="10"/>
        <rFont val="Carlito"/>
        <family val="2"/>
      </rPr>
      <t xml:space="preserve">Divisor interno com 1 entrada e 2 saídas - 75
</t>
    </r>
    <r>
      <rPr>
        <sz val="10"/>
        <rFont val="Carlito"/>
        <family val="2"/>
      </rPr>
      <t>Ohms</t>
    </r>
  </si>
  <si>
    <r>
      <rPr>
        <sz val="10"/>
        <rFont val="Carlito"/>
        <family val="2"/>
      </rPr>
      <t>16,47</t>
    </r>
  </si>
  <si>
    <r>
      <rPr>
        <sz val="10"/>
        <rFont val="Carlito"/>
        <family val="2"/>
      </rPr>
      <t>69.20.280</t>
    </r>
  </si>
  <si>
    <r>
      <rPr>
        <sz val="10"/>
        <rFont val="Carlito"/>
        <family val="2"/>
      </rPr>
      <t xml:space="preserve">Divisor interno com 1 entrada e 4 saídas - 75
</t>
    </r>
    <r>
      <rPr>
        <sz val="10"/>
        <rFont val="Carlito"/>
        <family val="2"/>
      </rPr>
      <t>Ohms</t>
    </r>
  </si>
  <si>
    <r>
      <rPr>
        <sz val="10"/>
        <rFont val="Carlito"/>
        <family val="2"/>
      </rPr>
      <t>12,99</t>
    </r>
  </si>
  <si>
    <r>
      <rPr>
        <sz val="10"/>
        <rFont val="Carlito"/>
        <family val="2"/>
      </rPr>
      <t>69.20.290</t>
    </r>
  </si>
  <si>
    <r>
      <rPr>
        <sz val="10"/>
        <rFont val="Carlito"/>
        <family val="2"/>
      </rPr>
      <t xml:space="preserve">Tomada blindada para VHF/UHF, CATV e FM,
</t>
    </r>
    <r>
      <rPr>
        <sz val="10"/>
        <rFont val="Carlito"/>
        <family val="2"/>
      </rPr>
      <t>frequência 5 MHz a 1 GHz</t>
    </r>
  </si>
  <si>
    <r>
      <rPr>
        <sz val="10"/>
        <rFont val="Carlito"/>
        <family val="2"/>
      </rPr>
      <t>10,24</t>
    </r>
  </si>
  <si>
    <r>
      <rPr>
        <sz val="10"/>
        <rFont val="Carlito"/>
        <family val="2"/>
      </rPr>
      <t>18,59</t>
    </r>
  </si>
  <si>
    <r>
      <rPr>
        <sz val="10"/>
        <rFont val="Carlito"/>
        <family val="2"/>
      </rPr>
      <t>69.20.300</t>
    </r>
  </si>
  <si>
    <r>
      <rPr>
        <sz val="10"/>
        <rFont val="Carlito"/>
        <family val="2"/>
      </rPr>
      <t xml:space="preserve">Bloco de distribuição com protetor de surtos,
</t>
    </r>
    <r>
      <rPr>
        <sz val="10"/>
        <rFont val="Carlito"/>
        <family val="2"/>
      </rPr>
      <t>para 10 pares, BTDG-10</t>
    </r>
  </si>
  <si>
    <r>
      <rPr>
        <sz val="10"/>
        <rFont val="Carlito"/>
        <family val="2"/>
      </rPr>
      <t>38,55</t>
    </r>
  </si>
  <si>
    <r>
      <rPr>
        <sz val="10"/>
        <rFont val="Carlito"/>
        <family val="2"/>
      </rPr>
      <t>69.20.340</t>
    </r>
  </si>
  <si>
    <r>
      <rPr>
        <sz val="10"/>
        <rFont val="Carlito"/>
        <family val="2"/>
      </rPr>
      <t>Tomada para TV, tipo pino Jack, com placa</t>
    </r>
  </si>
  <si>
    <r>
      <rPr>
        <sz val="10"/>
        <rFont val="Carlito"/>
        <family val="2"/>
      </rPr>
      <t>17,88</t>
    </r>
  </si>
  <si>
    <r>
      <rPr>
        <sz val="10"/>
        <rFont val="Carlito"/>
        <family val="2"/>
      </rPr>
      <t>69.20.350</t>
    </r>
  </si>
  <si>
    <r>
      <rPr>
        <sz val="10"/>
        <rFont val="Carlito"/>
        <family val="2"/>
      </rPr>
      <t xml:space="preserve">Caixa de emenda ventilada, em polipropileno,
</t>
    </r>
    <r>
      <rPr>
        <sz val="10"/>
        <rFont val="Carlito"/>
        <family val="2"/>
      </rPr>
      <t>para até 200 pares</t>
    </r>
  </si>
  <si>
    <r>
      <rPr>
        <sz val="10"/>
        <rFont val="Carlito"/>
        <family val="2"/>
      </rPr>
      <t>142,40</t>
    </r>
  </si>
  <si>
    <r>
      <rPr>
        <sz val="10"/>
        <rFont val="Carlito"/>
        <family val="2"/>
      </rPr>
      <t>167,86</t>
    </r>
  </si>
  <si>
    <r>
      <rPr>
        <sz val="10"/>
        <rFont val="Carlito"/>
        <family val="2"/>
      </rPr>
      <t>SINALIZACAO VIARIA</t>
    </r>
  </si>
  <si>
    <r>
      <rPr>
        <sz val="10"/>
        <rFont val="Carlito"/>
        <family val="2"/>
      </rPr>
      <t>Dispositivo viario</t>
    </r>
  </si>
  <si>
    <r>
      <rPr>
        <sz val="10"/>
        <rFont val="Carlito"/>
        <family val="2"/>
      </rPr>
      <t>70.01.001</t>
    </r>
  </si>
  <si>
    <r>
      <rPr>
        <sz val="10"/>
        <rFont val="Carlito"/>
        <family val="2"/>
      </rPr>
      <t>Faixa elevada para travessia de pedestres</t>
    </r>
  </si>
  <si>
    <r>
      <rPr>
        <sz val="10"/>
        <rFont val="Carlito"/>
        <family val="2"/>
      </rPr>
      <t>124,28</t>
    </r>
  </si>
  <si>
    <r>
      <rPr>
        <sz val="10"/>
        <rFont val="Carlito"/>
        <family val="2"/>
      </rPr>
      <t>140,48</t>
    </r>
  </si>
  <si>
    <r>
      <rPr>
        <sz val="10"/>
        <rFont val="Carlito"/>
        <family val="2"/>
      </rPr>
      <t>70.01.010</t>
    </r>
  </si>
  <si>
    <r>
      <rPr>
        <sz val="10"/>
        <rFont val="Carlito"/>
        <family val="2"/>
      </rPr>
      <t>Ondulação transversal - lombada tipo A</t>
    </r>
  </si>
  <si>
    <r>
      <rPr>
        <sz val="10"/>
        <rFont val="Carlito"/>
        <family val="2"/>
      </rPr>
      <t>181,26</t>
    </r>
  </si>
  <si>
    <r>
      <rPr>
        <sz val="10"/>
        <rFont val="Carlito"/>
        <family val="2"/>
      </rPr>
      <t>25,76</t>
    </r>
  </si>
  <si>
    <r>
      <rPr>
        <sz val="10"/>
        <rFont val="Carlito"/>
        <family val="2"/>
      </rPr>
      <t>207,02</t>
    </r>
  </si>
  <si>
    <r>
      <rPr>
        <sz val="10"/>
        <rFont val="Carlito"/>
        <family val="2"/>
      </rPr>
      <t>70.01.011</t>
    </r>
  </si>
  <si>
    <r>
      <rPr>
        <sz val="10"/>
        <rFont val="Carlito"/>
        <family val="2"/>
      </rPr>
      <t>Ondulação transversal - lombada tipo B</t>
    </r>
  </si>
  <si>
    <r>
      <rPr>
        <sz val="10"/>
        <rFont val="Carlito"/>
        <family val="2"/>
      </rPr>
      <t>335,82</t>
    </r>
  </si>
  <si>
    <r>
      <rPr>
        <sz val="10"/>
        <rFont val="Carlito"/>
        <family val="2"/>
      </rPr>
      <t>62,42</t>
    </r>
  </si>
  <si>
    <r>
      <rPr>
        <sz val="10"/>
        <rFont val="Carlito"/>
        <family val="2"/>
      </rPr>
      <t>398,24</t>
    </r>
  </si>
  <si>
    <r>
      <rPr>
        <sz val="10"/>
        <rFont val="Carlito"/>
        <family val="2"/>
      </rPr>
      <t>70.01.050</t>
    </r>
  </si>
  <si>
    <r>
      <rPr>
        <sz val="10"/>
        <rFont val="Carlito"/>
        <family val="2"/>
      </rPr>
      <t>Defensa semimaleavel simples</t>
    </r>
  </si>
  <si>
    <r>
      <rPr>
        <sz val="10"/>
        <rFont val="Carlito"/>
        <family val="2"/>
      </rPr>
      <t>91,65</t>
    </r>
  </si>
  <si>
    <r>
      <rPr>
        <sz val="10"/>
        <rFont val="Carlito"/>
        <family val="2"/>
      </rPr>
      <t>10,44</t>
    </r>
  </si>
  <si>
    <r>
      <rPr>
        <sz val="10"/>
        <rFont val="Carlito"/>
        <family val="2"/>
      </rPr>
      <t>102,09</t>
    </r>
  </si>
  <si>
    <r>
      <rPr>
        <sz val="10"/>
        <rFont val="Carlito"/>
        <family val="2"/>
      </rPr>
      <t>70.01.060</t>
    </r>
  </si>
  <si>
    <r>
      <rPr>
        <sz val="10"/>
        <rFont val="Carlito"/>
        <family val="2"/>
      </rPr>
      <t>Terminal absorvedor de impacto não direcionável</t>
    </r>
  </si>
  <si>
    <r>
      <rPr>
        <sz val="10"/>
        <rFont val="Carlito"/>
        <family val="2"/>
      </rPr>
      <t>9.831,11</t>
    </r>
  </si>
  <si>
    <r>
      <rPr>
        <sz val="10"/>
        <rFont val="Carlito"/>
        <family val="2"/>
      </rPr>
      <t>Sinalizacao horizontal</t>
    </r>
  </si>
  <si>
    <r>
      <rPr>
        <sz val="10"/>
        <rFont val="Carlito"/>
        <family val="2"/>
      </rPr>
      <t>70.02.001</t>
    </r>
  </si>
  <si>
    <r>
      <rPr>
        <sz val="10"/>
        <rFont val="Carlito"/>
        <family val="2"/>
      </rPr>
      <t>Limpeza, pré marcação e pré pintura de solo</t>
    </r>
  </si>
  <si>
    <r>
      <rPr>
        <sz val="10"/>
        <rFont val="Carlito"/>
        <family val="2"/>
      </rPr>
      <t>66,50</t>
    </r>
  </si>
  <si>
    <r>
      <rPr>
        <sz val="10"/>
        <rFont val="Carlito"/>
        <family val="2"/>
      </rPr>
      <t>70.02.010</t>
    </r>
  </si>
  <si>
    <r>
      <rPr>
        <sz val="10"/>
        <rFont val="Carlito"/>
        <family val="2"/>
      </rPr>
      <t>Sinalização horizontal com tinta vinílica ou acrílica</t>
    </r>
  </si>
  <si>
    <r>
      <rPr>
        <sz val="10"/>
        <rFont val="Carlito"/>
        <family val="2"/>
      </rPr>
      <t>27,79</t>
    </r>
  </si>
  <si>
    <r>
      <rPr>
        <sz val="10"/>
        <rFont val="Carlito"/>
        <family val="2"/>
      </rPr>
      <t>70.02.012</t>
    </r>
  </si>
  <si>
    <r>
      <rPr>
        <sz val="10"/>
        <rFont val="Carlito"/>
        <family val="2"/>
      </rPr>
      <t>Sinalização horizontal em laminado elastoplástico retrorefletivo e antiderrapante, para faixas</t>
    </r>
  </si>
  <si>
    <r>
      <rPr>
        <sz val="10"/>
        <rFont val="Carlito"/>
        <family val="2"/>
      </rPr>
      <t>141,03</t>
    </r>
  </si>
  <si>
    <r>
      <rPr>
        <sz val="10"/>
        <rFont val="Carlito"/>
        <family val="2"/>
      </rPr>
      <t>70.02.013</t>
    </r>
  </si>
  <si>
    <r>
      <rPr>
        <sz val="10"/>
        <rFont val="Carlito"/>
        <family val="2"/>
      </rPr>
      <t xml:space="preserve">Sinalização horizontal em laminado elastoplástico retrorefletivo e antiderrapante, para símbolos e
</t>
    </r>
    <r>
      <rPr>
        <sz val="10"/>
        <rFont val="Carlito"/>
        <family val="2"/>
      </rPr>
      <t>letras</t>
    </r>
  </si>
  <si>
    <r>
      <rPr>
        <sz val="10"/>
        <rFont val="Carlito"/>
        <family val="2"/>
      </rPr>
      <t>176,29</t>
    </r>
  </si>
  <si>
    <r>
      <rPr>
        <sz val="10"/>
        <rFont val="Carlito"/>
        <family val="2"/>
      </rPr>
      <t>70.02.014</t>
    </r>
  </si>
  <si>
    <r>
      <rPr>
        <sz val="10"/>
        <rFont val="Carlito"/>
        <family val="2"/>
      </rPr>
      <t xml:space="preserve">Sinalização horizontal em massa termoplástica à quente por aspersão, espessura de 1,5 mm, para
</t>
    </r>
    <r>
      <rPr>
        <sz val="10"/>
        <rFont val="Carlito"/>
        <family val="2"/>
      </rPr>
      <t>faixas</t>
    </r>
  </si>
  <si>
    <r>
      <rPr>
        <sz val="10"/>
        <rFont val="Carlito"/>
        <family val="2"/>
      </rPr>
      <t>57,85</t>
    </r>
  </si>
  <si>
    <r>
      <rPr>
        <sz val="10"/>
        <rFont val="Carlito"/>
        <family val="2"/>
      </rPr>
      <t>70.02.016</t>
    </r>
  </si>
  <si>
    <r>
      <rPr>
        <sz val="10"/>
        <rFont val="Carlito"/>
        <family val="2"/>
      </rPr>
      <t xml:space="preserve">Sinalização horizontal em massa termoplástica à quente por extrusão, espessura de 3,0 mm, para
</t>
    </r>
    <r>
      <rPr>
        <sz val="10"/>
        <rFont val="Carlito"/>
        <family val="2"/>
      </rPr>
      <t>faixas</t>
    </r>
  </si>
  <si>
    <r>
      <rPr>
        <sz val="10"/>
        <rFont val="Carlito"/>
        <family val="2"/>
      </rPr>
      <t>87,15</t>
    </r>
  </si>
  <si>
    <r>
      <rPr>
        <sz val="10"/>
        <rFont val="Carlito"/>
        <family val="2"/>
      </rPr>
      <t>70.02.017</t>
    </r>
  </si>
  <si>
    <r>
      <rPr>
        <sz val="10"/>
        <rFont val="Carlito"/>
        <family val="2"/>
      </rPr>
      <t xml:space="preserve">Sinalização horizontal em massa termoplástica à quente por extrusão, espessura de 3,0 mm, para
</t>
    </r>
    <r>
      <rPr>
        <sz val="10"/>
        <rFont val="Carlito"/>
        <family val="2"/>
      </rPr>
      <t>legendas</t>
    </r>
  </si>
  <si>
    <r>
      <rPr>
        <sz val="10"/>
        <rFont val="Carlito"/>
        <family val="2"/>
      </rPr>
      <t>99,19</t>
    </r>
  </si>
  <si>
    <r>
      <rPr>
        <sz val="10"/>
        <rFont val="Carlito"/>
        <family val="2"/>
      </rPr>
      <t>70.02.020</t>
    </r>
  </si>
  <si>
    <r>
      <rPr>
        <sz val="10"/>
        <rFont val="Carlito"/>
        <family val="2"/>
      </rPr>
      <t xml:space="preserve">Sinalização horizontal em plástico a frio manual,
</t>
    </r>
    <r>
      <rPr>
        <sz val="10"/>
        <rFont val="Carlito"/>
        <family val="2"/>
      </rPr>
      <t>para faixas</t>
    </r>
  </si>
  <si>
    <r>
      <rPr>
        <sz val="10"/>
        <rFont val="Carlito"/>
        <family val="2"/>
      </rPr>
      <t>170,73</t>
    </r>
  </si>
  <si>
    <r>
      <rPr>
        <sz val="10"/>
        <rFont val="Carlito"/>
        <family val="2"/>
      </rPr>
      <t>70.02.021</t>
    </r>
  </si>
  <si>
    <r>
      <rPr>
        <sz val="10"/>
        <rFont val="Carlito"/>
        <family val="2"/>
      </rPr>
      <t xml:space="preserve">Sinalização horizontal em termoplástico de alto
</t>
    </r>
    <r>
      <rPr>
        <sz val="10"/>
        <rFont val="Carlito"/>
        <family val="2"/>
      </rPr>
      <t>relevo</t>
    </r>
  </si>
  <si>
    <r>
      <rPr>
        <sz val="10"/>
        <rFont val="Carlito"/>
        <family val="2"/>
      </rPr>
      <t>196,85</t>
    </r>
  </si>
  <si>
    <r>
      <rPr>
        <sz val="10"/>
        <rFont val="Carlito"/>
        <family val="2"/>
      </rPr>
      <t>70.02.022</t>
    </r>
  </si>
  <si>
    <r>
      <rPr>
        <sz val="10"/>
        <rFont val="Carlito"/>
        <family val="2"/>
      </rPr>
      <t xml:space="preserve">Sinalização horizontal em tinta a base de resina
</t>
    </r>
    <r>
      <rPr>
        <sz val="10"/>
        <rFont val="Carlito"/>
        <family val="2"/>
      </rPr>
      <t>acrílica emulsionada em água</t>
    </r>
  </si>
  <si>
    <r>
      <rPr>
        <sz val="10"/>
        <rFont val="Carlito"/>
        <family val="2"/>
      </rPr>
      <t>28,37</t>
    </r>
  </si>
  <si>
    <r>
      <rPr>
        <sz val="10"/>
        <rFont val="Carlito"/>
        <family val="2"/>
      </rPr>
      <t>Sinalizacao vertical</t>
    </r>
  </si>
  <si>
    <r>
      <rPr>
        <sz val="10"/>
        <rFont val="Carlito"/>
        <family val="2"/>
      </rPr>
      <t>70.03.001</t>
    </r>
  </si>
  <si>
    <r>
      <rPr>
        <sz val="10"/>
        <rFont val="Carlito"/>
        <family val="2"/>
      </rPr>
      <t xml:space="preserve">Placa para sinalização viária em chapa de aço, totalmente refletiva com película IA/IA - área até
</t>
    </r>
    <r>
      <rPr>
        <sz val="10"/>
        <rFont val="Carlito"/>
        <family val="2"/>
      </rPr>
      <t>2,0 m²</t>
    </r>
  </si>
  <si>
    <r>
      <rPr>
        <sz val="10"/>
        <rFont val="Carlito"/>
        <family val="2"/>
      </rPr>
      <t>853,98</t>
    </r>
  </si>
  <si>
    <r>
      <rPr>
        <sz val="10"/>
        <rFont val="Carlito"/>
        <family val="2"/>
      </rPr>
      <t>872,74</t>
    </r>
  </si>
  <si>
    <r>
      <rPr>
        <sz val="10"/>
        <rFont val="Carlito"/>
        <family val="2"/>
      </rPr>
      <t>70.03.003</t>
    </r>
  </si>
  <si>
    <r>
      <rPr>
        <sz val="10"/>
        <rFont val="Carlito"/>
        <family val="2"/>
      </rPr>
      <t xml:space="preserve">Placa para sinalização viária em chapa de aço, totalmente refletiva com película III/III - área até
</t>
    </r>
    <r>
      <rPr>
        <sz val="10"/>
        <rFont val="Carlito"/>
        <family val="2"/>
      </rPr>
      <t>2,0 m²</t>
    </r>
  </si>
  <si>
    <r>
      <rPr>
        <sz val="10"/>
        <rFont val="Carlito"/>
        <family val="2"/>
      </rPr>
      <t>900,62</t>
    </r>
  </si>
  <si>
    <r>
      <rPr>
        <sz val="10"/>
        <rFont val="Carlito"/>
        <family val="2"/>
      </rPr>
      <t>919,38</t>
    </r>
  </si>
  <si>
    <r>
      <rPr>
        <sz val="10"/>
        <rFont val="Carlito"/>
        <family val="2"/>
      </rPr>
      <t>70.03.006</t>
    </r>
  </si>
  <si>
    <r>
      <rPr>
        <sz val="10"/>
        <rFont val="Carlito"/>
        <family val="2"/>
      </rPr>
      <t xml:space="preserve">Placa para sinalização viária em chapa de
</t>
    </r>
    <r>
      <rPr>
        <sz val="10"/>
        <rFont val="Carlito"/>
        <family val="2"/>
      </rPr>
      <t>alumínio, totalmente refletiva com película IA/IA - área até 2,0 m²</t>
    </r>
  </si>
  <si>
    <r>
      <rPr>
        <sz val="10"/>
        <rFont val="Carlito"/>
        <family val="2"/>
      </rPr>
      <t>1.044,34</t>
    </r>
  </si>
  <si>
    <r>
      <rPr>
        <sz val="10"/>
        <rFont val="Carlito"/>
        <family val="2"/>
      </rPr>
      <t>1.063,10</t>
    </r>
  </si>
  <si>
    <r>
      <rPr>
        <sz val="10"/>
        <rFont val="Carlito"/>
        <family val="2"/>
      </rPr>
      <t>70.03.008</t>
    </r>
  </si>
  <si>
    <r>
      <rPr>
        <sz val="10"/>
        <rFont val="Carlito"/>
        <family val="2"/>
      </rPr>
      <t xml:space="preserve">Placa para sinalização viária em chapa de alumínio, totalmente refletiva com película III/III -
</t>
    </r>
    <r>
      <rPr>
        <sz val="10"/>
        <rFont val="Carlito"/>
        <family val="2"/>
      </rPr>
      <t>área até 2,0 m²</t>
    </r>
  </si>
  <si>
    <r>
      <rPr>
        <sz val="10"/>
        <rFont val="Carlito"/>
        <family val="2"/>
      </rPr>
      <t>1.102,31</t>
    </r>
  </si>
  <si>
    <r>
      <rPr>
        <sz val="10"/>
        <rFont val="Carlito"/>
        <family val="2"/>
      </rPr>
      <t>1.121,07</t>
    </r>
  </si>
  <si>
    <r>
      <rPr>
        <sz val="10"/>
        <rFont val="Carlito"/>
        <family val="2"/>
      </rPr>
      <t>70.03.009</t>
    </r>
  </si>
  <si>
    <r>
      <rPr>
        <sz val="10"/>
        <rFont val="Carlito"/>
        <family val="2"/>
      </rPr>
      <t xml:space="preserve">Placa para sinalização viária em chapa de alumínio, totalmente refletiva com película III/III -
</t>
    </r>
    <r>
      <rPr>
        <sz val="10"/>
        <rFont val="Carlito"/>
        <family val="2"/>
      </rPr>
      <t>área maior que 2,0 m²</t>
    </r>
  </si>
  <si>
    <r>
      <rPr>
        <sz val="10"/>
        <rFont val="Carlito"/>
        <family val="2"/>
      </rPr>
      <t>1.310,23</t>
    </r>
  </si>
  <si>
    <r>
      <rPr>
        <sz val="10"/>
        <rFont val="Carlito"/>
        <family val="2"/>
      </rPr>
      <t>1.328,99</t>
    </r>
  </si>
  <si>
    <r>
      <rPr>
        <sz val="10"/>
        <rFont val="Carlito"/>
        <family val="2"/>
      </rPr>
      <t>70.03.010</t>
    </r>
  </si>
  <si>
    <r>
      <rPr>
        <sz val="10"/>
        <rFont val="Carlito"/>
        <family val="2"/>
      </rPr>
      <t xml:space="preserve">Placa para sinalização viária em alumínio composto, totalmente refletiva com película IA/IA
</t>
    </r>
    <r>
      <rPr>
        <sz val="10"/>
        <rFont val="Carlito"/>
        <family val="2"/>
      </rPr>
      <t>- área até 2,0 m²</t>
    </r>
  </si>
  <si>
    <r>
      <rPr>
        <sz val="10"/>
        <rFont val="Carlito"/>
        <family val="2"/>
      </rPr>
      <t>837,87</t>
    </r>
  </si>
  <si>
    <r>
      <rPr>
        <sz val="10"/>
        <rFont val="Carlito"/>
        <family val="2"/>
      </rPr>
      <t>28,14</t>
    </r>
  </si>
  <si>
    <r>
      <rPr>
        <sz val="10"/>
        <rFont val="Carlito"/>
        <family val="2"/>
      </rPr>
      <t>866,01</t>
    </r>
  </si>
  <si>
    <r>
      <rPr>
        <sz val="10"/>
        <rFont val="Carlito"/>
        <family val="2"/>
      </rPr>
      <t>70.03.012</t>
    </r>
  </si>
  <si>
    <r>
      <rPr>
        <sz val="10"/>
        <rFont val="Carlito"/>
        <family val="2"/>
      </rPr>
      <t xml:space="preserve">Placa para sinalização viária em alumínio composto, totalmente refletiva com película III/III
</t>
    </r>
    <r>
      <rPr>
        <sz val="10"/>
        <rFont val="Carlito"/>
        <family val="2"/>
      </rPr>
      <t>área até 2,0 m²</t>
    </r>
  </si>
  <si>
    <r>
      <rPr>
        <sz val="10"/>
        <rFont val="Carlito"/>
        <family val="2"/>
      </rPr>
      <t>902,90</t>
    </r>
  </si>
  <si>
    <r>
      <rPr>
        <sz val="10"/>
        <rFont val="Carlito"/>
        <family val="2"/>
      </rPr>
      <t>931,04</t>
    </r>
  </si>
  <si>
    <r>
      <rPr>
        <sz val="10"/>
        <rFont val="Carlito"/>
        <family val="2"/>
      </rPr>
      <t>70.03.013</t>
    </r>
  </si>
  <si>
    <r>
      <rPr>
        <sz val="10"/>
        <rFont val="Carlito"/>
        <family val="2"/>
      </rPr>
      <t xml:space="preserve">Placa para sinalização viária em alumínio composto, totalmente refletiva com película III/III
</t>
    </r>
    <r>
      <rPr>
        <sz val="10"/>
        <rFont val="Carlito"/>
        <family val="2"/>
      </rPr>
      <t>área maior que 2,0 m²</t>
    </r>
  </si>
  <si>
    <r>
      <rPr>
        <sz val="10"/>
        <rFont val="Carlito"/>
        <family val="2"/>
      </rPr>
      <t>1.071,46</t>
    </r>
  </si>
  <si>
    <r>
      <rPr>
        <sz val="10"/>
        <rFont val="Carlito"/>
        <family val="2"/>
      </rPr>
      <t>1.099,60</t>
    </r>
  </si>
  <si>
    <r>
      <rPr>
        <sz val="10"/>
        <rFont val="Carlito"/>
        <family val="2"/>
      </rPr>
      <t>Coluna cônica</t>
    </r>
  </si>
  <si>
    <r>
      <rPr>
        <sz val="10"/>
        <rFont val="Carlito"/>
        <family val="2"/>
      </rPr>
      <t>70.04.001</t>
    </r>
  </si>
  <si>
    <r>
      <rPr>
        <sz val="10"/>
        <rFont val="Carlito"/>
        <family val="2"/>
      </rPr>
      <t xml:space="preserve">Coluna simples (PP), diâmetro de 2 1/2" e
</t>
    </r>
    <r>
      <rPr>
        <sz val="10"/>
        <rFont val="Carlito"/>
        <family val="2"/>
      </rPr>
      <t>comprimento de 3,6 m</t>
    </r>
  </si>
  <si>
    <r>
      <rPr>
        <sz val="10"/>
        <rFont val="Carlito"/>
        <family val="2"/>
      </rPr>
      <t>1.043,93</t>
    </r>
  </si>
  <si>
    <r>
      <rPr>
        <sz val="10"/>
        <rFont val="Carlito"/>
        <family val="2"/>
      </rPr>
      <t>1.124,89</t>
    </r>
  </si>
  <si>
    <r>
      <rPr>
        <sz val="10"/>
        <rFont val="Carlito"/>
        <family val="2"/>
      </rPr>
      <t>70.04.002</t>
    </r>
  </si>
  <si>
    <r>
      <rPr>
        <sz val="10"/>
        <rFont val="Carlito"/>
        <family val="2"/>
      </rPr>
      <t xml:space="preserve">Coluna simples (P-51), para fixação de placa de
</t>
    </r>
    <r>
      <rPr>
        <sz val="10"/>
        <rFont val="Carlito"/>
        <family val="2"/>
      </rPr>
      <t>orientação</t>
    </r>
  </si>
  <si>
    <r>
      <rPr>
        <sz val="10"/>
        <rFont val="Carlito"/>
        <family val="2"/>
      </rPr>
      <t>2.525,36</t>
    </r>
  </si>
  <si>
    <r>
      <rPr>
        <sz val="10"/>
        <rFont val="Carlito"/>
        <family val="2"/>
      </rPr>
      <t>2.606,32</t>
    </r>
  </si>
  <si>
    <r>
      <rPr>
        <sz val="10"/>
        <rFont val="Carlito"/>
        <family val="2"/>
      </rPr>
      <t>70.04.003</t>
    </r>
  </si>
  <si>
    <r>
      <rPr>
        <sz val="10"/>
        <rFont val="Carlito"/>
        <family val="2"/>
      </rPr>
      <t xml:space="preserve">Coluna dupla (P-53) para fixação de placa de
</t>
    </r>
    <r>
      <rPr>
        <sz val="10"/>
        <rFont val="Carlito"/>
        <family val="2"/>
      </rPr>
      <t>orientação</t>
    </r>
  </si>
  <si>
    <r>
      <rPr>
        <sz val="10"/>
        <rFont val="Carlito"/>
        <family val="2"/>
      </rPr>
      <t>3.818,22</t>
    </r>
  </si>
  <si>
    <r>
      <rPr>
        <sz val="10"/>
        <rFont val="Carlito"/>
        <family val="2"/>
      </rPr>
      <t>138,57</t>
    </r>
  </si>
  <si>
    <r>
      <rPr>
        <sz val="10"/>
        <rFont val="Carlito"/>
        <family val="2"/>
      </rPr>
      <t>3.956,79</t>
    </r>
  </si>
  <si>
    <r>
      <rPr>
        <sz val="10"/>
        <rFont val="Carlito"/>
        <family val="2"/>
      </rPr>
      <t>70.04.004</t>
    </r>
  </si>
  <si>
    <r>
      <rPr>
        <sz val="10"/>
        <rFont val="Carlito"/>
        <family val="2"/>
      </rPr>
      <t xml:space="preserve">Coluna (P-57) para fixação de placa de orientação,
</t>
    </r>
    <r>
      <rPr>
        <sz val="10"/>
        <rFont val="Carlito"/>
        <family val="2"/>
      </rPr>
      <t>com braço projetado</t>
    </r>
  </si>
  <si>
    <r>
      <rPr>
        <sz val="10"/>
        <rFont val="Carlito"/>
        <family val="2"/>
      </rPr>
      <t>3.174,34</t>
    </r>
  </si>
  <si>
    <r>
      <rPr>
        <sz val="10"/>
        <rFont val="Carlito"/>
        <family val="2"/>
      </rPr>
      <t>3.255,30</t>
    </r>
  </si>
  <si>
    <r>
      <rPr>
        <sz val="10"/>
        <rFont val="Carlito"/>
        <family val="2"/>
      </rPr>
      <t>70.04.005</t>
    </r>
  </si>
  <si>
    <r>
      <rPr>
        <sz val="10"/>
        <rFont val="Carlito"/>
        <family val="2"/>
      </rPr>
      <t>Braço (P-55) para fixação em poste de concreto</t>
    </r>
  </si>
  <si>
    <r>
      <rPr>
        <sz val="10"/>
        <rFont val="Carlito"/>
        <family val="2"/>
      </rPr>
      <t>1.920,74</t>
    </r>
  </si>
  <si>
    <r>
      <rPr>
        <sz val="10"/>
        <rFont val="Carlito"/>
        <family val="2"/>
      </rPr>
      <t>1.971,65</t>
    </r>
  </si>
  <si>
    <r>
      <rPr>
        <sz val="10"/>
        <rFont val="Carlito"/>
        <family val="2"/>
      </rPr>
      <t>70.04.006</t>
    </r>
  </si>
  <si>
    <r>
      <rPr>
        <sz val="10"/>
        <rFont val="Carlito"/>
        <family val="2"/>
      </rPr>
      <t xml:space="preserve">Coluna dupla (PP), diâmetro de 2 x 2 1/2' e
</t>
    </r>
    <r>
      <rPr>
        <sz val="10"/>
        <rFont val="Carlito"/>
        <family val="2"/>
      </rPr>
      <t>comprimento de 3,6 m</t>
    </r>
  </si>
  <si>
    <r>
      <rPr>
        <sz val="10"/>
        <rFont val="Carlito"/>
        <family val="2"/>
      </rPr>
      <t>1.781,02</t>
    </r>
  </si>
  <si>
    <r>
      <rPr>
        <sz val="10"/>
        <rFont val="Carlito"/>
        <family val="2"/>
      </rPr>
      <t>1.861,98</t>
    </r>
  </si>
  <si>
    <r>
      <rPr>
        <sz val="10"/>
        <rFont val="Carlito"/>
        <family val="2"/>
      </rPr>
      <t>70.04.007</t>
    </r>
  </si>
  <si>
    <r>
      <rPr>
        <sz val="10"/>
        <rFont val="Carlito"/>
        <family val="2"/>
      </rPr>
      <t>Coluna semafórica simples 101 mm x 6 m</t>
    </r>
  </si>
  <si>
    <r>
      <rPr>
        <sz val="10"/>
        <rFont val="Carlito"/>
        <family val="2"/>
      </rPr>
      <t>2.386,60</t>
    </r>
  </si>
  <si>
    <r>
      <rPr>
        <sz val="10"/>
        <rFont val="Carlito"/>
        <family val="2"/>
      </rPr>
      <t>2.467,56</t>
    </r>
  </si>
  <si>
    <r>
      <rPr>
        <sz val="10"/>
        <rFont val="Carlito"/>
        <family val="2"/>
      </rPr>
      <t>Sinalizacao semaforica e complementar</t>
    </r>
  </si>
  <si>
    <r>
      <rPr>
        <sz val="10"/>
        <rFont val="Carlito"/>
        <family val="2"/>
      </rPr>
      <t>70.05.001</t>
    </r>
  </si>
  <si>
    <r>
      <rPr>
        <sz val="10"/>
        <rFont val="Carlito"/>
        <family val="2"/>
      </rPr>
      <t>Botoeira convencional para pedestre</t>
    </r>
  </si>
  <si>
    <r>
      <rPr>
        <sz val="10"/>
        <rFont val="Carlito"/>
        <family val="2"/>
      </rPr>
      <t>330,00</t>
    </r>
  </si>
  <si>
    <r>
      <rPr>
        <sz val="10"/>
        <rFont val="Carlito"/>
        <family val="2"/>
      </rPr>
      <t>17,33</t>
    </r>
  </si>
  <si>
    <r>
      <rPr>
        <sz val="10"/>
        <rFont val="Carlito"/>
        <family val="2"/>
      </rPr>
      <t>347,33</t>
    </r>
  </si>
  <si>
    <r>
      <rPr>
        <sz val="10"/>
        <rFont val="Carlito"/>
        <family val="2"/>
      </rPr>
      <t>70.05.002</t>
    </r>
  </si>
  <si>
    <r>
      <rPr>
        <sz val="10"/>
        <rFont val="Carlito"/>
        <family val="2"/>
      </rPr>
      <t>Botoeira sonora para deficientes visuais</t>
    </r>
  </si>
  <si>
    <r>
      <rPr>
        <sz val="10"/>
        <rFont val="Carlito"/>
        <family val="2"/>
      </rPr>
      <t>3.103,45</t>
    </r>
  </si>
  <si>
    <r>
      <rPr>
        <sz val="10"/>
        <rFont val="Carlito"/>
        <family val="2"/>
      </rPr>
      <t>3.141,96</t>
    </r>
  </si>
  <si>
    <r>
      <rPr>
        <sz val="10"/>
        <rFont val="Carlito"/>
        <family val="2"/>
      </rPr>
      <t>70.05.006</t>
    </r>
  </si>
  <si>
    <r>
      <rPr>
        <sz val="10"/>
        <rFont val="Carlito"/>
        <family val="2"/>
      </rPr>
      <t xml:space="preserve">Luminária LED 20W com braço, para travessia de
</t>
    </r>
    <r>
      <rPr>
        <sz val="10"/>
        <rFont val="Carlito"/>
        <family val="2"/>
      </rPr>
      <t>pedestre</t>
    </r>
  </si>
  <si>
    <r>
      <rPr>
        <sz val="10"/>
        <rFont val="Carlito"/>
        <family val="2"/>
      </rPr>
      <t>1.652,73</t>
    </r>
  </si>
  <si>
    <r>
      <rPr>
        <sz val="10"/>
        <rFont val="Carlito"/>
        <family val="2"/>
      </rPr>
      <t>1.678,19</t>
    </r>
  </si>
  <si>
    <r>
      <rPr>
        <sz val="10"/>
        <rFont val="Carlito"/>
        <family val="2"/>
      </rPr>
      <t>70.05.011</t>
    </r>
  </si>
  <si>
    <r>
      <rPr>
        <sz val="10"/>
        <rFont val="Carlito"/>
        <family val="2"/>
      </rPr>
      <t xml:space="preserve">Grupo focal para pedestre com lâmpada LED e
</t>
    </r>
    <r>
      <rPr>
        <sz val="10"/>
        <rFont val="Carlito"/>
        <family val="2"/>
      </rPr>
      <t>contador regressivo</t>
    </r>
  </si>
  <si>
    <r>
      <rPr>
        <sz val="10"/>
        <rFont val="Carlito"/>
        <family val="2"/>
      </rPr>
      <t>1.886,67</t>
    </r>
  </si>
  <si>
    <r>
      <rPr>
        <sz val="10"/>
        <rFont val="Carlito"/>
        <family val="2"/>
      </rPr>
      <t>436,50</t>
    </r>
  </si>
  <si>
    <r>
      <rPr>
        <sz val="10"/>
        <rFont val="Carlito"/>
        <family val="2"/>
      </rPr>
      <t>2.323,17</t>
    </r>
  </si>
  <si>
    <r>
      <rPr>
        <sz val="10"/>
        <rFont val="Carlito"/>
        <family val="2"/>
      </rPr>
      <t>70.05.020</t>
    </r>
  </si>
  <si>
    <r>
      <rPr>
        <sz val="10"/>
        <rFont val="Carlito"/>
        <family val="2"/>
      </rPr>
      <t xml:space="preserve">Grupo focal veicular com lâmpada LED, com
</t>
    </r>
    <r>
      <rPr>
        <sz val="10"/>
        <rFont val="Carlito"/>
        <family val="2"/>
      </rPr>
      <t>anteparo e suportes de fixação</t>
    </r>
  </si>
  <si>
    <r>
      <rPr>
        <sz val="10"/>
        <rFont val="Carlito"/>
        <family val="2"/>
      </rPr>
      <t>5.376,89</t>
    </r>
  </si>
  <si>
    <r>
      <rPr>
        <sz val="10"/>
        <rFont val="Carlito"/>
        <family val="2"/>
      </rPr>
      <t>509,28</t>
    </r>
  </si>
  <si>
    <r>
      <rPr>
        <sz val="10"/>
        <rFont val="Carlito"/>
        <family val="2"/>
      </rPr>
      <t>5.886,17</t>
    </r>
  </si>
  <si>
    <r>
      <rPr>
        <sz val="10"/>
        <rFont val="Carlito"/>
        <family val="2"/>
      </rPr>
      <t>Tachas e tachoes</t>
    </r>
  </si>
  <si>
    <r>
      <rPr>
        <sz val="10"/>
        <rFont val="Carlito"/>
        <family val="2"/>
      </rPr>
      <t>70.06.001</t>
    </r>
  </si>
  <si>
    <r>
      <rPr>
        <sz val="10"/>
        <rFont val="Carlito"/>
        <family val="2"/>
      </rPr>
      <t>Segregador (bate rodas) refletivo</t>
    </r>
  </si>
  <si>
    <r>
      <rPr>
        <sz val="10"/>
        <rFont val="Carlito"/>
        <family val="2"/>
      </rPr>
      <t>74,97</t>
    </r>
  </si>
  <si>
    <r>
      <rPr>
        <sz val="10"/>
        <rFont val="Carlito"/>
        <family val="2"/>
      </rPr>
      <t>83,32</t>
    </r>
  </si>
  <si>
    <r>
      <rPr>
        <sz val="10"/>
        <rFont val="Carlito"/>
        <family val="2"/>
      </rPr>
      <t>70.06.010</t>
    </r>
  </si>
  <si>
    <r>
      <rPr>
        <sz val="10"/>
        <rFont val="Carlito"/>
        <family val="2"/>
      </rPr>
      <t>Tacha refletiva de vidro temperado</t>
    </r>
  </si>
  <si>
    <r>
      <rPr>
        <sz val="10"/>
        <rFont val="Carlito"/>
        <family val="2"/>
      </rPr>
      <t>21,28</t>
    </r>
  </si>
  <si>
    <r>
      <rPr>
        <sz val="10"/>
        <rFont val="Carlito"/>
        <family val="2"/>
      </rPr>
      <t>6,26</t>
    </r>
  </si>
  <si>
    <r>
      <rPr>
        <sz val="10"/>
        <rFont val="Carlito"/>
        <family val="2"/>
      </rPr>
      <t>27,54</t>
    </r>
  </si>
  <si>
    <r>
      <rPr>
        <sz val="10"/>
        <rFont val="Carlito"/>
        <family val="2"/>
      </rPr>
      <t>70.06.011</t>
    </r>
  </si>
  <si>
    <r>
      <rPr>
        <sz val="10"/>
        <rFont val="Carlito"/>
        <family val="2"/>
      </rPr>
      <t>Tacha tipo I bidirecional refletiva</t>
    </r>
  </si>
  <si>
    <r>
      <rPr>
        <sz val="10"/>
        <rFont val="Carlito"/>
        <family val="2"/>
      </rPr>
      <t>17,90</t>
    </r>
  </si>
  <si>
    <r>
      <rPr>
        <sz val="10"/>
        <rFont val="Carlito"/>
        <family val="2"/>
      </rPr>
      <t>70.06.012</t>
    </r>
  </si>
  <si>
    <r>
      <rPr>
        <sz val="10"/>
        <rFont val="Carlito"/>
        <family val="2"/>
      </rPr>
      <t>Tacha tipo I monodirecional refletiva</t>
    </r>
  </si>
  <si>
    <r>
      <rPr>
        <sz val="10"/>
        <rFont val="Carlito"/>
        <family val="2"/>
      </rPr>
      <t>10,09</t>
    </r>
  </si>
  <si>
    <r>
      <rPr>
        <sz val="10"/>
        <rFont val="Carlito"/>
        <family val="2"/>
      </rPr>
      <t>70.06.013</t>
    </r>
  </si>
  <si>
    <r>
      <rPr>
        <sz val="10"/>
        <rFont val="Carlito"/>
        <family val="2"/>
      </rPr>
      <t>Tacha tipo II bidirecional refletiva</t>
    </r>
  </si>
  <si>
    <r>
      <rPr>
        <sz val="10"/>
        <rFont val="Carlito"/>
        <family val="2"/>
      </rPr>
      <t>15,55</t>
    </r>
  </si>
  <si>
    <r>
      <rPr>
        <sz val="10"/>
        <rFont val="Carlito"/>
        <family val="2"/>
      </rPr>
      <t>21,81</t>
    </r>
  </si>
  <si>
    <r>
      <rPr>
        <sz val="10"/>
        <rFont val="Carlito"/>
        <family val="2"/>
      </rPr>
      <t>70.06.014</t>
    </r>
  </si>
  <si>
    <r>
      <rPr>
        <sz val="10"/>
        <rFont val="Carlito"/>
        <family val="2"/>
      </rPr>
      <t>Tacha tipo II monodirecional refletiva</t>
    </r>
  </si>
  <si>
    <r>
      <rPr>
        <sz val="10"/>
        <rFont val="Carlito"/>
        <family val="2"/>
      </rPr>
      <t>12,13</t>
    </r>
  </si>
  <si>
    <r>
      <rPr>
        <sz val="10"/>
        <rFont val="Carlito"/>
        <family val="2"/>
      </rPr>
      <t>18,39</t>
    </r>
  </si>
  <si>
    <r>
      <rPr>
        <sz val="10"/>
        <rFont val="Carlito"/>
        <family val="2"/>
      </rPr>
      <t>70.06.020</t>
    </r>
  </si>
  <si>
    <r>
      <rPr>
        <sz val="10"/>
        <rFont val="Carlito"/>
        <family val="2"/>
      </rPr>
      <t>Tachão tipo I bidirecional refletivo</t>
    </r>
  </si>
  <si>
    <r>
      <rPr>
        <sz val="10"/>
        <rFont val="Carlito"/>
        <family val="2"/>
      </rPr>
      <t>33,07</t>
    </r>
  </si>
  <si>
    <r>
      <rPr>
        <sz val="10"/>
        <rFont val="Carlito"/>
        <family val="2"/>
      </rPr>
      <t>6,98</t>
    </r>
  </si>
  <si>
    <r>
      <rPr>
        <sz val="10"/>
        <rFont val="Carlito"/>
        <family val="2"/>
      </rPr>
      <t>70.06.021</t>
    </r>
  </si>
  <si>
    <r>
      <rPr>
        <sz val="10"/>
        <rFont val="Carlito"/>
        <family val="2"/>
      </rPr>
      <t>Tachão tipo I monodirecional refletivo</t>
    </r>
  </si>
  <si>
    <r>
      <rPr>
        <sz val="10"/>
        <rFont val="Carlito"/>
        <family val="2"/>
      </rPr>
      <t>29,54</t>
    </r>
  </si>
  <si>
    <r>
      <rPr>
        <sz val="10"/>
        <rFont val="Carlito"/>
        <family val="2"/>
      </rPr>
      <t>SINALIZACAO E COMUNICACAO VISUAL</t>
    </r>
  </si>
  <si>
    <r>
      <rPr>
        <sz val="10"/>
        <rFont val="Carlito"/>
        <family val="2"/>
      </rPr>
      <t>Placas, porticos e obeliscos arquitetônicos</t>
    </r>
  </si>
  <si>
    <r>
      <rPr>
        <sz val="10"/>
        <rFont val="Carlito"/>
        <family val="2"/>
      </rPr>
      <t>97.02.030</t>
    </r>
  </si>
  <si>
    <r>
      <rPr>
        <sz val="10"/>
        <rFont val="Carlito"/>
        <family val="2"/>
      </rPr>
      <t>Placa comemorativa em aço inoxidável escovado</t>
    </r>
  </si>
  <si>
    <r>
      <rPr>
        <sz val="10"/>
        <rFont val="Carlito"/>
        <family val="2"/>
      </rPr>
      <t>7.878,26</t>
    </r>
  </si>
  <si>
    <r>
      <rPr>
        <sz val="10"/>
        <rFont val="Carlito"/>
        <family val="2"/>
      </rPr>
      <t>7.942,58</t>
    </r>
  </si>
  <si>
    <r>
      <rPr>
        <sz val="10"/>
        <rFont val="Carlito"/>
        <family val="2"/>
      </rPr>
      <t>97.02.036</t>
    </r>
  </si>
  <si>
    <r>
      <rPr>
        <sz val="10"/>
        <rFont val="Carlito"/>
        <family val="2"/>
      </rPr>
      <t>Placa de identificação em PVC com texto em vinil</t>
    </r>
  </si>
  <si>
    <r>
      <rPr>
        <sz val="10"/>
        <rFont val="Carlito"/>
        <family val="2"/>
      </rPr>
      <t>291,96</t>
    </r>
  </si>
  <si>
    <r>
      <rPr>
        <sz val="10"/>
        <rFont val="Carlito"/>
        <family val="2"/>
      </rPr>
      <t>356,28</t>
    </r>
  </si>
  <si>
    <r>
      <rPr>
        <sz val="10"/>
        <rFont val="Carlito"/>
        <family val="2"/>
      </rPr>
      <t>97.02.190</t>
    </r>
  </si>
  <si>
    <r>
      <rPr>
        <sz val="10"/>
        <rFont val="Carlito"/>
        <family val="2"/>
      </rPr>
      <t xml:space="preserve">Placa de identificação em acrílico com texto em
</t>
    </r>
    <r>
      <rPr>
        <sz val="10"/>
        <rFont val="Carlito"/>
        <family val="2"/>
      </rPr>
      <t>vinil</t>
    </r>
  </si>
  <si>
    <r>
      <rPr>
        <sz val="10"/>
        <rFont val="Carlito"/>
        <family val="2"/>
      </rPr>
      <t>1.888,21</t>
    </r>
  </si>
  <si>
    <r>
      <rPr>
        <sz val="10"/>
        <rFont val="Carlito"/>
        <family val="2"/>
      </rPr>
      <t>1.952,53</t>
    </r>
  </si>
  <si>
    <r>
      <rPr>
        <sz val="10"/>
        <rFont val="Carlito"/>
        <family val="2"/>
      </rPr>
      <t>97.02.193</t>
    </r>
  </si>
  <si>
    <r>
      <rPr>
        <sz val="10"/>
        <rFont val="Carlito"/>
        <family val="2"/>
      </rPr>
      <t>Placa de sinalização em PVC fotoluminescente (200x200mm), com indicação de equipamentos de alarme, detecção e extinção de incêndio</t>
    </r>
  </si>
  <si>
    <r>
      <rPr>
        <sz val="10"/>
        <rFont val="Carlito"/>
        <family val="2"/>
      </rPr>
      <t>97.02.194</t>
    </r>
  </si>
  <si>
    <r>
      <rPr>
        <sz val="10"/>
        <rFont val="Carlito"/>
        <family val="2"/>
      </rPr>
      <t>Placa de sinalização em PVC fotoluminescente (150x150mm), com indicação de equipamentos de combate à incêndio e alarme</t>
    </r>
  </si>
  <si>
    <r>
      <rPr>
        <sz val="10"/>
        <rFont val="Carlito"/>
        <family val="2"/>
      </rPr>
      <t>5,88</t>
    </r>
  </si>
  <si>
    <r>
      <rPr>
        <sz val="10"/>
        <rFont val="Carlito"/>
        <family val="2"/>
      </rPr>
      <t>10,54</t>
    </r>
  </si>
  <si>
    <r>
      <rPr>
        <sz val="10"/>
        <rFont val="Carlito"/>
        <family val="2"/>
      </rPr>
      <t>97.02.195</t>
    </r>
  </si>
  <si>
    <r>
      <rPr>
        <sz val="10"/>
        <rFont val="Carlito"/>
        <family val="2"/>
      </rPr>
      <t>Placa de sinalização em PVC fotoluminescente (240x120mm), com indicação de rota de evacuação e saída de emergência</t>
    </r>
  </si>
  <si>
    <r>
      <rPr>
        <sz val="10"/>
        <rFont val="Carlito"/>
        <family val="2"/>
      </rPr>
      <t>97.02.196</t>
    </r>
  </si>
  <si>
    <r>
      <rPr>
        <sz val="10"/>
        <rFont val="Carlito"/>
        <family val="2"/>
      </rPr>
      <t>Placa de sinalização em PVC fotoluminescente, com identificação de pavimentos</t>
    </r>
  </si>
  <si>
    <r>
      <rPr>
        <sz val="10"/>
        <rFont val="Carlito"/>
        <family val="2"/>
      </rPr>
      <t>97.02.197</t>
    </r>
  </si>
  <si>
    <r>
      <rPr>
        <sz val="10"/>
        <rFont val="Carlito"/>
        <family val="2"/>
      </rPr>
      <t xml:space="preserve">Placa de sinalização em PVC, com indicação de
</t>
    </r>
    <r>
      <rPr>
        <sz val="10"/>
        <rFont val="Carlito"/>
        <family val="2"/>
      </rPr>
      <t>alerta</t>
    </r>
  </si>
  <si>
    <r>
      <rPr>
        <sz val="10"/>
        <rFont val="Carlito"/>
        <family val="2"/>
      </rPr>
      <t>97.02.198</t>
    </r>
  </si>
  <si>
    <r>
      <rPr>
        <sz val="10"/>
        <rFont val="Carlito"/>
        <family val="2"/>
      </rPr>
      <t xml:space="preserve">Placa de sinalização em PVC, com indicação de
</t>
    </r>
    <r>
      <rPr>
        <sz val="10"/>
        <rFont val="Carlito"/>
        <family val="2"/>
      </rPr>
      <t>proibição normativa</t>
    </r>
  </si>
  <si>
    <r>
      <rPr>
        <sz val="10"/>
        <rFont val="Carlito"/>
        <family val="2"/>
      </rPr>
      <t>5,86</t>
    </r>
  </si>
  <si>
    <r>
      <rPr>
        <sz val="10"/>
        <rFont val="Carlito"/>
        <family val="2"/>
      </rPr>
      <t>10,52</t>
    </r>
  </si>
  <si>
    <r>
      <rPr>
        <sz val="10"/>
        <rFont val="Carlito"/>
        <family val="2"/>
      </rPr>
      <t>97.02.210</t>
    </r>
  </si>
  <si>
    <r>
      <rPr>
        <sz val="10"/>
        <rFont val="Carlito"/>
        <family val="2"/>
      </rPr>
      <t>Placa de sinalização em PVC para ambientes</t>
    </r>
  </si>
  <si>
    <r>
      <rPr>
        <sz val="10"/>
        <rFont val="Carlito"/>
        <family val="2"/>
      </rPr>
      <t>177,02</t>
    </r>
  </si>
  <si>
    <r>
      <rPr>
        <sz val="10"/>
        <rFont val="Carlito"/>
        <family val="2"/>
      </rPr>
      <t>Pintura de letras e pictogramas</t>
    </r>
  </si>
  <si>
    <r>
      <rPr>
        <sz val="10"/>
        <rFont val="Carlito"/>
        <family val="2"/>
      </rPr>
      <t>97.03.010</t>
    </r>
  </si>
  <si>
    <r>
      <rPr>
        <sz val="10"/>
        <rFont val="Carlito"/>
        <family val="2"/>
      </rPr>
      <t>Sinalização com pictograma em tinta acrílica</t>
    </r>
  </si>
  <si>
    <r>
      <rPr>
        <sz val="10"/>
        <rFont val="Carlito"/>
        <family val="2"/>
      </rPr>
      <t>8,10</t>
    </r>
  </si>
  <si>
    <r>
      <rPr>
        <sz val="10"/>
        <rFont val="Carlito"/>
        <family val="2"/>
      </rPr>
      <t>48,77</t>
    </r>
  </si>
  <si>
    <r>
      <rPr>
        <sz val="10"/>
        <rFont val="Carlito"/>
        <family val="2"/>
      </rPr>
      <t>Placas, porticos e sinalizacao viaria</t>
    </r>
  </si>
  <si>
    <r>
      <rPr>
        <sz val="10"/>
        <rFont val="Carlito"/>
        <family val="2"/>
      </rPr>
      <t>97.05.070</t>
    </r>
  </si>
  <si>
    <r>
      <rPr>
        <sz val="10"/>
        <rFont val="Carlito"/>
        <family val="2"/>
      </rPr>
      <t>Manta de borracha para sinalização em estacionamento e proteção de coluna e parede, de 1000 x 750 mm e espessura 10 mm</t>
    </r>
  </si>
  <si>
    <r>
      <rPr>
        <sz val="10"/>
        <rFont val="Carlito"/>
        <family val="2"/>
      </rPr>
      <t>99,64</t>
    </r>
  </si>
  <si>
    <r>
      <rPr>
        <sz val="10"/>
        <rFont val="Carlito"/>
        <family val="2"/>
      </rPr>
      <t>105,11</t>
    </r>
  </si>
  <si>
    <r>
      <rPr>
        <sz val="10"/>
        <rFont val="Carlito"/>
        <family val="2"/>
      </rPr>
      <t>97.05.080</t>
    </r>
  </si>
  <si>
    <r>
      <rPr>
        <sz val="10"/>
        <rFont val="Carlito"/>
        <family val="2"/>
      </rPr>
      <t xml:space="preserve">Cantoneira de borracha para sinalização em estacionamento e proteção de coluna, de 750 x
</t>
    </r>
    <r>
      <rPr>
        <sz val="10"/>
        <rFont val="Carlito"/>
        <family val="2"/>
      </rPr>
      <t>100 x 100 mm e espessura 10 mm</t>
    </r>
  </si>
  <si>
    <r>
      <rPr>
        <sz val="10"/>
        <rFont val="Carlito"/>
        <family val="2"/>
      </rPr>
      <t>33,41</t>
    </r>
  </si>
  <si>
    <r>
      <rPr>
        <sz val="10"/>
        <rFont val="Carlito"/>
        <family val="2"/>
      </rPr>
      <t>97.05.130</t>
    </r>
  </si>
  <si>
    <r>
      <rPr>
        <sz val="10"/>
        <rFont val="Carlito"/>
        <family val="2"/>
      </rPr>
      <t xml:space="preserve">Colocação de placa em suporte de madeira /
</t>
    </r>
    <r>
      <rPr>
        <sz val="10"/>
        <rFont val="Carlito"/>
        <family val="2"/>
      </rPr>
      <t>metálico - solo</t>
    </r>
  </si>
  <si>
    <r>
      <rPr>
        <sz val="10"/>
        <rFont val="Carlito"/>
        <family val="2"/>
      </rPr>
      <t>51,21</t>
    </r>
  </si>
  <si>
    <r>
      <rPr>
        <sz val="10"/>
        <rFont val="Carlito"/>
        <family val="2"/>
      </rPr>
      <t>97.05.140</t>
    </r>
  </si>
  <si>
    <r>
      <rPr>
        <sz val="10"/>
        <rFont val="Carlito"/>
        <family val="2"/>
      </rPr>
      <t>Suporte de perfil metálico galvanizado</t>
    </r>
  </si>
  <si>
    <r>
      <rPr>
        <sz val="10"/>
        <rFont val="Carlito"/>
        <family val="2"/>
      </rPr>
      <t>20,87</t>
    </r>
  </si>
  <si>
    <r>
      <rPr>
        <sz val="10"/>
        <rFont val="Carlito"/>
        <family val="2"/>
      </rPr>
      <t>ARQUITETURA DE INTERIORES</t>
    </r>
  </si>
  <si>
    <r>
      <rPr>
        <sz val="10"/>
        <rFont val="Carlito"/>
        <family val="2"/>
      </rPr>
      <t>Mobiliario</t>
    </r>
  </si>
  <si>
    <r>
      <rPr>
        <sz val="10"/>
        <rFont val="Carlito"/>
        <family val="2"/>
      </rPr>
      <t>98.02.210</t>
    </r>
  </si>
  <si>
    <r>
      <rPr>
        <sz val="10"/>
        <rFont val="Carlito"/>
        <family val="2"/>
      </rPr>
      <t xml:space="preserve">Banco de madeira com encosto e pés em ferro
</t>
    </r>
    <r>
      <rPr>
        <sz val="10"/>
        <rFont val="Carlito"/>
        <family val="2"/>
      </rPr>
      <t>fundido pintado</t>
    </r>
  </si>
  <si>
    <r>
      <rPr>
        <sz val="10"/>
        <rFont val="Carlito"/>
        <family val="2"/>
      </rPr>
      <t>591,48</t>
    </r>
  </si>
  <si>
    <t>02.08.020</t>
  </si>
  <si>
    <t>02.03.250</t>
  </si>
  <si>
    <t>PINI</t>
  </si>
  <si>
    <t>02.01.021</t>
  </si>
  <si>
    <t>02.01.171</t>
  </si>
  <si>
    <t>02.01.180</t>
  </si>
  <si>
    <t>02.10.020</t>
  </si>
  <si>
    <t>02.09.030</t>
  </si>
  <si>
    <t>06.11.040</t>
  </si>
  <si>
    <t>07.02.020</t>
  </si>
  <si>
    <t>07.11.020</t>
  </si>
  <si>
    <t>17.01.040</t>
  </si>
  <si>
    <t>09.01.020</t>
  </si>
  <si>
    <t>441,89</t>
  </si>
  <si>
    <t>FABRICAÇÃO, MONTAGEM E DESMONTAGEM DE FÔRMA PARA VIGA BALDRAME, EM MADEIRA SERRADA, E=25 MM, 4 UTILIZAÇÕES. AF_06/2017</t>
  </si>
  <si>
    <t>MONTAGEM E DESMONTAGEM DE FÔRMA DE PILARES RETANGULARES E ESTRUTURAS SIMILARES, PÉ-DIREITO SIMPLES, EM MADEIRA SERRADA, 2 UTILIZAÇÕES. AF_09/2020</t>
  </si>
  <si>
    <t>92411</t>
  </si>
  <si>
    <t>MONTAGEM E DESMONTAGEM DE FÔRMA DE VIGA, ESCORAMENTO COM PONTALETE DE MADEIRA, PÉ-DIREITO SIMPLES, EM MADEIRA SERRADA, 2 UTILIZAÇÕES. AF_09/2020</t>
  </si>
  <si>
    <t>92447</t>
  </si>
  <si>
    <t>MONTAGEM E DESMONTAGEM DE FÔRMA DE LAJE MACIÇA, PÉ-DIREITO SIMPLES, EM MADEIRA SERRADA, 2 UTILIZAÇÕES. AF_09/2020</t>
  </si>
  <si>
    <t>92484</t>
  </si>
  <si>
    <t>14.30.300</t>
  </si>
  <si>
    <t>14.30.010</t>
  </si>
  <si>
    <t>23.13.001</t>
  </si>
  <si>
    <t>PM2 - PORTA DE MADEIRA PARA PINTURA, SEMI-OCA (LEVE OU MÉDIA), 60X210CM, ESPESSURA DE 3,5CM, INCLUSO DOBRADIÇAS - FORNECIMENTO E INSTALAÇÃO. AF_12/2019</t>
  </si>
  <si>
    <t>PM1 - PORTA DE MADEIRA PARA PINTURA, SEMI-OCA (LEVE OU MÉDIA), 80X210CM, ESPESSURA DE 3,5CM, INCLUSO DOBRADIÇAS - FORNECIMENTO E INSTALAÇÃO. AF_12/2019</t>
  </si>
  <si>
    <t>PM3 - PORTA DE MADEIRA PARA PINTURA, SEMI-OCA (LEVE OU MÉDIA), 60X210CM, ESPESSURA DE 3,5CM, INCLUSO DOBRADIÇAS - FORNECIMENTO E INSTALAÇÃO. AF_12/2019</t>
  </si>
  <si>
    <t xml:space="preserve">SINAPI </t>
  </si>
  <si>
    <t>90822</t>
  </si>
  <si>
    <t>PM4 - PORTA DE MADEIRA PARA PINTURA, SEMI-OCA (LEVE OU MÉDIA), 80X210CM, ESPESSURA DE 3,5CM, INCLUSO DOBRADIÇAS - FORNECIMENTO E INSTALAÇÃO. AF_12/2019</t>
  </si>
  <si>
    <t>PM5 - PORTA DE MADEIRA PARA PINTURA, SEMI-OCA (LEVE OU MÉDIA), 80X210CM, ESPESSURA DE 3,5CM, INCLUSO DOBRADIÇAS - FORNECIMENTO E INSTALAÇÃO. AF_12/2019</t>
  </si>
  <si>
    <t>PUXADOR PARA PCD, FIXADO NA PORTA - FORNECIMENTO E INSTALAÇÃO. AF_01/2020 - PM1 e PM5</t>
  </si>
  <si>
    <t>PA1 - 530x300cm - PORTA EM ALUMÍNIO DE ABRIR TIPO VENEZIANA COM GUARNIÇÃO, FIXAÇÃO COM PARAFUSOS - FORNECIMENTO E INSTALAÇÃO. AF_12/2019</t>
  </si>
  <si>
    <t>PA2 -  400x210cm com caixilho - PORTA EM ALUMÍNIO DE ABRIR TIPO VENEZIANA COM GUARNIÇÃO, FIXAÇÃO COM PARAFUSOS -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</si>
  <si>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</si>
  <si>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2 FOLHAS PARA VIDROS, COM VIDROS, BATENTE, ACABAMENTO COM ACETATO OU BRILHANTE E FERRAGENS. EXCLUSIVE ALIZAR E CONTRAMARCO. FORNECIMENTO E INSTALAÇÃO. AF_12/2020</t>
  </si>
  <si>
    <t>JANELA DE ALUMÍNIO DE CORRER COM 2 FOLHAS PARA VIDROS, COM VIDROS, BATENTE, ACABAMENTO COM ACETATO OU BRILHANTE E FERRAGENS. EXCLUSIVE ALIZAR E CONTRAMARCO. FORNECIMENTO E INSTALAÇÃO. AF_12/2021</t>
  </si>
  <si>
    <t>JANELA DE ALUMÍNIO DE CORRER COM 2 FOLHAS PARA VIDROS, COM VIDROS, BATENTE, ACABAMENTO COM ACETATO OU BRILHANTE E FERRAGENS. EXCLUSIVE ALIZAR E CONTRAMARCO. FORNECIMENTO E INSTALAÇÃO. AF_12/2022</t>
  </si>
  <si>
    <t>INSTALAÇÃO DE TESOURA (INTEIRA OU MEIA), EM AÇO, PARA VÃOS MAIORES OU IGUAIS A 10,0 M E MENORES QUE 12,0 M, INCLUSO IÇAMENTO. AF_07/2019</t>
  </si>
  <si>
    <t>TRAMA DE AÇO COMPOSTA POR TERÇAS PARA TELHADOS DE ATÉ 2 ÁGUAS PARA TELHA ONDULADA DE FIBROCIMENTO, METÁLICA, PLÁSTICA OU TERMOACÚSTICA, INCLUSO TRANSPORTE VERTICAL. AF_07/2019</t>
  </si>
  <si>
    <t>94216</t>
  </si>
  <si>
    <t>TELHAMENTO COM TELHA METÁLICA TERMOACÚSTICA E = 30 MM, COM ATÉ 2 ÁGUAS, INCLUSO IÇAMENTO. AF_07/2019</t>
  </si>
  <si>
    <t>CALHA EM CHAPA DE AÇO GALVANIZADO NÚMERO 24, DESENVOLVIMENTO DE 50 CM, INCLUSO TRANSPORTE VERTICAL. AF_07/2019</t>
  </si>
  <si>
    <t>101979</t>
  </si>
  <si>
    <t>CHAPIM (RUFO CAPA) EM AÇO GALVANIZADO, CORTE 33. AF_11/2020</t>
  </si>
  <si>
    <t>RUFO EM CHAPA DE AÇO GALVANIZADO NÚMERO 24, CORTE DE 25 CM, INCLUSO TRANSPORTE VERTICAL. AF_07/2019</t>
  </si>
  <si>
    <t>CDHU</t>
  </si>
  <si>
    <t>IMPERMEABILIZAÇÃO DE PISO COM ARGAMASSA DE CIMENTO E AREIA, COM ADITIVO IMPERMEABILIZANTE, E = 2CM. AF_06/2018</t>
  </si>
  <si>
    <t>CHAPISCO APLICADO EM ALVENARIAS E ESTRUTURAS DE CONCRETO INTERNAS, COM COLHER DE PEDREIRO.  ARGAMASSA TRAÇO 1:3 COM PREPARO MANUAL. AF_06/2014</t>
  </si>
  <si>
    <t>EMBOÇO, PARA RECEBIMENTO DE CERÂMICA, EM ARGAMASSA TRAÇO 1:2:8, PREPARO MECÂNICO COM BETONEIRA 400L, APLICADO MANUALMENTE EM FACES INTERNAS DE PAREDES, PARA AMBIENTE COM ÁREA  MAIOR QUE 10M2, ESPESSURA DE 20MM, COM EXECUÇÃO DE TALISCAS. AF_06/2014</t>
  </si>
  <si>
    <t>EMBOÇO OU MASSA ÚNICA EM ARGAMASSA TRAÇO 1:2:8, PREPARO MECÂNICO COM BETONEIRA 400 L, APLICADA MANUALMENTE EM PANOS CEGOS DE FACHADA (SEM PRESENÇA DE VÃOS), ESPESSURA DE 25 MM. AF_06/2014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</si>
  <si>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</si>
  <si>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</si>
  <si>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20X20 CM APLICADAS EM AMBIENTES DE ÁREA MAIOR QUE 5 M² NA ALTURA INTEIRA DAS PAREDES. AF_06/2014</t>
  </si>
  <si>
    <t>22.02.030</t>
  </si>
  <si>
    <t>22.03.030</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</si>
  <si>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</si>
  <si>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2CM. AF_07/2021</t>
  </si>
  <si>
    <t>REVESTIMENTO CERÂMICO PARA PISO COM PLACAS TIPO ESMALTADA EXTRA DE DIMENSÕES 45X45 CM APLICADA EM AMBIENTES DE ÁREA MAIOR QUE 10 M2. AF_06/2014</t>
  </si>
  <si>
    <t>PISO VINÍLICO SEMI-FLEXÍVEL EM PLACAS, PADRÃO LISO, ESPESSURA 3,2 MM, FIXADO COM COLA. AF_06/2018</t>
  </si>
  <si>
    <t>98688</t>
  </si>
  <si>
    <t>RODAPÉ EM POLIESTIRENO, ALTURA 5 CM. AF_09/2020</t>
  </si>
  <si>
    <t>98689</t>
  </si>
  <si>
    <t>SOLEIRA EM GRANITO, LARGURA 15 CM, ESPESSURA 2,0 CM. AF_09/2020</t>
  </si>
  <si>
    <t>PISO CIMENTADO, TRAÇO 1:3 (CIMENTO E AREIA), ACABAMENTO LISO, ESPESSURA 2,0 CM, PREPARO MECÂNICO DA ARGAMASSA. AF_09/2020</t>
  </si>
  <si>
    <t>EXECUÇÃO DE PASSEIO (CALÇADA) OU PISO DE CONCRETO COM CONCRETO MOLDADO IN LOCO, FEITO EM OBRA, ACABAMENTO CONVENCIONAL, ESPESSURA 10 CM, ARMADO. AF_07/2016</t>
  </si>
  <si>
    <t>33.02.080</t>
  </si>
  <si>
    <t>APLICAÇÃO MANUAL DE MASSA ACRÍLICA EM PANOS DE FACHADA SEM PRESENÇA DE VÃOS, DE EDIFÍCIOS DE MÚLTIPLOS PAVIMENTOS, DUAS DEMÃOS. AF_05/2017</t>
  </si>
  <si>
    <t>APLICAÇÃO MANUAL DE PINTURA COM TINTA LÁTEX ACRÍLICA EM PAREDES, DUAS DEMÃOS. AF_06/2014</t>
  </si>
  <si>
    <r>
      <rPr>
        <sz val="10"/>
        <rFont val="Carlito"/>
        <family val="2"/>
      </rPr>
      <t>33.05.121</t>
    </r>
    <r>
      <rPr>
        <sz val="11"/>
        <color theme="1"/>
        <rFont val="Calibri"/>
        <family val="2"/>
        <scheme val="minor"/>
      </rPr>
      <t/>
    </r>
  </si>
  <si>
    <t>APLICAÇÃO MANUAL DE PINTURA COM TINTA LÁTEX ACRÍLICA EM PAREDES, DUAS DEMÃOS. AF_06/2015</t>
  </si>
  <si>
    <t>TUBO, PVC, SOLDÁVEL, DN 20MM, INSTALADO EM RAMAL DE DISTRIBUIÇÃO DE ÁGUA - FORNECIMENTO E INSTALAÇÃO. AF_12/2014</t>
  </si>
  <si>
    <t>TUBO, PVC, SOLDÁVEL, DN 25MM,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</si>
  <si>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</si>
  <si>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</si>
  <si>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</si>
  <si>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PRUMADA DE ÁGUA - FORNECIMENTO E INSTALAÇÃO. AF_12/2014</t>
  </si>
  <si>
    <t>ADAPTADOR CURTO COM BOLSA E ROSCA PARA REGISTRO, PVC, SOLDÁVEL, DN 50MM X 1.1/2, INSTALADO EM PRUMADA DE ÁGUA - FORNECIMENTO E INSTALAÇÃO. AF_12/2014</t>
  </si>
  <si>
    <t>13.102.000180.SER</t>
  </si>
  <si>
    <t>BUCHA DE REDUÇÃO SOLDÁVEL PVC CURTA Ø 25 MM X 20 MM</t>
  </si>
  <si>
    <t>ENGATE FLEXÍVEL EM PLÁSTICO BRANCO, 1/2 X 40CM - FORNECIMENTO E INSTALAÇÃO. AF_01/2020</t>
  </si>
  <si>
    <t>JOELHO 45 GRAUS, PVC, SOLDÁVEL, DN 20MM, INSTALADO EM RAMAL DE DISTRIBUIÇÃO DE ÁGUA - FORNECIMENTO E INSTALAÇÃO. AF_12/2014</t>
  </si>
  <si>
    <t>JOELHO 45 GRAUS, PVC, SOLDÁVEL, DN 25MM, INSTALADO EM PRUMADA DE ÁGUA - FORNECIMENTO E INSTALAÇÃO. AF_12/2014</t>
  </si>
  <si>
    <t>JOELHO 45 GRAUS, PVC, SOLDÁVEL, DN 50MM, INSTALADO EM PRUMADA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</si>
  <si>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</si>
  <si>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</si>
  <si>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DE TRANSIÇÃO, 90 GRAUS, CPVC, SOLDÁVEL, DN 22MM X 3/4", INSTALADO EM RAMAL OU SUB-RAMAL DE ÁGUA - FORNECIMENTO E INSTALAÇÃO. AF_12/2014</t>
  </si>
  <si>
    <t>LUVA COM BUCHA DE LATÃO, PVC, SOLDÁVEL, DN 25MM X 3/4, INSTALADO EM PRUMADA DE ÁGUA - FORNECIMENTO E INSTALAÇÃO. AF_12/2014</t>
  </si>
  <si>
    <t>TE, PVC, SOLDÁVEL, DN 25MM, INSTALADO EM RAMAL OU SUB-RAMAL DE ÁGUA - FORNECIMENTO E INSTALAÇÃO. AF_12/2014</t>
  </si>
  <si>
    <t>TE, PVC, SOLDÁVEL, DN 50MM, INSTALADO EM PRUMADA DE ÁGUA - FORNECIMENTO E INSTALAÇÃO. AF_12/2014</t>
  </si>
  <si>
    <t>TÊ DE REDUÇÃO, PVC, SOLDÁVEL, DN 50MM X 25MM, INSTALADO EM PRUMADA DE ÁGUA - FORNECIMENTO E INSTALAÇÃO. AF_12/2014</t>
  </si>
  <si>
    <t>TÊ COM BUCHA DE LATÃO NA BOLSA CENTRAL, PVC, SOLDÁVEL, DN 25MM X 1/2, INSTALADO EM PRUMADA DE ÁGUA - FORNECIMENTO E INSTALAÇÃO. AF_12/2014</t>
  </si>
  <si>
    <t>UNIÃO, PVC, SOLDÁVEL, DN 25MM, INSTALADO EM PRUMADA DE ÁGUA - FORNECIMENTO E INSTALAÇÃO. AF_12/2014</t>
  </si>
  <si>
    <t>48.02.401</t>
  </si>
  <si>
    <t>REGISTRO DE GAVETA BRUTO, LATÃO, ROSCÁVEL, 1/2", COM ACABAMENTO E CANOPLA CROMADOS. FORNECIDO E INSTALADO EM RAMAL DE ÁGUA. AF_12/2014</t>
  </si>
  <si>
    <t>REGISTRO DE GAVETA BRUTO, LATÃO, ROSCÁVEL, 1 1/2, COM ACABAMENTO E CANOPLA CROMADOS, INSTALADO EM RESERVAÇÃO DE ÁGUA DE EDIFICAÇÃO QUE POSSUA RESERVATÓRIO DE FIBRA/FIBROCIMENTO  FORNECIMENTO E INSTALAÇÃO. AF_06/2016</t>
  </si>
  <si>
    <t>REGISTRO DE GAVETA BRUTO, LATÃO, ROSCÁVEL, 3/4", COM ACABAMENTO E CANOPLA CROMADOS. FORNECIDO E INSTALADO EM RAMAL DE ÁGUA. AF_12/2014</t>
  </si>
  <si>
    <t>REGISTRO DE PRESSÃO BRUTO, LATÃO, ROSCÁVEL, 3/4", COM ACABAMENTO E CANOPLA CROMADOS. FORNECIDO E INSTALADO EM RAMAL DE ÁGUA.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</si>
  <si>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</si>
  <si>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</si>
  <si>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RAMAL DE DESCARGA OU RAMAL DE ESGOTO SANITÁRIO. AF_12/2014</t>
  </si>
  <si>
    <t>JUNÇÃO SIMPLES, PVC, SERIE R, ÁGUA PLUVIAL, DN 100 X 100 MM, JUNTA ELÁSTICA, FORNECIDO E INSTALADO EM RAMAL DE ENCAMINHAMENTO. AF_12/2014</t>
  </si>
  <si>
    <t>JUNÇÃO SIMPLES, PVC, SERIE R, ÁGUA PLUVIAL, DN 150 X 150 MM, JUNTA ELÁSTICA, FORNECIDO E INSTALADO EM CONDUTORES VERTICAIS DE ÁGUAS PLUVIAIS. AF_12/2014</t>
  </si>
  <si>
    <t>49.05.020</t>
  </si>
  <si>
    <t>49.08.250</t>
  </si>
  <si>
    <t>TUBO PVC, SERIE NORMAL, ESGOTO PREDIAL, DN 40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</si>
  <si>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</si>
  <si>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</si>
  <si>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</si>
  <si>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40 MM, JUNTA SOLDÁVEL, FORNECIDO E INSTALADO EM RAMAL DE DESCARGA OU RAMAL DE ESGOTO SANITÁRIO.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</si>
  <si>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</si>
  <si>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</si>
  <si>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</si>
  <si>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40 MM, JUNTA SOLDÁVEL, FORNECIDO E INSTALADO EM RAMAL DE DESCARGA OU RAMAL DE ESGOTO SANITÁRIO. AF_12/2014</t>
  </si>
  <si>
    <t>JOELHO 90 GRAUS, PVC, SERIE NORMAL, ESGOTO PREDIAL, DN 40 MM, JUNTA SOLDÁVEL, FORNECIDO E INSTALADO EM RAMAL DE DESCARGA OU RAMAL DE ESGOTO SANITÁRIO. AF_12/2014</t>
  </si>
  <si>
    <t>JUNÇÃO SIMPLES, PVC, SERIE NORMAL, ESGOTO PREDIAL, DN 50 X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</si>
  <si>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</si>
  <si>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TE, PVC, SOLDÁVEL, DN 40MM, INSTALADO EM PRUMADA DE ÁGUA - FORNECIMENTO E INSTALAÇÃO. AF_12/2014</t>
  </si>
  <si>
    <t>TE, PVC, SERIE NORMAL, ESGOTO PREDIAL, DN 100 X 100 MM, JUNTA ELÁSTICA, FORNECIDO E INSTALADO EM PRUMADA DE ESGOTO SANITÁRIO OU VENTILAÇÃO. AF_12/2014</t>
  </si>
  <si>
    <t>CAIXA SIFONADA, PVC, DN 150 X 185 X 75 MM, JUNTA ELÁSTICA, FORNECIDA E INSTALADA EM RAMAL DE DESCARGA OU EM RAMAL DE ESGOTO SANITÁRIO. AF_12/2014</t>
  </si>
  <si>
    <t>CAIXA DE GORDURA SIMPLES, CIRCULAR, EM CONCRETO PRÉ-MOLDADO, DIÂMETRO INTERNO = 0,4 M, ALTURA INTERNA = 0,4 M. AF_12/2020</t>
  </si>
  <si>
    <t>FDE</t>
  </si>
  <si>
    <t>VASO SANITARIO SIFONADO CONVENCIONAL COM LOUÇA BRANCA, INCLUSO CONJUNTO DE LIGAÇÃO PARA BACIA SANITÁRIA AJUSTÁVEL - FORNECIMENTO E INSTALAÇÃO. AF_10/2016</t>
  </si>
  <si>
    <t>VASO SANITÁRIO INFANTIL LOUÇA BRANCA - FORNECIMENTO E INSTALACAO. AF_01/2020</t>
  </si>
  <si>
    <t>VÁLVULA DE DESCARGA METÁLICA, BASE 1 1/2 ", ACABAMENTO METALICO CROMADO - FORNECIMENTO E INSTALAÇÃO. AF_01/2019</t>
  </si>
  <si>
    <t>CUBA DE EMBUTIR OVAL EM LOUÇA BRANCA, 35 X 50CM OU EQUIVALENTE - FORNECIMENTO E INSTALAÇÃO. AF_01/2020</t>
  </si>
  <si>
    <t>CUBA DE EMBUTIR DE AÇO INOXIDÁVEL MÉDIA, INCLUSO VÁLVULA TIPO AMERICANA E SIFÃO TIPO GARRAFA EM METAL CROMADO - FORNECIMENTO E INSTALAÇÃO. AF_01/2020</t>
  </si>
  <si>
    <t>334,97</t>
  </si>
  <si>
    <t>PAPELEIRA DE PAREDE EM METAL CROMADO SEM TAMPA, INCLUSO FIXAÇÃO. AF_01/2020</t>
  </si>
  <si>
    <t>95544</t>
  </si>
  <si>
    <t>Torneira volante tipo alavanca</t>
  </si>
  <si>
    <t>44.03.400</t>
  </si>
  <si>
    <t>44.03.130</t>
  </si>
  <si>
    <t>CORRIMÃO SIMPLES, DIÂMETRO EXTERNO = 1 1/2", EM ALUMÍNIO. AF_04/2019_P</t>
  </si>
  <si>
    <t>BARRA DE APOIO RETA, EM ACO INOX POLIDO, COMPRIMENTO 80 CM,  FIXADA NA PAREDE - FORNECIMENTO E INSTALAÇÃO. AF_01/2020</t>
  </si>
  <si>
    <t>BARRA DE APOIO EM "L", EM ACO INOX POLIDO 80 X 80 CM, FIXADA NA PAREDE - FORNECIMENTO E INSTALACAO. AF_01/2020</t>
  </si>
  <si>
    <t>BANCO ARTICULADO, EM ACO INOX, PARA PCD, FIXADO NA PAREDE - FORNECIMENTO E INSTALAÇÃO. AF_01/2020</t>
  </si>
  <si>
    <t>16.6</t>
  </si>
  <si>
    <t>50.10.100</t>
  </si>
  <si>
    <t>97599</t>
  </si>
  <si>
    <t>LUMINÁRIA DE EMERGÊNCIA, COM 30 LÂMPADAS LED DE 2 W, SEM REATOR - FORNECIMENTO E INSTALAÇÃO. AF_02/2020</t>
  </si>
  <si>
    <t>CAIXA RETANGULAR 4" X 4" ALTA (2,00 M DO PISO), PVC, INSTALADA EM PAREDE - FORNECIMENTO E INSTALAÇÃO. AF_12/2015</t>
  </si>
  <si>
    <t>37.17.060</t>
  </si>
  <si>
    <t>37.24.042</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</si>
  <si>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</si>
  <si>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</si>
  <si>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</si>
  <si>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</si>
  <si>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</si>
  <si>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75 MM (2 1/2") - FORNECIMENTO E INSTALAÇÃO. AF_12/2015</t>
  </si>
  <si>
    <t>CAIXA DE PASSAGEM EM ALVENARIA DE 0,40X0,40X0,40 M</t>
  </si>
  <si>
    <t>CAIXA RETANGULAR 4" X 2" MÉDIA (1,30 M DO PISO), PVC, INSTALADA EM PAREDE - FORNECIMENTO E INSTALAÇÃO. AF_12/2015</t>
  </si>
  <si>
    <t>CAIXA OCTOGONAL 3" X 3", PVC, INSTALADA EM LAJE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</si>
  <si>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</si>
  <si>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</si>
  <si>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</si>
  <si>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</si>
  <si>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</si>
  <si>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</si>
  <si>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INTERRUPTOR SIMPLES (2 MÓDULOS), 10A/250V, INCLUINDO SUPORTE E PLACA - FORNECIMENTO E INSTALAÇÃO. AF_12/2015</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</si>
  <si>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</si>
  <si>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</si>
  <si>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</si>
  <si>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18.4</t>
  </si>
  <si>
    <t>cj</t>
  </si>
  <si>
    <t>TOMADA DE REDE RJ45 - FORNECIMENTO E INSTALAÇÃO. AF_11/2019</t>
  </si>
  <si>
    <t>ELETRODUTO FLEXÍVEL CORRUGADO, PVC, DN 32 MM (1"), PARA CIRCUITOS TERMINAIS, INSTALADO EM LAJE - FORNECIMENTO E INSTALAÇÃO. AF_12/2015</t>
  </si>
  <si>
    <t>SUPORTE ISOLADOR PARA CORDOALHA DE COBRE - FORNECIMENTO E INSTALAÇÃO. AF_12/2017</t>
  </si>
  <si>
    <t>CORDOALHA DE COBRE NU 35 MM², NÃO ENTERRADA, COM ISOLADOR - FORNECIMENTO E INSTALAÇÃO. AF_12/2017</t>
  </si>
  <si>
    <t>CORDOALHA DE COBRE NU 50 MM², NÃO ENTERRADA, COM ISOLADOR - FORNECIMENTO E INSTALAÇÃO. AF_12/2017</t>
  </si>
  <si>
    <t>ESCAVAÇÃO MANUAL DE VALA COM PROFUNDIDADE MENOR OU IGUAL A 1,30 M. AF_02/2021</t>
  </si>
  <si>
    <t>REATERRO MANUAL DE VALAS COM COMPACTAÇÃO MECANIZADA. AF_04/2016</t>
  </si>
  <si>
    <t>CAIXA DE INSPEÇÃO PARA ATERRAMENTO, CIRCULAR, EM POLIETILENO, DIÂMETRO INTERNO = 0,3 M. AF_12/2020</t>
  </si>
  <si>
    <t>35.04.020</t>
  </si>
  <si>
    <t>12.05.020</t>
  </si>
  <si>
    <t>26.04.010</t>
  </si>
  <si>
    <t>26.02.040</t>
  </si>
  <si>
    <t>33.10.020</t>
  </si>
  <si>
    <t>33.05.120</t>
  </si>
  <si>
    <t>33.07.102</t>
  </si>
  <si>
    <t>43.04.020</t>
  </si>
  <si>
    <t>44.03.010</t>
  </si>
  <si>
    <t>50.10.058</t>
  </si>
  <si>
    <t>37.03.200</t>
  </si>
  <si>
    <t>37.13.600</t>
  </si>
  <si>
    <t>41.13.050</t>
  </si>
  <si>
    <t>41.14.700</t>
  </si>
  <si>
    <t>43.07.360</t>
  </si>
  <si>
    <t>39.18.120</t>
  </si>
  <si>
    <t>39.18.104</t>
  </si>
  <si>
    <t>39.09.010</t>
  </si>
  <si>
    <t>40.02.080</t>
  </si>
  <si>
    <t>55.01.020</t>
  </si>
  <si>
    <t>34.05.290</t>
  </si>
  <si>
    <t>19.01.062</t>
  </si>
  <si>
    <t>44.02.062</t>
  </si>
  <si>
    <t>O item remunera a locação de banheiro químico, modelo standard, incluindo o transporte e instalação da cabine. Remunera também a mão de obra necessária para retirada de efluentes 1 vez por semana. O descarte dos efluentes deverá ser em locais autorizados conforme exigências da CETESB.</t>
  </si>
  <si>
    <t>O item remunera o fornecimento da mão de obra necessária para a execução dos serviços de reaterro manual apiloado, com material existente ou importado, sem controle de compactação.</t>
  </si>
  <si>
    <t>O item remunera o fornecimento de equipamentos, materiais acessórios e mão de obra necessária para a execução de valas com profundidade total até 2 m, englobando os serviços: escavação mecanizada; nivelamento, acertos e acabamentos manuais e a acomodação feita manualmente do material escavado ao longo da vala</t>
  </si>
  <si>
    <t>O item remunera o fornecimento de equipamentos, materiais acessórios e mão de obra necessária para a execução de aterro de valas ou cavas, englobando os serviços: lançamento e espalhamento manuais do solo; compactação, por meio de compactador; nivelamento, acertos e acabamentos manuais. Não remunera o fornecimento de solo.</t>
  </si>
  <si>
    <t>O item remunera o fornecimento de materiais, mão de 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 metros superiores; execução e colocação de armadura de ligação, constituída por quatro barras com 10 mm de diâmetro e 2 m de comprimento, ficando 0,50 m acima da cota de arrasamento, em aço CA- 50, estribos em aço CA-60. Remunera também o fornecimento dos materiais como: concreto com fck igual ou superior a 20 MPa; aço CA-50 e CA-60 para a execução da armadura de ligação, inclusive materiais acessórios como arame e a mão de obra adicional para o transporte dos materiais, corte do excesso de concreto e o preparo da cabeça da estaca. Não remunera a remoção do material escavado proveniente da perfuração até o bota-fora e a armação com função estrutural.</t>
  </si>
  <si>
    <t>O item remunera o fornecimento de cimento, areia, pedra britada nº 1, 2, 3 e 4, hidrófugo tipo vedacit e a mão-de-obra necessária para o apiloamento do terreno e execução do lastro.</t>
  </si>
  <si>
    <t>O item remunera o fornecimento dos materiais e a mão de obra para execução e instalação da forma, incluindo escoras, gravatas, desmoldante e desforma.</t>
  </si>
  <si>
    <t>O item remunera o fornecimento e instalação de paredes de fechamento e/ou divisórias drywall para vedações internas não estruturais com 100 mm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</si>
  <si>
    <t xml:space="preserve">O item remunera o fornecimento de placas de granito de qualquer tipo, com acabamento polido e tratamento à base de resina protetora, espessura de 3 cm, nas dimensões indicadas em projeto; materiais acessórios: areia, cimento, cimento branco, cola a base de resina epóxi, peças e arremates metálicos e a mão de obra necessária para a instalação completa das divisórias, inclusive o rejunte das mesmas. Não remunera ferragem de vão de porta.                                                                                            </t>
  </si>
  <si>
    <t>O item remunera o fornecimento de espelho constituído por: espelho em vidro cristal liso lapidado, com espessura de 4 mm; materiais acessórios e a mão de obra necessária para a instalação sobre superfície plana.</t>
  </si>
  <si>
    <t>O item remunera o fornecimento de vidro temperado incolor de 8 mm, inclusive acessórios e a mão-de-obra necessária para a instalação do vidro.</t>
  </si>
  <si>
    <t>O item remunera o fornecimento de impermeabilização flexível em pintura asfáltica com solventes orgânicos, compreendendo:
- Solução asfáltica composta por asfalto modificado e solventes orgânicos, com as características técnicas: Densidade &gt; 0,90 g/cm³, conforme NBR 5829, secagem ao toque &lt; 2h40min, conforme NBR 9558; referência comercial Denvermanta Primer ou Impermanta Primer da Dever Global, Viabit da Viapol, LW 55 da Lwart, Neutrol da Otto Baumgart, Protex da Wolf. Hacker, Igol A da Sika ou equivalente, desde que atenda às exigências mínimas da NBR 9686 e às características técnicas acima descritas. Remunera também limpeza da superfície, materiais acessórios e a mão de obra necessária para a execução dos serviços.</t>
  </si>
  <si>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comercial Forro FGE da Lafarge Gypsum, Placostil F530 da Placo ou equivalente. Remunera também todo o material acessório, equipamentos e a mão de 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14715-1 e 15758-2.</t>
  </si>
  <si>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referência comercial Georgian Tegular da Armstrong ou equivalente. Remunera também material acessório e mão de obra especializada necessária para instalação completa do forro.</t>
  </si>
  <si>
    <t>O item remunera o fornecimento de massa corrida à base de PVA, recomendada para a correção de pequenos defeitos; referência comercial massa corrida fabricação Suvinil, ou massa corrida fabricação Coral, ou massa corrida Metalatex fabricação Sherwin Williams ou equivalente. Remunera também materiais acessórios e a mão de 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</si>
  <si>
    <t>O item remunera o fornecimento de selador de tinta para pintura; tinta látex standard, diluente em água; materiais acessórios e a mão de 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 comercial Látex acrílico fosco Standard fabricação Coral, Basf Suvinal (Suvinil Construções), Basf Standard fabricação Glasurit, Novacor fabricação Shewin Willians, Eucatex acrílico extra Standard fabricação Eucatex ou equivalente. Normas técnicas: NBR 11702 e NBR 15079.</t>
  </si>
  <si>
    <t>O item remunera o fornecimento de tinta esmalte, acabamento acetinado ou brilhante, conforme norma NBR 11702; referência comercial Coralit Balance Coral, Futura Premium, Suvinil Premium, Metalatex Eco, Sherwin Williams ou equivalente; materiais acessórios e a mão de obra necessária para a execução dos serviços de: limpeza da superfície, conforme recomendações do fabricante; aplicação da tinta esmalte, em 2 ou 3 demãos, conforme especificações do fabricante; não remunera o preparo de base, quando necessário</t>
  </si>
  <si>
    <t>O item remunera o fornecimento de tinta esmalte a base água de secagem rápida com acabamento acetinado ou brilhante, cores prontas; referência comercial: Coralite Zero da Coral, Metalatex Eco Premium da Sherwin Willians, Esmalte Premium da Suvinil ou equivalente, fornecimento de fundo preparador a base de água para proteção de superfície; referência comercial: Fundo preparador Coralit Balance da Coral, Metalatex Eco fundo antiferrugem da Sherwin Willians, Fundo preparador da Suvinil ou equivalente. Preparo da superfície: A superfície deve estar firme, coesa, limpa, seca, sem poeira, gordura, graxa, sabão ou mofo, partes soltas ou mal aderidas deverão ser raspadas e ou escovadas, o brilho eliminado através de lixamento, antes de qualquer aplicação (NBR 13245). Remunera equipamentos, materiais acessórios e a mão-deobra necessária para a execução dos serviços de: aplicação em duas demãos de fundo preparador a base de água destinada a proteção e reparo da superfície, aplicação de duas a três demãos de tinta esmalte a base de água, para estruturas internas ou externas, em ambientes rurais ou urbanos, conforme recomentações indicadas pelos fabricantes.</t>
  </si>
  <si>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</si>
  <si>
    <t>O item remunera o fornecimento de reservatório com capacidade de 500 litros destinado ao armazenamento de água, constituído por: corpo cilíndrico em polietileno, acabamento interno liso para evitar o crescimento e proliferação de algas e fungos; tampa superior de rosca para inspeção; furações para: entrada, saída e ladrão e a mão de obra necessária para o transporte interno, assentamento e instalação completa do reservatório.</t>
  </si>
  <si>
    <t>O item remunera o fornecimento e instalação de ralo seco, 100 X 165 X 50 mm, em ferro fundido, com saída vertical e grelha metálica, inclusive materiais acessórios.</t>
  </si>
  <si>
    <t>O item remunera o fornecimento e instalação de caixa de areia em PVC, diâmetro nominal de 100 mm, cor cinza, acompanha grelha de PVC com porta-grelha, inclusive materiais acessórios, para limpeza de folhas e outros objetos que entram na tubulação através das calhas de chuva.</t>
  </si>
  <si>
    <t>O item remunera o fornecimento e instalação de ralo seco em PVC rígido, de 100 x 40 mm, com grelha metálica, inclusive materiais acessórios.</t>
  </si>
  <si>
    <t>O item remunera o fornecimento e a instalação da ducha higiênica manual cromada; referência comercial linha Activa 1984 C40 fabricação Deca ou equivalente. Remunera também materiais acessórios e mão de obra necessários para a instalação e ligação à rede de água.</t>
  </si>
  <si>
    <t>O item remunera o fornecimento de torneira elétrica, constituída por: torneira branca, termoplástica, potência na faixa de 5.400 / 5.500 W, bica móvel com arejador articulável, 3 ou 4 temperaturas (quente, morna e fria), com tolerância de mais ou menos 5 %, resistência de liga especial e contato de prata; referência comercial 220 V de 5.400 W da Fame, 220 V Slim multitemperatura de 5.500 W da Hydra ou equivalente. Remunera também materiais acessórios e a mão de obra necessária para a sua instalação e ligação às redes de energia elétrica e água.</t>
  </si>
  <si>
    <t>O item remunera o fornecimento e instalação de torneira para pia com bica móvel e arejador, para instalação na bancada da pia, em latão fundido cromado de 1/2; referência comercial Torneira de Mesa da linha Delicatta, fabricação Docol ou equivalente; inclusive materiais acessórios necessários à instalação e ligação à rede de água.</t>
  </si>
  <si>
    <t>O item remunera o fornecimento e instalação de torneira curta com rosca, para uso geral, em latão fundido cromado de 3/4; inclusive materiais acessórios necessários à instalação e ligação à rede de água.</t>
  </si>
  <si>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comercial Torneira Fechamento Automático Decamatic 1170C fabricação Deca ou
equivalente. Remunera também materiais acessórios e mão de obra necessários para instalação e ligação à rede de água.</t>
  </si>
  <si>
    <t>O item remunera o fornecimento e instalação de saboneteira tipo dispenser, constituída por reservatório em plástico ABS, para refil de 800 ml de sabão líquido tipo gel; referência comercial SG 4000 fabricação Columbus ou equivalente; incluso também materiais acessórios e mão de obra necessária para a instalação da saboneteira. Não remunera o fornecimento do refil.</t>
  </si>
  <si>
    <t>O item remunera o fornecimento e instalação de dispenser toalheiro, acionamento alavanca, em plástico ABS na cor branca e tampa em policarbonato, bobina de 20 cm para rolo de 100 m ou bobina de 20 cm para rolo de 200 m; referência comercial fabricação Jofel, Exaccta, Alwin ou equivalente. Remunera também material de fixação.</t>
  </si>
  <si>
    <t>O item remunera o fornecimento e a instalação de cabide cromado para banheiro; referência comercial Remma plus RP08, Versailles 08v, Requint 108RSK, 2060.C01 da Deca, 2312 standard da Jackwal, Lorenzetti, Plus da Sicmol ou equivalente. Incluso também material de fixação.</t>
  </si>
  <si>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16357 e NBR 15808.</t>
  </si>
  <si>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16357 e NBR 15808.</t>
  </si>
  <si>
    <t>O item remunera o fornecimento de placa com sinalização (150x150x2mm), constituída por: chapa em PVC rígido, fotoluminescente (aluminato de estrôncio), com espessura mínima de 2 mm, fita dupla face para fixação paralela na superfície; texto em vinílico adesivo; referência comercial: ref. E005.01A da ADVcomm, E5 da Perfect Vision, E7MH da Net Placa ou equivalente. Remunera também o fornecimento de certificado, materiais acessórios e mão de obra necessária para a fixação completa da placa, inclusive limpeza da superfície a ser aderida.</t>
  </si>
  <si>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</si>
  <si>
    <t>O item remunera o fornecimento de disjuntor automático, linha residencial, com proteção termomagnética, padrão bolt-on, unipolar, modelos com correntes variáveis de 10 A até 30 A e tensão de 127 / 220 V, conforme selo de conformidade do INMETRO da Pial Legrand, Eletromar / Cuttler Hammer, Soprano, Lorenzetti, ABB ou equivalente; remunera também materiais acessórios e a mão de obra necessária para a instalação do disjuntor por meio de parafusos em suporte apropriado. Não remunera o fornecimento do suporte</t>
  </si>
  <si>
    <t>O item remunera o fornecimento de disjuntor automático, linha residencial, com proteção termomagnética, padrão bolt-on, bipolar, modelos com correntes variáveis de 60 A até 100 A e tensão de 220 / 380 V, conforme selo de conformidade do INMETRO para os modelos de 60 A da Pial Legrand, Eletromar / Cuttler Hammer, Soprano, Lorenzetti, ABB ou equivalente; remunera também materiais acessórios e a mão de obra necessária para a instalação do disjuntor por meio de parafusos em suporte apropriado. Não remunera o fornecimento do suporte.</t>
  </si>
  <si>
    <t>Será fornecido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</si>
  <si>
    <t>Será fornecido o concreto bombeado, posto obra, de concreto usinado, resistência mínima à compressão de 25 MPa, plasticidade (slump) de 5 + 1 cm, preparado com britas 1 e 2</t>
  </si>
  <si>
    <t>O item remunera o fornecimento de materiais e mão de obra necessários para a execução e instalação de formas para estrutura, em tábua de Erisma uncinatum (conhecido como Quarubarana ou Cedrinho) ou Qualea spp (conhecida como Cambará) de 1 x 12 e pontaletes de Erisma uncinatum (conhecido como Quarubarana ou Cedrinho) ou Qualea spp (conhecida como Cambará) de 3 x 3; incluindo cimbramento até 3 m de altura, gravatas, sarrafos de enrijecimento, desmoldante, desforma e descimbramento.</t>
  </si>
  <si>
    <t>O item remunera o fornecimento dos materiais e a mão de obra para execução de montagem e desmontagem da forma, incluindo escoras, gravatas, desmoldante e desforma.</t>
  </si>
  <si>
    <t>10.01.040</t>
  </si>
  <si>
    <t>Armadura em barra de aço CA-50 (A ou B) fyk = 500 MPa</t>
  </si>
  <si>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</si>
  <si>
    <t>14.04.200</t>
  </si>
  <si>
    <t>O item remunera o fornecimento de materiais e mão-de-obra necessária para a execução de alvenaria de vedação, para uso revestido, confeccionada em bloco cerâmico vazado para vedação de 9 x 19 x 39 cm; assentada com argamassa mista de cimento, cal hidratada e areia. Normas técnicas: NBR 15270-1</t>
  </si>
  <si>
    <t>Remunera material e mão de obra necessários para encunhamento da alvenaria de vedação com tijolo maciço.</t>
  </si>
  <si>
    <t xml:space="preserve"> O item remunera o fornecimento da folha de porta em madeira sarrafeada para pintura, nas duas faces; batente, dobradiças e guarnições em cedrinho para acabamento em verniz, cera ou pintura; cimento, areia, acessórios e a mão de obra necessária para a montagem e fixação do batente, da folha e das guarnições nas duas faces.</t>
  </si>
  <si>
    <t>O item remura a instalação e o fornecimento do puxador para porta PCD em barra de apoio reta, em inxo polido, comprimento de 60 cm, diâmetro mínimo de 3 cm, inlcuso parafuso e acessórios necessários.</t>
  </si>
  <si>
    <t>O item remunera material e mão de obra necessários para a instalação da porta de alumínio de abrir, inclusos parafusos e acessórios.</t>
  </si>
  <si>
    <t>O item remunera material e mão de obra necessários para a instalação da janela de alumínio de correr, inclusos parafusos e acessórios.</t>
  </si>
  <si>
    <t>O item remunera parafuso necessários para instalação, perfil "U" enrijecido de aço galvanizado, dobrado 150x60x20 mm E = 3,00mm ou 200x75x25mm E= 3,75 mm, mão de obra para montagem da estrutura metálica, inlcusive guincho se necessário.</t>
  </si>
  <si>
    <t>O item remunera material e mão de obra, contando com telha metálica galvalume com isolamento termoacústica em espuma rigida de poliuretano injetado E=30 mm, densidade de 35 kg/m³ com duas fazes trapezoidais, acabamento natural, incluso içamento se necessário, haste reta para gancho de ferro galvanziado com rosca 1/4' x 30 cm para fixação das telhas metálicas, inclusive porcas e aruelas de vedação necessárias.</t>
  </si>
  <si>
    <t>O item remunera calha quadrada de chapa de aço galvanizado n° 24 corte 50 cm, solda em barra de estanho-chumbo 50/50, rebite de alumínio vazado de repuxo 3,2 x 8 mm, prego de aço polido com cabeça 18x27, selante elástico monocomponente a base de poliuretano para juntas diversas e mão de obra necessária.</t>
  </si>
  <si>
    <t>O item remunera rufo externo/interno de chapa de aço galvanizado n° 26, corte 33 cm, bucha de nylon sem aba S6, com parafuso de 4,2 x 40 mm em aço zincado com rosca soberba, cabeça chata e fenda phillips, selante elástico monocomponente a base de poliuretano para juntas diversas e mão de obra necessária.</t>
  </si>
  <si>
    <t>O item remunera rufo externo/interno de chapa de aço galvanizado n° 24, corte 25 cm, solda em barra de estanho-chumbo 50/50, rebite de alumínio vazado de repuxo 3,2x8 mm, prego de aço polido com cabeça 18x27, selante elástico monocomponente a base de poliuretano para juntas diversas e mão de obra necessária.</t>
  </si>
  <si>
    <t>O item remura material e mão de obra necessários para feitio de marquise em estrutura metálica treliçada conforme projeto.</t>
  </si>
  <si>
    <t>O item remunera a mão de obra e o fornecimento de aditivo impermeabilizante de pega normal para argamassas e concreto, liqquido e isento de cloretos, argamassa traço 1:3 (em volume de cimento e areia méida úmida) para contrapiso, preparo mecânico com betoneira.</t>
  </si>
  <si>
    <t>O item remunera o fornecimento de cimento, areia e a mão-de-obra necessária para a execução do chapisco.</t>
  </si>
  <si>
    <t>O item remunera o fornecimento de cal hidratada, areia, cimento e a mão-de-obra necessária para a execução do emboço comum sarrafeado.</t>
  </si>
  <si>
    <t>O item remunera o fornecimento de cal hidratada, areia, cimento e a mão-de-obra necessária para a execução do emboço comum sarrafeado, inlcusive tela de aço soldada galvanizada/zincada para alvenaria.</t>
  </si>
  <si>
    <t>O item remunera o fornecimento de argamassa industrializada para revestimento, mistura e projeção de 1,5 m³/H de argamassa e a mão de obra necessária para execução.</t>
  </si>
  <si>
    <t>O item remunera o fornecimento de revestimento em cerâmica esmaltada extra, PEI menor ou igual a 3, e menor ou igual a 2025 cm², argamassa colante AC I para cerâmicas, rejunte cimentício, qualquer cor e mão de obra necessária para execução do serviço.</t>
  </si>
  <si>
    <t>O item remunera o fornecimento de revestimento em cerâmica esmaltada extra com dimensão de 20x20, aplicada em ambientes de área maior que 5 m² na altura interna das paredes, argamassa colante AC I para cerâmicas, rejunte cimentício, qualquer cor e mão de obra necessária para execução do serviço.</t>
  </si>
  <si>
    <t>O item remunera o fornecimento de cimento portland composto CPII, aditivo adesivo liquido para argamassas de revestimentos cimentícios, argamassa traço 1:4 (em volume de cimento e areia média úmida) para contra piso, preparo mecânico com betoneira e mão de obra necessária para camada regularizadora.</t>
  </si>
  <si>
    <t>O item remunera o fornecimento de cimento portland composto CPII, aditivo adesivo liquido para argamassas de revestimentos cimentícios, argamassa traço 1:4 (em volume de cimento e areia média úmida) para contra piso, preparo mecânico com betoneira e mão de obra necessária para contra piso.</t>
  </si>
  <si>
    <t xml:space="preserve">O item remunera o fornecimento de piso cerâmico esmaltada extra, PEI maior ou igual a 4, argamssa colante AC I para cerâmicas, rejunte cimentício e mão de obra necessária. </t>
  </si>
  <si>
    <t>O item remunera o fornecimento de placa vinilica semi-flexivel para pisos, e=3,2 mm 30x30 cm, adesivo acrilico/cola de contato e mão de obra necessária.</t>
  </si>
  <si>
    <t xml:space="preserve">O item remunera o fornecimento de rodapé em poliestireno, branco H=5 cm e E=1,5 cm, adesivo acrílico/cola de contato e mão de obra necessária. </t>
  </si>
  <si>
    <t>34.05.260</t>
  </si>
  <si>
    <t>Remunera o fornecimento de cimento portland composta CP-II-32, junta plástica de dilatação para pisos, cor cinza, 17x3mm (altura x espessura), argamassa traço 1:3 (em volume de cimento e areia média úmida) para contra piso, preparo mecânico com betoneira 400 L. Af_08/2019 e mão de obra necessária.</t>
  </si>
  <si>
    <t>Fornece soleira em granito, polido. Tipo Andorinha/ Quartz/ Castelo/ Corumba ou outros equivalentes da região, L=15cm e E=2,0cm, argamassa colante tipo AC III e mão de obra necessária.</t>
  </si>
  <si>
    <t>Fornece lona plástica pesada preta E=150 micra, sarrafo não aparelhado 2,5x10cm, macaranduba, angelim ou equivalente da região - bruta, sarrafo 2,5x7,5cm em pinus, mista ou equivalente da região - bruta, tela de aço soldada nervurada, CA-60, Q-196, (3,11 kg/m²), diâmetro do fio = 5,0mm, largura = 2,45m, escapamento da malha = 10x10cm e mão de obra necessária.</t>
  </si>
  <si>
    <t>O item remunera o fornecimento de lixa em folha para parede ou madeira, número 120 (cor vermelha), massa acrílica para paredes interior/exterior e mão de obra necessária.</t>
  </si>
  <si>
    <t>O item remunera tinta acrílica premium, cor branco fosco e mão de obra necessária.</t>
  </si>
  <si>
    <t xml:space="preserve">Remunera o fornecimento de tubo PVC, soldável, DN 20mm, água fria (NBR-5648), lixa d'água em folha, Grao 100 e mão de obra necessária. </t>
  </si>
  <si>
    <t>Remunera o fornecimento de tubo PVC, soldável, DN 25mm, água fria (NBR-5648) e mão de obra necessária.</t>
  </si>
  <si>
    <t>Fornece tubo PVC, soldável, DN 40mm, água fria (NBR-5648), lixa d'água em folha, Grao 100 e mão de obra necessária.</t>
  </si>
  <si>
    <t>Fornece tubo PVC, soldável, DN 50mm, para água fria (NBR-5648), lixa d'água em folha, Grao 100 e mão de obra necessária.</t>
  </si>
  <si>
    <t>O item remunera adaptador PVC soldável curto com bolsa e rosca, 20mmx1/2", para água fria, adesivo plástico para PVC, frasco com 850gr, solução limpadora para PVC, frasco com 1000cm³, lixa d'água em folha, Grao 100, e mão de obra necessária.</t>
  </si>
  <si>
    <t>O item remunera adaptador PVC soldável curto com bolsa e rosca, 25mm x 3/4", para água fria, adesivo plástico para PVC, frasco com 850gr, solução limpadora para PVC, frasco com 1000cm³, lixa d'água em folha, Grao 100, e mão de obra necessária.</t>
  </si>
  <si>
    <t>Remunera o fornecimento de adaptador PVC soldável curto com bolsa e rosca, 50mmx1 1/2", para água fria, adesivo plástico para PVC, frasco com 850gm, solução limpadora para PVC, frasco com 1000cm³, lixa d'água em folha, Grao 100 e mão de obra necessária.</t>
  </si>
  <si>
    <t>Remunera o fornecimento de bucha de redução soldável PVC curta Ø 25mm x 20mm para fixação e mão de obra necessária.</t>
  </si>
  <si>
    <t>Fornecimento de fita veda rosca em rolos de 18mmx10m (LxC), engate/rabicho flexível plástico (PVC ou ABS) branco 1/2"x40cm e mão de obra necessária.</t>
  </si>
  <si>
    <t>Fornecimento de adesicvo plástico para PVC, frasco com 850gr, joelho, PVC soldável, 45graus, 20mm, para água fria predial, solução limpadora para PVC, frasco com 1000cm³, lixa d'água em folha, Grao 100 e mão de obra necessária.</t>
  </si>
  <si>
    <t>O item remunera o fornecimento de adesivo plástico para PVC, frasco com 850gr, joelho, PVC soldável, 45 graus, 25mm, para água fria predial, solução limpadora para PVC, frasco com 1000cm³, lixa d'água em folha, Grao 100 e mão de obra necessária.</t>
  </si>
  <si>
    <t>O itrem remunera o fornecimento de adesivo plástico para PVC, frasco com 850gr, joelho PVC soldável, 45graus, 50mm, para água fria predial, solução limpadora para PVC, frasco com 1000cm³, lixa d'água em folha, Grao100 e mão de obra necessária.</t>
  </si>
  <si>
    <t>Remunera o fornecimento de adesivo plástico para PVC, frasco com 850gr, joelho PVC, soldável, 90 graus, 20mm, para água fria predial, solução limpadora para PVC, frasco com 1000cm³, lixa d'água em folha, Grao 100 e mão de obra necessária.</t>
  </si>
  <si>
    <t>Remunera o fornecimento de adesivo plástico para PVC, frasco com 850gr, joelho PVC, soldável, 90 graus, 25mm, para água fria predial, solução limpadora para PVC, frasco com 1000cm³, lixa d'água em folha, Grao 100 e mão de obra necessária.</t>
  </si>
  <si>
    <t>Fornecimento de adesivo para tubos CPVC, 75g, joelho de transição, CPVC, soldável, 90 graus, 22mm x 3/4", para água quente e mão de obra necessária.</t>
  </si>
  <si>
    <t>Fornecimento de adesivo plástico para PVC, frasco com 850gr, luva soldável com bucha de latão, PVC, 25mm x 3/4", solução limpadora para PVC, frasco com 1000cm³, lixa d'água em folha, Grao 100 e mão de obra necessária.</t>
  </si>
  <si>
    <t>O item remunera o fornecimento de adesivo plástico para PVC, frasco com 850gr, TE soldável, PVC, 90 graus, 25mm, para água fria predial (NBR 5648), solução limpadora para PVC, frasco com 1000cm³, lixa d'água em folha Grao 100 e mão de obra necessária.</t>
  </si>
  <si>
    <t>O item remunera o fornecimento de adesivo plástico para PVC, frasco com 850gr, TE soldável, PVC, 90 graus, 50mm, para água fria predial (NBR 5648), solução limpadora para PVC, frasco com 1000cm³, lixa d'água em folha Grao 100 e mão de obra necessária.</t>
  </si>
  <si>
    <t>O item remunera o fornecimento de adesivo plástico para PVC, frasco com 850gr, TE sde redução, PVC, 90 graus, 50mm x 25mm, para água fria predial, solução limpadora para PVC, frasco com 1000cm³, lixa d'água em folha Grao 100 e mão de obra necessária.</t>
  </si>
  <si>
    <t>O item remunera o fornecimento de adesivo plástico para PVC, frasco com 850gr, TE PVC, soldável, com bucha de latão na bolsa central, 90 graus, 25mm x 1/2", para água fria predial, solução limpadora para PVC, frasco com 1000cm³, lixa d'água em folha Grao 100 e mão de obra necessária.</t>
  </si>
  <si>
    <t>O item remunera o fornecimento de adaptador PVC soldável curto com bolsa e rosca, 25mm x 3/4", para água fria, adesivo plástico para PVC, frasco com 850gr,, solução limpadora para PVC, frasco com 1000cm³, lixa d'água em folha Grao 100 e mão de obra necessária.</t>
  </si>
  <si>
    <t>Remunera o fornecimento de adesivo plástico para PVC, frasco com 850gr, tubo PVC série normal, DN 100mm, para esgoto predial (NBR 5688), solução limpadora para PVC, frasco com 1000cm³, lixa d'água em folha, Grao 100 e mão de obra necessária.</t>
  </si>
  <si>
    <t>Remunera o fronecimento de fita veda rosca em rolos de 18mm x 50m (LxC), registro pressão com acabamento e canopla cromada, simples, bitola 3/4" (um ref 1416) e mão de obra necessária.</t>
  </si>
  <si>
    <t>Remunera o fronecimento de fita veda rosca em rolos de 18mm x 50m (LxC), registro gaveta com acabamento e canopla cromados, simples, bitola 3/4" (Ref 1509) e mão de obra necessária.</t>
  </si>
  <si>
    <t>Remunera o fronecimento de fita veda rosca em rolos de 18mm x 50m (LxC), registro gaveta com acabamento e canopla cromados, simples, bitola 1 1/2" (Ref 1509) e mão de obra necessária.</t>
  </si>
  <si>
    <t>Remunera o fronecimento de fita veda rosca em rolos de 18mm x 50m (LxC), registro gaveta com acabamento e canopla cromados, simples, bitola 1/2" (Ref 1509) e mão de obra necessária.</t>
  </si>
  <si>
    <t>Remunera o fornecimento de adesivo plástico para PVC, frasco com 850gr, tubo PVC série normal, DN 150mm, para esgoto predial (NBR 5688), solução limpadora para PVC, frasco com 1000cm³, lixa d'água em folha, Grao 100 e mão de obra necessária.</t>
  </si>
  <si>
    <t>Fornecimento de anel borracha para tubo esgoto predial, DN 100mm (NBR 5688), joelho PVC, soldável, PB, 90 graus, DN 100mm, para esgoto predial, pasta lubrificante para tubos e conexões com junta elástica (uso em PVC, aço, polietileno e outros) (de 400gr) e mão de obra necessária.</t>
  </si>
  <si>
    <t>Fornecimento de anel borracha para tubo esgoto predial, DN 100mm (NBR 5688), pasta lubrificante para tubos e conexões com junta elástica (uso em PVC, aço, polietilenbo e outros) (de 400g), junção simples, PVC série R, DN 100x100mm, para esgoto ou águas pluviais prediais e mão de obra necessária.</t>
  </si>
  <si>
    <t>Fornecimento de anel borracha para tubo série reforçada esgoto predial, pasta lubrificante para tubos e conexões com junta elástica (uso em PVC, aço, polietilenbo e outros) (de 400g), junção simples, PVC série R, DN 150x150mm, para esgoto ou águas pluviais prediais e mão de obra necessária.</t>
  </si>
  <si>
    <t>O item remunera tubo PVC série normal, dn 40 mm, para esgoto predial (nbr 5688), lixa d'agua em folha, grao 100 e mão de obra necessária.</t>
  </si>
  <si>
    <t xml:space="preserve">Remunera o fornecimento de adesivo plástico para PVC, frasco com 850gr, tubo PVC série normal, DN 50mm, para esgoto predial (NBR 5688), solução limpadora para PVC, frasco com 1000cm³, lixa d'água em folha, Grao100 e mão de obra necesssária. </t>
  </si>
  <si>
    <t xml:space="preserve">Remunera o fornecimento de adesivo plástico para PVC, frasco com 850gr, tubo PVC série normal, DN 75mm, para esgoto predial (NBR 5688), solução limpadora para PVC, frasco com 1000cm³, lixa d'água em folha, Grao100 e mão de obra necesssária. </t>
  </si>
  <si>
    <t xml:space="preserve">Remunera o fornecimento de adesivo plástico para PVC, frasco com 850gr, tubo PVC série normal, DN 100mm, para esgoto predial (NBR 5688), solução limpadora para PVC, frasco com 1000cm³, lixa d'água em folha, Grao100 e mão de obra necesssária. </t>
  </si>
  <si>
    <t>Fornecimento de adesivo plástico para PVC, frasco com 850gr, curva PVC curta 90 graus, DN 40mm, para esgoto predial, solução limpadora para PVC, frasco com 1000cm³, lixa d1água em folha, Grao 100 e mão de obra necessária.</t>
  </si>
  <si>
    <t>Fornecimento de anel borracha para tubo esgoto predial, DN 100mm (NBR 5688), curva PVC curta 90 graus, 100mm, para esgoto predial, pasta lubrificante para tubos e conexões com junta elástica (uso em PVC, aço, polietileno e outros) de 400g e mão de obra necessária.</t>
  </si>
  <si>
    <t>Fornecimento de anel borracha para tubo esgoto predial, DN 100mm (NBR 5688), curva PVC longa 90 graus, 100mm, para esgoto predial, pasta lubrificante para tubos e conexões com junta elástica (uso em PVC, aço, polietileno e outros) de 400g e mão de obra necessária.</t>
  </si>
  <si>
    <t>O item remunera anel borracha para tubo esgoto predial DN 50mm (NBR 5688), joelho PVC, soldável, PB, 45 graus, DN 50mm, para esgoto predial, pasta lubrificante para tubos e conexões com junta elástica (uso em PVC, aço, polietileno e outros) (de 400g) e mão de obra necessária.</t>
  </si>
  <si>
    <t xml:space="preserve">O item remunera o fornecimento de adesivo plástico para PVC, frasco com 850gr, joelho PVC, soldável, BB, 45 graus, DN 40mm, para esgoto predial, solução limpadora para PVC, frasco com 1000cm³, lixa d'água em folha, Grao 100 e mão de obra necessária. </t>
  </si>
  <si>
    <t xml:space="preserve">O item remunera o fornecimento de adesivo plástico para PVC, frasco com 850gr, joelho PVC, soldável, BB, 901 graus, DN 40mm, para esgoto predial, solução limpadora para PVC, frasco com 1000cm³, lixa d'água em folha, Grao 100 e mão de obra necessária. </t>
  </si>
  <si>
    <t>O item remunera o fornecimento de anel borracha para tubo esgoto predial DN 50mm (NBR 5688), junção simples, PVC, DN 50x50mm, série normal para esgoto predial, pasta lubrificante para tubos e conexões com junta elástica (uso em PVC, aço, polietileno e outros) de 400g e mão de obra necessária.</t>
  </si>
  <si>
    <t>Remunera o fornecimento de anel de borracha para tubo esgoto predial, DN 100mm (NBR 5688), junção simples, PVC, 45 graus, DN 100x100mm, série normal para esgoto predial, pasta lubrificante para tubos e conexões com junta elástica (uso em PVC, aço, polietileno e outros) de 400g e mão de obra necessária.</t>
  </si>
  <si>
    <t>Fornecimento de adesivo plástico para PVC, frasco com 850gr, TE soldável, PVC, 90 graus, 40mm, para água fria predial  (NBR 5648), solução limpadora para PVC, frasco com 1000cm³, lixa d'água em folha, Grao 100 e mão de obra necessária.</t>
  </si>
  <si>
    <t xml:space="preserve"> Fornecimento de anel de borracha para tubo esgoto predial, DN 100mm (NBR 5688), TE sanitário, PVC, DN 100x100mm, série normal, para esgoto predial, pasta lubrificante para tubos e conexões com junta elástica (uso em PVC, aço, polietileno e outros) de 400g e mão de obra necessária.</t>
  </si>
  <si>
    <t xml:space="preserve">Fornecimento de adesivo plástico para PVC, frasco com 850gr, ralo sifonado PVC cilíndrico, 100x40mm, com grelha redonda branca, solução limpadora para PVC, frasco com 1000cm³, lixa d'água em folha, Grao 100 e mão de obra necessária. </t>
  </si>
  <si>
    <t>O item remunera o fornecimento de caixa de gordura cilíndrica em concreto simples, pré-moldada, com diâmetro de 40cm e altura de 45cm, com tampo e maquinário e mão de obra necessária.</t>
  </si>
  <si>
    <t>O item remunera o fornecimento de caixa de inspeção 60x60cm e mão de obra necessário.</t>
  </si>
  <si>
    <t>O item remunera o fornecimento de caixa de inspeção 80x80cm e mão de obra necessário.</t>
  </si>
  <si>
    <t>Remunera o fornecimento de conjunto de ligação para bacia sanitária ajustável, em plástico branco, com tubo, canopla e espude, vaso sanitário sifonado convencional com louça branca - fornecimento e instalação. Af_01/2020 e mão de obra necessária.</t>
  </si>
  <si>
    <t>Remunera o fornecimento de parafuso niquelado com acabamento cromado para fixar peça sanitária, inclui porca cega, arruela e bucha de nylon tamanho S-10, vedaçãp PVC, 100mm, para saída vaso sanitário, bacia sanitária (vaso) infantil, sifonado, de louça branca, (sem assento), rejunte epoxi, qualquer cor e mão de obra necessária.</t>
  </si>
  <si>
    <t>Fornecimento de fita veda rosca em rolos de 18mmx50m (LxC), válvula de descarga metálica, base 1 1/2" e acabamento metálico cromado e mão de obra necessária.</t>
  </si>
  <si>
    <t>Fornecimento de massa plástica para mármore/granito, lavatório/cuba de embutir, oval, de louça branca, sem ladrão, dimensões 50x35cm (LxC) e mão de obra necessária.</t>
  </si>
  <si>
    <t>O item remunera o fornecimento de válvula em metal cromada tipo americana 3.1/2 x 1.1/2 para pia - fornecimento e instalação. Af_01/2020; Sifão do tipo garrafa em metal cromado 1x1.1/2 - fornecimento e instalação. Af_01/2020; cuba de embutir retangular de aço inoxidável, 46x30x12cm - fornecimento e instalação. Af_01/2020 e mão de obra necessária.</t>
  </si>
  <si>
    <t>O item remunera o fornecimento de parafuso niquelado 3 1/2" com acabamento cromado para fixar peça sanitária, inclui porca cega, arruela e bucha de nylon tamanho S-8; lavatório de louça branca, suspenso (sem coluna), Dimensões 40x30cm; rejunte epoxi, qualquer cor e mão de obra necessária.</t>
  </si>
  <si>
    <t>Remunera o fornecimento de papeleira de parede em metal cromado sem tampa e mão de obra necessária.</t>
  </si>
  <si>
    <t>Remunera o fornecimento de rebite de alumínio vazado de repuxo, 3,2x8mm (1Kg = 1025 unidades); bucha de nylon sem aba S10, com parafuso de 6,10x65mm em aço zincado com rosca soberba, cabeça chata e fenda phillips; suporte para calha de 150mm em ferro galvanizado; perfil de alumínio anodizado e mão de obra necessária.</t>
  </si>
  <si>
    <t>Remunera o fornecimento de parafuso niquelado 3 1/2" com acabamento cromado para fixar peça sanitária, inclui porca cega, arruela e bucha de nylon tamanho S-8; barra de apoio reta, em aço inox polido, comprimento 80cm, diâmetro mínimo 3cm e mão de obra necessária.</t>
  </si>
  <si>
    <t>Remunera o fornecimento de parafuso niquelado 3 1/2" com acabamento cromado para fixar peça sanitária, inclui porca cega, arruela e bucha de nylon tamanho S-8; barra de apoio em "L", em aço inox polido 80x80cm, diâmetro mínimo 3cm e mão de obra necessária.</t>
  </si>
  <si>
    <t>Remunera o fornecimento de parafuso niquelado 3 1/2" com acabamento cromado para fixar peça sanitária, inclui porca cega, arruela e bucha de nylon tamanho S-8; banco articulado para banho, em aço inox polido, 70cm x 45cm e mão de obra necessária.</t>
  </si>
  <si>
    <t>O item remunera o fornecimento de luminária de emergência 30 leds, potência 2W, bateria de lítio, autonomia de 6 horas.</t>
  </si>
  <si>
    <t>Remunera o fornecimento de caixa de passagem, em PVC, de 4"x4", para eletroduto flexível corrugado e mão de obra necessária.</t>
  </si>
  <si>
    <t>O item remunera o fornecimento e instalação de dispositivo diferencial residual (interruptor de corrente de fuga) de 25A x 30 mA, com 2 pólos, referência V / 304-022031 da GE, ou 5 SM1312-0 da Siemens, ou equivalente.</t>
  </si>
  <si>
    <t>O item remunera o fornecimento e instalação completa de supressor de surto para proteção de entrada elétrica ou painel de distribuição contra surtos e transientes de sobretensão em rede de corrente alternada, ou contínua, com as características: Classe 1, 1 polo, monobloco, tensão de suportabilidade menor ou igual a 4 kV, Fase+Neutro, Fase+Terra ou Fase+PEN, Un até 240V/415V, aterramento TN-C, TN-S, TT e IT, curva de ensaio 10/350μs; Iimp: 60 kA; referência comercial SCL da Clamper, 810399SG da Embrastec ou equivalente.</t>
  </si>
  <si>
    <t>Remunera o fornecimento de eletroduto PVC flexível corrugado, cor amarela, de 20mm e mão de obra necessária.</t>
  </si>
  <si>
    <t>Remunera o fornecimento de eletroduto PVC flexível corrugado, cor amarela, de 25mm e mão de obra necessária.</t>
  </si>
  <si>
    <t>Remunera o fornecimento de eletroduto PVC flexível corrugado, cor amarela, de 32mm e mão de obra necessária.</t>
  </si>
  <si>
    <t>O item remunera o fornecimento de eletroduto de PVC rígido roscável de 1 1/4", sem luva e mão de obra necessária.</t>
  </si>
  <si>
    <t>Fonte</t>
  </si>
  <si>
    <r>
      <rPr>
        <b/>
        <sz val="12"/>
        <rFont val="Arial"/>
        <family val="2"/>
      </rPr>
      <t>Objeto</t>
    </r>
    <r>
      <rPr>
        <sz val="12"/>
        <rFont val="Arial"/>
        <family val="2"/>
      </rPr>
      <t>: Ampliação da Creche ''Narizinho Arrebitado"</t>
    </r>
  </si>
  <si>
    <r>
      <rPr>
        <b/>
        <sz val="12"/>
        <rFont val="Arial"/>
        <family val="2"/>
      </rPr>
      <t>Endereço</t>
    </r>
    <r>
      <rPr>
        <sz val="12"/>
        <rFont val="Arial"/>
        <family val="2"/>
      </rPr>
      <t>: Rua Humberto Capelli - Centro em Monteiro Lobato</t>
    </r>
  </si>
  <si>
    <t>Chefe do Setor de Obras e Planejamento</t>
  </si>
  <si>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12,00 m, para cobertura em telhas cerâmicas, constituída por: armação principal em treliças paralelas (tesouras) e trama com terças, caibros e ripas, nas dimensões conforme projeto aprovado pela Contratante e/ou Fiscalização e determinações na NBR 7190</t>
  </si>
  <si>
    <t>O item remunera o fornecimento de eletroduto de PVC rígido roscável de 1 1/2", sem luva e mão de obra necessária.</t>
  </si>
  <si>
    <t>O item remunera o fornecimento de eletroduto de PVC rígido roscável de 2 1/2", sem luva e mão de obra necessária.</t>
  </si>
  <si>
    <t>Remunera o fornecimento de caixa de passagem em alvenaria de 0,40x0,40x0,40m e mão de obra necessária.</t>
  </si>
  <si>
    <t>Remunera o fornecimento de caixa de passagem, em PVC, de 4"x2", para eletroduto flexível corrugado; argamassa traço 1:3 (em volume de cimento e areia média úmida), preparo manual. Af_08/2019 e mão de obra necessária.</t>
  </si>
  <si>
    <t>Remunera o fornecimento de caixa octogonal de fundo móvel, em PVC, de 3"x3", para eletroduto flexível corrugado e mão de obra necessária.</t>
  </si>
  <si>
    <t>O item remunera o fornecimento de cabo de cobre, flexível, classe 4 ou 5, isolação em PVC/A, antichama BWF-B, 1 condutor, 450/450V, seção nominal 2,5mm²; fita isolante adesiva antichama, uso até 750V, em rolo de 19mmx5m e mão de obra necessária.</t>
  </si>
  <si>
    <t>O item remunera o fornecimento de cabo de cobre, flexível, classe 4 ou 5, isolação em PVC/A, antichama BWF-B, 1 condutor, 450/750V, seção nominal 4mm²; fita isolante adesiva antichama, uso até 750V, em rolo de 19mmx5m e mão de obra necessária.</t>
  </si>
  <si>
    <t>O item remunera o fornecimento de cabo de cobre, flexível, classe 4 ou 5, isolação em PVC/A, antichama BWF-B, 1 condutor, 450/750V, seção nominal 6mm²; fita isolante adesiva antichama, uso até 750V, em rolo de 19mmx5m e mão de obra necessária.</t>
  </si>
  <si>
    <t>O item remunera o fornecimento de cabo de cobre, flexível, classe 4 ou 5, isolação em PVC/A, antichama BWF-B, 1 condutor, 450/750V, seção nominal 10mm²; fita isolante adesiva antichama, uso até 750V, em rolo de 19mmx5m e mão de obra necessária.</t>
  </si>
  <si>
    <t>Remunera o fornecimento de suporte parafusado com placa de encaixe 4"x2" médio (1,30m do piso) para o ponto elétrico - fornecimento e instalação. Af_12/2015; tomada média de embutir (1 módulo), 2P+T 10A, sem suporte e sem placa - fornecimento e instalação. Af_12/2015.</t>
  </si>
  <si>
    <t>Remunera o fornecimento de suporte parafusado com placa de encaixe 4"x2" médio (1,30m do piso) para o ponto elétrico - fornecimento e instalação. Af_12/2015; tomada média de embutir (1 módulo), 2P+T 20A, sem suporte e sem placa - fornecimento e instalação. Af_12/2015.</t>
  </si>
  <si>
    <t>Remunera o fornecimento de suporte parafusado com placa de encaixe 4"x2" médio (1,30m do piso) para o ponto elétrico - fornecimento e instalação. Af_12/2015  e interruptor simples (2 módulos), 10A/250V, sem suporte e sem placa - fornecimento e instalação. Af_12/2015.</t>
  </si>
  <si>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policarbonato, ou acrílico de alto impacto; vedação em poliuretano sem emendas; soquetes antivibratórios, para duas lâmpadas fluorescentes de 32 / 36 / 40 W; referência comercial HT 01 S 232 da Lumicenter ou equivalente. Não remunera o fornecimento de lâmpada e reator.</t>
  </si>
  <si>
    <t>O item remunera o fornecimento de luminária retangular de sobrepor e/ou arandela tipo calha fechada, com corpo em perfil de alumínio extrudado e chapa de aço com pintada eletrostática na cor branca; difusor leitoso ou translúcido, alojamento do reator no próprio corpo; equipada com porta-lâmpada antivibratório em policarbonato com trava de segurança e proteção contra aquecimento nos contatos, para uma lâmpada fluorescente tubular; referência comercial: AI-40 da Lumalux, PDL29 da AMES, 850128 LC da ARM, FHT07-S128 da Lumicenter, PL 689/128 TL da Prolumi ou equivalente. Remunera também materiais e a mão de obra necessária para instalação completa da luminária. Não remunera o fornecimento de lâmpada e reator.</t>
  </si>
  <si>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 de 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de cobre PP 4x2,5mm² 450/750V, isolação 70°C, fita adesiva, par de suporte tipo L para condensadora com parafusos e buchas para sua fixação, parafusos e buchas para fixação da evaporadora, materiais complementares e acessórios, com quantidades conforme fabricante; referência comercial Samsung, Carrier, LG, Consul ou equivalente. Remunera a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t>
  </si>
  <si>
    <t>Remunera o fornecimento de tubo PVC, soldável, DN 25mm, água fria (NBR-5648); lixa d'água em folha, Grao 100 e mão de obra necessária.</t>
  </si>
  <si>
    <t>Remunera o fornecimento de adesivo plástico para PVC, frasco 850gr; joelho PVC, soldável, 45 graus, 25mm, para água fria predial; solução limpadora para PVC, frasco com 1000cm³; lixa d'água em folha, Grao 100 e mão de obra necessária.</t>
  </si>
  <si>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</si>
  <si>
    <t>O item remunera o fornecimento de cabos coaxiais tipo RG 11 (75 Ohms), com condutor em cobre; isolação em polietileno sólido; blindagem com malha de fios de cobre nu; cobertura em PVC antichama na cor preta, tipo Furukawa, ou KmP ou equivalente; remunera também materiais e a mão-de-obra necessária para a instalação dos mesmos em redes de informática ou sistemas de automação.</t>
  </si>
  <si>
    <t>O item remunera o fornecimento de tomada RJ45, 8 fios, CAT 5E, conjunto montado para embutir 4"x2" (placa + suporte + módulo) e mão de obra necessária.</t>
  </si>
  <si>
    <t>O item remunera o fornecimento e instalação de conector terminal, tipo BNC macho da WF, ou KLC, ou Amphenol, ou Kono, ou KmP, ou equivalente, para cabo coaxial RG 59, montagem crimp com pino fixo</t>
  </si>
  <si>
    <t>O item remunera o fornecimento e instalação de caixa de passagem de 300 x 300 x 120 mm, em chapa de aço nº 18, acabamento em pintura antioxidante, interna e externamente, com tampa fixada por meio de parafusos.</t>
  </si>
  <si>
    <t>40.02.020</t>
  </si>
  <si>
    <t>O item remunera o fornecimento e instalação de caixa de passagem de 100 x 100 x 80 mm, em chapa de aço nº 18, acabamento em pintura antioxidante, interna e externamente, com tampa fixada por meio de parafusos.</t>
  </si>
  <si>
    <t>Remunera o fornecimento de caixa de passagem, em PVC, de 4"x2", para eletroduto flexível corrugado e mão de obra necessária.</t>
  </si>
  <si>
    <t>Remunera o fornecimento de eletroduto PVC flexível corrugado, cor amarela, de 32mm; arame recozido 16 BWG, D = 1,65mm (0,016Kg/m) ou 18 BWG, D = 1,25mm (0,01Kg/m) e mão de obra necessária.</t>
  </si>
  <si>
    <t>42.05.170</t>
  </si>
  <si>
    <t>O item remunera o fornecimento de vergalhão liso de aço galvanizado com diâmetro de 3/8; referência comercial Tel 760 da Termotécnica, PRT-680 da Paratec, PK-1251 da Paraklin ou equivalente. Remunera também materiais acessórios e a mão de obra para a instalação do vergalhão.</t>
  </si>
  <si>
    <t>Remunera o fornecimento de parafuso de aço zincado com rosca soberba, cabeça chata e fenda simples, diâmetro 4,8mm, comprimento 45mm; suporte isolador reforçado diâmetro nominal 5/16", com rosca soberba e bucha e mão de obra necessária.</t>
  </si>
  <si>
    <t>42.05.200</t>
  </si>
  <si>
    <t>O item remunera o fornecimento de haste para aterramento em aço SAE 1010 / 1020, trefilado e revestido de cobre eletrolítico por eletrodeposição com camada de 254 microns, de 5/8 x 2,4 m; referência comercial: PK 0065 da Paraklin, TEL 5824 da Termotécnica ou equivalente; materiais acessórios e a mão de obra necessária para a instalação da haste.</t>
  </si>
  <si>
    <t>Remunera o fornecimento de cabo de cobre NU 35mm²  meio-duro; suporte isolador para cordoalha de cobre - fornecimento e instalação.Af_12/2017. e mão de obra necessária.</t>
  </si>
  <si>
    <t>Remunera o fornecimento de cabo de cobre NU 50mm²  meio-duro; suporte isolador para cordoalha de cobre - fornecimento e instalação.Af_12/2017. e mão de obra necessária.</t>
  </si>
  <si>
    <t>O item remunera o fornecimento da mão de obra necessária para a escavação manual de solo.</t>
  </si>
  <si>
    <t>O item remunera o fornecimento de equipamentos e mão de obra necessários para execução dos serviços de reaterro manual de solo.</t>
  </si>
  <si>
    <t>O item remunera o fornecimento de caixa inspeção em polietileno para aterramento e para raios diâmetro=300mm e mão de obra necessária.</t>
  </si>
  <si>
    <t>42.01.086</t>
  </si>
  <si>
    <t>O item remunera o fornecimento de captor tipo terminal aéreo, altura de 300 mm em alumínio; referência comercial Tagal da Gelcam, PK 1989 da Paraklin ou equivalente. Remunera também materiais acessórios e a mão de obra necessária para a instalação do captor, fixado na superfície onde será instalado o captor. Não remunera o fornecimento e instalação do suporte.</t>
  </si>
  <si>
    <t>42.20.190</t>
  </si>
  <si>
    <t>O item remunera o fornecimento de kit solda composto por cartucho, palito ignitor e disco de retenção, alicate e molde de grafite para solda exotérmica com conexão cabo-haste em T e bitola do cabo de 35 mm² para hastes de 5/8 e 3/4 de diâmetro; referência comercial: Molde UGTA da Unisolda, HTH da Exosolda, PGTA da Paraklin ou equivalente. Remunera também equipamento de segurança, materiais de limpeza e a mão de obra necessária para a execução da solda.</t>
  </si>
  <si>
    <t>O item remunera o fornecimento de materiais e a mão de obra necessária para instalação de tampo e/ou bancada em granito com espessura de 2 cm, inclusive testeira, frontão, furos (se necessários); assentamento e rejuntamento com argamassa de cimento e areia, e demais elementos de arremate e fixação; acabamento polido nas cores: Andorinha, Corumbá, Santa Cecília ou Verde Ubatuba.</t>
  </si>
  <si>
    <t>23.08.100</t>
  </si>
  <si>
    <t>O item remunera o fornecimento e instalação completa de armário tipo prateleira com fundo e subdivisões internas, em madeira compensada com espessura de 20 mm, revestida com laminado fenólico melamínico, fixado com parafusos e buchas.</t>
  </si>
  <si>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</si>
  <si>
    <t>O item remunera o fornecimento de materiais e a mão de obra necessária para execução do revestimento de peitoril e/ou soleira com granito na espessura de 2 cm e largura até 20 cm; assentamento com argamassa colante industrializada; acabamento polido, nas cores: cinza Andorinha, cinza Corumbá, Santa Cecília, verde Ubatuba ou branco Dallas. Não remunera o preparo prévio da superfície.</t>
  </si>
  <si>
    <t>O item remunera o fornecimento de montantes verticais, barras horizontais e gradil em aço galvanizado a fogo, soldados pelo processo automático de eletrofusão, malha de 65 x 132 mm, constituído por barras verticais de 25 x 2 mm e fios horizontais com diâmetro de 5 mm; pilares metálicos para chumbamento e/ou sapata para fixação; tratamento superficial por galvanização a fogo conforme norma ASTM-A123/123M-2017, parafusos antifurto, acabamento com pintura poliéster a pó aplicada eletrostaticamente, em várias cores; inclusive materiais acessórios e a mão de obra necessária para a instalação completa e fixação do gradil por meio de chumbamento com concreto ou engastado com chumbadores de aço. Não remunera os arremates de acabamento, fundação e muretas.</t>
  </si>
  <si>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ASTM-A123/123M-2017, parafusos antifurto, acabamento com pintura poliéster a pó aplicada eletrostaticamente, em várias cores. Remunera também materiais e a mãode- obra necessária para a instalação completa e fixação do portão.</t>
  </si>
  <si>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</si>
  <si>
    <t>MEMORIAL DESCRITIVO</t>
  </si>
  <si>
    <t>CRONOGRAMA</t>
  </si>
  <si>
    <t>Valor total</t>
  </si>
  <si>
    <t xml:space="preserve">                                Chefe do Setor de Obras e Planejamento</t>
  </si>
  <si>
    <t>Valor dos meses</t>
  </si>
  <si>
    <t>BUCHA DE REDUÇÃO DE PVC, SOLDÁVEL, CURTA COM 25 X 20 MM, PARA ÁGUA FRIA PREDIAL</t>
  </si>
  <si>
    <t>01.07.010</t>
  </si>
  <si>
    <t>LUVA SOLDÁVEL COM BUCHA DE LATAO, PVC, 25MM X 1/2"</t>
  </si>
  <si>
    <t>TE PVC, SOLDAVEL, COM BUCHA DE LATAO NA BOLSA CENTRAL, 90 GRAUS, 25 MM X 1/2" PARA ÁGUA FRIA PREDIAL</t>
  </si>
  <si>
    <t>16.08.028</t>
  </si>
  <si>
    <t>16.08.027</t>
  </si>
  <si>
    <t>LAVATÓRIO / CUBA DE EMBUTIR, OVAL, DE LOUÇA BRANCA, SEM LADRÃO, DIMENSÕES *50 X 35* CM (L X C)</t>
  </si>
  <si>
    <t>44.03.720</t>
  </si>
  <si>
    <t>90.60.025</t>
  </si>
  <si>
    <t>41.14.020</t>
  </si>
  <si>
    <t>CDHU - Boletim Referencial de custos - Versão 190 - Vigência maio de 2023 - SINAPI 07/2023 (data base julho 2023) - FDE  abril/2023 - PINI junho/2021</t>
  </si>
  <si>
    <t>44.03.090</t>
  </si>
  <si>
    <t>LUIZ RODOLFO MEIRELLES GOMES</t>
  </si>
  <si>
    <t xml:space="preserve">                                              CREA 5071119131-SP</t>
  </si>
  <si>
    <t>CREA 5071119131-SP</t>
  </si>
  <si>
    <t xml:space="preserve">PLANILHA ORÇAMENÁRIA </t>
  </si>
  <si>
    <r>
      <rPr>
        <b/>
        <sz val="12"/>
        <rFont val="Arial Nova"/>
        <family val="2"/>
      </rPr>
      <t>Objeto</t>
    </r>
    <r>
      <rPr>
        <sz val="12"/>
        <rFont val="Arial Nova"/>
        <family val="2"/>
      </rPr>
      <t>: Ampliação da Creche ''Narizinho Arrebitado"</t>
    </r>
  </si>
  <si>
    <r>
      <rPr>
        <b/>
        <sz val="12"/>
        <rFont val="Arial Nova"/>
        <family val="2"/>
      </rPr>
      <t>Endereço</t>
    </r>
    <r>
      <rPr>
        <sz val="12"/>
        <rFont val="Arial Nova"/>
        <family val="2"/>
      </rPr>
      <t>: Rua Humberto Capelli - Centro em Monteiro Lobato</t>
    </r>
  </si>
  <si>
    <t>32.16.010</t>
  </si>
  <si>
    <t>33.02.060</t>
  </si>
  <si>
    <t>33.06.020</t>
  </si>
  <si>
    <t>49.04.010</t>
  </si>
  <si>
    <t>44.03.360</t>
  </si>
  <si>
    <t>44.03.590</t>
  </si>
  <si>
    <t>97.02.194</t>
  </si>
  <si>
    <t>37.13.640</t>
  </si>
  <si>
    <t>un.mês</t>
  </si>
  <si>
    <t>UNID.</t>
  </si>
  <si>
    <t>BANHEIRO QUÍMICO MODELO STANDARD, COM MANUTENÇÃO CONFORME EXIGÊNCIAS DA CETESB</t>
  </si>
  <si>
    <t/>
  </si>
  <si>
    <t>LASTRO DE CONCRETO - 5CM</t>
  </si>
  <si>
    <t>FORMA EM MADEIRA COMUM PARA FUNDAÇÃO</t>
  </si>
  <si>
    <t>CONCRETO BOMBEADO FCK= 25MPA; INCLUINDO PREPARO, LANÇAMENTO E ADENSAMENTO</t>
  </si>
  <si>
    <t>ARMADURA EM BARRA DE AÇO CA-50 (A OU B) FYK = 500 MPA</t>
  </si>
  <si>
    <t>ALVENARIA DE BLOCO CERÂMICO DE VEDAÇÃO, USO REVESTIDO, DE 9 CM</t>
  </si>
  <si>
    <t>VIDRO TEMPERADO INCOLOR DE 8 MM</t>
  </si>
  <si>
    <t>MARQUISE EM ESTRUTURA METÁLICA TRELIÇADA</t>
  </si>
  <si>
    <t>IMPERMEABILIZAÇÃO EM PINTURA DE ASFALTO OXIDADO COM SOLVENTES ORGÂNICOS, SOBRE MASSA</t>
  </si>
  <si>
    <t>MASSA CORRIDA A BASE DE PVA</t>
  </si>
  <si>
    <t>TINTA LÁTEX EM MASSA, INCLUSIVE PREPARO</t>
  </si>
  <si>
    <t>CAIXA DE INSPEÇÃO 60X60CM PARA ESGOTO</t>
  </si>
  <si>
    <t>CAIXA DE INSPEÇÃO 80X80CM PARA ESGOTO</t>
  </si>
  <si>
    <t>LAVATÓRIO PEQUENO COR BRANCO GELO, COM COLUNA SUSPENSA, DECA OU EQUIVALENTE</t>
  </si>
  <si>
    <t>DUCHA HIGIÊNICA CROMADA</t>
  </si>
  <si>
    <t>TORNEIRA ELÉTRICA</t>
  </si>
  <si>
    <t>SABONETEIRA TIPO DISPENSER, PARA REFIL DE 800 ML</t>
  </si>
  <si>
    <t>DISPENSER TOALHEIRO EM ABS E POLICARBONATO PARA BOBINA DE 20 CM X 200 M, COM ALAVANCA</t>
  </si>
  <si>
    <t>CABIDE CROMADO PARA BANHEIRO</t>
  </si>
  <si>
    <t>PLACA DE SINALIZAÇÃO EM PVC FOTOLUMINESCENTE (150X150MM), COM INDICAÇÃO DE EQUIPAMENTOS DE COMBATE À INCÊNDIO E ALARME</t>
  </si>
  <si>
    <t>LUMINÁRIA BLINDADA DE SOBREPOR OU PENDENTE EM
CALHA FECHADA, PARA 2 LÂMPADAS FLUORESCENTES DE 32 W/36 W/40 W</t>
  </si>
  <si>
    <t>CABO COAXIAL TIPO RG 11</t>
  </si>
  <si>
    <t>HASTE DE ATERRAMENTO DE 5/8'' X 2,4 M</t>
  </si>
  <si>
    <t>SOLDA EXOTÉRMICA CONEXÃO CABO-HASTE EM X
SOBREPOSTO, BITOLA DO CABO DE 35MM² A 50MM² PARA HASTE DE 5/8" E 3/4"</t>
  </si>
  <si>
    <t>BANCO CONTÍNUO EM CONCRETO VAZADO</t>
  </si>
  <si>
    <t>LIMPEZA FINAL DA OBRA</t>
  </si>
  <si>
    <t>ESTACA ESCAVADA MECANICAMENTE, DIÂMETRO DE 25 CM ATÉ 20 T</t>
  </si>
  <si>
    <t>CAIXA DE AREIA EM PVC, DIÂMETRO NOMINAL DE 100 MM</t>
  </si>
  <si>
    <t>RALO SECO EM FOFO, 100 X 165 X 50 MM, COM GRELHA MET. SAÍDA VERTICAL</t>
  </si>
  <si>
    <t>TORNEIRA DE MESA PARA PIA COM BICA MÓVEL E AREJADOR EM LATÃO FUNDIDO CROMADO</t>
  </si>
  <si>
    <t>TORNEIRA CURTA COM ROSCA PARA USO GERAL, LATÃO FUNDIDO CROM., DN= 3/4´</t>
  </si>
  <si>
    <t>CAPTOR TIPO TERMINAL AÉREO, H= 300 MM EM ALUMÍNIO</t>
  </si>
  <si>
    <t>VERGALHÃO LISO DE AÇO GALVANIZADO, DIÂMETRO DE 3/8´</t>
  </si>
  <si>
    <t>ARMAÇÃO DE AÇO CA-50 Ø 12,5MM; INCLUSO FORNEC., CORTE, DOBRA E COLOCAÇÃO</t>
  </si>
  <si>
    <t>ARMAÇÃO DE AÇO CA-50 Ø 8MM; INCLUSO FORNEC., CORTE, DOBRA E COLOCAÇÃO</t>
  </si>
  <si>
    <t>VASO SANITÁRIO INFANTIL LOUÇA BRANCA - FORNEC. E INSTALACAO. AF_01/2020</t>
  </si>
  <si>
    <t>BARRA DE APOIO EM "L", EM ACO INOX POLIDO 80 X 80 CM, FIXADA NA PAREDE - FORNEC. E INSTALACAO. AF_01/2020</t>
  </si>
  <si>
    <t>PUXADOR PARA PCD, FIXADO NA PORTA - FORNEC. E INST.. AF_01/2020 - PM1 E PM5</t>
  </si>
  <si>
    <t>PA1 - 530X300CM - PORTA EM ALUMÍNIO DE ABRIR TIPO VENEZIANA COM GUARNIÇÃO, FIXAÇÃO COM PARAFUSOS - FORNEC. E INST.. AF_12/2019</t>
  </si>
  <si>
    <t>PA2 -  400X210CM COM CAIXILHO - PORTA EM ALUMÍNIO DE ABRIR TIPO VENEZIANA COM GUARNIÇÃO, FIXAÇÃO COM PARAFUSOS - FORNEC. E INST.. AF_12/2019</t>
  </si>
  <si>
    <t>JANELA DE ALUMÍNIO DE CORRER COM 2 FOLHAS PARA VIDROS, COM VIDROS, BATENTE, ACABAMENTO COM ACETATO OU BRILHANTE E FERRAGENS. EXCLUSIVE ALIZAR E CONTRAMARCO. FORNEC. E INST.. AF_12/2019</t>
  </si>
  <si>
    <t>JANELA DE ALUMÍNIO DE CORRER COM 2 FOLHAS PARA VIDROS, COM VIDROS, BATENTE, ACABAMENTO COM ACETATO OU BRILHANTE E FERRAGENS. EXCLUSIVE ALIZAR E CONTRAMARCO. FORNEC. E INST.. AF_12/2020</t>
  </si>
  <si>
    <t>JANELA DE ALUMÍNIO DE CORRER COM 2 FOLHAS PARA VIDROS, COM VIDROS, BATENTE, ACABAMENTO COM ACETATO OU BRILHANTE E FERRAGENS. EXCLUSIVE ALIZAR E CONTRAMARCO. FORNEC. E INST.. AF_12/2021</t>
  </si>
  <si>
    <t>JANELA DE ALUMÍNIO DE CORRER COM 2 FOLHAS PARA VIDROS, COM VIDROS, BATENTE, ACABAMENTO COM ACETATO OU BRILHANTE E FERRAGENS. EXCLUSIVE ALIZAR E CONTRAMARCO. FORNEC. E INST.. AF_12/2022</t>
  </si>
  <si>
    <t>INST. HIDRÁULICA</t>
  </si>
  <si>
    <t>TUBO, PVC, SOLDÁVEL, DN 20MM, INSTALADO EM RAMAL DE DISTRIBUIÇÃO DE ÁGUA - FORNEC. E INST.. AF_12/2014</t>
  </si>
  <si>
    <t>TUBO, PVC, SOLDÁVEL, DN 25MM, INSTALADO EM PRUMADA DE ÁGUA - FORNEC. E INST.. AF_12/2014</t>
  </si>
  <si>
    <t>TUBO, PVC, SOLDÁVEL, DN 40MM, INSTALADO EM PRUMADA DE ÁGUA - FORNEC. E INST.. AF_12/2014</t>
  </si>
  <si>
    <t>TUBO, PVC, SOLDÁVEL, DN 50MM, INSTALADO EM PRUMADA DE ÁGUA - FORNEC. E INST.. AF_12/2014</t>
  </si>
  <si>
    <t>ADAPTADOR CURTO COM BOLSA E ROSCA PARA REGISTRO, PVC, SOLDÁVEL, DN 50MM X 1.1/2, INSTALADO EM PRUMADA DE ÁGUA - FORNEC. E INST.. AF_12/2014</t>
  </si>
  <si>
    <t>ENGATE FLEXÍVEL EM PLÁSTICO BRANCO, 1/2 X 40CM - FORNEC. E INST.. AF_01/2020</t>
  </si>
  <si>
    <t>JOELHO 45 GRAUS, PVC, SOLDÁVEL, DN 20MM, INSTALADO EM RAMAL DE DISTRIBUIÇÃO DE ÁGUA - FORNEC. E INST.. AF_12/2014</t>
  </si>
  <si>
    <t>JOELHO 45 GRAUS, PVC, SOLDÁVEL, DN 25MM, INSTALADO EM PRUMADA DE ÁGUA - FORNEC. E INST.. AF_12/2014</t>
  </si>
  <si>
    <t>JOELHO 45 GRAUS, PVC, SOLDÁVEL, DN 50MM, INSTALADO EM PRUMADA DE ÁGUA - FORNEC. E INST.. AF_12/2014</t>
  </si>
  <si>
    <t>JOELHO 90 GRAUS, PVC, SOLDÁVEL, DN 20MM, INSTALADO EM RAMAL DE DISTRIBUIÇÃO DE ÁGUA - FORNEC. E INST.. AF_12/2014</t>
  </si>
  <si>
    <t>JOELHO 90 GRAUS, PVC, SOLDÁVEL, DN 25MM, INSTALADO EM RAMAL DE DISTRIBUIÇÃO DE ÁGUA - FORNEC. E INST.. AF_12/2014</t>
  </si>
  <si>
    <t>JOELHO DE TRANSIÇÃO, 90 GRAUS, CPVC, SOLDÁVEL, DN 22MM X 3/4", INSTALADO EM RAMAL OU SUB-RAMAL DE ÁGUA - FORNEC. E INST.. AF_12/2014</t>
  </si>
  <si>
    <t>TE, PVC, SOLDÁVEL, DN 25MM, INSTALADO EM RAMAL OU SUB-RAMAL DE ÁGUA - FORNEC. E INST.. AF_12/2014</t>
  </si>
  <si>
    <t>TE, PVC, SOLDÁVEL, DN 50MM, INSTALADO EM PRUMADA DE ÁGUA - FORNEC. E INST.. AF_12/2014</t>
  </si>
  <si>
    <t>TÊ DE REDUÇÃO, PVC, SOLDÁVEL, DN 50MM X 25MM, INSTALADO EM PRUMADA DE ÁGUA - FORNEC. E INST.. AF_12/2014</t>
  </si>
  <si>
    <t>UNIÃO, PVC, SOLDÁVEL, DN 25MM, INSTALADO EM PRUMADA DE ÁGUA - FORNEC. E INST.. AF_12/2014</t>
  </si>
  <si>
    <t>REGISTRO DE GAVETA BRUTO, LATÃO, ROSCÁVEL, 1 1/2, COM ACABAMENTO E CANOPLA CROMADOS, INSTALADO EM RESERVAÇÃO DE ÁGUA DE EDIFICAÇÃO QUE POSSUA RESERVATÓRIO DE FIBRA/FIBROCIMENTO  FORNEC. E INST.. AF_06/2016</t>
  </si>
  <si>
    <t>INST. SANITÁRIA</t>
  </si>
  <si>
    <t>TE, PVC, SOLDÁVEL, DN 40MM, INSTALADO EM PRUMADA DE ÁGUA - FORNEC. E INST.. AF_12/2014</t>
  </si>
  <si>
    <t>VÁLVULA DE DESCARGA METÁLICA, BASE 1 1/2 ", ACABAMENTO METALICO CROMADO - FORNEC. E INST.. AF_01/2019</t>
  </si>
  <si>
    <t>CUBA DE EMBUTIR DE AÇO INOXIDÁVEL MÉDIA, INCLUSO VÁLVULA TIPO AMERICANA E SIFÃO TIPO GARRAFA EM METAL CROMADO - FORNEC. E INST.. AF_01/2020</t>
  </si>
  <si>
    <t>BARRA DE APOIO RETA, EM ACO INOX POLIDO, COMPRIMENTO 80 CM,  FIXADA NA PAREDE - FORNEC. E INST.. AF_01/2020</t>
  </si>
  <si>
    <t>BANCO ARTICULADO, EM ACO INOX, PARA PCD, FIXADO NA PAREDE - FORNEC. E INST.. AF_01/2020</t>
  </si>
  <si>
    <t>LUMINÁRIA DE EMERGÊNCIA, COM 30 LÂMPADAS LED DE 2 W, SEM REATOR - FORNEC. E INST.. AF_02/2020</t>
  </si>
  <si>
    <t>CAIXA RETANGULAR 4" X 4" ALTA (2,00 M DO PISO), PVC, INSTALADA EM PAREDE - FORNEC. E INST.. AF_12/2015</t>
  </si>
  <si>
    <t>INST. ELÉTRICA - 220V</t>
  </si>
  <si>
    <t>ELETRODUTO FLEXÍVEL CORRUGADO, PVC, DN 20 MM (1/2"), PARA CIRCUITOS TERMINAIS, INSTALADO EM FORRO - FORNEC. E INST.. AF_12/2015</t>
  </si>
  <si>
    <t>ELETRODUTO FLEXÍVEL CORRUGADO, PVC, DN 25 MM (3/4"), PARA CIRCUITOS TERMINAIS, INSTALADO EM FORRO - FORNEC. E INST.. AF_12/2015</t>
  </si>
  <si>
    <t>ELETRODUTO FLEXÍVEL CORRUGADO, PVC, DN 32 MM (1"), PARA CIRCUITOS TERMINAIS, INSTALADO EM FORRO - FORNEC. E INST.. AF_12/2015</t>
  </si>
  <si>
    <t>ELETRODUTO RÍGIDO ROSCÁVEL, PVC, DN 40 MM (1 1/4"), PARA CIRCUITOS TERMINAIS, INSTALADO EM PAREDE - FORNEC. E INST.. AF_12/2015</t>
  </si>
  <si>
    <t>CAIXA RETANGULAR 4" X 2" MÉDIA (1,30 M DO PISO), PVC, INSTALADA EM PAREDE - FORNEC. E INST.. AF_12/2015</t>
  </si>
  <si>
    <t>CAIXA OCTOGONAL 3" X 3", PVC, INSTALADA EM LAJE - FORNEC. E INST.. AF_12/2015</t>
  </si>
  <si>
    <t>CABO DE COBRE FLEXÍVEL ISOLADO, 2,5 MM², ANTI-CHAMA 450/750 V, PARA CIRCUITOS TERMINAIS - FORNEC. E INST.. AF_12/2015</t>
  </si>
  <si>
    <t>CABO DE COBRE FLEXÍVEL ISOLADO, 4 MM², ANTI-CHAMA 450/750 V, PARA CIRCUITOS TERMINAIS - FORNEC. E INST.. AF_12/2015</t>
  </si>
  <si>
    <t>CABO DE COBRE FLEXÍVEL ISOLADO, 6 MM², ANTI-CHAMA 450/750 V, PARA CIRCUITOS TERMINAIS - FORNEC. E INST.. AF_12/2015</t>
  </si>
  <si>
    <t>CABO DE COBRE FLEXÍVEL ISOLADO, 10 MM², ANTI-CHAMA 450/750 V, PARA CIRCUITOS TERMINAIS - FORNEC. E INST.. AF_12/2015</t>
  </si>
  <si>
    <t>TOMADA MÉDIA DE EMBUTIR (1 MÓDULO), 2P+T 10 A, INCLUINDO SUPORTE E PLACA - FORNEC. E INST.. AF_12/2015</t>
  </si>
  <si>
    <t>TOMADA MÉDIA DE EMBUTIR (1 MÓDULO), 2P+T 20 A, INCLUINDO SUPORTE E PLACA - FORNEC. E INST.. AF_12/2015</t>
  </si>
  <si>
    <t>INTERRUPTOR SIMPLES (2 MÓDULOS), 10A/250V, INCLUINDO SUPORTE E PLACA - FORNEC. E INST.. AF_12/2015</t>
  </si>
  <si>
    <t>TUBO, PVC, SOLDÁVEL, DN 25MM, INSTALADO EM DRENO DE AR-CONDICIONADO - FORNEC. E INST.. AF_12/2014</t>
  </si>
  <si>
    <t>JOELHO 90 GRAUS, PVC, SOLDÁVEL, DN 25MM, INSTALADO EM DRENO DE AR-CONDICIONADO - FORNEC. E INST.. AF_12/2014</t>
  </si>
  <si>
    <t>JOELHO 45 GRAUS, PVC, SOLDÁVEL, DN 25MM, INSTALADO EM DRENO DE AR-CONDICIONADO - FORNEC. E INST.. AF_12/2014</t>
  </si>
  <si>
    <t>INST. DE REDE ESTRUTURADA</t>
  </si>
  <si>
    <t>TOMADA DE REDE RJ45 - FORNEC. E INST.. AF_11/2019</t>
  </si>
  <si>
    <t>ELETRODUTO FLEXÍVEL CORRUGADO, PVC, DN 32 MM (1"), PARA CIRCUITOS TERMINAIS, INSTALADO EM LAJE - FORNEC. E INST.. AF_12/2015</t>
  </si>
  <si>
    <t>SUPORTE ISOLADOR PARA CORDOALHA DE COBRE - FORNEC. E INST.. AF_12/2017</t>
  </si>
  <si>
    <t>CORDOALHA DE COBRE NU 35 MM², NÃO ENTERRADA, COM ISOLADOR - FORNEC. E INST.. AF_12/2017</t>
  </si>
  <si>
    <t>CORDOALHA DE COBRE NU 50 MM², NÃO ENTERRADA, COM ISOLADOR - FORNEC. E INST.. AF_12/2017</t>
  </si>
  <si>
    <t>DIVISÓRIA EM PLACAS DE GRANITO COM ESP. DE 3 CM</t>
  </si>
  <si>
    <t>PM1 - PORTA DE MADEIRA PARA PINTURA, SEMI-OCA (LEVE OU MÉDIA), 80X210CM, ESP. DE 3,5CM, INCLUSO DOBRADIÇAS - FORNEC. E INST.. AF_12/2019</t>
  </si>
  <si>
    <t>PM2 - PORTA DE MADEIRA PARA PINTURA, SEMI-OCA (LEVE OU MÉDIA), 60X210CM, ESP. DE 3,5CM, INCLUSO DOBRADIÇAS - FORNEC. E INST.. AF_12/2019</t>
  </si>
  <si>
    <t>PM3 - PORTA DE MADEIRA PARA PINTURA, SEMI-OCA (LEVE OU MÉDIA), 60X210CM, ESP. DE 3,5CM, INCLUSO DOBRADIÇAS - FORNEC. E INST.. AF_12/2019</t>
  </si>
  <si>
    <t>PM4 - PORTA DE MADEIRA PARA PINTURA, SEMI-OCA (LEVE OU MÉDIA), 80X210CM, ESP. DE 3,5CM, INCLUSO DOBRADIÇAS - FORNEC. E INST.. AF_12/2019</t>
  </si>
  <si>
    <t>PM5 - PORTA DE MADEIRA PARA PINTURA, SEMI-OCA (LEVE OU MÉDIA), 80X210CM, ESP. DE 3,5CM, INCLUSO DOBRADIÇAS - FORNEC. E INST.. AF_12/2019</t>
  </si>
  <si>
    <t>ESPELHO EM VIDRO CRISTAL LISO, ESP. DE 4 MM</t>
  </si>
  <si>
    <t>EMBOÇO, PARA RECEBIMENTO DE CERÂMICA, EM ARGAMASSA TRAÇO 1:2:8, PREPARO MECÂNICO COM BETONEIRA 400L, APLICADO MANUALMENTE EM FACES INTERNAS DE PAREDES, PARA AMBIENTE COM ÁREA  MAIOR QUE 10M2, ESP. DE 20MM, COM EXECUÇÃO DE TALISCAS. AF_06/2014</t>
  </si>
  <si>
    <t>EMBOÇO OU MASSA ÚNICA EM ARGAMASSA TRAÇO 1:2:8, PREPARO MECÂNICO COM BETONEIRA 400 L, APLICADA MANUALMENTE EM PANOS CEGOS DE FACHADA (SEM PRESENÇA DE VÃOS), ESP. DE 25 MM. AF_06/2014</t>
  </si>
  <si>
    <t>MASSA ÚNICA, PARA RECEBIMENTO DE PINTURA OU CERÂMICA, ARGAMASSA INDUSTRIALIZADA, PREPARO MECÂNICO, APLICADO COM EQUIPAMENTO DE MISTURA E PROJEÇÃO DE 1,5 M3/H EM FACES INTERNAS DE PAREDES, ESP. DE 5MM, SEM EXECUÇÃO DE TALISCAS. AF_06/2014</t>
  </si>
  <si>
    <t>CONTRAPISO EM ARGAMASSA TRAÇO 1:4 (CIMENTO E AREIA), PREPARO MECÂNICO COM BETONEIRA 400 L, APLICADO EM ÁREAS SECAS SOBRE LAJE, ADERIDO, ACABAMENTO NÃO REFORÇADO, ESP. 3CM. AF_07/2021</t>
  </si>
  <si>
    <t>CONTRAPISO EM ARGAMASSA TRAÇO 1:4 (CIMENTO E AREIA), PREPARO MECÂNICO COM BETONEIRA 400 L, APLICADO EM ÁREAS SECAS SOBRE LAJE, ADERIDO, ACABAMENTO NÃO REFORÇADO, ESP. 2CM. AF_07/2021</t>
  </si>
  <si>
    <t>PISO VINÍLICO SEMI-FLEXÍVEL EM PLACAS, PADRÃO LISO, ESP. 3,2 MM, FIXADO COM COLA. AF_09/2020</t>
  </si>
  <si>
    <t>SOLEIRA EM GRANITO, LARGURA 15 CM, ESP. 2,0 CM. AF_09/2020</t>
  </si>
  <si>
    <t>PISO CIMENTADO, TRAÇO 1:3 (CIMENTO E AREIA), ACABAMENTO LISO, ESP. 2,0 CM, PREPARO MECÂNICO DA ARGAMASSA. AF_09/2020</t>
  </si>
  <si>
    <t>EXECUÇÃO DE PASSEIO (CALÇADA) OU PISO DE CONCRETO COM CONCRETO MOLDADO IN LOCO, FEITO EM OBRA, ACABAMENTO CONVENCIONAL, ESP. 8 CM, ARMADO. AF_08/2022</t>
  </si>
  <si>
    <t>TAMPO/BANCADA EM GRANITO, COM FRONTÃO, ESP. DE 2 CM, ACABAMENTO POLIDO</t>
  </si>
  <si>
    <t>PEITORIL E/OU SOLEIRA EM GRANITO, ESP. DE 2 CM E LARGURA ATÉ 20 CM, ACABAMENTO POLIDO</t>
  </si>
  <si>
    <t>CAIXA DE PASSAGEM EM CHAPA, COM TAMPA PARAFUSADA, 300 X 300 X 120 MM</t>
  </si>
  <si>
    <t>CAIXA DE PASSAGEM EM CHAPA, COM TAMPA PARAFUSADA, 100 X 100 X 80 MM</t>
  </si>
  <si>
    <t>CONECTOR TERMINAL TIPO BNC PARA CABO COAXIAL RG 59</t>
  </si>
  <si>
    <t>CABO PARA REDE U/UTP 23 AWG COM 4 PARES - CATEGORIA 6A</t>
  </si>
  <si>
    <t>AR CONDICIONADO A FRIO, TIPO SPLIT PAREDE COM CAPACIDADE DE 30.000 BTU/H</t>
  </si>
  <si>
    <t>LUMINÁRIA RETANGULAR DE EMBUTIR TIPO CALHA FECHADA, COM DIFUSOR PLANO, PARA 2 LÂMPADAS FLUORESCENTES TUBULARES DE 28 W/32 W/36 W/54 W</t>
  </si>
  <si>
    <t>ELETRODUTO RÍGIDO ROSCÁVEL, PVC, DN 75 MM (2 1/2") - FORNEC. E INST.AF_12/2015</t>
  </si>
  <si>
    <t>ELETRODUTO RÍGIDO ROSCÁVEL, PVC, DN 50 MM (1 1/2") - FORNEC. E INST.AF_12/2015</t>
  </si>
  <si>
    <t>DISPOSITIVO DE PROTEÇÃO CONTRA SURTO, 1 POLO, SUPORTABILIDADE &lt;= 4 KV, UN ATÉ 240V/415V, IIMP = 60 KA, CURVA DE ENSAIO 10/350µS - CLASSE 1</t>
  </si>
  <si>
    <t>DISPOSITIVO DIFERENCIAL RESIDUAL DE 25 A X 30 MA - 2 POLOS</t>
  </si>
  <si>
    <t>DISJUNTOR TERMOMAGNÉTICO, BIPOLAR 220/380 V, CORRENTE DE 60 A ATÉ 100 A</t>
  </si>
  <si>
    <t>DISJUNTOR TERMOMAGNÉTICO, UNIPOLAR 127/220 V, CORRENTE DE 10 A ATÉ 30 A</t>
  </si>
  <si>
    <t>QUADRO DE DISTRIBUIÇÃO UNIVERSAL DE EMBUTIR, PARA DISJUNTORES 16 DIN / 12 BOLT-ON - 150 A - SEM COMPONENTES</t>
  </si>
  <si>
    <t>EXTINTOR MANUAL DE ÁGUA PRESSURIZADA - CAPACIDADE DE 10 LITROS</t>
  </si>
  <si>
    <t>EXTINTOR MANUAL DE PÓ QUÍMICO SECO BC - CAPACIDADE DE 4 KG</t>
  </si>
  <si>
    <t>TORNEIRA DE MESA PARA LAVAT., ACIONAMENTO HIDROMECÂNICO COM ALAVANCA, REGISTRO INTEGRADO REGULADOR DE VAZÃO, LATÃO CROMADO, DN= 1/2´</t>
  </si>
  <si>
    <t>VASO SANITARIO SIFONADO CONVENCIONAL COM LOUÇA BRANCA, INCLUSO CONJUNTO DE LIGAÇÃO PARA BACIA SANIT. AJUSTÁVEL - FORNEC. E INST.AF_10/2016</t>
  </si>
  <si>
    <t>RALO SECO EM PVC RÍGIDO DE 100 X 40 MM, COM GRELHA</t>
  </si>
  <si>
    <t>TE, PVC, SN, ESGOTO PREDIAL, DN 100 X 100 MM, JUNTA ELÁSTICA, FORNECIDO E INSTALADO EM PRUMADA DE ESG. SANITÁRIO OU VENTILAÇÃO. AF_12/2014</t>
  </si>
  <si>
    <t>JUNÇÃO SIMPLES, PVC, SN, ESGOTO PREDIAL, DN 100 X 100 MM, JUNTA ELÁSTICA, FORNECIDO E INSTALADO EM PRUMADA DE ESG. SANIT. OU VENTILAÇÃO. AF_12/2014</t>
  </si>
  <si>
    <t>JUNÇÃO SIMPLES, PVC, SN, ESGOTO PREDIAL, DN 50 X 50 MM, JUNTA ELÁSTICA, FORNECIDO E INSTALADO EM PRUMADA DEESG. SANIT. OU VENTILAÇÃO. AF_12/2014</t>
  </si>
  <si>
    <t>TUBO PVC, SN, ESGOTO PREDIAL, DN 100 MM, FORNECIDO E INSTALADO EM SUBCOLETOR AÉREO DE ESG. SANIT.. AF_12/2014</t>
  </si>
  <si>
    <t>TUBO PVC, SN, ESGOTO PREDIAL, DN 150 MM, FORNECIDO E INSTALADO EM SUBCOLETOR AÉREO DE ESG. SANIT.. AF_12/2014</t>
  </si>
  <si>
    <t>TUBO PVC, SN, ESGOTO PREDIAL, DN 40 MM, FORNECIDO E INSTALADO EM RAMAL DE DESCARGA OU RAMAL DE ESG. SANIT.. AF_12/2014</t>
  </si>
  <si>
    <t>TUBO PVC, SN, ESGOTO PREDIAL, DN 50 MM, FORNECIDO E INSTALADO EM PRUMADA DE ESG. SANIT. OU VENTILAÇÃO. AF_12/2014</t>
  </si>
  <si>
    <t>TUBO PVC, SN, ESGOTO PREDIAL, DN 75 MM, FORNECIDO E INSTALADO EM PRUMADA DE ESG. SANIT. OU VENTILAÇÃO. AF_12/2014</t>
  </si>
  <si>
    <t>TUBO PVC, SN, ESGOTO PREDIAL, DN 100 MM, FORNECIDO E INSTALADO EM PRUMADA DE ESG. SANIT. OU VENTILAÇÃO. AF_12/2014</t>
  </si>
  <si>
    <t>CURVA CURTA 90 GRAUS, PVC, SN, ESGOTO PREDIAL, DN 100 MM, JUNTA ELÁSTICA, FORNECIDO E INSTALADO EM PRUMADA DE ESG. SANIT. OU VENTILAÇÃO. AF_12/2014</t>
  </si>
  <si>
    <t>CURVA LONGA 90 GRAUS, PVC, SN, ESGOTO PREDIAL, DN 100 MM, JUNTA ELÁSTICA, FORNECIDO E INSTALADO EM PRUMADA DE ESG. SANIT. OU VENTILAÇÃO. AF_12/2014</t>
  </si>
  <si>
    <t>JOELHO 45 GRAUS, PVC, SN, ESGOTO PREDIAL, DN 50 MM, JUNTA ELÁSTICA, FORNECIDO E INSTALADO EM PRUMADA DE ESG. SANIT. OU VENTILAÇÃO. AF_12/2014</t>
  </si>
  <si>
    <t>JOELHO 90 GRAUS, PVC, SN, ESGOTO PREDIAL, DN 40 MM, JUNTA SOLDÁVEL, FORNECIDO E INSTALADO EM RAMAL DE DESCARGA OU RAMAL DE ESG. SANIT.. AF_12/2014</t>
  </si>
  <si>
    <t>CAIXA SIFONADA, PVC, DN 150 X 185 X 75 MM, JUNTA ELÁSTICA, FORNECIDA E INSTALADA EM RAMAL DE DESCARGA DE ESG. SANIT.. AF_12/2014</t>
  </si>
  <si>
    <t>JOELHO 45°, PVC, SN, ESGOTO PREDIAL, DN 40 MM, JUNTA SOLDÁVEL, FORNECIDO E INSTALADO EM RAMAL DE DESCARGA OU RAMAL DE ESG. SANIT.. AF_12/2014</t>
  </si>
  <si>
    <t>CURVA CURTA 90°, PVC, SN, ESGOTO PREDIAL, DN 40 MM, JUNTA SOLDÁVEL, FORNECIDO E INSTALADO EM RAMAL DE DESCARGA OU DE ESG. SANIT.. AF_12/2014</t>
  </si>
  <si>
    <t>JOELHO 90 GRAUS, PVC, SN, ESGOTO PREDIAL, DN 100 MM, JUNTA ELÁSTICA, FORNECIDO E INSTALADO EM RAMAL DE DESCARGA DE ESG. SANIT.. AF_12/2014</t>
  </si>
  <si>
    <t>JUNÇÃO SIMPLES, PVC, SERIE R, ÁGUA PLUVIAL, DN 150 X 150 MM, JUNTA ELÁSTICA, FORNECIDO E INSTALADO EM CONDUTORES VERTICAIS. AF_12/2014</t>
  </si>
  <si>
    <t>ADAPTADOR PVC SOLD. CURTO COM BOLSA E ROSCA, 20 MM X 1/2", PARA AGUA FRIA</t>
  </si>
  <si>
    <t>ADAPTADOR PVC SOLD. CURTO COM BOLSA E ROSCA, 25 MM X 3/4", PARA AGUA FRIA</t>
  </si>
  <si>
    <t>ESMALTE EM RODAPÉS, BAGUETES OU MOLDURAS DE MADEIRA</t>
  </si>
  <si>
    <t>REVESTIMENTO CERÂMICO PARA PISO COM PLACAS TIPO ESMALTADA EXTRA DE DIMENSÕES 45X45 CM APLICADA EM AMB. DE ÁREA MAIOR QUE 10 M2. AF_06/2014</t>
  </si>
  <si>
    <t>DIVISÓRIA EM PLACAS DE GESSO ACARTONADO, RESISTÊNCIA AO FOGO 30 MINUTOS, ESP. 100/70MM - 1ST / 1ST LM</t>
  </si>
  <si>
    <t>MONTAGEM E DESMONTAGEM DE FÔRMA DE VIGA, ESCORAMENTO COM PONTALETE DE MADEIRA, PÉ-DIREITO SIMPLES, EM MADEIRA SERRADA, 2 UTIL. AF_09/2020</t>
  </si>
  <si>
    <t xml:space="preserve">SUBTOTAL </t>
  </si>
  <si>
    <t>6.4.5</t>
  </si>
  <si>
    <t>6.4.6</t>
  </si>
  <si>
    <t>14.27</t>
  </si>
  <si>
    <t>15.09</t>
  </si>
  <si>
    <r>
      <t>Data da Elaboração:</t>
    </r>
    <r>
      <rPr>
        <sz val="12"/>
        <rFont val="Arial"/>
        <family val="2"/>
      </rPr>
      <t xml:space="preserve"> 4 de setembro de 2023</t>
    </r>
  </si>
  <si>
    <t>CDHU - Boletim Referencial de custos - Versão 190 -Vigência maio de 2023 - SINAPI 07/2023 (data base julho 2023) - FDE  abril/2023 - PINI junho/2021</t>
  </si>
  <si>
    <t>REATERRO MANUAL APILOADO SEM CONTROLE DE COMPACTAÇÃO</t>
  </si>
  <si>
    <t>ESCAVAÇÃO MECANIZADA DE VALAS OU CAVAS COM PROFUNDIDADE DE ATÉ 2 M</t>
  </si>
  <si>
    <t>REATERRO COMPACTADO MECANIZADO DE VALA OU CAVA COM COMPACTADOR</t>
  </si>
  <si>
    <t>FORRO EM PAINÉIS DE GESSO ACARTONADO, ESP. DE 12,5 MM, FIXO</t>
  </si>
  <si>
    <t>FORRO EM FIBRA MINERAL ACÚSTICO, REVESTIDO EM LÁTEX</t>
  </si>
  <si>
    <t>RESERVATÓRIO EM POLIETILENO COM TAMPA DE ROSCA - CAPACIDADE DE 500 LITROS</t>
  </si>
  <si>
    <t>GRADIL EM AÇO GALVANIZADO ELETROFUNDIDO, MALHA 65 X 132 MM E PINTURA ELETROSTÁTICA</t>
  </si>
  <si>
    <t>PORTÃO DE ABRIR EM GRADE DE AÇO GALVANIZADO ELETROFUNDIDA, MALHA 65 X 132 MM, E PINTURA ELETROSTÁTICA</t>
  </si>
  <si>
    <t>PROJETOS COMPLEMENTARES</t>
  </si>
  <si>
    <t>21.3</t>
  </si>
  <si>
    <t>21.3.1</t>
  </si>
  <si>
    <t>21.3.2</t>
  </si>
  <si>
    <t>01.17.031</t>
  </si>
  <si>
    <t>PROJETO EXECUTIVO DE ARQUITETURA EM FORMATO A1</t>
  </si>
  <si>
    <t>UN</t>
  </si>
  <si>
    <t>01.17.071</t>
  </si>
  <si>
    <t>PROJETO EXECUTIVO DE INSTALAÇÕES HIDRÁULICAS EM FORMATO A1</t>
  </si>
  <si>
    <t>01.17.111</t>
  </si>
  <si>
    <t>PROJETO EXECUTIVO DE ISTALAÇÕES ELÉTRICAS EM FORMATO A1</t>
  </si>
  <si>
    <t>CONDUTOR CIRCULAR EM PVC 99MM, REF. AQUAPLUV-AP DA TIGRE OU EQUIVALENTE</t>
  </si>
  <si>
    <t>O.02.000.069520</t>
  </si>
  <si>
    <t>TINTA ESMALTE SINTETICO PREMIUM ACETINADO</t>
  </si>
  <si>
    <t>L</t>
  </si>
  <si>
    <r>
      <t>Data da Elaboração:</t>
    </r>
    <r>
      <rPr>
        <sz val="12"/>
        <rFont val="Arial Nova"/>
        <family val="2"/>
      </rPr>
      <t xml:space="preserve"> 15 de dezembro de 2023</t>
    </r>
  </si>
  <si>
    <r>
      <t>Data da Elaboração:</t>
    </r>
    <r>
      <rPr>
        <sz val="12"/>
        <rFont val="Arial"/>
        <family val="2"/>
      </rPr>
      <t xml:space="preserve"> 15 de dezembro de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</si>
</sst>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4" formatCode="_-&quot;R$&quot;\ * #,##0.00_-;\-&quot;R$&quot;\ * #,##0.00_-;_-&quot;R$&quot;\ * &quot;-&quot;??_-;_-@_-"/>
    <numFmt numFmtId="43" formatCode="_-* #,##0.00_-;\-* #,##0.00_-;_-* &quot;-&quot;??_-;_-@_-"/>
    <numFmt numFmtId="164" formatCode="_(* #,##0.00_);_(* \(#,##0.00\);_(* &quot;-&quot;??_);_(@_)"/>
    <numFmt numFmtId="165" formatCode="#,##0.00&quot; &quot;;&quot; (&quot;#,##0.00&quot;)&quot;;&quot; -&quot;#&quot; &quot;;@&quot; &quot;"/>
    <numFmt numFmtId="166" formatCode="#,##0.00&quot; &quot;;&quot;-&quot;#,##0.00&quot; &quot;;&quot; -&quot;#&quot; &quot;;@&quot; &quot;"/>
    <numFmt numFmtId="167" formatCode="[$R$-416]&quot; &quot;#,##0.00;[Red]&quot;-&quot;[$R$-416]&quot; &quot;#,##0.00"/>
    <numFmt numFmtId="168" formatCode="_-* #,##0.00\ _€_-;\-* #,##0.00\ _€_-;_-* &quot;-&quot;??\ _€_-;_-@_-"/>
    <numFmt numFmtId="169" formatCode="#\,##0."/>
    <numFmt numFmtId="170" formatCode="_(&quot;$&quot;* #,##0_);_(&quot;$&quot;* \(#,##0\);_(&quot;$&quot;* &quot;-&quot;_);_(@_)"/>
    <numFmt numFmtId="171" formatCode="_(&quot;$&quot;* #,##0.00_);_(&quot;$&quot;* \(#,##0.00\);_(&quot;$&quot;* &quot;-&quot;??_);_(@_)"/>
    <numFmt numFmtId="172" formatCode="\$#."/>
    <numFmt numFmtId="173" formatCode="#.00"/>
    <numFmt numFmtId="174" formatCode="0.00_)"/>
    <numFmt numFmtId="175" formatCode="%#.00"/>
    <numFmt numFmtId="176" formatCode="#\,##0.00"/>
    <numFmt numFmtId="177" formatCode="#,"/>
    <numFmt numFmtId="178" formatCode="_(* #,##0_);_(* \(#,##0\);_(* &quot;-&quot;_);_(@_)"/>
    <numFmt numFmtId="179" formatCode="_(* #,##0.00_);_(* \(#,##0.00\);_(* \-??_);_(@_)"/>
    <numFmt numFmtId="180" formatCode="00"/>
    <numFmt numFmtId="181" formatCode="00.00"/>
    <numFmt numFmtId="182" formatCode="&quot;R$&quot;\ #,##0.00"/>
    <numFmt numFmtId="183" formatCode="_-[$R$-416]\ * #,##0.00_-;\-[$R$-416]\ * #,##0.00_-;_-[$R$-416]\ * &quot;-&quot;??_-;_-@_-"/>
  </numFmts>
  <fonts count="97">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name val="Arial1"/>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6"/>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color indexed="8"/>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name val="Arial"/>
      <family val="2"/>
    </font>
    <font>
      <sz val="11"/>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i/>
      <sz val="9"/>
      <name val="Arial"/>
      <family val="2"/>
    </font>
    <font>
      <sz val="10"/>
      <color rgb="FF000000"/>
      <name val="Carlito"/>
      <family val="2"/>
    </font>
    <font>
      <sz val="10"/>
      <name val="Carlito"/>
    </font>
    <font>
      <sz val="10"/>
      <name val="Carlito"/>
      <family val="2"/>
    </font>
    <font>
      <sz val="10"/>
      <name val="Georgia"/>
      <family val="1"/>
    </font>
    <font>
      <sz val="9"/>
      <color rgb="FF000000"/>
      <name val="Verdana"/>
      <family val="2"/>
    </font>
    <font>
      <sz val="12"/>
      <name val="Arial"/>
      <family val="2"/>
    </font>
    <font>
      <b/>
      <sz val="12"/>
      <name val="Arial"/>
      <family val="2"/>
    </font>
    <font>
      <sz val="10"/>
      <name val="Calibri"/>
      <family val="2"/>
      <scheme val="minor"/>
    </font>
    <font>
      <sz val="12"/>
      <name val="Calibri"/>
      <family val="2"/>
      <scheme val="minor"/>
    </font>
    <font>
      <b/>
      <sz val="14"/>
      <name val="Arial Nova"/>
      <family val="2"/>
    </font>
    <font>
      <sz val="10"/>
      <name val="Arial Nova"/>
      <family val="2"/>
    </font>
    <font>
      <sz val="12"/>
      <name val="Arial Nova"/>
      <family val="2"/>
    </font>
    <font>
      <b/>
      <sz val="12"/>
      <name val="Arial Nova"/>
      <family val="2"/>
    </font>
    <font>
      <b/>
      <sz val="10"/>
      <name val="Arial Nova"/>
      <family val="2"/>
    </font>
    <font>
      <sz val="10"/>
      <color rgb="FFFF0000"/>
      <name val="Arial Nova"/>
      <family val="2"/>
    </font>
    <font>
      <b/>
      <i/>
      <sz val="10"/>
      <name val="Arial Nova"/>
      <family val="2"/>
    </font>
    <font>
      <sz val="9"/>
      <name val="Arial Nova"/>
      <family val="2"/>
    </font>
    <font>
      <sz val="11"/>
      <color rgb="FF000000"/>
      <name val="Arial Nova"/>
      <family val="2"/>
    </font>
    <font>
      <sz val="10"/>
      <color rgb="FF000000"/>
      <name val="Arial Nova"/>
      <family val="2"/>
    </font>
  </fonts>
  <fills count="6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8D8D8"/>
      </patternFill>
    </fill>
    <fill>
      <patternFill patternType="solid">
        <fgColor rgb="FFFFFF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s>
  <cellStyleXfs count="54212">
    <xf numFmtId="0" fontId="0" fillId="0" borderId="0"/>
    <xf numFmtId="0" fontId="20" fillId="0" borderId="0" applyNumberFormat="0" applyBorder="0" applyProtection="0"/>
    <xf numFmtId="0" fontId="20" fillId="0" borderId="0" applyNumberFormat="0" applyBorder="0" applyProtection="0"/>
    <xf numFmtId="165" fontId="20" fillId="0" borderId="0" applyBorder="0" applyProtection="0"/>
    <xf numFmtId="165" fontId="20" fillId="0" borderId="0" applyBorder="0" applyProtection="0"/>
    <xf numFmtId="0" fontId="21" fillId="0" borderId="0" applyNumberFormat="0" applyBorder="0" applyProtection="0"/>
    <xf numFmtId="0" fontId="20" fillId="0" borderId="0" applyNumberFormat="0" applyBorder="0" applyProtection="0"/>
    <xf numFmtId="166" fontId="21" fillId="0" borderId="0" applyBorder="0" applyProtection="0"/>
    <xf numFmtId="0" fontId="22" fillId="0" borderId="0" applyNumberFormat="0" applyBorder="0" applyProtection="0">
      <alignment horizontal="center"/>
    </xf>
    <xf numFmtId="0" fontId="22" fillId="0" borderId="0" applyNumberFormat="0" applyBorder="0" applyProtection="0">
      <alignment horizontal="center" textRotation="90"/>
    </xf>
    <xf numFmtId="0" fontId="16" fillId="0" borderId="0"/>
    <xf numFmtId="9" fontId="16" fillId="0" borderId="0" applyFont="0" applyFill="0" applyBorder="0" applyAlignment="0" applyProtection="0"/>
    <xf numFmtId="0" fontId="23" fillId="0" borderId="0" applyNumberFormat="0" applyBorder="0" applyProtection="0"/>
    <xf numFmtId="167" fontId="23" fillId="0" borderId="0" applyBorder="0" applyProtection="0"/>
    <xf numFmtId="164" fontId="18" fillId="0" borderId="0" applyFont="0" applyFill="0" applyBorder="0" applyAlignment="0" applyProtection="0"/>
    <xf numFmtId="164" fontId="16" fillId="0" borderId="0" applyFont="0" applyFill="0" applyBorder="0" applyAlignment="0" applyProtection="0"/>
    <xf numFmtId="165" fontId="20" fillId="0" borderId="0" applyBorder="0" applyProtection="0"/>
    <xf numFmtId="0" fontId="16" fillId="0" borderId="0"/>
    <xf numFmtId="0" fontId="16" fillId="0" borderId="0"/>
    <xf numFmtId="0" fontId="16" fillId="0" borderId="0"/>
    <xf numFmtId="0" fontId="24" fillId="0" borderId="0"/>
    <xf numFmtId="164" fontId="16" fillId="0" borderId="0" applyFont="0" applyFill="0" applyBorder="0" applyAlignment="0" applyProtection="0"/>
    <xf numFmtId="164" fontId="18" fillId="0" borderId="0" applyFont="0" applyFill="0" applyBorder="0" applyAlignment="0" applyProtection="0"/>
    <xf numFmtId="0" fontId="15" fillId="0" borderId="0"/>
    <xf numFmtId="0" fontId="14" fillId="0" borderId="0"/>
    <xf numFmtId="0" fontId="27" fillId="0" borderId="0"/>
    <xf numFmtId="164" fontId="18" fillId="0" borderId="0" applyFont="0" applyFill="0" applyBorder="0" applyAlignment="0" applyProtection="0"/>
    <xf numFmtId="0" fontId="24" fillId="0" borderId="0"/>
    <xf numFmtId="164" fontId="16" fillId="0" borderId="0" applyFont="0" applyFill="0" applyBorder="0" applyAlignment="0" applyProtection="0"/>
    <xf numFmtId="9" fontId="16" fillId="0" borderId="0" applyFont="0" applyFill="0" applyBorder="0" applyAlignment="0" applyProtection="0"/>
    <xf numFmtId="0" fontId="21" fillId="0" borderId="0" applyNumberFormat="0" applyBorder="0" applyProtection="0"/>
    <xf numFmtId="0" fontId="28" fillId="0" borderId="0" applyNumberFormat="0" applyFill="0" applyBorder="0" applyAlignment="0" applyProtection="0">
      <alignment vertical="top"/>
      <protection locked="0"/>
    </xf>
    <xf numFmtId="44" fontId="18" fillId="0" borderId="0" applyFont="0" applyFill="0" applyBorder="0" applyAlignment="0" applyProtection="0"/>
    <xf numFmtId="9" fontId="18"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8" fillId="0" borderId="0" applyFont="0" applyFill="0" applyBorder="0" applyAlignment="0" applyProtection="0"/>
    <xf numFmtId="164" fontId="16" fillId="0" borderId="0" applyFont="0" applyFill="0" applyBorder="0" applyAlignment="0" applyProtection="0"/>
    <xf numFmtId="0" fontId="16" fillId="0" borderId="0"/>
    <xf numFmtId="0" fontId="29" fillId="0" borderId="0"/>
    <xf numFmtId="0" fontId="26" fillId="0" borderId="0"/>
    <xf numFmtId="0" fontId="13" fillId="0" borderId="0"/>
    <xf numFmtId="9" fontId="24" fillId="0" borderId="0" applyFont="0" applyFill="0" applyBorder="0" applyAlignment="0" applyProtection="0"/>
    <xf numFmtId="164" fontId="29"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9" fontId="24" fillId="0" borderId="0" applyFont="0" applyFill="0" applyBorder="0" applyAlignment="0" applyProtection="0"/>
    <xf numFmtId="0" fontId="12" fillId="0" borderId="0"/>
    <xf numFmtId="0" fontId="12" fillId="0" borderId="0"/>
    <xf numFmtId="0" fontId="16" fillId="0" borderId="0"/>
    <xf numFmtId="0" fontId="12" fillId="0" borderId="0"/>
    <xf numFmtId="164" fontId="16" fillId="0" borderId="0" applyFont="0" applyFill="0" applyBorder="0" applyAlignment="0" applyProtection="0"/>
    <xf numFmtId="0" fontId="30" fillId="0" borderId="0"/>
    <xf numFmtId="0" fontId="31"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164" fontId="34" fillId="0" borderId="0" applyFont="0" applyFill="0" applyBorder="0" applyAlignment="0" applyProtection="0"/>
    <xf numFmtId="0" fontId="35" fillId="0" borderId="0"/>
    <xf numFmtId="9" fontId="34" fillId="0" borderId="0" applyFont="0" applyFill="0" applyBorder="0" applyAlignment="0" applyProtection="0"/>
    <xf numFmtId="0" fontId="36" fillId="0" borderId="0"/>
    <xf numFmtId="168" fontId="16" fillId="0" borderId="0" applyFont="0" applyFill="0" applyBorder="0" applyAlignment="0" applyProtection="0"/>
    <xf numFmtId="169" fontId="37" fillId="0" borderId="0">
      <protection locked="0"/>
    </xf>
    <xf numFmtId="0" fontId="17" fillId="6" borderId="17" applyFill="0" applyBorder="0" applyAlignment="0" applyProtection="0">
      <alignment vertical="center"/>
      <protection locked="0"/>
    </xf>
    <xf numFmtId="170" fontId="16" fillId="0" borderId="0" applyFont="0" applyFill="0" applyBorder="0" applyAlignment="0" applyProtection="0"/>
    <xf numFmtId="171" fontId="16" fillId="0" borderId="0" applyFont="0" applyFill="0" applyBorder="0" applyAlignment="0" applyProtection="0"/>
    <xf numFmtId="172" fontId="37" fillId="0" borderId="0">
      <protection locked="0"/>
    </xf>
    <xf numFmtId="0" fontId="37" fillId="0" borderId="0">
      <protection locked="0"/>
    </xf>
    <xf numFmtId="0" fontId="37" fillId="0" borderId="0">
      <protection locked="0"/>
    </xf>
    <xf numFmtId="173" fontId="37" fillId="0" borderId="0">
      <protection locked="0"/>
    </xf>
    <xf numFmtId="173" fontId="37" fillId="0" borderId="0">
      <protection locked="0"/>
    </xf>
    <xf numFmtId="0" fontId="38" fillId="0" borderId="0" applyNumberFormat="0" applyFill="0" applyBorder="0" applyAlignment="0" applyProtection="0">
      <alignment vertical="top"/>
      <protection locked="0"/>
    </xf>
    <xf numFmtId="38" fontId="39" fillId="2" borderId="0" applyNumberFormat="0" applyBorder="0" applyAlignment="0" applyProtection="0"/>
    <xf numFmtId="0" fontId="37" fillId="0" borderId="0">
      <protection locked="0"/>
    </xf>
    <xf numFmtId="0" fontId="37" fillId="0" borderId="0">
      <protection locked="0"/>
    </xf>
    <xf numFmtId="0" fontId="40" fillId="0" borderId="0"/>
    <xf numFmtId="10" fontId="39" fillId="7" borderId="1" applyNumberFormat="0" applyBorder="0" applyAlignment="0" applyProtection="0"/>
    <xf numFmtId="0" fontId="16" fillId="0" borderId="0">
      <alignment horizontal="centerContinuous" vertical="justify"/>
    </xf>
    <xf numFmtId="0" fontId="41" fillId="0" borderId="0" applyAlignment="0">
      <alignment horizontal="center"/>
    </xf>
    <xf numFmtId="174" fontId="42" fillId="0" borderId="0"/>
    <xf numFmtId="0" fontId="43" fillId="0" borderId="0">
      <alignment horizontal="left" vertical="center" indent="12"/>
    </xf>
    <xf numFmtId="0" fontId="39" fillId="0" borderId="17" applyBorder="0">
      <alignment horizontal="left" vertical="center" wrapText="1" indent="2"/>
      <protection locked="0"/>
    </xf>
    <xf numFmtId="0" fontId="39" fillId="0" borderId="17" applyBorder="0">
      <alignment horizontal="left" vertical="center" wrapText="1" indent="3"/>
      <protection locked="0"/>
    </xf>
    <xf numFmtId="10" fontId="16" fillId="0" borderId="0" applyFont="0" applyFill="0" applyBorder="0" applyAlignment="0" applyProtection="0"/>
    <xf numFmtId="175" fontId="37" fillId="0" borderId="0">
      <protection locked="0"/>
    </xf>
    <xf numFmtId="175" fontId="37" fillId="0" borderId="0">
      <protection locked="0"/>
    </xf>
    <xf numFmtId="176" fontId="37" fillId="0" borderId="0">
      <protection locked="0"/>
    </xf>
    <xf numFmtId="38" fontId="33" fillId="0" borderId="0" applyFont="0" applyFill="0" applyBorder="0" applyAlignment="0" applyProtection="0"/>
    <xf numFmtId="177" fontId="44" fillId="0" borderId="0">
      <protection locked="0"/>
    </xf>
    <xf numFmtId="178" fontId="34" fillId="0" borderId="0" applyFont="0" applyFill="0" applyBorder="0" applyAlignment="0" applyProtection="0"/>
    <xf numFmtId="0" fontId="33" fillId="0" borderId="0"/>
    <xf numFmtId="0" fontId="45" fillId="0" borderId="0">
      <protection locked="0"/>
    </xf>
    <xf numFmtId="0" fontId="45" fillId="0" borderId="0">
      <protection locked="0"/>
    </xf>
    <xf numFmtId="0" fontId="9" fillId="0" borderId="0"/>
    <xf numFmtId="43" fontId="9" fillId="0" borderId="0" applyFont="0" applyFill="0" applyBorder="0" applyAlignment="0" applyProtection="0"/>
    <xf numFmtId="9" fontId="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6" fillId="0" borderId="0" applyFont="0" applyFill="0" applyBorder="0" applyAlignment="0" applyProtection="0"/>
    <xf numFmtId="0" fontId="8" fillId="0" borderId="0"/>
    <xf numFmtId="0" fontId="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6" fillId="0" borderId="0"/>
    <xf numFmtId="0" fontId="5" fillId="0" borderId="0"/>
    <xf numFmtId="43" fontId="5"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32"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4" fillId="0" borderId="0"/>
    <xf numFmtId="0" fontId="1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10"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4" fillId="0" borderId="0"/>
    <xf numFmtId="0" fontId="4" fillId="0" borderId="0"/>
    <xf numFmtId="0" fontId="4" fillId="0" borderId="0"/>
    <xf numFmtId="164"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4" fillId="0" borderId="0"/>
    <xf numFmtId="0" fontId="16" fillId="0" borderId="0"/>
    <xf numFmtId="0" fontId="16" fillId="0" borderId="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10" fontId="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6" fillId="0" borderId="0">
      <alignment horizontal="centerContinuous" vertical="justify"/>
    </xf>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16" fillId="0" borderId="0"/>
    <xf numFmtId="0" fontId="2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0" fontId="16"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16"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16" fillId="0" borderId="0"/>
    <xf numFmtId="0" fontId="4" fillId="0" borderId="0"/>
    <xf numFmtId="0" fontId="4" fillId="0" borderId="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164" fontId="16"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6" fillId="0" borderId="0" applyFont="0" applyFill="0" applyBorder="0" applyAlignment="0" applyProtection="0"/>
    <xf numFmtId="0" fontId="4" fillId="0" borderId="0"/>
    <xf numFmtId="0" fontId="4" fillId="0" borderId="0"/>
    <xf numFmtId="0" fontId="4" fillId="0" borderId="0"/>
    <xf numFmtId="164"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64" fontId="16" fillId="0" borderId="0" applyFont="0" applyFill="0" applyBorder="0" applyAlignment="0" applyProtection="0"/>
    <xf numFmtId="0" fontId="4" fillId="0" borderId="0"/>
    <xf numFmtId="9" fontId="16" fillId="0" borderId="0" applyFont="0" applyFill="0" applyBorder="0" applyAlignment="0" applyProtection="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9" fontId="16"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32"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0" borderId="0">
      <alignment horizontal="centerContinuous" vertical="justify"/>
    </xf>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0"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71"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1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26" fillId="17" borderId="0" applyNumberFormat="0" applyBorder="0" applyAlignment="0" applyProtection="0"/>
    <xf numFmtId="0" fontId="4" fillId="0" borderId="0"/>
    <xf numFmtId="0" fontId="49" fillId="1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3"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51" fillId="22" borderId="19" applyNumberFormat="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9" fillId="20"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9" borderId="0" applyNumberFormat="0" applyBorder="0" applyAlignment="0" applyProtection="0"/>
    <xf numFmtId="0" fontId="26"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26" borderId="0" applyNumberFormat="0" applyBorder="0" applyAlignment="0" applyProtection="0"/>
    <xf numFmtId="43" fontId="4" fillId="0" borderId="0" applyFont="0" applyFill="0" applyBorder="0" applyAlignment="0" applyProtection="0"/>
    <xf numFmtId="0" fontId="26" fillId="13" borderId="0" applyNumberFormat="0" applyBorder="0" applyAlignment="0" applyProtection="0"/>
    <xf numFmtId="43" fontId="4" fillId="0" borderId="0" applyFont="0" applyFill="0" applyBorder="0" applyAlignment="0" applyProtection="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6" fillId="1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26" fillId="10"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2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16" fillId="0" borderId="0"/>
    <xf numFmtId="0" fontId="57" fillId="22" borderId="23"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9" fontId="2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59" fillId="0" borderId="0" applyNumberFormat="0" applyFill="0" applyBorder="0" applyAlignment="0" applyProtection="0"/>
    <xf numFmtId="43" fontId="4" fillId="0" borderId="0" applyFont="0" applyFill="0" applyBorder="0" applyAlignment="0" applyProtection="0"/>
    <xf numFmtId="0" fontId="4" fillId="0" borderId="0"/>
    <xf numFmtId="164" fontId="1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54" fillId="13" borderId="19" applyNumberFormat="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6" fillId="29" borderId="22" applyNumberForma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55" fillId="9" borderId="0" applyNumberFormat="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6" fillId="11" borderId="0" applyNumberFormat="0" applyBorder="0" applyAlignment="0" applyProtection="0"/>
    <xf numFmtId="0" fontId="52" fillId="23" borderId="20" applyNumberFormat="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179" fontId="16" fillId="0" borderId="0" applyFill="0" applyBorder="0" applyAlignment="0" applyProtection="0"/>
    <xf numFmtId="9" fontId="4" fillId="0" borderId="0" applyFont="0" applyFill="0" applyBorder="0" applyAlignment="0" applyProtection="0"/>
    <xf numFmtId="0" fontId="56" fillId="28" borderId="0" applyNumberFormat="0" applyBorder="0" applyAlignment="0" applyProtection="0"/>
    <xf numFmtId="0" fontId="4" fillId="0" borderId="0"/>
    <xf numFmtId="0" fontId="4" fillId="0" borderId="0"/>
    <xf numFmtId="0" fontId="61" fillId="0" borderId="25" applyNumberFormat="0" applyFill="0" applyAlignment="0" applyProtection="0"/>
    <xf numFmtId="0" fontId="4" fillId="0" borderId="0"/>
    <xf numFmtId="0" fontId="4" fillId="0" borderId="0"/>
    <xf numFmtId="0" fontId="50" fillId="10" borderId="0" applyNumberFormat="0" applyBorder="0" applyAlignment="0" applyProtection="0"/>
    <xf numFmtId="43" fontId="4" fillId="0" borderId="0" applyFont="0" applyFill="0" applyBorder="0" applyAlignment="0" applyProtection="0"/>
    <xf numFmtId="0" fontId="16" fillId="0" borderId="0"/>
    <xf numFmtId="9" fontId="4" fillId="0" borderId="0" applyFont="0" applyFill="0" applyBorder="0" applyAlignment="0" applyProtection="0"/>
    <xf numFmtId="43" fontId="4" fillId="0" borderId="0" applyFont="0" applyFill="0" applyBorder="0" applyAlignment="0" applyProtection="0"/>
    <xf numFmtId="0" fontId="53" fillId="0" borderId="21" applyNumberFormat="0" applyFill="0" applyAlignment="0" applyProtection="0"/>
    <xf numFmtId="0" fontId="62" fillId="0" borderId="26" applyNumberFormat="0" applyFill="0" applyAlignment="0" applyProtection="0"/>
    <xf numFmtId="0" fontId="4" fillId="0" borderId="0"/>
    <xf numFmtId="0" fontId="4" fillId="0" borderId="0"/>
    <xf numFmtId="0" fontId="49" fillId="27"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15"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58" fillId="0" borderId="0" applyNumberForma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9" fillId="16" borderId="0" applyNumberFormat="0" applyBorder="0" applyAlignment="0" applyProtection="0"/>
    <xf numFmtId="0" fontId="4"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9" fillId="21"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16" fillId="0" borderId="0"/>
    <xf numFmtId="0" fontId="26" fillId="16" borderId="0" applyNumberFormat="0" applyBorder="0" applyAlignment="0" applyProtection="0"/>
    <xf numFmtId="0" fontId="49" fillId="25" borderId="0" applyNumberFormat="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9" fillId="20" borderId="0" applyNumberFormat="0" applyBorder="0" applyAlignment="0" applyProtection="0"/>
    <xf numFmtId="0" fontId="4" fillId="0" borderId="0"/>
    <xf numFmtId="43" fontId="4" fillId="0" borderId="0" applyFont="0" applyFill="0" applyBorder="0" applyAlignment="0" applyProtection="0"/>
    <xf numFmtId="0" fontId="16" fillId="0" borderId="0"/>
    <xf numFmtId="0" fontId="49" fillId="19" borderId="0" applyNumberFormat="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62"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9" fillId="18" borderId="0" applyNumberFormat="0" applyBorder="0" applyAlignment="0" applyProtection="0"/>
    <xf numFmtId="0" fontId="16" fillId="0" borderId="0"/>
    <xf numFmtId="0" fontId="4" fillId="0" borderId="0"/>
    <xf numFmtId="0" fontId="16" fillId="0" borderId="0"/>
    <xf numFmtId="43" fontId="4" fillId="0" borderId="0" applyFont="0" applyFill="0" applyBorder="0" applyAlignment="0" applyProtection="0"/>
    <xf numFmtId="0" fontId="4" fillId="0" borderId="0"/>
    <xf numFmtId="0" fontId="26" fillId="12"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9" fillId="24"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33"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26" fillId="11" borderId="0" applyNumberFormat="0" applyBorder="0" applyAlignment="0" applyProtection="0"/>
    <xf numFmtId="0" fontId="4" fillId="0" borderId="0"/>
    <xf numFmtId="0" fontId="4" fillId="0" borderId="0"/>
    <xf numFmtId="0" fontId="4" fillId="0" borderId="0"/>
    <xf numFmtId="0" fontId="49" fillId="15" borderId="0" applyNumberFormat="0" applyBorder="0" applyAlignment="0" applyProtection="0"/>
    <xf numFmtId="0" fontId="26" fillId="8" borderId="0" applyNumberFormat="0" applyBorder="0" applyAlignment="0" applyProtection="0"/>
    <xf numFmtId="43" fontId="4" fillId="0" borderId="0" applyFont="0" applyFill="0" applyBorder="0" applyAlignment="0" applyProtection="0"/>
    <xf numFmtId="0" fontId="60" fillId="0" borderId="24" applyNumberFormat="0" applyFill="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33" fillId="0" borderId="0"/>
    <xf numFmtId="0" fontId="4" fillId="0" borderId="0"/>
    <xf numFmtId="43" fontId="4" fillId="0" borderId="0" applyFont="0" applyFill="0" applyBorder="0" applyAlignment="0" applyProtection="0"/>
    <xf numFmtId="0" fontId="4" fillId="0" borderId="0"/>
    <xf numFmtId="0" fontId="33"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6" fillId="0" borderId="0"/>
    <xf numFmtId="0" fontId="16"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6" fillId="0" borderId="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6" fillId="40" borderId="0" applyNumberFormat="0" applyBorder="0" applyAlignment="0" applyProtection="0"/>
    <xf numFmtId="0" fontId="76" fillId="44" borderId="0" applyNumberFormat="0" applyBorder="0" applyAlignment="0" applyProtection="0"/>
    <xf numFmtId="0" fontId="76" fillId="48" borderId="0" applyNumberFormat="0" applyBorder="0" applyAlignment="0" applyProtection="0"/>
    <xf numFmtId="0" fontId="76" fillId="52" borderId="0" applyNumberFormat="0" applyBorder="0" applyAlignment="0" applyProtection="0"/>
    <xf numFmtId="0" fontId="76" fillId="56" borderId="0" applyNumberFormat="0" applyBorder="0" applyAlignment="0" applyProtection="0"/>
    <xf numFmtId="0" fontId="76" fillId="60" borderId="0" applyNumberFormat="0" applyBorder="0" applyAlignment="0" applyProtection="0"/>
    <xf numFmtId="0" fontId="66" fillId="30" borderId="0" applyNumberFormat="0" applyBorder="0" applyAlignment="0" applyProtection="0"/>
    <xf numFmtId="0" fontId="71" fillId="34" borderId="30" applyNumberFormat="0" applyAlignment="0" applyProtection="0"/>
    <xf numFmtId="0" fontId="73" fillId="35" borderId="33" applyNumberFormat="0" applyAlignment="0" applyProtection="0"/>
    <xf numFmtId="0" fontId="72" fillId="0" borderId="32" applyNumberFormat="0" applyFill="0" applyAlignment="0" applyProtection="0"/>
    <xf numFmtId="0" fontId="76" fillId="37" borderId="0" applyNumberFormat="0" applyBorder="0" applyAlignment="0" applyProtection="0"/>
    <xf numFmtId="0" fontId="76" fillId="41" borderId="0" applyNumberFormat="0" applyBorder="0" applyAlignment="0" applyProtection="0"/>
    <xf numFmtId="0" fontId="76" fillId="45" borderId="0" applyNumberFormat="0" applyBorder="0" applyAlignment="0" applyProtection="0"/>
    <xf numFmtId="0" fontId="76" fillId="49" borderId="0" applyNumberFormat="0" applyBorder="0" applyAlignment="0" applyProtection="0"/>
    <xf numFmtId="0" fontId="76" fillId="53" borderId="0" applyNumberFormat="0" applyBorder="0" applyAlignment="0" applyProtection="0"/>
    <xf numFmtId="0" fontId="76" fillId="57" borderId="0" applyNumberFormat="0" applyBorder="0" applyAlignment="0" applyProtection="0"/>
    <xf numFmtId="0" fontId="69" fillId="33" borderId="30" applyNumberFormat="0" applyAlignment="0" applyProtection="0"/>
    <xf numFmtId="0" fontId="67" fillId="31"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8"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0" fontId="3" fillId="36" borderId="3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0" fillId="34" borderId="31"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63" fillId="0" borderId="27" applyNumberFormat="0" applyFill="0" applyAlignment="0" applyProtection="0"/>
    <xf numFmtId="0" fontId="64" fillId="0" borderId="28" applyNumberFormat="0" applyFill="0" applyAlignment="0" applyProtection="0"/>
    <xf numFmtId="0" fontId="65" fillId="0" borderId="29" applyNumberFormat="0" applyFill="0" applyAlignment="0" applyProtection="0"/>
    <xf numFmtId="0" fontId="65"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48" fillId="0" borderId="0"/>
    <xf numFmtId="0" fontId="1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4" fillId="0" borderId="0" applyFont="0" applyFill="0" applyBorder="0" applyAlignment="0" applyProtection="0"/>
    <xf numFmtId="0" fontId="33" fillId="0" borderId="0"/>
  </cellStyleXfs>
  <cellXfs count="361">
    <xf numFmtId="0" fontId="0" fillId="0" borderId="0" xfId="0"/>
    <xf numFmtId="49" fontId="16" fillId="4" borderId="1" xfId="10" applyNumberFormat="1" applyFill="1" applyBorder="1" applyAlignment="1">
      <alignment horizontal="center" vertical="center"/>
    </xf>
    <xf numFmtId="164" fontId="17" fillId="3" borderId="1" xfId="14" applyFont="1" applyFill="1" applyBorder="1" applyAlignment="1">
      <alignment vertical="center"/>
    </xf>
    <xf numFmtId="164" fontId="16" fillId="3" borderId="1" xfId="14" applyFont="1" applyFill="1" applyBorder="1" applyAlignment="1">
      <alignment vertical="center" wrapText="1"/>
    </xf>
    <xf numFmtId="164" fontId="16" fillId="3" borderId="1" xfId="14" applyFont="1" applyFill="1" applyBorder="1" applyAlignment="1">
      <alignment vertical="center"/>
    </xf>
    <xf numFmtId="0" fontId="16" fillId="0" borderId="0" xfId="10"/>
    <xf numFmtId="0" fontId="16" fillId="0" borderId="5" xfId="10" applyBorder="1" applyAlignment="1">
      <alignment horizontal="center"/>
    </xf>
    <xf numFmtId="10" fontId="0" fillId="0" borderId="1" xfId="11" applyNumberFormat="1" applyFont="1" applyBorder="1"/>
    <xf numFmtId="0" fontId="16" fillId="0" borderId="1" xfId="10" applyBorder="1"/>
    <xf numFmtId="164" fontId="16" fillId="0" borderId="1" xfId="10" applyNumberFormat="1" applyBorder="1"/>
    <xf numFmtId="9" fontId="16" fillId="5" borderId="1" xfId="11" applyFont="1" applyFill="1" applyBorder="1"/>
    <xf numFmtId="9" fontId="16" fillId="0" borderId="1" xfId="11" applyFont="1" applyFill="1" applyBorder="1"/>
    <xf numFmtId="9" fontId="0" fillId="0" borderId="1" xfId="11" applyFont="1" applyFill="1" applyBorder="1"/>
    <xf numFmtId="43" fontId="16" fillId="0" borderId="1" xfId="10" applyNumberFormat="1" applyBorder="1"/>
    <xf numFmtId="164" fontId="0" fillId="0" borderId="1" xfId="45" applyFont="1" applyBorder="1"/>
    <xf numFmtId="9" fontId="16" fillId="5" borderId="1" xfId="48" applyFont="1" applyFill="1" applyBorder="1"/>
    <xf numFmtId="9" fontId="16" fillId="0" borderId="1" xfId="48" applyFont="1" applyFill="1" applyBorder="1"/>
    <xf numFmtId="164" fontId="0" fillId="0" borderId="0" xfId="45" applyFont="1"/>
    <xf numFmtId="0" fontId="16" fillId="0" borderId="11" xfId="10" applyBorder="1"/>
    <xf numFmtId="164" fontId="16" fillId="0" borderId="11" xfId="10" applyNumberFormat="1" applyBorder="1"/>
    <xf numFmtId="9" fontId="16" fillId="5" borderId="11" xfId="11" applyFont="1" applyFill="1" applyBorder="1"/>
    <xf numFmtId="0" fontId="16" fillId="0" borderId="5" xfId="10" applyBorder="1"/>
    <xf numFmtId="9" fontId="16" fillId="5" borderId="11" xfId="48" applyFont="1" applyFill="1" applyBorder="1"/>
    <xf numFmtId="0" fontId="16" fillId="0" borderId="13" xfId="10" applyBorder="1"/>
    <xf numFmtId="164" fontId="0" fillId="0" borderId="13" xfId="45" applyFont="1" applyBorder="1"/>
    <xf numFmtId="164" fontId="16" fillId="0" borderId="14" xfId="14" applyFont="1" applyBorder="1"/>
    <xf numFmtId="0" fontId="16" fillId="0" borderId="0" xfId="10" applyAlignment="1">
      <alignment vertical="center" wrapText="1"/>
    </xf>
    <xf numFmtId="0" fontId="16" fillId="0" borderId="0" xfId="10" applyAlignment="1">
      <alignment vertical="center"/>
    </xf>
    <xf numFmtId="0" fontId="17" fillId="0" borderId="1" xfId="10" applyFont="1" applyBorder="1" applyAlignment="1">
      <alignment horizontal="left" vertical="center" wrapText="1"/>
    </xf>
    <xf numFmtId="0" fontId="16" fillId="0" borderId="0" xfId="10" applyAlignment="1">
      <alignment horizontal="center"/>
    </xf>
    <xf numFmtId="0" fontId="16" fillId="0" borderId="0" xfId="10" applyAlignment="1">
      <alignment horizontal="left" vertical="center"/>
    </xf>
    <xf numFmtId="0" fontId="17" fillId="3" borderId="1" xfId="10" applyFont="1" applyFill="1" applyBorder="1" applyAlignment="1">
      <alignment vertical="center"/>
    </xf>
    <xf numFmtId="0" fontId="16" fillId="3" borderId="1" xfId="10" applyFill="1" applyBorder="1" applyAlignment="1">
      <alignment vertical="center"/>
    </xf>
    <xf numFmtId="164" fontId="16" fillId="0" borderId="0" xfId="26" applyFont="1" applyFill="1" applyAlignment="1">
      <alignment vertical="center"/>
    </xf>
    <xf numFmtId="164" fontId="16" fillId="0" borderId="0" xfId="26" applyFont="1" applyFill="1" applyBorder="1" applyAlignment="1">
      <alignment horizontal="center" vertical="center"/>
    </xf>
    <xf numFmtId="164" fontId="16" fillId="2" borderId="1" xfId="14" applyFont="1" applyFill="1" applyBorder="1" applyAlignment="1">
      <alignment vertical="center"/>
    </xf>
    <xf numFmtId="49" fontId="17" fillId="2" borderId="17" xfId="10" applyNumberFormat="1" applyFont="1" applyFill="1" applyBorder="1" applyAlignment="1">
      <alignment vertical="center"/>
    </xf>
    <xf numFmtId="49" fontId="17" fillId="2" borderId="15" xfId="10" applyNumberFormat="1" applyFont="1" applyFill="1" applyBorder="1" applyAlignment="1">
      <alignment vertical="center"/>
    </xf>
    <xf numFmtId="49" fontId="17" fillId="3" borderId="18" xfId="10" applyNumberFormat="1" applyFont="1" applyFill="1" applyBorder="1" applyAlignment="1">
      <alignment horizontal="center" vertical="center" wrapText="1"/>
    </xf>
    <xf numFmtId="49" fontId="17" fillId="3" borderId="6" xfId="10" applyNumberFormat="1" applyFont="1" applyFill="1" applyBorder="1" applyAlignment="1">
      <alignment horizontal="center" vertical="center" wrapText="1"/>
    </xf>
    <xf numFmtId="0" fontId="16" fillId="0" borderId="0" xfId="10" applyAlignment="1">
      <alignment horizontal="center" vertical="center"/>
    </xf>
    <xf numFmtId="0" fontId="17" fillId="0" borderId="1" xfId="10" applyFont="1" applyBorder="1" applyAlignment="1">
      <alignment horizontal="center" vertical="center"/>
    </xf>
    <xf numFmtId="0" fontId="17" fillId="0" borderId="1" xfId="10" applyFont="1" applyBorder="1" applyAlignment="1">
      <alignment vertical="center"/>
    </xf>
    <xf numFmtId="0" fontId="16" fillId="0" borderId="1" xfId="10" applyBorder="1" applyAlignment="1">
      <alignment vertical="center"/>
    </xf>
    <xf numFmtId="0" fontId="16" fillId="0" borderId="1" xfId="10" applyBorder="1" applyAlignment="1">
      <alignment horizontal="left" vertical="center"/>
    </xf>
    <xf numFmtId="0" fontId="17" fillId="2" borderId="1" xfId="10" applyFont="1" applyFill="1" applyBorder="1" applyAlignment="1">
      <alignment vertical="center"/>
    </xf>
    <xf numFmtId="0" fontId="17" fillId="0" borderId="0" xfId="10" applyFont="1" applyAlignment="1">
      <alignment vertical="center"/>
    </xf>
    <xf numFmtId="0" fontId="16" fillId="4" borderId="1" xfId="10" applyFill="1" applyBorder="1" applyAlignment="1">
      <alignment vertical="center"/>
    </xf>
    <xf numFmtId="0" fontId="17" fillId="4" borderId="1" xfId="10" applyFont="1" applyFill="1" applyBorder="1" applyAlignment="1">
      <alignment vertical="center" wrapText="1"/>
    </xf>
    <xf numFmtId="0" fontId="17" fillId="4" borderId="1" xfId="10" applyFont="1" applyFill="1" applyBorder="1" applyAlignment="1">
      <alignment vertical="center"/>
    </xf>
    <xf numFmtId="0" fontId="17" fillId="3" borderId="1" xfId="10" applyFont="1" applyFill="1" applyBorder="1" applyAlignment="1">
      <alignment vertical="center" wrapText="1"/>
    </xf>
    <xf numFmtId="0" fontId="16" fillId="3" borderId="1" xfId="10" applyFill="1" applyBorder="1" applyAlignment="1">
      <alignment vertical="center" wrapText="1"/>
    </xf>
    <xf numFmtId="0" fontId="17" fillId="3" borderId="1" xfId="10" applyFont="1" applyFill="1" applyBorder="1" applyAlignment="1">
      <alignment horizontal="center" vertical="center"/>
    </xf>
    <xf numFmtId="0" fontId="17" fillId="4" borderId="1" xfId="10" applyFont="1" applyFill="1" applyBorder="1" applyAlignment="1">
      <alignment horizontal="center" vertical="center"/>
    </xf>
    <xf numFmtId="164" fontId="16" fillId="0" borderId="0" xfId="26" applyFont="1" applyFill="1" applyAlignment="1">
      <alignment horizontal="center" vertical="center"/>
    </xf>
    <xf numFmtId="49" fontId="16" fillId="0" borderId="1" xfId="27" applyNumberFormat="1" applyFont="1" applyBorder="1" applyAlignment="1">
      <alignment horizontal="center" vertical="center" wrapText="1"/>
    </xf>
    <xf numFmtId="0" fontId="17" fillId="4" borderId="1" xfId="10" applyFont="1" applyFill="1" applyBorder="1" applyAlignment="1">
      <alignment horizontal="center" vertical="center" wrapText="1"/>
    </xf>
    <xf numFmtId="0" fontId="17" fillId="4" borderId="1" xfId="10" applyFont="1" applyFill="1" applyBorder="1" applyAlignment="1">
      <alignment horizontal="left" vertical="center" wrapText="1"/>
    </xf>
    <xf numFmtId="0" fontId="16" fillId="4" borderId="0" xfId="10" applyFill="1" applyAlignment="1">
      <alignment vertical="center"/>
    </xf>
    <xf numFmtId="164" fontId="17" fillId="2" borderId="1" xfId="14" applyFont="1" applyFill="1" applyBorder="1" applyAlignment="1">
      <alignment vertical="center"/>
    </xf>
    <xf numFmtId="49" fontId="16" fillId="0" borderId="1" xfId="10" applyNumberFormat="1" applyBorder="1" applyAlignment="1">
      <alignment horizontal="center" vertical="center"/>
    </xf>
    <xf numFmtId="0" fontId="16" fillId="0" borderId="1" xfId="27" applyFont="1" applyBorder="1" applyAlignment="1">
      <alignment horizontal="center" vertical="center" wrapText="1"/>
    </xf>
    <xf numFmtId="0" fontId="17" fillId="2" borderId="1" xfId="10" applyFont="1" applyFill="1" applyBorder="1" applyAlignment="1">
      <alignment horizontal="center"/>
    </xf>
    <xf numFmtId="0" fontId="17" fillId="0" borderId="0" xfId="10" applyFont="1" applyAlignment="1">
      <alignment horizontal="left" vertical="center"/>
    </xf>
    <xf numFmtId="0" fontId="17" fillId="0" borderId="1" xfId="10" applyFont="1" applyBorder="1" applyAlignment="1">
      <alignment horizontal="center" vertical="center" wrapText="1"/>
    </xf>
    <xf numFmtId="49" fontId="17" fillId="3" borderId="18" xfId="10" applyNumberFormat="1" applyFont="1" applyFill="1" applyBorder="1" applyAlignment="1">
      <alignment horizontal="center" vertical="center"/>
    </xf>
    <xf numFmtId="164" fontId="17" fillId="3" borderId="18" xfId="28" applyFont="1" applyFill="1" applyBorder="1" applyAlignment="1">
      <alignment horizontal="center" vertical="center"/>
    </xf>
    <xf numFmtId="0" fontId="17" fillId="0" borderId="0" xfId="10" applyFont="1" applyAlignment="1">
      <alignment horizontal="center" vertical="center" wrapText="1"/>
    </xf>
    <xf numFmtId="0" fontId="17" fillId="0" borderId="1" xfId="10" applyFont="1" applyBorder="1" applyAlignment="1">
      <alignment vertical="center" wrapText="1"/>
    </xf>
    <xf numFmtId="0" fontId="16" fillId="4" borderId="1" xfId="10" applyFill="1" applyBorder="1" applyAlignment="1">
      <alignment horizontal="center" vertical="center" wrapText="1"/>
    </xf>
    <xf numFmtId="0" fontId="16" fillId="0" borderId="1" xfId="2096" applyBorder="1" applyAlignment="1">
      <alignment horizontal="center" vertical="center"/>
    </xf>
    <xf numFmtId="0" fontId="19" fillId="0" borderId="1" xfId="41" applyFont="1" applyBorder="1" applyAlignment="1">
      <alignment horizontal="center" vertical="center" wrapText="1"/>
    </xf>
    <xf numFmtId="164" fontId="16" fillId="0" borderId="1" xfId="26" applyFont="1" applyFill="1" applyBorder="1" applyAlignment="1">
      <alignment horizontal="center" vertical="center"/>
    </xf>
    <xf numFmtId="0" fontId="16" fillId="0" borderId="1" xfId="864" applyBorder="1" applyAlignment="1">
      <alignment horizontal="center" vertical="center"/>
    </xf>
    <xf numFmtId="0" fontId="16" fillId="0" borderId="1" xfId="860" applyBorder="1" applyAlignment="1">
      <alignment horizontal="center" vertical="center"/>
    </xf>
    <xf numFmtId="0" fontId="16" fillId="0" borderId="1" xfId="174" applyBorder="1" applyAlignment="1">
      <alignment horizontal="center" vertical="center" wrapText="1"/>
    </xf>
    <xf numFmtId="0" fontId="16" fillId="0" borderId="1" xfId="174" applyBorder="1" applyAlignment="1">
      <alignment horizontal="center" vertical="center"/>
    </xf>
    <xf numFmtId="0" fontId="16" fillId="0" borderId="1" xfId="174" applyBorder="1" applyAlignment="1">
      <alignment horizontal="left" vertical="center" wrapText="1"/>
    </xf>
    <xf numFmtId="0" fontId="16" fillId="0" borderId="1" xfId="2108" applyBorder="1" applyAlignment="1">
      <alignment horizontal="center" vertical="center"/>
    </xf>
    <xf numFmtId="0" fontId="16" fillId="0" borderId="1" xfId="2122" applyBorder="1" applyAlignment="1">
      <alignment horizontal="center" vertical="center" wrapText="1"/>
    </xf>
    <xf numFmtId="0" fontId="16" fillId="0" borderId="1" xfId="2101" applyBorder="1" applyAlignment="1">
      <alignment horizontal="center" vertical="center"/>
    </xf>
    <xf numFmtId="0" fontId="16" fillId="4" borderId="1" xfId="10" applyFill="1" applyBorder="1" applyAlignment="1">
      <alignment horizontal="center" vertical="center"/>
    </xf>
    <xf numFmtId="0" fontId="16" fillId="0" borderId="1" xfId="0" applyFont="1" applyBorder="1" applyAlignment="1">
      <alignment horizontal="center" vertical="center"/>
    </xf>
    <xf numFmtId="0" fontId="16" fillId="0" borderId="1" xfId="10" applyBorder="1" applyAlignment="1">
      <alignment vertical="center" wrapText="1"/>
    </xf>
    <xf numFmtId="0" fontId="17" fillId="2" borderId="1" xfId="10" applyFont="1" applyFill="1" applyBorder="1" applyAlignment="1">
      <alignment horizontal="center" vertical="center"/>
    </xf>
    <xf numFmtId="0" fontId="16" fillId="0" borderId="1" xfId="10" applyBorder="1" applyAlignment="1">
      <alignment horizontal="center" vertical="center" wrapText="1"/>
    </xf>
    <xf numFmtId="164" fontId="16" fillId="0" borderId="1" xfId="14" applyFont="1" applyFill="1" applyBorder="1" applyAlignment="1">
      <alignment horizontal="right" vertical="center"/>
    </xf>
    <xf numFmtId="0" fontId="16" fillId="0" borderId="1" xfId="10" applyBorder="1" applyAlignment="1">
      <alignment horizontal="center" vertical="center"/>
    </xf>
    <xf numFmtId="0" fontId="16" fillId="0" borderId="1" xfId="0" applyFont="1" applyBorder="1" applyAlignment="1">
      <alignment horizontal="center" vertical="center" wrapText="1"/>
    </xf>
    <xf numFmtId="0" fontId="16" fillId="0" borderId="1" xfId="899" applyBorder="1" applyAlignment="1">
      <alignment horizontal="center" vertical="center" wrapText="1"/>
    </xf>
    <xf numFmtId="0" fontId="16" fillId="0" borderId="1" xfId="447" applyBorder="1" applyAlignment="1">
      <alignment horizontal="center" vertical="center"/>
    </xf>
    <xf numFmtId="0" fontId="16" fillId="0" borderId="1" xfId="899" applyBorder="1" applyAlignment="1">
      <alignment horizontal="center" vertical="center"/>
    </xf>
    <xf numFmtId="49" fontId="16" fillId="0" borderId="1" xfId="0" applyNumberFormat="1" applyFont="1" applyBorder="1" applyAlignment="1">
      <alignment horizontal="center" vertical="center" wrapText="1"/>
    </xf>
    <xf numFmtId="0" fontId="16" fillId="0" borderId="1" xfId="10" applyBorder="1" applyAlignment="1">
      <alignment horizontal="left" vertical="center" wrapText="1"/>
    </xf>
    <xf numFmtId="0" fontId="16" fillId="5" borderId="8" xfId="10" applyFill="1" applyBorder="1" applyAlignment="1">
      <alignment horizontal="center"/>
    </xf>
    <xf numFmtId="0" fontId="16" fillId="5" borderId="9" xfId="10" applyFill="1" applyBorder="1" applyAlignment="1">
      <alignment horizontal="center"/>
    </xf>
    <xf numFmtId="0" fontId="16" fillId="5" borderId="9" xfId="10" applyFill="1" applyBorder="1" applyAlignment="1">
      <alignment horizontal="right"/>
    </xf>
    <xf numFmtId="0" fontId="16" fillId="5" borderId="10" xfId="10" applyFill="1" applyBorder="1" applyAlignment="1">
      <alignment horizontal="center"/>
    </xf>
    <xf numFmtId="0" fontId="16" fillId="0" borderId="1" xfId="10" applyBorder="1" applyAlignment="1">
      <alignment horizontal="center"/>
    </xf>
    <xf numFmtId="0" fontId="16" fillId="0" borderId="1" xfId="10" applyBorder="1" applyAlignment="1">
      <alignment horizontal="right"/>
    </xf>
    <xf numFmtId="49" fontId="16" fillId="0" borderId="1" xfId="10" applyNumberFormat="1" applyBorder="1"/>
    <xf numFmtId="10" fontId="16" fillId="0" borderId="0" xfId="10" applyNumberFormat="1"/>
    <xf numFmtId="9" fontId="0" fillId="0" borderId="11" xfId="11" applyFont="1" applyFill="1" applyBorder="1"/>
    <xf numFmtId="0" fontId="16" fillId="0" borderId="12" xfId="10" applyBorder="1" applyAlignment="1">
      <alignment horizontal="center"/>
    </xf>
    <xf numFmtId="10" fontId="0" fillId="0" borderId="13" xfId="11" applyNumberFormat="1" applyFont="1" applyBorder="1"/>
    <xf numFmtId="164" fontId="17" fillId="5" borderId="35" xfId="45" applyFont="1" applyFill="1" applyBorder="1"/>
    <xf numFmtId="0" fontId="16" fillId="5" borderId="18" xfId="10" applyFill="1" applyBorder="1"/>
    <xf numFmtId="164" fontId="16" fillId="5" borderId="18" xfId="10" applyNumberFormat="1" applyFill="1" applyBorder="1"/>
    <xf numFmtId="0" fontId="77" fillId="0" borderId="36" xfId="0" applyFont="1" applyBorder="1" applyAlignment="1">
      <alignment horizontal="left" vertical="top" wrapText="1"/>
    </xf>
    <xf numFmtId="0" fontId="77" fillId="0" borderId="36" xfId="0" applyFont="1" applyBorder="1" applyAlignment="1">
      <alignment horizontal="center" vertical="top" wrapText="1"/>
    </xf>
    <xf numFmtId="0" fontId="77" fillId="0" borderId="36" xfId="0" applyFont="1" applyBorder="1" applyAlignment="1">
      <alignment horizontal="left" vertical="top" wrapText="1" indent="1"/>
    </xf>
    <xf numFmtId="0" fontId="0" fillId="0" borderId="0" xfId="0" applyAlignment="1">
      <alignment horizontal="left" vertical="top"/>
    </xf>
    <xf numFmtId="180" fontId="78" fillId="61" borderId="36" xfId="0" applyNumberFormat="1" applyFont="1" applyFill="1" applyBorder="1" applyAlignment="1">
      <alignment horizontal="left" vertical="top" shrinkToFit="1"/>
    </xf>
    <xf numFmtId="0" fontId="79" fillId="61" borderId="36" xfId="0" applyFont="1" applyFill="1" applyBorder="1" applyAlignment="1">
      <alignment horizontal="left" vertical="top" wrapText="1"/>
    </xf>
    <xf numFmtId="0" fontId="0" fillId="61" borderId="36" xfId="0" applyFill="1" applyBorder="1" applyAlignment="1">
      <alignment horizontal="left" wrapText="1"/>
    </xf>
    <xf numFmtId="181" fontId="78" fillId="61" borderId="36" xfId="0" applyNumberFormat="1" applyFont="1" applyFill="1" applyBorder="1" applyAlignment="1">
      <alignment horizontal="left" vertical="top" shrinkToFit="1"/>
    </xf>
    <xf numFmtId="0" fontId="79" fillId="0" borderId="36" xfId="0" applyFont="1" applyBorder="1" applyAlignment="1">
      <alignment horizontal="left" vertical="top" wrapText="1"/>
    </xf>
    <xf numFmtId="0" fontId="79" fillId="0" borderId="36" xfId="0" applyFont="1" applyBorder="1" applyAlignment="1">
      <alignment horizontal="center" vertical="top" wrapText="1"/>
    </xf>
    <xf numFmtId="0" fontId="0" fillId="0" borderId="36" xfId="0" applyBorder="1" applyAlignment="1">
      <alignment horizontal="left" vertical="top" wrapText="1"/>
    </xf>
    <xf numFmtId="0" fontId="79" fillId="0" borderId="36" xfId="0" applyFont="1" applyBorder="1" applyAlignment="1">
      <alignment horizontal="right" vertical="top" wrapText="1"/>
    </xf>
    <xf numFmtId="4" fontId="79" fillId="0" borderId="36" xfId="0" applyNumberFormat="1" applyFont="1" applyBorder="1" applyAlignment="1">
      <alignment horizontal="right" vertical="top" wrapText="1"/>
    </xf>
    <xf numFmtId="0" fontId="79" fillId="0" borderId="36" xfId="0" applyFont="1" applyBorder="1" applyAlignment="1">
      <alignment horizontal="left" vertical="center" wrapText="1"/>
    </xf>
    <xf numFmtId="0" fontId="79" fillId="0" borderId="36" xfId="0" applyFont="1" applyBorder="1" applyAlignment="1">
      <alignment horizontal="center" vertical="center" wrapText="1"/>
    </xf>
    <xf numFmtId="0" fontId="79" fillId="0" borderId="36" xfId="0" applyFont="1" applyBorder="1" applyAlignment="1">
      <alignment horizontal="right" vertical="center" wrapText="1"/>
    </xf>
    <xf numFmtId="0" fontId="0" fillId="0" borderId="36" xfId="0" applyBorder="1" applyAlignment="1">
      <alignment horizontal="left" vertical="center" wrapText="1"/>
    </xf>
    <xf numFmtId="0" fontId="79" fillId="61" borderId="36" xfId="0" applyFont="1" applyFill="1" applyBorder="1" applyAlignment="1">
      <alignment horizontal="right" vertical="top" wrapText="1" indent="10"/>
    </xf>
    <xf numFmtId="0" fontId="0" fillId="0" borderId="36" xfId="0" applyBorder="1" applyAlignment="1">
      <alignment horizontal="left" wrapText="1"/>
    </xf>
    <xf numFmtId="0" fontId="0" fillId="61" borderId="36" xfId="0" applyFill="1" applyBorder="1" applyAlignment="1">
      <alignment horizontal="left" vertical="top" wrapText="1"/>
    </xf>
    <xf numFmtId="0" fontId="0" fillId="61" borderId="36" xfId="0" applyFill="1" applyBorder="1" applyAlignment="1">
      <alignment horizontal="left" vertical="center" wrapText="1"/>
    </xf>
    <xf numFmtId="1" fontId="78" fillId="61" borderId="36" xfId="0" applyNumberFormat="1" applyFont="1" applyFill="1" applyBorder="1" applyAlignment="1">
      <alignment horizontal="left" vertical="top" shrinkToFit="1"/>
    </xf>
    <xf numFmtId="2" fontId="78" fillId="61" borderId="36" xfId="0" applyNumberFormat="1" applyFont="1" applyFill="1" applyBorder="1" applyAlignment="1">
      <alignment horizontal="left" vertical="top" shrinkToFit="1"/>
    </xf>
    <xf numFmtId="4" fontId="79" fillId="0" borderId="36" xfId="0" applyNumberFormat="1" applyFont="1" applyBorder="1" applyAlignment="1">
      <alignment horizontal="right" vertical="center" wrapText="1"/>
    </xf>
    <xf numFmtId="0" fontId="79" fillId="61" borderId="36" xfId="0" applyFont="1" applyFill="1" applyBorder="1" applyAlignment="1">
      <alignment horizontal="right" vertical="top" wrapText="1" indent="11"/>
    </xf>
    <xf numFmtId="4" fontId="0" fillId="0" borderId="36" xfId="0" applyNumberFormat="1" applyBorder="1" applyAlignment="1">
      <alignment horizontal="left" vertical="top" wrapText="1"/>
    </xf>
    <xf numFmtId="4" fontId="0" fillId="61" borderId="36" xfId="0" applyNumberFormat="1" applyFill="1" applyBorder="1" applyAlignment="1">
      <alignment horizontal="left" vertical="center" wrapText="1"/>
    </xf>
    <xf numFmtId="4" fontId="0" fillId="61" borderId="36" xfId="0" applyNumberFormat="1" applyFill="1" applyBorder="1" applyAlignment="1">
      <alignment horizontal="left" wrapText="1"/>
    </xf>
    <xf numFmtId="2" fontId="78" fillId="61" borderId="36" xfId="0" applyNumberFormat="1" applyFont="1" applyFill="1" applyBorder="1" applyAlignment="1">
      <alignment horizontal="left" vertical="center" shrinkToFit="1"/>
    </xf>
    <xf numFmtId="0" fontId="79" fillId="0" borderId="36" xfId="0" applyFont="1" applyBorder="1" applyAlignment="1">
      <alignment horizontal="left" vertical="center" wrapText="1" indent="2"/>
    </xf>
    <xf numFmtId="0" fontId="79" fillId="0" borderId="36" xfId="0" applyFont="1" applyBorder="1" applyAlignment="1">
      <alignment horizontal="left" vertical="top" wrapText="1" indent="2"/>
    </xf>
    <xf numFmtId="1" fontId="78" fillId="61" borderId="36" xfId="0" applyNumberFormat="1" applyFont="1" applyFill="1" applyBorder="1" applyAlignment="1">
      <alignment horizontal="left" vertical="center" shrinkToFit="1"/>
    </xf>
    <xf numFmtId="0" fontId="80" fillId="0" borderId="36" xfId="0" applyFont="1" applyBorder="1" applyAlignment="1">
      <alignment horizontal="left" vertical="top" wrapText="1"/>
    </xf>
    <xf numFmtId="0" fontId="80" fillId="0" borderId="36" xfId="0" applyFont="1" applyBorder="1" applyAlignment="1">
      <alignment horizontal="left" vertical="center" wrapText="1"/>
    </xf>
    <xf numFmtId="0" fontId="80" fillId="0" borderId="1" xfId="860" applyFont="1" applyBorder="1" applyAlignment="1">
      <alignment horizontal="center" vertical="center"/>
    </xf>
    <xf numFmtId="0" fontId="80" fillId="0" borderId="1" xfId="10" applyFont="1" applyBorder="1" applyAlignment="1">
      <alignment horizontal="center" vertical="center"/>
    </xf>
    <xf numFmtId="0" fontId="80" fillId="0" borderId="36" xfId="0" applyFont="1" applyBorder="1" applyAlignment="1">
      <alignment horizontal="center" vertical="center" wrapText="1"/>
    </xf>
    <xf numFmtId="0" fontId="79" fillId="0" borderId="36" xfId="0" applyFont="1" applyBorder="1" applyAlignment="1">
      <alignment horizontal="center" wrapText="1"/>
    </xf>
    <xf numFmtId="0" fontId="82" fillId="0" borderId="1" xfId="0" applyFont="1" applyBorder="1" applyAlignment="1">
      <alignment horizontal="justify" vertical="center"/>
    </xf>
    <xf numFmtId="0" fontId="25" fillId="0" borderId="0" xfId="10" applyFont="1" applyAlignment="1">
      <alignment vertical="center" wrapText="1"/>
    </xf>
    <xf numFmtId="49" fontId="85" fillId="0" borderId="0" xfId="0" applyNumberFormat="1"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2" fontId="85" fillId="0" borderId="0" xfId="0" applyNumberFormat="1" applyFont="1" applyAlignment="1">
      <alignment horizontal="center" vertical="center"/>
    </xf>
    <xf numFmtId="0" fontId="85" fillId="0" borderId="38" xfId="0" applyFont="1" applyBorder="1" applyAlignment="1">
      <alignment vertical="center"/>
    </xf>
    <xf numFmtId="0" fontId="86" fillId="0" borderId="0" xfId="0" applyFont="1" applyAlignment="1">
      <alignment horizontal="center" vertical="center"/>
    </xf>
    <xf numFmtId="0" fontId="80" fillId="0" borderId="1" xfId="10" applyFont="1" applyBorder="1" applyAlignment="1">
      <alignment horizontal="center" vertical="center" wrapText="1"/>
    </xf>
    <xf numFmtId="0" fontId="16" fillId="62" borderId="0" xfId="10" applyFill="1" applyAlignment="1">
      <alignment horizontal="center" vertical="center"/>
    </xf>
    <xf numFmtId="0" fontId="16" fillId="62" borderId="0" xfId="10" applyFill="1" applyAlignment="1">
      <alignment vertical="center"/>
    </xf>
    <xf numFmtId="0" fontId="80" fillId="4" borderId="1" xfId="10" applyFont="1" applyFill="1" applyBorder="1" applyAlignment="1">
      <alignment horizontal="center" vertical="center" wrapText="1"/>
    </xf>
    <xf numFmtId="0" fontId="84" fillId="0" borderId="5" xfId="54211" applyFont="1" applyBorder="1" applyAlignment="1">
      <alignment horizontal="center" vertical="center"/>
    </xf>
    <xf numFmtId="0" fontId="83" fillId="0" borderId="0" xfId="54211" applyFont="1" applyAlignment="1">
      <alignment vertical="center"/>
    </xf>
    <xf numFmtId="0" fontId="84" fillId="0" borderId="0" xfId="54211" applyFont="1" applyAlignment="1">
      <alignment vertical="center"/>
    </xf>
    <xf numFmtId="0" fontId="83" fillId="0" borderId="0" xfId="54211" applyFont="1" applyAlignment="1">
      <alignment vertical="center" wrapText="1"/>
    </xf>
    <xf numFmtId="0" fontId="16" fillId="0" borderId="0" xfId="0" applyFont="1" applyAlignment="1">
      <alignment horizontal="center"/>
    </xf>
    <xf numFmtId="49" fontId="43" fillId="0" borderId="0" xfId="0" applyNumberFormat="1" applyFont="1" applyAlignment="1">
      <alignment vertical="center"/>
    </xf>
    <xf numFmtId="44" fontId="16" fillId="5" borderId="18" xfId="54210" applyFont="1" applyFill="1" applyBorder="1"/>
    <xf numFmtId="0" fontId="16" fillId="0" borderId="0" xfId="10" applyAlignment="1" applyProtection="1">
      <alignment vertical="justify"/>
      <protection locked="0"/>
    </xf>
    <xf numFmtId="0" fontId="47" fillId="0" borderId="0" xfId="27" applyFont="1" applyAlignment="1">
      <alignment vertical="center"/>
    </xf>
    <xf numFmtId="0" fontId="16" fillId="0" borderId="0" xfId="10" applyProtection="1">
      <protection locked="0"/>
    </xf>
    <xf numFmtId="0" fontId="16" fillId="0" borderId="0" xfId="10" applyAlignment="1" applyProtection="1">
      <alignment vertical="center"/>
      <protection locked="0"/>
    </xf>
    <xf numFmtId="0" fontId="16" fillId="0" borderId="0" xfId="10" applyAlignment="1" applyProtection="1">
      <alignment horizontal="center"/>
      <protection locked="0"/>
    </xf>
    <xf numFmtId="0" fontId="84" fillId="0" borderId="0" xfId="0" applyFont="1" applyAlignment="1">
      <alignment vertical="center" wrapText="1"/>
    </xf>
    <xf numFmtId="164" fontId="16" fillId="0" borderId="0" xfId="10" applyNumberFormat="1"/>
    <xf numFmtId="0" fontId="88" fillId="0" borderId="0" xfId="10" applyFont="1" applyAlignment="1">
      <alignment vertical="center"/>
    </xf>
    <xf numFmtId="0" fontId="91" fillId="0" borderId="0" xfId="10" applyFont="1" applyAlignment="1">
      <alignment vertical="center"/>
    </xf>
    <xf numFmtId="0" fontId="88" fillId="0" borderId="0" xfId="10" applyFont="1" applyAlignment="1">
      <alignment horizontal="center" vertical="center"/>
    </xf>
    <xf numFmtId="164" fontId="88" fillId="0" borderId="0" xfId="26" applyFont="1" applyFill="1" applyBorder="1" applyAlignment="1">
      <alignment horizontal="center" vertical="center"/>
    </xf>
    <xf numFmtId="164" fontId="88" fillId="0" borderId="0" xfId="26" applyFont="1" applyFill="1" applyBorder="1" applyAlignment="1">
      <alignment vertical="center"/>
    </xf>
    <xf numFmtId="0" fontId="91" fillId="2" borderId="1" xfId="10" applyFont="1" applyFill="1" applyBorder="1" applyAlignment="1">
      <alignment horizontal="center" vertical="center"/>
    </xf>
    <xf numFmtId="0" fontId="91" fillId="2" borderId="1" xfId="10" applyFont="1" applyFill="1" applyBorder="1" applyAlignment="1">
      <alignment vertical="center"/>
    </xf>
    <xf numFmtId="164" fontId="88" fillId="2" borderId="1" xfId="14" applyFont="1" applyFill="1" applyBorder="1" applyAlignment="1">
      <alignment vertical="center"/>
    </xf>
    <xf numFmtId="164" fontId="91" fillId="2" borderId="1" xfId="14" applyFont="1" applyFill="1" applyBorder="1" applyAlignment="1">
      <alignment vertical="center"/>
    </xf>
    <xf numFmtId="164" fontId="91" fillId="3" borderId="1" xfId="14" applyFont="1" applyFill="1" applyBorder="1" applyAlignment="1">
      <alignment vertical="center"/>
    </xf>
    <xf numFmtId="0" fontId="92" fillId="0" borderId="0" xfId="10" applyFont="1" applyAlignment="1">
      <alignment vertical="center"/>
    </xf>
    <xf numFmtId="0" fontId="88" fillId="0" borderId="1" xfId="10" applyFont="1" applyBorder="1" applyAlignment="1">
      <alignment horizontal="center" vertical="center"/>
    </xf>
    <xf numFmtId="164" fontId="88" fillId="0" borderId="1" xfId="14" applyFont="1" applyFill="1" applyBorder="1" applyAlignment="1">
      <alignment horizontal="right" vertical="center"/>
    </xf>
    <xf numFmtId="183" fontId="88" fillId="0" borderId="1" xfId="54210" applyNumberFormat="1" applyFont="1" applyFill="1" applyBorder="1" applyAlignment="1">
      <alignment horizontal="right" vertical="center"/>
    </xf>
    <xf numFmtId="44" fontId="88" fillId="0" borderId="1" xfId="54210" applyFont="1" applyFill="1" applyBorder="1" applyAlignment="1">
      <alignment vertical="center"/>
    </xf>
    <xf numFmtId="0" fontId="88" fillId="0" borderId="1" xfId="2096" applyFont="1" applyBorder="1" applyAlignment="1">
      <alignment horizontal="center" vertical="center"/>
    </xf>
    <xf numFmtId="0" fontId="88" fillId="0" borderId="1" xfId="10" applyFont="1" applyBorder="1" applyAlignment="1">
      <alignment vertical="center" wrapText="1"/>
    </xf>
    <xf numFmtId="0" fontId="88" fillId="0" borderId="1" xfId="41" applyFont="1" applyBorder="1" applyAlignment="1">
      <alignment horizontal="center" vertical="center" wrapText="1"/>
    </xf>
    <xf numFmtId="0" fontId="88" fillId="0" borderId="1" xfId="10" applyFont="1" applyBorder="1" applyAlignment="1">
      <alignment horizontal="center" vertical="center" wrapText="1"/>
    </xf>
    <xf numFmtId="0" fontId="88" fillId="0" borderId="1" xfId="10" applyFont="1" applyBorder="1" applyAlignment="1">
      <alignment horizontal="left" vertical="center" wrapText="1"/>
    </xf>
    <xf numFmtId="44" fontId="91" fillId="0" borderId="1" xfId="54210" applyFont="1" applyFill="1" applyBorder="1" applyAlignment="1">
      <alignment vertical="center" wrapText="1"/>
    </xf>
    <xf numFmtId="44" fontId="91" fillId="2" borderId="1" xfId="54210" applyFont="1" applyFill="1" applyBorder="1" applyAlignment="1">
      <alignment vertical="center"/>
    </xf>
    <xf numFmtId="44" fontId="91" fillId="3" borderId="1" xfId="54210" applyFont="1" applyFill="1" applyBorder="1" applyAlignment="1">
      <alignment vertical="center"/>
    </xf>
    <xf numFmtId="0" fontId="88" fillId="0" borderId="1" xfId="899" applyFont="1" applyBorder="1" applyAlignment="1">
      <alignment horizontal="center" vertical="center" wrapText="1"/>
    </xf>
    <xf numFmtId="182" fontId="88" fillId="0" borderId="1" xfId="54210" applyNumberFormat="1" applyFont="1" applyFill="1" applyBorder="1" applyAlignment="1">
      <alignment horizontal="right" vertical="center"/>
    </xf>
    <xf numFmtId="0" fontId="88" fillId="0" borderId="1" xfId="447" applyFont="1" applyBorder="1" applyAlignment="1">
      <alignment horizontal="center" vertical="center"/>
    </xf>
    <xf numFmtId="0" fontId="91" fillId="0" borderId="1" xfId="10" applyFont="1" applyBorder="1" applyAlignment="1">
      <alignment horizontal="center" vertical="center"/>
    </xf>
    <xf numFmtId="0" fontId="91" fillId="0" borderId="1" xfId="10" applyFont="1" applyBorder="1" applyAlignment="1">
      <alignment vertical="center"/>
    </xf>
    <xf numFmtId="0" fontId="88" fillId="0" borderId="1" xfId="10" applyFont="1" applyBorder="1" applyAlignment="1">
      <alignment vertical="center"/>
    </xf>
    <xf numFmtId="164" fontId="88" fillId="0" borderId="1" xfId="14" applyFont="1" applyFill="1" applyBorder="1" applyAlignment="1">
      <alignment vertical="center"/>
    </xf>
    <xf numFmtId="0" fontId="88" fillId="0" borderId="1" xfId="860" applyFont="1" applyBorder="1" applyAlignment="1">
      <alignment horizontal="center" vertical="center"/>
    </xf>
    <xf numFmtId="0" fontId="88" fillId="0" borderId="1" xfId="174" applyFont="1" applyBorder="1" applyAlignment="1">
      <alignment horizontal="center" vertical="center"/>
    </xf>
    <xf numFmtId="0" fontId="88" fillId="0" borderId="1" xfId="174" applyFont="1" applyBorder="1" applyAlignment="1">
      <alignment horizontal="left" vertical="center" wrapText="1"/>
    </xf>
    <xf numFmtId="0" fontId="88" fillId="0" borderId="1" xfId="174" applyFont="1" applyBorder="1" applyAlignment="1">
      <alignment horizontal="center" vertical="center" wrapText="1"/>
    </xf>
    <xf numFmtId="44" fontId="91" fillId="0" borderId="1" xfId="54210" applyFont="1" applyFill="1" applyBorder="1" applyAlignment="1">
      <alignment vertical="center"/>
    </xf>
    <xf numFmtId="0" fontId="91" fillId="0" borderId="1" xfId="10" applyFont="1" applyBorder="1" applyAlignment="1">
      <alignment horizontal="center" vertical="center" wrapText="1"/>
    </xf>
    <xf numFmtId="0" fontId="91" fillId="0" borderId="1" xfId="10" applyFont="1" applyBorder="1" applyAlignment="1">
      <alignment horizontal="left" vertical="center" wrapText="1"/>
    </xf>
    <xf numFmtId="0" fontId="88" fillId="0" borderId="1" xfId="2108" applyFont="1" applyBorder="1" applyAlignment="1">
      <alignment horizontal="center" vertical="center"/>
    </xf>
    <xf numFmtId="0" fontId="91" fillId="0" borderId="1" xfId="10" applyFont="1" applyBorder="1" applyAlignment="1">
      <alignment vertical="center" wrapText="1"/>
    </xf>
    <xf numFmtId="164" fontId="93" fillId="0" borderId="1" xfId="14" applyFont="1" applyFill="1" applyBorder="1" applyAlignment="1">
      <alignment vertical="center" wrapText="1"/>
    </xf>
    <xf numFmtId="44" fontId="93" fillId="0" borderId="1" xfId="54210" applyFont="1" applyFill="1" applyBorder="1" applyAlignment="1">
      <alignment vertical="center" wrapText="1"/>
    </xf>
    <xf numFmtId="0" fontId="88" fillId="4" borderId="0" xfId="10" applyFont="1" applyFill="1" applyAlignment="1">
      <alignment vertical="center"/>
    </xf>
    <xf numFmtId="0" fontId="88" fillId="0" borderId="1" xfId="27" applyFont="1" applyBorder="1" applyAlignment="1">
      <alignment horizontal="center" vertical="center" wrapText="1"/>
    </xf>
    <xf numFmtId="0" fontId="88" fillId="0" borderId="1" xfId="899" applyFont="1" applyBorder="1" applyAlignment="1">
      <alignment horizontal="center" vertical="center"/>
    </xf>
    <xf numFmtId="0" fontId="88" fillId="0" borderId="1" xfId="0" applyFont="1" applyBorder="1" applyAlignment="1">
      <alignment horizontal="center" vertical="center" wrapText="1"/>
    </xf>
    <xf numFmtId="0" fontId="88" fillId="0" borderId="1" xfId="2122" applyFont="1" applyBorder="1" applyAlignment="1">
      <alignment horizontal="center" vertical="center" wrapText="1"/>
    </xf>
    <xf numFmtId="0" fontId="88" fillId="0" borderId="1" xfId="2101" applyFont="1" applyBorder="1" applyAlignment="1">
      <alignment horizontal="center" vertical="center"/>
    </xf>
    <xf numFmtId="0" fontId="88" fillId="0" borderId="1" xfId="0" applyFont="1" applyBorder="1" applyAlignment="1">
      <alignment horizontal="center" vertical="center"/>
    </xf>
    <xf numFmtId="0" fontId="91" fillId="4" borderId="1" xfId="10" applyFont="1" applyFill="1" applyBorder="1" applyAlignment="1">
      <alignment horizontal="center" vertical="center"/>
    </xf>
    <xf numFmtId="0" fontId="88" fillId="4" borderId="1" xfId="10" applyFont="1" applyFill="1" applyBorder="1" applyAlignment="1">
      <alignment vertical="center"/>
    </xf>
    <xf numFmtId="0" fontId="88" fillId="4" borderId="1" xfId="10" applyFont="1" applyFill="1" applyBorder="1" applyAlignment="1">
      <alignment horizontal="center" vertical="center"/>
    </xf>
    <xf numFmtId="0" fontId="91" fillId="3" borderId="1" xfId="10" applyFont="1" applyFill="1" applyBorder="1" applyAlignment="1">
      <alignment horizontal="center" vertical="center"/>
    </xf>
    <xf numFmtId="0" fontId="88" fillId="3" borderId="1" xfId="10" applyFont="1" applyFill="1" applyBorder="1" applyAlignment="1">
      <alignment vertical="center"/>
    </xf>
    <xf numFmtId="164" fontId="88" fillId="3" borderId="1" xfId="14" applyFont="1" applyFill="1" applyBorder="1" applyAlignment="1">
      <alignment vertical="center"/>
    </xf>
    <xf numFmtId="44" fontId="88" fillId="3" borderId="1" xfId="54210" applyFont="1" applyFill="1" applyBorder="1" applyAlignment="1">
      <alignment vertical="center"/>
    </xf>
    <xf numFmtId="164" fontId="88" fillId="0" borderId="1" xfId="26" applyFont="1" applyFill="1" applyBorder="1" applyAlignment="1">
      <alignment horizontal="center" vertical="center"/>
    </xf>
    <xf numFmtId="49" fontId="88" fillId="0" borderId="1" xfId="27" applyNumberFormat="1" applyFont="1" applyBorder="1" applyAlignment="1">
      <alignment horizontal="center" vertical="center" wrapText="1"/>
    </xf>
    <xf numFmtId="49" fontId="88" fillId="0" borderId="1" xfId="0" applyNumberFormat="1" applyFont="1" applyBorder="1" applyAlignment="1">
      <alignment horizontal="center" vertical="center" wrapText="1"/>
    </xf>
    <xf numFmtId="0" fontId="91" fillId="4" borderId="1" xfId="10" applyFont="1" applyFill="1" applyBorder="1" applyAlignment="1">
      <alignment horizontal="center" vertical="center" wrapText="1"/>
    </xf>
    <xf numFmtId="0" fontId="91" fillId="4" borderId="1" xfId="10" applyFont="1" applyFill="1" applyBorder="1" applyAlignment="1">
      <alignment vertical="center" wrapText="1"/>
    </xf>
    <xf numFmtId="164" fontId="88" fillId="4" borderId="1" xfId="14" applyFont="1" applyFill="1" applyBorder="1" applyAlignment="1">
      <alignment vertical="center"/>
    </xf>
    <xf numFmtId="0" fontId="88" fillId="4" borderId="1" xfId="10" applyFont="1" applyFill="1" applyBorder="1" applyAlignment="1">
      <alignment horizontal="center" vertical="center" wrapText="1"/>
    </xf>
    <xf numFmtId="0" fontId="91" fillId="4" borderId="1" xfId="10" applyFont="1" applyFill="1" applyBorder="1" applyAlignment="1">
      <alignment horizontal="left" vertical="center" wrapText="1"/>
    </xf>
    <xf numFmtId="44" fontId="88" fillId="0" borderId="1" xfId="54210" applyFont="1" applyFill="1" applyBorder="1" applyAlignment="1">
      <alignment horizontal="right" vertical="center"/>
    </xf>
    <xf numFmtId="0" fontId="91" fillId="3" borderId="1" xfId="10" applyFont="1" applyFill="1" applyBorder="1" applyAlignment="1">
      <alignment vertical="center" wrapText="1"/>
    </xf>
    <xf numFmtId="0" fontId="88" fillId="3" borderId="1" xfId="10" applyFont="1" applyFill="1" applyBorder="1" applyAlignment="1">
      <alignment vertical="center" wrapText="1"/>
    </xf>
    <xf numFmtId="164" fontId="88" fillId="3" borderId="1" xfId="14" applyFont="1" applyFill="1" applyBorder="1" applyAlignment="1">
      <alignment vertical="center" wrapText="1"/>
    </xf>
    <xf numFmtId="49" fontId="88" fillId="4" borderId="1" xfId="10" applyNumberFormat="1" applyFont="1" applyFill="1" applyBorder="1" applyAlignment="1">
      <alignment horizontal="center" vertical="center"/>
    </xf>
    <xf numFmtId="49" fontId="88" fillId="0" borderId="1" xfId="10" applyNumberFormat="1" applyFont="1" applyBorder="1" applyAlignment="1">
      <alignment horizontal="center" vertical="center"/>
    </xf>
    <xf numFmtId="0" fontId="88" fillId="0" borderId="1" xfId="864" applyFont="1" applyBorder="1" applyAlignment="1">
      <alignment horizontal="center" vertical="center"/>
    </xf>
    <xf numFmtId="4" fontId="88" fillId="0" borderId="0" xfId="10" applyNumberFormat="1" applyFont="1" applyAlignment="1">
      <alignment vertical="center"/>
    </xf>
    <xf numFmtId="49" fontId="88" fillId="0" borderId="0" xfId="0" applyNumberFormat="1" applyFont="1" applyAlignment="1">
      <alignment horizontal="center" vertical="center"/>
    </xf>
    <xf numFmtId="0" fontId="88" fillId="0" borderId="0" xfId="0" applyFont="1" applyAlignment="1">
      <alignment vertical="center"/>
    </xf>
    <xf numFmtId="0" fontId="88" fillId="0" borderId="0" xfId="0" applyFont="1" applyAlignment="1">
      <alignment horizontal="center" vertical="center"/>
    </xf>
    <xf numFmtId="2" fontId="88" fillId="0" borderId="0" xfId="0" applyNumberFormat="1" applyFont="1" applyAlignment="1">
      <alignment horizontal="center" vertical="center"/>
    </xf>
    <xf numFmtId="182" fontId="88" fillId="0" borderId="0" xfId="0" applyNumberFormat="1" applyFont="1" applyAlignment="1">
      <alignment horizontal="center" vertical="center"/>
    </xf>
    <xf numFmtId="164" fontId="88" fillId="0" borderId="0" xfId="26" applyFont="1" applyFill="1" applyAlignment="1">
      <alignment vertical="center"/>
    </xf>
    <xf numFmtId="0" fontId="88" fillId="0" borderId="38" xfId="0" applyFont="1" applyBorder="1" applyAlignment="1">
      <alignment vertical="center"/>
    </xf>
    <xf numFmtId="0" fontId="89" fillId="0" borderId="0" xfId="0" applyFont="1" applyAlignment="1">
      <alignment horizontal="center" vertical="center"/>
    </xf>
    <xf numFmtId="164" fontId="88" fillId="0" borderId="0" xfId="26" applyFont="1" applyFill="1" applyAlignment="1">
      <alignment horizontal="center" vertical="center"/>
    </xf>
    <xf numFmtId="49" fontId="91" fillId="3" borderId="1" xfId="10" applyNumberFormat="1" applyFont="1" applyFill="1" applyBorder="1" applyAlignment="1">
      <alignment horizontal="center" vertical="center" wrapText="1"/>
    </xf>
    <xf numFmtId="49" fontId="91" fillId="3" borderId="1" xfId="10" applyNumberFormat="1" applyFont="1" applyFill="1" applyBorder="1" applyAlignment="1">
      <alignment horizontal="center" vertical="center"/>
    </xf>
    <xf numFmtId="164" fontId="91" fillId="3" borderId="1" xfId="28" applyFont="1" applyFill="1" applyBorder="1" applyAlignment="1">
      <alignment horizontal="center" vertical="center"/>
    </xf>
    <xf numFmtId="164" fontId="91" fillId="3" borderId="1" xfId="45" applyFont="1" applyFill="1" applyBorder="1" applyAlignment="1">
      <alignment horizontal="center" vertical="center" wrapText="1"/>
    </xf>
    <xf numFmtId="164" fontId="91" fillId="0" borderId="1" xfId="14" applyFont="1" applyFill="1" applyBorder="1" applyAlignment="1">
      <alignment horizontal="right" vertical="center" wrapText="1"/>
    </xf>
    <xf numFmtId="4" fontId="94" fillId="0" borderId="1" xfId="0" applyNumberFormat="1" applyFont="1" applyBorder="1" applyAlignment="1">
      <alignment horizontal="right" vertical="center"/>
    </xf>
    <xf numFmtId="49" fontId="91" fillId="2" borderId="1" xfId="10" applyNumberFormat="1" applyFont="1" applyFill="1" applyBorder="1" applyAlignment="1">
      <alignment vertical="center"/>
    </xf>
    <xf numFmtId="49" fontId="91" fillId="2" borderId="1" xfId="10" applyNumberFormat="1" applyFont="1" applyFill="1" applyBorder="1" applyAlignment="1">
      <alignment horizontal="right" vertical="center"/>
    </xf>
    <xf numFmtId="0" fontId="91" fillId="2" borderId="1" xfId="10" applyFont="1" applyFill="1" applyBorder="1" applyAlignment="1">
      <alignment vertical="center" wrapText="1"/>
    </xf>
    <xf numFmtId="49" fontId="91" fillId="2" borderId="1" xfId="10" applyNumberFormat="1" applyFont="1" applyFill="1" applyBorder="1" applyAlignment="1">
      <alignment vertical="center" wrapText="1"/>
    </xf>
    <xf numFmtId="0" fontId="88" fillId="0" borderId="0" xfId="10" applyFont="1" applyAlignment="1">
      <alignment horizontal="left" vertical="center" wrapText="1"/>
    </xf>
    <xf numFmtId="2" fontId="88" fillId="0" borderId="0" xfId="0" applyNumberFormat="1" applyFont="1" applyAlignment="1">
      <alignment horizontal="center" vertical="center" wrapText="1"/>
    </xf>
    <xf numFmtId="0" fontId="88" fillId="0" borderId="1" xfId="0" applyFont="1" applyBorder="1" applyAlignment="1">
      <alignment horizontal="justify" vertical="center" wrapText="1"/>
    </xf>
    <xf numFmtId="2" fontId="88" fillId="0" borderId="0" xfId="10" applyNumberFormat="1" applyFont="1" applyAlignment="1">
      <alignment vertical="center"/>
    </xf>
    <xf numFmtId="2" fontId="88" fillId="0" borderId="1" xfId="14" applyNumberFormat="1" applyFont="1" applyFill="1" applyBorder="1" applyAlignment="1">
      <alignment horizontal="right" vertical="center"/>
    </xf>
    <xf numFmtId="182" fontId="88" fillId="0" borderId="1" xfId="54210" applyNumberFormat="1" applyFont="1" applyFill="1" applyBorder="1" applyAlignment="1">
      <alignment vertical="center"/>
    </xf>
    <xf numFmtId="182" fontId="88" fillId="0" borderId="1" xfId="14" applyNumberFormat="1" applyFont="1" applyFill="1" applyBorder="1" applyAlignment="1">
      <alignment horizontal="right" vertical="center"/>
    </xf>
    <xf numFmtId="0" fontId="96" fillId="0" borderId="0" xfId="0" applyFont="1" applyAlignment="1">
      <alignment vertical="center"/>
    </xf>
    <xf numFmtId="0" fontId="96" fillId="0" borderId="0" xfId="0" applyFont="1" applyAlignment="1">
      <alignment horizontal="center" vertical="center"/>
    </xf>
    <xf numFmtId="0" fontId="95" fillId="0" borderId="0" xfId="0" applyFont="1" applyAlignment="1">
      <alignment vertical="center"/>
    </xf>
    <xf numFmtId="0" fontId="95" fillId="0" borderId="0" xfId="0" applyFont="1" applyAlignment="1">
      <alignment horizontal="center" vertical="center"/>
    </xf>
    <xf numFmtId="49" fontId="87" fillId="0" borderId="1" xfId="0" applyNumberFormat="1" applyFont="1" applyBorder="1" applyAlignment="1">
      <alignment horizontal="center" vertical="center"/>
    </xf>
    <xf numFmtId="0" fontId="90" fillId="0" borderId="41" xfId="0" applyFont="1" applyBorder="1" applyAlignment="1">
      <alignment horizontal="center" vertical="center" wrapText="1"/>
    </xf>
    <xf numFmtId="0" fontId="90" fillId="0" borderId="0" xfId="0" applyFont="1" applyAlignment="1">
      <alignment horizontal="left" vertical="center" wrapText="1"/>
    </xf>
    <xf numFmtId="0" fontId="89" fillId="0" borderId="0" xfId="0" applyFont="1" applyAlignment="1">
      <alignment horizontal="left" vertical="center" wrapText="1"/>
    </xf>
    <xf numFmtId="0" fontId="89" fillId="0" borderId="1" xfId="54211" applyFont="1" applyBorder="1" applyAlignment="1">
      <alignment horizontal="left" vertical="center"/>
    </xf>
    <xf numFmtId="0" fontId="90" fillId="0" borderId="1" xfId="54211" applyFont="1" applyBorder="1" applyAlignment="1">
      <alignment horizontal="left" vertical="center"/>
    </xf>
    <xf numFmtId="0" fontId="90" fillId="0" borderId="1" xfId="54211" applyFont="1" applyBorder="1" applyAlignment="1">
      <alignment horizontal="center" vertical="center"/>
    </xf>
    <xf numFmtId="0" fontId="89" fillId="0" borderId="1" xfId="54211" applyFont="1" applyBorder="1" applyAlignment="1">
      <alignment horizontal="left" vertical="center" wrapText="1"/>
    </xf>
    <xf numFmtId="0" fontId="16" fillId="0" borderId="37" xfId="14" applyNumberFormat="1" applyFont="1" applyFill="1" applyBorder="1" applyAlignment="1">
      <alignment horizontal="center" vertical="center" wrapText="1"/>
    </xf>
    <xf numFmtId="0" fontId="16" fillId="0" borderId="38" xfId="14" applyNumberFormat="1" applyFont="1" applyFill="1" applyBorder="1" applyAlignment="1">
      <alignment horizontal="center" vertical="center" wrapText="1"/>
    </xf>
    <xf numFmtId="0" fontId="16" fillId="0" borderId="39" xfId="14" applyNumberFormat="1" applyFont="1" applyFill="1" applyBorder="1" applyAlignment="1">
      <alignment horizontal="center" vertical="center" wrapText="1"/>
    </xf>
    <xf numFmtId="0" fontId="16" fillId="0" borderId="17" xfId="10" applyBorder="1" applyAlignment="1">
      <alignment horizontal="center" vertical="center" wrapText="1"/>
    </xf>
    <xf numFmtId="0" fontId="16" fillId="0" borderId="15" xfId="10" applyBorder="1" applyAlignment="1">
      <alignment horizontal="center" vertical="center"/>
    </xf>
    <xf numFmtId="0" fontId="16" fillId="0" borderId="16" xfId="10" applyBorder="1" applyAlignment="1">
      <alignment horizontal="center" vertical="center"/>
    </xf>
    <xf numFmtId="0" fontId="16" fillId="0" borderId="15" xfId="10" applyBorder="1" applyAlignment="1">
      <alignment horizontal="center" vertical="center" wrapText="1"/>
    </xf>
    <xf numFmtId="0" fontId="16" fillId="0" borderId="16" xfId="10" applyBorder="1" applyAlignment="1">
      <alignment horizontal="center" vertical="center" wrapText="1"/>
    </xf>
    <xf numFmtId="164" fontId="16" fillId="0" borderId="17" xfId="14" applyFont="1" applyFill="1" applyBorder="1" applyAlignment="1">
      <alignment horizontal="center" vertical="center" wrapText="1"/>
    </xf>
    <xf numFmtId="164" fontId="16" fillId="0" borderId="15" xfId="14" applyFont="1" applyFill="1" applyBorder="1" applyAlignment="1">
      <alignment horizontal="center" vertical="center" wrapText="1"/>
    </xf>
    <xf numFmtId="164" fontId="16" fillId="0" borderId="16" xfId="14" applyFont="1" applyFill="1" applyBorder="1" applyAlignment="1">
      <alignment horizontal="center" vertical="center" wrapText="1"/>
    </xf>
    <xf numFmtId="0" fontId="16" fillId="0" borderId="43" xfId="10" applyBorder="1" applyAlignment="1">
      <alignment horizontal="center" vertical="center" wrapText="1"/>
    </xf>
    <xf numFmtId="0" fontId="16" fillId="0" borderId="0" xfId="10" applyAlignment="1">
      <alignment horizontal="center" vertical="center" wrapText="1"/>
    </xf>
    <xf numFmtId="0" fontId="16" fillId="0" borderId="44" xfId="10" applyBorder="1" applyAlignment="1">
      <alignment horizontal="center" vertical="center" wrapText="1"/>
    </xf>
    <xf numFmtId="0" fontId="16" fillId="0" borderId="37" xfId="10" applyBorder="1" applyAlignment="1">
      <alignment horizontal="center" vertical="center" wrapText="1"/>
    </xf>
    <xf numFmtId="0" fontId="16" fillId="0" borderId="38" xfId="10" applyBorder="1" applyAlignment="1">
      <alignment horizontal="center" vertical="center" wrapText="1"/>
    </xf>
    <xf numFmtId="0" fontId="16" fillId="0" borderId="39" xfId="10" applyBorder="1" applyAlignment="1">
      <alignment horizontal="center" vertical="center" wrapText="1"/>
    </xf>
    <xf numFmtId="0" fontId="16" fillId="0" borderId="40" xfId="10" applyBorder="1" applyAlignment="1">
      <alignment horizontal="center" vertical="center" wrapText="1"/>
    </xf>
    <xf numFmtId="0" fontId="16" fillId="0" borderId="41" xfId="10" applyBorder="1" applyAlignment="1">
      <alignment horizontal="center" vertical="center" wrapText="1"/>
    </xf>
    <xf numFmtId="0" fontId="16" fillId="0" borderId="42" xfId="10" applyBorder="1" applyAlignment="1">
      <alignment horizontal="center" vertical="center" wrapText="1"/>
    </xf>
    <xf numFmtId="0" fontId="16" fillId="4" borderId="43" xfId="10" applyFill="1" applyBorder="1" applyAlignment="1">
      <alignment horizontal="center" vertical="center" wrapText="1"/>
    </xf>
    <xf numFmtId="0" fontId="16" fillId="4" borderId="0" xfId="10" applyFill="1" applyAlignment="1">
      <alignment horizontal="center" vertical="center" wrapText="1"/>
    </xf>
    <xf numFmtId="0" fontId="16" fillId="4" borderId="44" xfId="10" applyFill="1" applyBorder="1" applyAlignment="1">
      <alignment horizontal="center" vertical="center" wrapText="1"/>
    </xf>
    <xf numFmtId="0" fontId="16" fillId="4" borderId="37" xfId="10" applyFill="1" applyBorder="1" applyAlignment="1">
      <alignment horizontal="center" vertical="center" wrapText="1"/>
    </xf>
    <xf numFmtId="0" fontId="16" fillId="4" borderId="38" xfId="10" applyFill="1" applyBorder="1" applyAlignment="1">
      <alignment horizontal="center" vertical="center" wrapText="1"/>
    </xf>
    <xf numFmtId="0" fontId="16" fillId="4" borderId="39" xfId="10" applyFill="1" applyBorder="1" applyAlignment="1">
      <alignment horizontal="center" vertical="center" wrapText="1"/>
    </xf>
    <xf numFmtId="0" fontId="16" fillId="4" borderId="17" xfId="10" applyFill="1" applyBorder="1" applyAlignment="1">
      <alignment horizontal="center" vertical="center"/>
    </xf>
    <xf numFmtId="0" fontId="16" fillId="4" borderId="15" xfId="10" applyFill="1" applyBorder="1" applyAlignment="1">
      <alignment horizontal="center" vertical="center"/>
    </xf>
    <xf numFmtId="0" fontId="16" fillId="4" borderId="16" xfId="10" applyFill="1" applyBorder="1" applyAlignment="1">
      <alignment horizontal="center" vertical="center"/>
    </xf>
    <xf numFmtId="0" fontId="16" fillId="4" borderId="40" xfId="10" applyFill="1" applyBorder="1" applyAlignment="1">
      <alignment horizontal="center" vertical="center" wrapText="1"/>
    </xf>
    <xf numFmtId="0" fontId="16" fillId="4" borderId="41" xfId="10" applyFill="1" applyBorder="1" applyAlignment="1">
      <alignment horizontal="center" vertical="center" wrapText="1"/>
    </xf>
    <xf numFmtId="0" fontId="16" fillId="4" borderId="42" xfId="10" applyFill="1" applyBorder="1" applyAlignment="1">
      <alignment horizontal="center" vertical="center" wrapText="1"/>
    </xf>
    <xf numFmtId="0" fontId="16" fillId="4" borderId="17" xfId="10" applyFill="1" applyBorder="1" applyAlignment="1">
      <alignment horizontal="center" vertical="center" wrapText="1"/>
    </xf>
    <xf numFmtId="0" fontId="16" fillId="4" borderId="15" xfId="10" applyFill="1" applyBorder="1" applyAlignment="1">
      <alignment horizontal="center" vertical="center" wrapText="1"/>
    </xf>
    <xf numFmtId="0" fontId="16" fillId="4" borderId="16" xfId="10" applyFill="1" applyBorder="1" applyAlignment="1">
      <alignment horizontal="center" vertical="center" wrapText="1"/>
    </xf>
    <xf numFmtId="0" fontId="16" fillId="0" borderId="38" xfId="10" applyBorder="1" applyAlignment="1">
      <alignment horizontal="center" vertical="center"/>
    </xf>
    <xf numFmtId="0" fontId="16" fillId="0" borderId="39" xfId="10" applyBorder="1" applyAlignment="1">
      <alignment horizontal="center" vertical="center"/>
    </xf>
    <xf numFmtId="0" fontId="16" fillId="0" borderId="41" xfId="10" applyBorder="1" applyAlignment="1">
      <alignment horizontal="center" vertical="center"/>
    </xf>
    <xf numFmtId="0" fontId="16" fillId="0" borderId="42" xfId="10" applyBorder="1" applyAlignment="1">
      <alignment horizontal="center" vertical="center"/>
    </xf>
    <xf numFmtId="0" fontId="16" fillId="0" borderId="37" xfId="10" applyBorder="1" applyAlignment="1">
      <alignment horizontal="center" vertical="center"/>
    </xf>
    <xf numFmtId="0" fontId="16" fillId="0" borderId="40" xfId="10" applyBorder="1" applyAlignment="1">
      <alignment horizontal="center" vertical="center"/>
    </xf>
    <xf numFmtId="0" fontId="16" fillId="0" borderId="0" xfId="10" applyAlignment="1">
      <alignment horizontal="center" vertical="center"/>
    </xf>
    <xf numFmtId="0" fontId="16" fillId="0" borderId="44" xfId="10" applyBorder="1" applyAlignment="1">
      <alignment horizontal="center" vertical="center"/>
    </xf>
    <xf numFmtId="0" fontId="16" fillId="0" borderId="17" xfId="10" applyBorder="1" applyAlignment="1">
      <alignment horizontal="center" vertical="center"/>
    </xf>
    <xf numFmtId="0" fontId="16" fillId="0" borderId="17" xfId="14" applyNumberFormat="1" applyFont="1" applyFill="1" applyBorder="1" applyAlignment="1">
      <alignment horizontal="center" vertical="center" wrapText="1"/>
    </xf>
    <xf numFmtId="0" fontId="16" fillId="0" borderId="15" xfId="14" applyNumberFormat="1" applyFont="1" applyFill="1" applyBorder="1" applyAlignment="1">
      <alignment horizontal="center" vertical="center" wrapText="1"/>
    </xf>
    <xf numFmtId="0" fontId="16" fillId="0" borderId="16" xfId="14" applyNumberFormat="1" applyFont="1" applyFill="1" applyBorder="1" applyAlignment="1">
      <alignment horizontal="center" vertical="center" wrapText="1"/>
    </xf>
    <xf numFmtId="0" fontId="17" fillId="0" borderId="15" xfId="10" applyFont="1" applyBorder="1" applyAlignment="1">
      <alignment horizontal="center" vertical="center" wrapText="1"/>
    </xf>
    <xf numFmtId="0" fontId="17" fillId="0" borderId="16" xfId="10" applyFont="1" applyBorder="1" applyAlignment="1">
      <alignment horizontal="center" vertical="center" wrapText="1"/>
    </xf>
    <xf numFmtId="0" fontId="84" fillId="0" borderId="41" xfId="0" applyFont="1" applyBorder="1" applyAlignment="1">
      <alignment horizontal="center" vertical="center" wrapText="1"/>
    </xf>
    <xf numFmtId="0" fontId="84" fillId="0" borderId="0" xfId="0" applyFont="1" applyAlignment="1">
      <alignment horizontal="left" vertical="center" wrapText="1"/>
    </xf>
    <xf numFmtId="0" fontId="83" fillId="0" borderId="0" xfId="0" applyFont="1" applyAlignment="1">
      <alignment horizontal="left" vertical="center" wrapText="1"/>
    </xf>
    <xf numFmtId="49" fontId="83" fillId="0" borderId="0" xfId="0" applyNumberFormat="1" applyFont="1" applyAlignment="1">
      <alignment horizontal="center" vertical="center"/>
    </xf>
    <xf numFmtId="0" fontId="84" fillId="0" borderId="5" xfId="54211" applyFont="1" applyBorder="1" applyAlignment="1">
      <alignment horizontal="center" vertical="center"/>
    </xf>
    <xf numFmtId="0" fontId="84" fillId="0" borderId="1" xfId="54211" applyFont="1" applyBorder="1" applyAlignment="1">
      <alignment horizontal="center" vertical="center"/>
    </xf>
    <xf numFmtId="49" fontId="43" fillId="0" borderId="0" xfId="0" applyNumberFormat="1" applyFont="1" applyAlignment="1">
      <alignment horizontal="center" vertical="center"/>
    </xf>
    <xf numFmtId="0" fontId="83" fillId="0" borderId="17" xfId="54211" applyFont="1" applyBorder="1" applyAlignment="1">
      <alignment horizontal="left" vertical="center"/>
    </xf>
    <xf numFmtId="0" fontId="83" fillId="0" borderId="15" xfId="54211" applyFont="1" applyBorder="1" applyAlignment="1">
      <alignment horizontal="left" vertical="center"/>
    </xf>
    <xf numFmtId="0" fontId="83" fillId="0" borderId="16" xfId="54211" applyFont="1" applyBorder="1" applyAlignment="1">
      <alignment horizontal="left" vertical="center"/>
    </xf>
    <xf numFmtId="0" fontId="83" fillId="0" borderId="45" xfId="54211" applyFont="1" applyBorder="1" applyAlignment="1">
      <alignment horizontal="left" vertical="center"/>
    </xf>
    <xf numFmtId="0" fontId="84" fillId="0" borderId="45" xfId="54211" applyFont="1" applyBorder="1" applyAlignment="1">
      <alignment horizontal="left" vertical="center"/>
    </xf>
    <xf numFmtId="0" fontId="84" fillId="0" borderId="15" xfId="54211" applyFont="1" applyBorder="1" applyAlignment="1">
      <alignment horizontal="left" vertical="center"/>
    </xf>
    <xf numFmtId="0" fontId="83" fillId="0" borderId="46" xfId="54211" applyFont="1" applyBorder="1" applyAlignment="1">
      <alignment horizontal="left" vertical="center" wrapText="1"/>
    </xf>
    <xf numFmtId="0" fontId="83" fillId="0" borderId="47" xfId="54211" applyFont="1" applyBorder="1" applyAlignment="1">
      <alignment horizontal="left" vertical="center" wrapText="1"/>
    </xf>
    <xf numFmtId="0" fontId="83" fillId="0" borderId="40" xfId="54211" applyFont="1" applyBorder="1" applyAlignment="1">
      <alignment horizontal="left" vertical="center"/>
    </xf>
    <xf numFmtId="0" fontId="83" fillId="0" borderId="41" xfId="54211" applyFont="1" applyBorder="1" applyAlignment="1">
      <alignment horizontal="left" vertical="center"/>
    </xf>
    <xf numFmtId="0" fontId="83" fillId="0" borderId="42" xfId="54211" applyFont="1" applyBorder="1" applyAlignment="1">
      <alignment horizontal="left" vertical="center"/>
    </xf>
    <xf numFmtId="0" fontId="84" fillId="0" borderId="37" xfId="54211" applyFont="1" applyBorder="1" applyAlignment="1">
      <alignment horizontal="left" vertical="center"/>
    </xf>
    <xf numFmtId="0" fontId="84" fillId="0" borderId="38" xfId="54211" applyFont="1" applyBorder="1" applyAlignment="1">
      <alignment horizontal="left" vertical="center"/>
    </xf>
    <xf numFmtId="0" fontId="84" fillId="0" borderId="39" xfId="54211" applyFont="1" applyBorder="1" applyAlignment="1">
      <alignment horizontal="left" vertical="center"/>
    </xf>
    <xf numFmtId="0" fontId="16" fillId="5" borderId="6" xfId="10" applyFill="1" applyBorder="1" applyAlignment="1">
      <alignment horizontal="center"/>
    </xf>
    <xf numFmtId="0" fontId="16" fillId="5" borderId="7" xfId="10" applyFill="1" applyBorder="1" applyAlignment="1">
      <alignment horizontal="center"/>
    </xf>
    <xf numFmtId="0" fontId="84" fillId="0" borderId="0" xfId="0" applyFont="1" applyAlignment="1">
      <alignment horizontal="center" vertical="center" wrapText="1"/>
    </xf>
    <xf numFmtId="0" fontId="83" fillId="0" borderId="0" xfId="0" applyFont="1" applyAlignment="1">
      <alignment horizontal="center" vertical="center" wrapText="1"/>
    </xf>
    <xf numFmtId="0" fontId="17" fillId="0" borderId="2" xfId="10" applyFont="1" applyBorder="1" applyAlignment="1">
      <alignment horizontal="center" vertical="center"/>
    </xf>
    <xf numFmtId="0" fontId="17" fillId="0" borderId="3" xfId="10" applyFont="1" applyBorder="1" applyAlignment="1">
      <alignment horizontal="center" vertical="center"/>
    </xf>
    <xf numFmtId="0" fontId="17" fillId="0" borderId="4" xfId="10" applyFont="1" applyBorder="1" applyAlignment="1">
      <alignment horizontal="center" vertical="center"/>
    </xf>
    <xf numFmtId="0" fontId="83" fillId="0" borderId="17" xfId="54211" applyFont="1" applyBorder="1" applyAlignment="1">
      <alignment horizontal="center" vertical="center" wrapText="1"/>
    </xf>
    <xf numFmtId="0" fontId="83" fillId="0" borderId="15" xfId="54211" applyFont="1" applyBorder="1" applyAlignment="1">
      <alignment horizontal="center" vertical="center" wrapText="1"/>
    </xf>
    <xf numFmtId="0" fontId="83" fillId="0" borderId="16" xfId="54211" applyFont="1" applyBorder="1" applyAlignment="1">
      <alignment horizontal="center" vertical="center" wrapText="1"/>
    </xf>
  </cellXfs>
  <cellStyles count="54212">
    <cellStyle name="_x000d__x000a_JournalTemplate=C:\COMFO\CTALK\JOURSTD.TPL_x000d__x000a_LbStateAddress=3 3 0 251 1 89 2 311_x000d__x000a_LbStateJou" xfId="63"/>
    <cellStyle name="20% - Ênfase1 100" xfId="1"/>
    <cellStyle name="20% - Ênfase1 2" xfId="5644"/>
    <cellStyle name="20% - Ênfase1 2 2" xfId="12372"/>
    <cellStyle name="20% - Ênfase1 2 2 2" xfId="12373"/>
    <cellStyle name="20% - Ênfase1 2 2 2 2" xfId="12374"/>
    <cellStyle name="20% - Ênfase1 2 2 2 2 2" xfId="12375"/>
    <cellStyle name="20% - Ênfase1 2 2 2 2 3" xfId="12376"/>
    <cellStyle name="20% - Ênfase1 2 2 2 3" xfId="12377"/>
    <cellStyle name="20% - Ênfase1 2 2 2 4" xfId="12378"/>
    <cellStyle name="20% - Ênfase1 2 2 2 5" xfId="12379"/>
    <cellStyle name="20% - Ênfase1 2 2 3" xfId="12380"/>
    <cellStyle name="20% - Ênfase1 2 2 3 2" xfId="12381"/>
    <cellStyle name="20% - Ênfase1 2 2 3 3" xfId="12382"/>
    <cellStyle name="20% - Ênfase1 2 2 4" xfId="12383"/>
    <cellStyle name="20% - Ênfase1 2 2 5" xfId="12384"/>
    <cellStyle name="20% - Ênfase1 2 2 6" xfId="12385"/>
    <cellStyle name="20% - Ênfase2 2" xfId="3909"/>
    <cellStyle name="20% - Ênfase2 2 2" xfId="12386"/>
    <cellStyle name="20% - Ênfase2 2 2 2" xfId="12387"/>
    <cellStyle name="20% - Ênfase2 2 2 2 2" xfId="12388"/>
    <cellStyle name="20% - Ênfase2 2 2 2 2 2" xfId="12389"/>
    <cellStyle name="20% - Ênfase2 2 2 2 2 3" xfId="12390"/>
    <cellStyle name="20% - Ênfase2 2 2 2 3" xfId="12391"/>
    <cellStyle name="20% - Ênfase2 2 2 2 4" xfId="12392"/>
    <cellStyle name="20% - Ênfase2 2 2 2 5" xfId="12393"/>
    <cellStyle name="20% - Ênfase2 2 2 3" xfId="12394"/>
    <cellStyle name="20% - Ênfase2 2 2 3 2" xfId="12395"/>
    <cellStyle name="20% - Ênfase2 2 2 3 3" xfId="12396"/>
    <cellStyle name="20% - Ênfase2 2 2 4" xfId="12397"/>
    <cellStyle name="20% - Ênfase2 2 2 5" xfId="12398"/>
    <cellStyle name="20% - Ênfase2 2 2 6" xfId="12399"/>
    <cellStyle name="20% - Ênfase3 2" xfId="4021"/>
    <cellStyle name="20% - Ênfase3 2 2" xfId="12400"/>
    <cellStyle name="20% - Ênfase3 2 2 2" xfId="12401"/>
    <cellStyle name="20% - Ênfase3 2 2 2 2" xfId="12402"/>
    <cellStyle name="20% - Ênfase3 2 2 2 2 2" xfId="12403"/>
    <cellStyle name="20% - Ênfase3 2 2 2 2 3" xfId="12404"/>
    <cellStyle name="20% - Ênfase3 2 2 2 3" xfId="12405"/>
    <cellStyle name="20% - Ênfase3 2 2 2 4" xfId="12406"/>
    <cellStyle name="20% - Ênfase3 2 2 2 5" xfId="12407"/>
    <cellStyle name="20% - Ênfase3 2 2 3" xfId="12408"/>
    <cellStyle name="20% - Ênfase3 2 2 3 2" xfId="12409"/>
    <cellStyle name="20% - Ênfase3 2 2 3 3" xfId="12410"/>
    <cellStyle name="20% - Ênfase3 2 2 4" xfId="12411"/>
    <cellStyle name="20% - Ênfase3 2 2 5" xfId="12412"/>
    <cellStyle name="20% - Ênfase3 2 2 6" xfId="12413"/>
    <cellStyle name="20% - Ênfase4 2" xfId="5480"/>
    <cellStyle name="20% - Ênfase4 2 2" xfId="12414"/>
    <cellStyle name="20% - Ênfase4 2 2 2" xfId="12415"/>
    <cellStyle name="20% - Ênfase4 2 2 2 2" xfId="12416"/>
    <cellStyle name="20% - Ênfase4 2 2 2 2 2" xfId="12417"/>
    <cellStyle name="20% - Ênfase4 2 2 2 2 3" xfId="12418"/>
    <cellStyle name="20% - Ênfase4 2 2 2 3" xfId="12419"/>
    <cellStyle name="20% - Ênfase4 2 2 2 4" xfId="12420"/>
    <cellStyle name="20% - Ênfase4 2 2 2 5" xfId="12421"/>
    <cellStyle name="20% - Ênfase4 2 2 3" xfId="12422"/>
    <cellStyle name="20% - Ênfase4 2 2 3 2" xfId="12423"/>
    <cellStyle name="20% - Ênfase4 2 2 3 3" xfId="12424"/>
    <cellStyle name="20% - Ênfase4 2 2 4" xfId="12425"/>
    <cellStyle name="20% - Ênfase4 2 2 5" xfId="12426"/>
    <cellStyle name="20% - Ênfase4 2 2 6" xfId="12427"/>
    <cellStyle name="20% - Ênfase5 2" xfId="5594"/>
    <cellStyle name="20% - Ênfase5 2 2" xfId="12428"/>
    <cellStyle name="20% - Ênfase5 2 2 2" xfId="12429"/>
    <cellStyle name="20% - Ênfase5 2 2 2 2" xfId="12430"/>
    <cellStyle name="20% - Ênfase5 2 2 2 2 2" xfId="12431"/>
    <cellStyle name="20% - Ênfase5 2 2 2 2 3" xfId="12432"/>
    <cellStyle name="20% - Ênfase5 2 2 2 3" xfId="12433"/>
    <cellStyle name="20% - Ênfase5 2 2 2 4" xfId="12434"/>
    <cellStyle name="20% - Ênfase5 2 2 2 5" xfId="12435"/>
    <cellStyle name="20% - Ênfase5 2 2 3" xfId="12436"/>
    <cellStyle name="20% - Ênfase5 2 2 3 2" xfId="12437"/>
    <cellStyle name="20% - Ênfase5 2 2 3 3" xfId="12438"/>
    <cellStyle name="20% - Ênfase5 2 2 4" xfId="12439"/>
    <cellStyle name="20% - Ênfase5 2 2 5" xfId="12440"/>
    <cellStyle name="20% - Ênfase5 2 2 6" xfId="12441"/>
    <cellStyle name="20% - Ênfase6 2" xfId="3962"/>
    <cellStyle name="20% - Ênfase6 2 2" xfId="12442"/>
    <cellStyle name="20% - Ênfase6 2 2 2" xfId="12443"/>
    <cellStyle name="20% - Ênfase6 2 2 2 2" xfId="12444"/>
    <cellStyle name="20% - Ênfase6 2 2 2 2 2" xfId="12445"/>
    <cellStyle name="20% - Ênfase6 2 2 2 2 3" xfId="12446"/>
    <cellStyle name="20% - Ênfase6 2 2 2 3" xfId="12447"/>
    <cellStyle name="20% - Ênfase6 2 2 2 4" xfId="12448"/>
    <cellStyle name="20% - Ênfase6 2 2 2 5" xfId="12449"/>
    <cellStyle name="20% - Ênfase6 2 2 3" xfId="12450"/>
    <cellStyle name="20% - Ênfase6 2 2 3 2" xfId="12451"/>
    <cellStyle name="20% - Ênfase6 2 2 3 3" xfId="12452"/>
    <cellStyle name="20% - Ênfase6 2 2 4" xfId="12453"/>
    <cellStyle name="20% - Ênfase6 2 2 5" xfId="12454"/>
    <cellStyle name="20% - Ênfase6 2 2 6" xfId="12455"/>
    <cellStyle name="40% - Ênfase1 2" xfId="4000"/>
    <cellStyle name="40% - Ênfase1 2 2" xfId="12456"/>
    <cellStyle name="40% - Ênfase1 2 2 2" xfId="12457"/>
    <cellStyle name="40% - Ênfase1 2 2 2 2" xfId="12458"/>
    <cellStyle name="40% - Ênfase1 2 2 2 2 2" xfId="12459"/>
    <cellStyle name="40% - Ênfase1 2 2 2 2 3" xfId="12460"/>
    <cellStyle name="40% - Ênfase1 2 2 2 3" xfId="12461"/>
    <cellStyle name="40% - Ênfase1 2 2 2 4" xfId="12462"/>
    <cellStyle name="40% - Ênfase1 2 2 2 5" xfId="12463"/>
    <cellStyle name="40% - Ênfase1 2 2 3" xfId="12464"/>
    <cellStyle name="40% - Ênfase1 2 2 3 2" xfId="12465"/>
    <cellStyle name="40% - Ênfase1 2 2 3 3" xfId="12466"/>
    <cellStyle name="40% - Ênfase1 2 2 4" xfId="12467"/>
    <cellStyle name="40% - Ênfase1 2 2 5" xfId="12468"/>
    <cellStyle name="40% - Ênfase1 2 2 6" xfId="12469"/>
    <cellStyle name="40% - Ênfase2 2" xfId="5521"/>
    <cellStyle name="40% - Ênfase2 2 2" xfId="12470"/>
    <cellStyle name="40% - Ênfase2 2 2 2" xfId="12471"/>
    <cellStyle name="40% - Ênfase2 2 2 2 2" xfId="12472"/>
    <cellStyle name="40% - Ênfase2 2 2 2 2 2" xfId="12473"/>
    <cellStyle name="40% - Ênfase2 2 2 2 2 3" xfId="12474"/>
    <cellStyle name="40% - Ênfase2 2 2 2 3" xfId="12475"/>
    <cellStyle name="40% - Ênfase2 2 2 2 4" xfId="12476"/>
    <cellStyle name="40% - Ênfase2 2 2 2 5" xfId="12477"/>
    <cellStyle name="40% - Ênfase2 2 2 3" xfId="12478"/>
    <cellStyle name="40% - Ênfase2 2 2 3 2" xfId="12479"/>
    <cellStyle name="40% - Ênfase2 2 2 3 3" xfId="12480"/>
    <cellStyle name="40% - Ênfase2 2 2 4" xfId="12481"/>
    <cellStyle name="40% - Ênfase2 2 2 5" xfId="12482"/>
    <cellStyle name="40% - Ênfase2 2 2 6" xfId="12483"/>
    <cellStyle name="40% - Ênfase3 2" xfId="5557"/>
    <cellStyle name="40% - Ênfase3 2 2" xfId="12484"/>
    <cellStyle name="40% - Ênfase3 2 2 2" xfId="12485"/>
    <cellStyle name="40% - Ênfase3 2 2 2 2" xfId="12486"/>
    <cellStyle name="40% - Ênfase3 2 2 2 2 2" xfId="12487"/>
    <cellStyle name="40% - Ênfase3 2 2 2 2 3" xfId="12488"/>
    <cellStyle name="40% - Ênfase3 2 2 2 3" xfId="12489"/>
    <cellStyle name="40% - Ênfase3 2 2 2 4" xfId="12490"/>
    <cellStyle name="40% - Ênfase3 2 2 2 5" xfId="12491"/>
    <cellStyle name="40% - Ênfase3 2 2 3" xfId="12492"/>
    <cellStyle name="40% - Ênfase3 2 2 3 2" xfId="12493"/>
    <cellStyle name="40% - Ênfase3 2 2 3 3" xfId="12494"/>
    <cellStyle name="40% - Ênfase3 2 2 4" xfId="12495"/>
    <cellStyle name="40% - Ênfase3 2 2 5" xfId="12496"/>
    <cellStyle name="40% - Ênfase3 2 2 6" xfId="12497"/>
    <cellStyle name="40% - Ênfase4 2" xfId="5639"/>
    <cellStyle name="40% - Ênfase4 2 2" xfId="12498"/>
    <cellStyle name="40% - Ênfase4 2 2 2" xfId="12499"/>
    <cellStyle name="40% - Ênfase4 2 2 2 2" xfId="12500"/>
    <cellStyle name="40% - Ênfase4 2 2 2 2 2" xfId="12501"/>
    <cellStyle name="40% - Ênfase4 2 2 2 2 3" xfId="12502"/>
    <cellStyle name="40% - Ênfase4 2 2 2 3" xfId="12503"/>
    <cellStyle name="40% - Ênfase4 2 2 2 4" xfId="12504"/>
    <cellStyle name="40% - Ênfase4 2 2 2 5" xfId="12505"/>
    <cellStyle name="40% - Ênfase4 2 2 3" xfId="12506"/>
    <cellStyle name="40% - Ênfase4 2 2 3 2" xfId="12507"/>
    <cellStyle name="40% - Ênfase4 2 2 3 3" xfId="12508"/>
    <cellStyle name="40% - Ênfase4 2 2 4" xfId="12509"/>
    <cellStyle name="40% - Ênfase4 2 2 5" xfId="12510"/>
    <cellStyle name="40% - Ênfase4 2 2 6" xfId="12511"/>
    <cellStyle name="40% - Ênfase5 2" xfId="3910"/>
    <cellStyle name="40% - Ênfase5 2 2" xfId="12512"/>
    <cellStyle name="40% - Ênfase5 2 2 2" xfId="12513"/>
    <cellStyle name="40% - Ênfase5 2 2 2 2" xfId="12514"/>
    <cellStyle name="40% - Ênfase5 2 2 2 2 2" xfId="12515"/>
    <cellStyle name="40% - Ênfase5 2 2 2 2 3" xfId="12516"/>
    <cellStyle name="40% - Ênfase5 2 2 2 3" xfId="12517"/>
    <cellStyle name="40% - Ênfase5 2 2 2 4" xfId="12518"/>
    <cellStyle name="40% - Ênfase5 2 2 2 5" xfId="12519"/>
    <cellStyle name="40% - Ênfase5 2 2 3" xfId="12520"/>
    <cellStyle name="40% - Ênfase5 2 2 3 2" xfId="12521"/>
    <cellStyle name="40% - Ênfase5 2 2 3 3" xfId="12522"/>
    <cellStyle name="40% - Ênfase5 2 2 4" xfId="12523"/>
    <cellStyle name="40% - Ênfase5 2 2 5" xfId="12524"/>
    <cellStyle name="40% - Ênfase5 2 2 6" xfId="12525"/>
    <cellStyle name="40% - Ênfase6 2" xfId="3850"/>
    <cellStyle name="40% - Ênfase6 2 2" xfId="12526"/>
    <cellStyle name="40% - Ênfase6 2 2 2" xfId="12527"/>
    <cellStyle name="40% - Ênfase6 2 2 2 2" xfId="12528"/>
    <cellStyle name="40% - Ênfase6 2 2 2 2 2" xfId="12529"/>
    <cellStyle name="40% - Ênfase6 2 2 2 2 3" xfId="12530"/>
    <cellStyle name="40% - Ênfase6 2 2 2 3" xfId="12531"/>
    <cellStyle name="40% - Ênfase6 2 2 2 4" xfId="12532"/>
    <cellStyle name="40% - Ênfase6 2 2 2 5" xfId="12533"/>
    <cellStyle name="40% - Ênfase6 2 2 3" xfId="12534"/>
    <cellStyle name="40% - Ênfase6 2 2 3 2" xfId="12535"/>
    <cellStyle name="40% - Ênfase6 2 2 3 3" xfId="12536"/>
    <cellStyle name="40% - Ênfase6 2 2 4" xfId="12537"/>
    <cellStyle name="40% - Ênfase6 2 2 5" xfId="12538"/>
    <cellStyle name="40% - Ênfase6 2 2 6" xfId="12539"/>
    <cellStyle name="60% - Ênfase1 2" xfId="5588"/>
    <cellStyle name="60% - Ênfase1 2 2" xfId="12540"/>
    <cellStyle name="60% - Ênfase2 2" xfId="5643"/>
    <cellStyle name="60% - Ênfase2 2 2" xfId="12541"/>
    <cellStyle name="60% - Ênfase3 2" xfId="5533"/>
    <cellStyle name="60% - Ênfase3 2 2" xfId="12542"/>
    <cellStyle name="60% - Ênfase4 2" xfId="5572"/>
    <cellStyle name="60% - Ênfase4 2 2" xfId="12543"/>
    <cellStyle name="60% - Ênfase5 2" xfId="5568"/>
    <cellStyle name="60% - Ênfase5 2 2" xfId="12544"/>
    <cellStyle name="60% - Ênfase6 2" xfId="5552"/>
    <cellStyle name="60% - Ênfase6 2 2" xfId="12545"/>
    <cellStyle name="60% - Ênfase6 37" xfId="2"/>
    <cellStyle name="Bom 2" xfId="5498"/>
    <cellStyle name="Bom 2 2" xfId="12546"/>
    <cellStyle name="Cálculo 2" xfId="3882"/>
    <cellStyle name="Cálculo 2 2" xfId="12547"/>
    <cellStyle name="Célula de Verificação 2" xfId="5481"/>
    <cellStyle name="Célula de Verificação 2 2" xfId="12548"/>
    <cellStyle name="Célula Vinculada 2" xfId="5503"/>
    <cellStyle name="Célula Vinculada 2 2" xfId="12549"/>
    <cellStyle name="Comma_Arauco Piping list" xfId="64"/>
    <cellStyle name="Comma0" xfId="65"/>
    <cellStyle name="CORES" xfId="66"/>
    <cellStyle name="Currency [0]_Arauco Piping list" xfId="67"/>
    <cellStyle name="Currency_Arauco Piping list" xfId="68"/>
    <cellStyle name="Currency0" xfId="69"/>
    <cellStyle name="Data" xfId="70"/>
    <cellStyle name="Date" xfId="71"/>
    <cellStyle name="Ênfase1 2" xfId="5609"/>
    <cellStyle name="Ênfase1 2 2" xfId="12550"/>
    <cellStyle name="Ênfase2 2" xfId="5558"/>
    <cellStyle name="Ênfase2 2 2" xfId="12551"/>
    <cellStyle name="Ênfase3 2" xfId="3960"/>
    <cellStyle name="Ênfase3 2 2" xfId="12552"/>
    <cellStyle name="Ênfase4 2" xfId="3852"/>
    <cellStyle name="Ênfase4 2 2" xfId="12553"/>
    <cellStyle name="Ênfase5 2" xfId="3903"/>
    <cellStyle name="Ênfase5 2 2" xfId="12554"/>
    <cellStyle name="Ênfase6 2" xfId="5507"/>
    <cellStyle name="Ênfase6 2 2" xfId="12555"/>
    <cellStyle name="Entrada 2" xfId="5451"/>
    <cellStyle name="Entrada 2 2" xfId="12556"/>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Fixed" xfId="72"/>
    <cellStyle name="Fixo" xfId="73"/>
    <cellStyle name="Followed Hyperlink" xfId="74"/>
    <cellStyle name="Grey" xfId="75"/>
    <cellStyle name="Heading" xfId="8"/>
    <cellStyle name="Heading 1" xfId="76"/>
    <cellStyle name="Heading 2" xfId="77"/>
    <cellStyle name="Heading1" xfId="9"/>
    <cellStyle name="Hiperlink 2" xfId="31"/>
    <cellStyle name="Incorreto 2" xfId="5466"/>
    <cellStyle name="Incorreto 2 2" xfId="12557"/>
    <cellStyle name="Indefinido" xfId="78"/>
    <cellStyle name="Input [yellow]" xfId="79"/>
    <cellStyle name="material" xfId="80"/>
    <cellStyle name="material 2" xfId="558"/>
    <cellStyle name="material 2 2" xfId="1117"/>
    <cellStyle name="material 3" xfId="499"/>
    <cellStyle name="material 4" xfId="383"/>
    <cellStyle name="MINIPG" xfId="81"/>
    <cellStyle name="Moeda" xfId="54210" builtinId="4"/>
    <cellStyle name="Moeda 2" xfId="32"/>
    <cellStyle name="Moeda 3" xfId="12558"/>
    <cellStyle name="Moeda 3 2" xfId="12559"/>
    <cellStyle name="Moeda 3 2 2" xfId="12560"/>
    <cellStyle name="Moeda 3 2 2 2" xfId="12561"/>
    <cellStyle name="Moeda 3 2 2 3" xfId="12562"/>
    <cellStyle name="Moeda 3 2 3" xfId="12563"/>
    <cellStyle name="Moeda 3 2 4" xfId="12564"/>
    <cellStyle name="Moeda 3 2 5" xfId="12565"/>
    <cellStyle name="Moeda 3 3" xfId="12566"/>
    <cellStyle name="Moeda 3 3 2" xfId="12567"/>
    <cellStyle name="Moeda 3 3 3" xfId="12568"/>
    <cellStyle name="Moeda 3 4" xfId="12569"/>
    <cellStyle name="Moeda 3 5" xfId="12570"/>
    <cellStyle name="Moeda 3 6" xfId="12571"/>
    <cellStyle name="Neutra 2" xfId="5492"/>
    <cellStyle name="Neutra 2 2" xfId="12572"/>
    <cellStyle name="Normal" xfId="0" builtinId="0"/>
    <cellStyle name="Normal - Style1" xfId="82"/>
    <cellStyle name="Normal 10" xfId="46"/>
    <cellStyle name="Normal 10 2" xfId="329"/>
    <cellStyle name="Normal 10 2 2" xfId="1068"/>
    <cellStyle name="Normal 10 3" xfId="1011"/>
    <cellStyle name="Normal 100" xfId="1010"/>
    <cellStyle name="Normal 101" xfId="1330"/>
    <cellStyle name="Normal 102" xfId="1333"/>
    <cellStyle name="Normal 103" xfId="2067"/>
    <cellStyle name="Normal 104" xfId="2072"/>
    <cellStyle name="Normal 105" xfId="2076"/>
    <cellStyle name="Normal 106" xfId="2082"/>
    <cellStyle name="Normal 107" xfId="2089"/>
    <cellStyle name="Normal 108" xfId="2073"/>
    <cellStyle name="Normal 109" xfId="2092"/>
    <cellStyle name="Normal 11" xfId="54"/>
    <cellStyle name="Normal 11 2" xfId="182"/>
    <cellStyle name="Normal 11 2 2" xfId="1069"/>
    <cellStyle name="Normal 11 3" xfId="1012"/>
    <cellStyle name="Normal 110" xfId="2087"/>
    <cellStyle name="Normal 111" xfId="2068"/>
    <cellStyle name="Normal 112" xfId="2094"/>
    <cellStyle name="Normal 113" xfId="2090"/>
    <cellStyle name="Normal 114" xfId="2084"/>
    <cellStyle name="Normal 115" xfId="2075"/>
    <cellStyle name="Normal 116" xfId="2071"/>
    <cellStyle name="Normal 117" xfId="2077"/>
    <cellStyle name="Normal 118" xfId="2070"/>
    <cellStyle name="Normal 119" xfId="2081"/>
    <cellStyle name="Normal 12" xfId="55"/>
    <cellStyle name="Normal 12 2" xfId="559"/>
    <cellStyle name="Normal 12 2 2" xfId="1118"/>
    <cellStyle name="Normal 12 3" xfId="500"/>
    <cellStyle name="Normal 12 4" xfId="384"/>
    <cellStyle name="Normal 12 5" xfId="187"/>
    <cellStyle name="Normal 120" xfId="2069"/>
    <cellStyle name="Normal 121" xfId="2078"/>
    <cellStyle name="Normal 122" xfId="2093"/>
    <cellStyle name="Normal 123" xfId="2074"/>
    <cellStyle name="Normal 124" xfId="2095"/>
    <cellStyle name="Normal 125" xfId="2085"/>
    <cellStyle name="Normal 126" xfId="2086"/>
    <cellStyle name="Normal 127" xfId="2079"/>
    <cellStyle name="Normal 128" xfId="2091"/>
    <cellStyle name="Normal 129" xfId="2080"/>
    <cellStyle name="Normal 13" xfId="56"/>
    <cellStyle name="Normal 13 10" xfId="1335"/>
    <cellStyle name="Normal 13 10 10" xfId="54192"/>
    <cellStyle name="Normal 13 10 2" xfId="4693"/>
    <cellStyle name="Normal 13 10 2 2" xfId="9677"/>
    <cellStyle name="Normal 13 10 2 2 2" xfId="12573"/>
    <cellStyle name="Normal 13 10 2 2 2 2" xfId="54196"/>
    <cellStyle name="Normal 13 10 2 2 3" xfId="12574"/>
    <cellStyle name="Normal 13 10 2 2 4" xfId="12575"/>
    <cellStyle name="Normal 13 10 2 3" xfId="12576"/>
    <cellStyle name="Normal 13 10 2 3 2" xfId="12577"/>
    <cellStyle name="Normal 13 10 2 3 3" xfId="12578"/>
    <cellStyle name="Normal 13 10 2 4" xfId="12579"/>
    <cellStyle name="Normal 13 10 2 5" xfId="12580"/>
    <cellStyle name="Normal 13 10 2 6" xfId="12581"/>
    <cellStyle name="Normal 13 10 3" xfId="6422"/>
    <cellStyle name="Normal 13 10 3 2" xfId="11364"/>
    <cellStyle name="Normal 13 10 3 3" xfId="12582"/>
    <cellStyle name="Normal 13 10 3 4" xfId="12583"/>
    <cellStyle name="Normal 13 10 3 5" xfId="54207"/>
    <cellStyle name="Normal 13 10 4" xfId="7930"/>
    <cellStyle name="Normal 13 10 4 2" xfId="12584"/>
    <cellStyle name="Normal 13 10 4 3" xfId="12585"/>
    <cellStyle name="Normal 13 10 4 4" xfId="12586"/>
    <cellStyle name="Normal 13 10 5" xfId="2968"/>
    <cellStyle name="Normal 13 10 5 2" xfId="12587"/>
    <cellStyle name="Normal 13 10 5 3" xfId="12588"/>
    <cellStyle name="Normal 13 10 5 4" xfId="12589"/>
    <cellStyle name="Normal 13 10 6" xfId="12590"/>
    <cellStyle name="Normal 13 10 6 2" xfId="12591"/>
    <cellStyle name="Normal 13 10 6 3" xfId="12592"/>
    <cellStyle name="Normal 13 10 7" xfId="12593"/>
    <cellStyle name="Normal 13 10 8" xfId="12594"/>
    <cellStyle name="Normal 13 10 9" xfId="12595"/>
    <cellStyle name="Normal 13 11" xfId="279"/>
    <cellStyle name="Normal 13 11 2" xfId="3911"/>
    <cellStyle name="Normal 13 11 2 2" xfId="8998"/>
    <cellStyle name="Normal 13 11 2 2 2" xfId="12596"/>
    <cellStyle name="Normal 13 11 2 2 3" xfId="12597"/>
    <cellStyle name="Normal 13 11 2 2 4" xfId="12598"/>
    <cellStyle name="Normal 13 11 2 3" xfId="12599"/>
    <cellStyle name="Normal 13 11 2 3 2" xfId="12600"/>
    <cellStyle name="Normal 13 11 2 3 3" xfId="12601"/>
    <cellStyle name="Normal 13 11 2 4" xfId="12602"/>
    <cellStyle name="Normal 13 11 2 5" xfId="12603"/>
    <cellStyle name="Normal 13 11 2 6" xfId="12604"/>
    <cellStyle name="Normal 13 11 3" xfId="5689"/>
    <cellStyle name="Normal 13 11 3 2" xfId="10631"/>
    <cellStyle name="Normal 13 11 3 3" xfId="12605"/>
    <cellStyle name="Normal 13 11 3 4" xfId="12606"/>
    <cellStyle name="Normal 13 11 4" xfId="7197"/>
    <cellStyle name="Normal 13 11 4 2" xfId="12607"/>
    <cellStyle name="Normal 13 11 4 3" xfId="12608"/>
    <cellStyle name="Normal 13 11 4 4" xfId="12609"/>
    <cellStyle name="Normal 13 11 5" xfId="2234"/>
    <cellStyle name="Normal 13 11 5 2" xfId="12610"/>
    <cellStyle name="Normal 13 11 5 3" xfId="12611"/>
    <cellStyle name="Normal 13 11 5 4" xfId="12612"/>
    <cellStyle name="Normal 13 11 6" xfId="12613"/>
    <cellStyle name="Normal 13 11 6 2" xfId="12614"/>
    <cellStyle name="Normal 13 11 6 3" xfId="12615"/>
    <cellStyle name="Normal 13 11 7" xfId="12616"/>
    <cellStyle name="Normal 13 11 8" xfId="12617"/>
    <cellStyle name="Normal 13 11 9" xfId="12618"/>
    <cellStyle name="Normal 13 12" xfId="2168"/>
    <cellStyle name="Normal 13 12 10" xfId="54198"/>
    <cellStyle name="Normal 13 12 2" xfId="5525"/>
    <cellStyle name="Normal 13 12 2 2" xfId="10490"/>
    <cellStyle name="Normal 13 12 2 2 2" xfId="12619"/>
    <cellStyle name="Normal 13 12 2 2 2 2" xfId="54201"/>
    <cellStyle name="Normal 13 12 2 2 3" xfId="12620"/>
    <cellStyle name="Normal 13 12 2 2 4" xfId="12621"/>
    <cellStyle name="Normal 13 12 2 3" xfId="12622"/>
    <cellStyle name="Normal 13 12 2 3 2" xfId="12623"/>
    <cellStyle name="Normal 13 12 2 3 3" xfId="12624"/>
    <cellStyle name="Normal 13 12 2 4" xfId="12625"/>
    <cellStyle name="Normal 13 12 2 5" xfId="12626"/>
    <cellStyle name="Normal 13 12 2 6" xfId="12627"/>
    <cellStyle name="Normal 13 12 3" xfId="8669"/>
    <cellStyle name="Normal 13 12 3 2" xfId="12628"/>
    <cellStyle name="Normal 13 12 3 3" xfId="12629"/>
    <cellStyle name="Normal 13 12 3 4" xfId="12630"/>
    <cellStyle name="Normal 13 12 4" xfId="12250"/>
    <cellStyle name="Normal 13 12 4 2" xfId="12631"/>
    <cellStyle name="Normal 13 12 4 3" xfId="12632"/>
    <cellStyle name="Normal 13 12 4 4" xfId="12633"/>
    <cellStyle name="Normal 13 12 5" xfId="12634"/>
    <cellStyle name="Normal 13 12 5 2" xfId="12635"/>
    <cellStyle name="Normal 13 12 5 3" xfId="12636"/>
    <cellStyle name="Normal 13 12 5 4" xfId="12637"/>
    <cellStyle name="Normal 13 12 6" xfId="12638"/>
    <cellStyle name="Normal 13 12 6 2" xfId="12639"/>
    <cellStyle name="Normal 13 12 6 3" xfId="12640"/>
    <cellStyle name="Normal 13 12 7" xfId="12641"/>
    <cellStyle name="Normal 13 12 8" xfId="12642"/>
    <cellStyle name="Normal 13 12 9" xfId="12643"/>
    <cellStyle name="Normal 13 13" xfId="3707"/>
    <cellStyle name="Normal 13 13 2" xfId="8806"/>
    <cellStyle name="Normal 13 13 2 2" xfId="12644"/>
    <cellStyle name="Normal 13 13 2 2 2" xfId="12645"/>
    <cellStyle name="Normal 13 13 2 2 3" xfId="12646"/>
    <cellStyle name="Normal 13 13 2 2 4" xfId="12647"/>
    <cellStyle name="Normal 13 13 2 3" xfId="12648"/>
    <cellStyle name="Normal 13 13 2 3 2" xfId="12649"/>
    <cellStyle name="Normal 13 13 2 3 3" xfId="12650"/>
    <cellStyle name="Normal 13 13 2 4" xfId="12651"/>
    <cellStyle name="Normal 13 13 2 5" xfId="12652"/>
    <cellStyle name="Normal 13 13 2 6" xfId="12653"/>
    <cellStyle name="Normal 13 13 3" xfId="12211"/>
    <cellStyle name="Normal 13 13 3 2" xfId="12654"/>
    <cellStyle name="Normal 13 13 3 3" xfId="12655"/>
    <cellStyle name="Normal 13 13 3 4" xfId="12656"/>
    <cellStyle name="Normal 13 13 4" xfId="12657"/>
    <cellStyle name="Normal 13 13 4 2" xfId="12658"/>
    <cellStyle name="Normal 13 13 4 3" xfId="12659"/>
    <cellStyle name="Normal 13 13 4 4" xfId="12660"/>
    <cellStyle name="Normal 13 13 5" xfId="12661"/>
    <cellStyle name="Normal 13 13 5 2" xfId="12662"/>
    <cellStyle name="Normal 13 13 5 3" xfId="12663"/>
    <cellStyle name="Normal 13 13 6" xfId="12664"/>
    <cellStyle name="Normal 13 13 7" xfId="12665"/>
    <cellStyle name="Normal 13 13 8" xfId="12666"/>
    <cellStyle name="Normal 13 14" xfId="3856"/>
    <cellStyle name="Normal 13 14 2" xfId="8949"/>
    <cellStyle name="Normal 13 14 2 2" xfId="12667"/>
    <cellStyle name="Normal 13 14 2 3" xfId="12668"/>
    <cellStyle name="Normal 13 14 2 4" xfId="12669"/>
    <cellStyle name="Normal 13 14 3" xfId="12670"/>
    <cellStyle name="Normal 13 14 3 2" xfId="12671"/>
    <cellStyle name="Normal 13 14 3 3" xfId="12672"/>
    <cellStyle name="Normal 13 14 3 4" xfId="12673"/>
    <cellStyle name="Normal 13 14 4" xfId="12674"/>
    <cellStyle name="Normal 13 14 4 2" xfId="12675"/>
    <cellStyle name="Normal 13 14 4 3" xfId="12676"/>
    <cellStyle name="Normal 13 14 5" xfId="12677"/>
    <cellStyle name="Normal 13 14 6" xfId="12678"/>
    <cellStyle name="Normal 13 14 7" xfId="12679"/>
    <cellStyle name="Normal 13 15" xfId="5650"/>
    <cellStyle name="Normal 13 15 2" xfId="10592"/>
    <cellStyle name="Normal 13 15 3" xfId="12680"/>
    <cellStyle name="Normal 13 15 4" xfId="12681"/>
    <cellStyle name="Normal 13 16" xfId="7158"/>
    <cellStyle name="Normal 13 16 2" xfId="12682"/>
    <cellStyle name="Normal 13 16 3" xfId="12683"/>
    <cellStyle name="Normal 13 16 4" xfId="12684"/>
    <cellStyle name="Normal 13 17" xfId="2127"/>
    <cellStyle name="Normal 13 17 2" xfId="12685"/>
    <cellStyle name="Normal 13 17 3" xfId="12686"/>
    <cellStyle name="Normal 13 17 4" xfId="12687"/>
    <cellStyle name="Normal 13 18" xfId="188"/>
    <cellStyle name="Normal 13 18 2" xfId="12688"/>
    <cellStyle name="Normal 13 18 3" xfId="12689"/>
    <cellStyle name="Normal 13 19" xfId="12690"/>
    <cellStyle name="Normal 13 2" xfId="147"/>
    <cellStyle name="Normal 13 2 10" xfId="2183"/>
    <cellStyle name="Normal 13 2 10 2" xfId="4308"/>
    <cellStyle name="Normal 13 2 10 2 2" xfId="9294"/>
    <cellStyle name="Normal 13 2 10 2 2 2" xfId="12691"/>
    <cellStyle name="Normal 13 2 10 2 2 3" xfId="12692"/>
    <cellStyle name="Normal 13 2 10 2 2 4" xfId="12693"/>
    <cellStyle name="Normal 13 2 10 2 3" xfId="12694"/>
    <cellStyle name="Normal 13 2 10 2 3 2" xfId="12695"/>
    <cellStyle name="Normal 13 2 10 2 3 3" xfId="12696"/>
    <cellStyle name="Normal 13 2 10 2 4" xfId="12697"/>
    <cellStyle name="Normal 13 2 10 2 5" xfId="12698"/>
    <cellStyle name="Normal 13 2 10 2 6" xfId="12699"/>
    <cellStyle name="Normal 13 2 10 3" xfId="8670"/>
    <cellStyle name="Normal 13 2 10 3 2" xfId="12700"/>
    <cellStyle name="Normal 13 2 10 3 3" xfId="12701"/>
    <cellStyle name="Normal 13 2 10 3 4" xfId="12702"/>
    <cellStyle name="Normal 13 2 10 4" xfId="12241"/>
    <cellStyle name="Normal 13 2 10 4 2" xfId="12703"/>
    <cellStyle name="Normal 13 2 10 4 3" xfId="12704"/>
    <cellStyle name="Normal 13 2 10 4 4" xfId="12705"/>
    <cellStyle name="Normal 13 2 10 5" xfId="12706"/>
    <cellStyle name="Normal 13 2 10 5 2" xfId="12707"/>
    <cellStyle name="Normal 13 2 10 5 3" xfId="12708"/>
    <cellStyle name="Normal 13 2 10 5 4" xfId="12709"/>
    <cellStyle name="Normal 13 2 10 6" xfId="12710"/>
    <cellStyle name="Normal 13 2 10 6 2" xfId="12711"/>
    <cellStyle name="Normal 13 2 10 6 3" xfId="12712"/>
    <cellStyle name="Normal 13 2 10 7" xfId="12713"/>
    <cellStyle name="Normal 13 2 10 8" xfId="12714"/>
    <cellStyle name="Normal 13 2 10 9" xfId="12715"/>
    <cellStyle name="Normal 13 2 11" xfId="3708"/>
    <cellStyle name="Normal 13 2 11 2" xfId="8807"/>
    <cellStyle name="Normal 13 2 11 2 2" xfId="12716"/>
    <cellStyle name="Normal 13 2 11 2 2 2" xfId="12717"/>
    <cellStyle name="Normal 13 2 11 2 2 3" xfId="12718"/>
    <cellStyle name="Normal 13 2 11 2 2 4" xfId="12719"/>
    <cellStyle name="Normal 13 2 11 2 3" xfId="12720"/>
    <cellStyle name="Normal 13 2 11 2 3 2" xfId="12721"/>
    <cellStyle name="Normal 13 2 11 2 3 3" xfId="12722"/>
    <cellStyle name="Normal 13 2 11 2 4" xfId="12723"/>
    <cellStyle name="Normal 13 2 11 2 5" xfId="12724"/>
    <cellStyle name="Normal 13 2 11 2 6" xfId="12725"/>
    <cellStyle name="Normal 13 2 11 3" xfId="12312"/>
    <cellStyle name="Normal 13 2 11 3 2" xfId="12726"/>
    <cellStyle name="Normal 13 2 11 3 3" xfId="12727"/>
    <cellStyle name="Normal 13 2 11 3 4" xfId="12728"/>
    <cellStyle name="Normal 13 2 11 4" xfId="12729"/>
    <cellStyle name="Normal 13 2 11 4 2" xfId="12730"/>
    <cellStyle name="Normal 13 2 11 4 3" xfId="12731"/>
    <cellStyle name="Normal 13 2 11 4 4" xfId="12732"/>
    <cellStyle name="Normal 13 2 11 5" xfId="12733"/>
    <cellStyle name="Normal 13 2 11 5 2" xfId="12734"/>
    <cellStyle name="Normal 13 2 11 5 3" xfId="12735"/>
    <cellStyle name="Normal 13 2 11 6" xfId="12736"/>
    <cellStyle name="Normal 13 2 11 7" xfId="12737"/>
    <cellStyle name="Normal 13 2 11 8" xfId="12738"/>
    <cellStyle name="Normal 13 2 12" xfId="3876"/>
    <cellStyle name="Normal 13 2 12 2" xfId="8968"/>
    <cellStyle name="Normal 13 2 12 2 2" xfId="12739"/>
    <cellStyle name="Normal 13 2 12 2 3" xfId="12740"/>
    <cellStyle name="Normal 13 2 12 2 4" xfId="12741"/>
    <cellStyle name="Normal 13 2 12 3" xfId="12742"/>
    <cellStyle name="Normal 13 2 12 3 2" xfId="12743"/>
    <cellStyle name="Normal 13 2 12 3 3" xfId="12744"/>
    <cellStyle name="Normal 13 2 12 3 4" xfId="12745"/>
    <cellStyle name="Normal 13 2 12 4" xfId="12746"/>
    <cellStyle name="Normal 13 2 12 4 2" xfId="12747"/>
    <cellStyle name="Normal 13 2 12 4 3" xfId="12748"/>
    <cellStyle name="Normal 13 2 12 5" xfId="12749"/>
    <cellStyle name="Normal 13 2 12 6" xfId="12750"/>
    <cellStyle name="Normal 13 2 12 7" xfId="12751"/>
    <cellStyle name="Normal 13 2 13" xfId="5665"/>
    <cellStyle name="Normal 13 2 13 2" xfId="10607"/>
    <cellStyle name="Normal 13 2 13 3" xfId="12752"/>
    <cellStyle name="Normal 13 2 13 4" xfId="12753"/>
    <cellStyle name="Normal 13 2 14" xfId="7173"/>
    <cellStyle name="Normal 13 2 14 2" xfId="12754"/>
    <cellStyle name="Normal 13 2 14 3" xfId="12755"/>
    <cellStyle name="Normal 13 2 14 4" xfId="12756"/>
    <cellStyle name="Normal 13 2 15" xfId="2136"/>
    <cellStyle name="Normal 13 2 15 2" xfId="12757"/>
    <cellStyle name="Normal 13 2 15 3" xfId="12758"/>
    <cellStyle name="Normal 13 2 15 4" xfId="12759"/>
    <cellStyle name="Normal 13 2 16" xfId="204"/>
    <cellStyle name="Normal 13 2 16 2" xfId="12760"/>
    <cellStyle name="Normal 13 2 16 3" xfId="12761"/>
    <cellStyle name="Normal 13 2 17" xfId="12762"/>
    <cellStyle name="Normal 13 2 18" xfId="12763"/>
    <cellStyle name="Normal 13 2 19" xfId="12764"/>
    <cellStyle name="Normal 13 2 2" xfId="561"/>
    <cellStyle name="Normal 13 2 2 10" xfId="2375"/>
    <cellStyle name="Normal 13 2 2 10 2" xfId="12765"/>
    <cellStyle name="Normal 13 2 2 10 3" xfId="12766"/>
    <cellStyle name="Normal 13 2 2 10 4" xfId="12767"/>
    <cellStyle name="Normal 13 2 2 11" xfId="12768"/>
    <cellStyle name="Normal 13 2 2 11 2" xfId="12769"/>
    <cellStyle name="Normal 13 2 2 11 3" xfId="12770"/>
    <cellStyle name="Normal 13 2 2 12" xfId="12771"/>
    <cellStyle name="Normal 13 2 2 13" xfId="12772"/>
    <cellStyle name="Normal 13 2 2 14" xfId="12773"/>
    <cellStyle name="Normal 13 2 2 2" xfId="766"/>
    <cellStyle name="Normal 13 2 2 2 10" xfId="12774"/>
    <cellStyle name="Normal 13 2 2 2 11" xfId="12775"/>
    <cellStyle name="Normal 13 2 2 2 2" xfId="1232"/>
    <cellStyle name="Normal 13 2 2 2 2 10" xfId="12776"/>
    <cellStyle name="Normal 13 2 2 2 2 2" xfId="1380"/>
    <cellStyle name="Normal 13 2 2 2 2 2 2" xfId="4738"/>
    <cellStyle name="Normal 13 2 2 2 2 2 2 2" xfId="9722"/>
    <cellStyle name="Normal 13 2 2 2 2 2 2 2 2" xfId="12777"/>
    <cellStyle name="Normal 13 2 2 2 2 2 2 2 3" xfId="12778"/>
    <cellStyle name="Normal 13 2 2 2 2 2 2 2 4" xfId="12779"/>
    <cellStyle name="Normal 13 2 2 2 2 2 2 3" xfId="12780"/>
    <cellStyle name="Normal 13 2 2 2 2 2 2 3 2" xfId="12781"/>
    <cellStyle name="Normal 13 2 2 2 2 2 2 3 3" xfId="12782"/>
    <cellStyle name="Normal 13 2 2 2 2 2 2 4" xfId="12783"/>
    <cellStyle name="Normal 13 2 2 2 2 2 2 5" xfId="12784"/>
    <cellStyle name="Normal 13 2 2 2 2 2 2 6" xfId="12785"/>
    <cellStyle name="Normal 13 2 2 2 2 2 3" xfId="6467"/>
    <cellStyle name="Normal 13 2 2 2 2 2 3 2" xfId="11409"/>
    <cellStyle name="Normal 13 2 2 2 2 2 3 3" xfId="12786"/>
    <cellStyle name="Normal 13 2 2 2 2 2 3 4" xfId="12787"/>
    <cellStyle name="Normal 13 2 2 2 2 2 4" xfId="7975"/>
    <cellStyle name="Normal 13 2 2 2 2 2 4 2" xfId="12788"/>
    <cellStyle name="Normal 13 2 2 2 2 2 4 3" xfId="12789"/>
    <cellStyle name="Normal 13 2 2 2 2 2 4 4" xfId="12790"/>
    <cellStyle name="Normal 13 2 2 2 2 2 5" xfId="3013"/>
    <cellStyle name="Normal 13 2 2 2 2 2 5 2" xfId="12791"/>
    <cellStyle name="Normal 13 2 2 2 2 2 5 3" xfId="12792"/>
    <cellStyle name="Normal 13 2 2 2 2 2 5 4" xfId="12793"/>
    <cellStyle name="Normal 13 2 2 2 2 2 6" xfId="12794"/>
    <cellStyle name="Normal 13 2 2 2 2 2 6 2" xfId="12795"/>
    <cellStyle name="Normal 13 2 2 2 2 2 6 3" xfId="12796"/>
    <cellStyle name="Normal 13 2 2 2 2 2 7" xfId="12797"/>
    <cellStyle name="Normal 13 2 2 2 2 2 8" xfId="12798"/>
    <cellStyle name="Normal 13 2 2 2 2 2 9" xfId="12799"/>
    <cellStyle name="Normal 13 2 2 2 2 3" xfId="4600"/>
    <cellStyle name="Normal 13 2 2 2 2 3 2" xfId="9584"/>
    <cellStyle name="Normal 13 2 2 2 2 3 2 2" xfId="12800"/>
    <cellStyle name="Normal 13 2 2 2 2 3 2 3" xfId="12801"/>
    <cellStyle name="Normal 13 2 2 2 2 3 2 4" xfId="12802"/>
    <cellStyle name="Normal 13 2 2 2 2 3 3" xfId="12803"/>
    <cellStyle name="Normal 13 2 2 2 2 3 3 2" xfId="12804"/>
    <cellStyle name="Normal 13 2 2 2 2 3 3 3" xfId="12805"/>
    <cellStyle name="Normal 13 2 2 2 2 3 4" xfId="12806"/>
    <cellStyle name="Normal 13 2 2 2 2 3 5" xfId="12807"/>
    <cellStyle name="Normal 13 2 2 2 2 3 6" xfId="12808"/>
    <cellStyle name="Normal 13 2 2 2 2 4" xfId="6331"/>
    <cellStyle name="Normal 13 2 2 2 2 4 2" xfId="11273"/>
    <cellStyle name="Normal 13 2 2 2 2 4 3" xfId="12809"/>
    <cellStyle name="Normal 13 2 2 2 2 4 4" xfId="12810"/>
    <cellStyle name="Normal 13 2 2 2 2 5" xfId="7839"/>
    <cellStyle name="Normal 13 2 2 2 2 5 2" xfId="12811"/>
    <cellStyle name="Normal 13 2 2 2 2 5 3" xfId="12812"/>
    <cellStyle name="Normal 13 2 2 2 2 5 4" xfId="12813"/>
    <cellStyle name="Normal 13 2 2 2 2 6" xfId="2877"/>
    <cellStyle name="Normal 13 2 2 2 2 6 2" xfId="12814"/>
    <cellStyle name="Normal 13 2 2 2 2 6 3" xfId="12815"/>
    <cellStyle name="Normal 13 2 2 2 2 6 4" xfId="12816"/>
    <cellStyle name="Normal 13 2 2 2 2 7" xfId="12817"/>
    <cellStyle name="Normal 13 2 2 2 2 7 2" xfId="12818"/>
    <cellStyle name="Normal 13 2 2 2 2 7 3" xfId="12819"/>
    <cellStyle name="Normal 13 2 2 2 2 8" xfId="12820"/>
    <cellStyle name="Normal 13 2 2 2 2 9" xfId="12821"/>
    <cellStyle name="Normal 13 2 2 2 3" xfId="1379"/>
    <cellStyle name="Normal 13 2 2 2 3 2" xfId="4737"/>
    <cellStyle name="Normal 13 2 2 2 3 2 2" xfId="9721"/>
    <cellStyle name="Normal 13 2 2 2 3 2 2 2" xfId="12822"/>
    <cellStyle name="Normal 13 2 2 2 3 2 2 3" xfId="12823"/>
    <cellStyle name="Normal 13 2 2 2 3 2 2 4" xfId="12824"/>
    <cellStyle name="Normal 13 2 2 2 3 2 3" xfId="12825"/>
    <cellStyle name="Normal 13 2 2 2 3 2 3 2" xfId="12826"/>
    <cellStyle name="Normal 13 2 2 2 3 2 3 3" xfId="12827"/>
    <cellStyle name="Normal 13 2 2 2 3 2 4" xfId="12828"/>
    <cellStyle name="Normal 13 2 2 2 3 2 5" xfId="12829"/>
    <cellStyle name="Normal 13 2 2 2 3 2 6" xfId="12830"/>
    <cellStyle name="Normal 13 2 2 2 3 3" xfId="6466"/>
    <cellStyle name="Normal 13 2 2 2 3 3 2" xfId="11408"/>
    <cellStyle name="Normal 13 2 2 2 3 3 3" xfId="12831"/>
    <cellStyle name="Normal 13 2 2 2 3 3 4" xfId="12832"/>
    <cellStyle name="Normal 13 2 2 2 3 4" xfId="7974"/>
    <cellStyle name="Normal 13 2 2 2 3 4 2" xfId="12833"/>
    <cellStyle name="Normal 13 2 2 2 3 4 3" xfId="12834"/>
    <cellStyle name="Normal 13 2 2 2 3 4 4" xfId="12835"/>
    <cellStyle name="Normal 13 2 2 2 3 5" xfId="3012"/>
    <cellStyle name="Normal 13 2 2 2 3 5 2" xfId="12836"/>
    <cellStyle name="Normal 13 2 2 2 3 5 3" xfId="12837"/>
    <cellStyle name="Normal 13 2 2 2 3 5 4" xfId="12838"/>
    <cellStyle name="Normal 13 2 2 2 3 6" xfId="12839"/>
    <cellStyle name="Normal 13 2 2 2 3 6 2" xfId="12840"/>
    <cellStyle name="Normal 13 2 2 2 3 6 3" xfId="12841"/>
    <cellStyle name="Normal 13 2 2 2 3 7" xfId="12842"/>
    <cellStyle name="Normal 13 2 2 2 3 8" xfId="12843"/>
    <cellStyle name="Normal 13 2 2 2 3 9" xfId="12844"/>
    <cellStyle name="Normal 13 2 2 2 4" xfId="4217"/>
    <cellStyle name="Normal 13 2 2 2 4 2" xfId="9203"/>
    <cellStyle name="Normal 13 2 2 2 4 2 2" xfId="12845"/>
    <cellStyle name="Normal 13 2 2 2 4 2 3" xfId="12846"/>
    <cellStyle name="Normal 13 2 2 2 4 2 4" xfId="12847"/>
    <cellStyle name="Normal 13 2 2 2 4 3" xfId="12848"/>
    <cellStyle name="Normal 13 2 2 2 4 3 2" xfId="12849"/>
    <cellStyle name="Normal 13 2 2 2 4 3 3" xfId="12850"/>
    <cellStyle name="Normal 13 2 2 2 4 4" xfId="12851"/>
    <cellStyle name="Normal 13 2 2 2 4 5" xfId="12852"/>
    <cellStyle name="Normal 13 2 2 2 4 6" xfId="12853"/>
    <cellStyle name="Normal 13 2 2 2 5" xfId="5964"/>
    <cellStyle name="Normal 13 2 2 2 5 2" xfId="10906"/>
    <cellStyle name="Normal 13 2 2 2 5 3" xfId="12854"/>
    <cellStyle name="Normal 13 2 2 2 5 4" xfId="12855"/>
    <cellStyle name="Normal 13 2 2 2 6" xfId="7472"/>
    <cellStyle name="Normal 13 2 2 2 6 2" xfId="12856"/>
    <cellStyle name="Normal 13 2 2 2 6 3" xfId="12857"/>
    <cellStyle name="Normal 13 2 2 2 6 4" xfId="12858"/>
    <cellStyle name="Normal 13 2 2 2 7" xfId="2510"/>
    <cellStyle name="Normal 13 2 2 2 7 2" xfId="12859"/>
    <cellStyle name="Normal 13 2 2 2 7 3" xfId="12860"/>
    <cellStyle name="Normal 13 2 2 2 7 4" xfId="12861"/>
    <cellStyle name="Normal 13 2 2 2 8" xfId="12862"/>
    <cellStyle name="Normal 13 2 2 2 8 2" xfId="12863"/>
    <cellStyle name="Normal 13 2 2 2 8 3" xfId="12864"/>
    <cellStyle name="Normal 13 2 2 2 9" xfId="12865"/>
    <cellStyle name="Normal 13 2 2 3" xfId="917"/>
    <cellStyle name="Normal 13 2 2 3 10" xfId="12866"/>
    <cellStyle name="Normal 13 2 2 3 2" xfId="1381"/>
    <cellStyle name="Normal 13 2 2 3 2 2" xfId="4739"/>
    <cellStyle name="Normal 13 2 2 3 2 2 2" xfId="9723"/>
    <cellStyle name="Normal 13 2 2 3 2 2 2 2" xfId="12867"/>
    <cellStyle name="Normal 13 2 2 3 2 2 2 3" xfId="12868"/>
    <cellStyle name="Normal 13 2 2 3 2 2 2 4" xfId="12869"/>
    <cellStyle name="Normal 13 2 2 3 2 2 3" xfId="12870"/>
    <cellStyle name="Normal 13 2 2 3 2 2 3 2" xfId="12871"/>
    <cellStyle name="Normal 13 2 2 3 2 2 3 3" xfId="12872"/>
    <cellStyle name="Normal 13 2 2 3 2 2 4" xfId="12873"/>
    <cellStyle name="Normal 13 2 2 3 2 2 5" xfId="12874"/>
    <cellStyle name="Normal 13 2 2 3 2 2 6" xfId="12875"/>
    <cellStyle name="Normal 13 2 2 3 2 3" xfId="6468"/>
    <cellStyle name="Normal 13 2 2 3 2 3 2" xfId="11410"/>
    <cellStyle name="Normal 13 2 2 3 2 3 3" xfId="12876"/>
    <cellStyle name="Normal 13 2 2 3 2 3 4" xfId="12877"/>
    <cellStyle name="Normal 13 2 2 3 2 4" xfId="7976"/>
    <cellStyle name="Normal 13 2 2 3 2 4 2" xfId="12878"/>
    <cellStyle name="Normal 13 2 2 3 2 4 3" xfId="12879"/>
    <cellStyle name="Normal 13 2 2 3 2 4 4" xfId="12880"/>
    <cellStyle name="Normal 13 2 2 3 2 5" xfId="3014"/>
    <cellStyle name="Normal 13 2 2 3 2 5 2" xfId="12881"/>
    <cellStyle name="Normal 13 2 2 3 2 5 3" xfId="12882"/>
    <cellStyle name="Normal 13 2 2 3 2 5 4" xfId="12883"/>
    <cellStyle name="Normal 13 2 2 3 2 6" xfId="12884"/>
    <cellStyle name="Normal 13 2 2 3 2 6 2" xfId="12885"/>
    <cellStyle name="Normal 13 2 2 3 2 6 3" xfId="12886"/>
    <cellStyle name="Normal 13 2 2 3 2 7" xfId="12887"/>
    <cellStyle name="Normal 13 2 2 3 2 8" xfId="12888"/>
    <cellStyle name="Normal 13 2 2 3 2 9" xfId="12889"/>
    <cellStyle name="Normal 13 2 2 3 3" xfId="4358"/>
    <cellStyle name="Normal 13 2 2 3 3 2" xfId="9344"/>
    <cellStyle name="Normal 13 2 2 3 3 2 2" xfId="12890"/>
    <cellStyle name="Normal 13 2 2 3 3 2 3" xfId="12891"/>
    <cellStyle name="Normal 13 2 2 3 3 2 4" xfId="12892"/>
    <cellStyle name="Normal 13 2 2 3 3 3" xfId="12893"/>
    <cellStyle name="Normal 13 2 2 3 3 3 2" xfId="12894"/>
    <cellStyle name="Normal 13 2 2 3 3 3 3" xfId="12895"/>
    <cellStyle name="Normal 13 2 2 3 3 4" xfId="12896"/>
    <cellStyle name="Normal 13 2 2 3 3 5" xfId="12897"/>
    <cellStyle name="Normal 13 2 2 3 3 6" xfId="12898"/>
    <cellStyle name="Normal 13 2 2 3 4" xfId="6102"/>
    <cellStyle name="Normal 13 2 2 3 4 2" xfId="11044"/>
    <cellStyle name="Normal 13 2 2 3 4 3" xfId="12899"/>
    <cellStyle name="Normal 13 2 2 3 4 4" xfId="12900"/>
    <cellStyle name="Normal 13 2 2 3 5" xfId="7610"/>
    <cellStyle name="Normal 13 2 2 3 5 2" xfId="12901"/>
    <cellStyle name="Normal 13 2 2 3 5 3" xfId="12902"/>
    <cellStyle name="Normal 13 2 2 3 5 4" xfId="12903"/>
    <cellStyle name="Normal 13 2 2 3 6" xfId="2648"/>
    <cellStyle name="Normal 13 2 2 3 6 2" xfId="12904"/>
    <cellStyle name="Normal 13 2 2 3 6 3" xfId="12905"/>
    <cellStyle name="Normal 13 2 2 3 6 4" xfId="12906"/>
    <cellStyle name="Normal 13 2 2 3 7" xfId="12907"/>
    <cellStyle name="Normal 13 2 2 3 7 2" xfId="12908"/>
    <cellStyle name="Normal 13 2 2 3 7 3" xfId="12909"/>
    <cellStyle name="Normal 13 2 2 3 8" xfId="12910"/>
    <cellStyle name="Normal 13 2 2 3 9" xfId="12911"/>
    <cellStyle name="Normal 13 2 2 4" xfId="1378"/>
    <cellStyle name="Normal 13 2 2 4 2" xfId="4736"/>
    <cellStyle name="Normal 13 2 2 4 2 2" xfId="9720"/>
    <cellStyle name="Normal 13 2 2 4 2 2 2" xfId="12912"/>
    <cellStyle name="Normal 13 2 2 4 2 2 3" xfId="12913"/>
    <cellStyle name="Normal 13 2 2 4 2 2 4" xfId="12914"/>
    <cellStyle name="Normal 13 2 2 4 2 3" xfId="12915"/>
    <cellStyle name="Normal 13 2 2 4 2 3 2" xfId="12916"/>
    <cellStyle name="Normal 13 2 2 4 2 3 3" xfId="12917"/>
    <cellStyle name="Normal 13 2 2 4 2 4" xfId="12918"/>
    <cellStyle name="Normal 13 2 2 4 2 5" xfId="12919"/>
    <cellStyle name="Normal 13 2 2 4 2 6" xfId="12920"/>
    <cellStyle name="Normal 13 2 2 4 3" xfId="6465"/>
    <cellStyle name="Normal 13 2 2 4 3 2" xfId="11407"/>
    <cellStyle name="Normal 13 2 2 4 3 3" xfId="12921"/>
    <cellStyle name="Normal 13 2 2 4 3 4" xfId="12922"/>
    <cellStyle name="Normal 13 2 2 4 4" xfId="7973"/>
    <cellStyle name="Normal 13 2 2 4 4 2" xfId="12923"/>
    <cellStyle name="Normal 13 2 2 4 4 3" xfId="12924"/>
    <cellStyle name="Normal 13 2 2 4 4 4" xfId="12925"/>
    <cellStyle name="Normal 13 2 2 4 5" xfId="3011"/>
    <cellStyle name="Normal 13 2 2 4 5 2" xfId="12926"/>
    <cellStyle name="Normal 13 2 2 4 5 3" xfId="12927"/>
    <cellStyle name="Normal 13 2 2 4 5 4" xfId="12928"/>
    <cellStyle name="Normal 13 2 2 4 6" xfId="12929"/>
    <cellStyle name="Normal 13 2 2 4 6 2" xfId="12930"/>
    <cellStyle name="Normal 13 2 2 4 6 3" xfId="12931"/>
    <cellStyle name="Normal 13 2 2 4 7" xfId="12932"/>
    <cellStyle name="Normal 13 2 2 4 8" xfId="12933"/>
    <cellStyle name="Normal 13 2 2 4 9" xfId="12934"/>
    <cellStyle name="Normal 13 2 2 5" xfId="3756"/>
    <cellStyle name="Normal 13 2 2 5 2" xfId="5436"/>
    <cellStyle name="Normal 13 2 2 5 2 2" xfId="10417"/>
    <cellStyle name="Normal 13 2 2 5 2 2 2" xfId="12935"/>
    <cellStyle name="Normal 13 2 2 5 2 2 3" xfId="12936"/>
    <cellStyle name="Normal 13 2 2 5 2 2 4" xfId="12937"/>
    <cellStyle name="Normal 13 2 2 5 2 3" xfId="12938"/>
    <cellStyle name="Normal 13 2 2 5 2 3 2" xfId="12939"/>
    <cellStyle name="Normal 13 2 2 5 2 3 3" xfId="12940"/>
    <cellStyle name="Normal 13 2 2 5 2 4" xfId="12941"/>
    <cellStyle name="Normal 13 2 2 5 2 5" xfId="12942"/>
    <cellStyle name="Normal 13 2 2 5 2 6" xfId="12943"/>
    <cellStyle name="Normal 13 2 2 5 3" xfId="8716"/>
    <cellStyle name="Normal 13 2 2 5 3 2" xfId="12944"/>
    <cellStyle name="Normal 13 2 2 5 3 3" xfId="12945"/>
    <cellStyle name="Normal 13 2 2 5 3 4" xfId="12946"/>
    <cellStyle name="Normal 13 2 2 5 4" xfId="12190"/>
    <cellStyle name="Normal 13 2 2 5 4 2" xfId="12947"/>
    <cellStyle name="Normal 13 2 2 5 4 3" xfId="12948"/>
    <cellStyle name="Normal 13 2 2 5 4 4" xfId="12949"/>
    <cellStyle name="Normal 13 2 2 5 5" xfId="12950"/>
    <cellStyle name="Normal 13 2 2 5 5 2" xfId="12951"/>
    <cellStyle name="Normal 13 2 2 5 5 3" xfId="12952"/>
    <cellStyle name="Normal 13 2 2 5 5 4" xfId="12953"/>
    <cellStyle name="Normal 13 2 2 5 6" xfId="12954"/>
    <cellStyle name="Normal 13 2 2 5 6 2" xfId="12955"/>
    <cellStyle name="Normal 13 2 2 5 6 3" xfId="12956"/>
    <cellStyle name="Normal 13 2 2 5 7" xfId="12957"/>
    <cellStyle name="Normal 13 2 2 5 8" xfId="12958"/>
    <cellStyle name="Normal 13 2 2 5 9" xfId="12959"/>
    <cellStyle name="Normal 13 2 2 6" xfId="4074"/>
    <cellStyle name="Normal 13 2 2 6 2" xfId="8853"/>
    <cellStyle name="Normal 13 2 2 6 2 2" xfId="12960"/>
    <cellStyle name="Normal 13 2 2 6 2 2 2" xfId="12961"/>
    <cellStyle name="Normal 13 2 2 6 2 2 3" xfId="12962"/>
    <cellStyle name="Normal 13 2 2 6 2 2 4" xfId="12963"/>
    <cellStyle name="Normal 13 2 2 6 2 3" xfId="12964"/>
    <cellStyle name="Normal 13 2 2 6 2 3 2" xfId="12965"/>
    <cellStyle name="Normal 13 2 2 6 2 3 3" xfId="12966"/>
    <cellStyle name="Normal 13 2 2 6 2 4" xfId="12967"/>
    <cellStyle name="Normal 13 2 2 6 2 5" xfId="12968"/>
    <cellStyle name="Normal 13 2 2 6 2 6" xfId="12969"/>
    <cellStyle name="Normal 13 2 2 6 3" xfId="12327"/>
    <cellStyle name="Normal 13 2 2 6 3 2" xfId="12970"/>
    <cellStyle name="Normal 13 2 2 6 3 3" xfId="12971"/>
    <cellStyle name="Normal 13 2 2 6 3 4" xfId="12972"/>
    <cellStyle name="Normal 13 2 2 6 4" xfId="12973"/>
    <cellStyle name="Normal 13 2 2 6 4 2" xfId="12974"/>
    <cellStyle name="Normal 13 2 2 6 4 3" xfId="12975"/>
    <cellStyle name="Normal 13 2 2 6 4 4" xfId="12976"/>
    <cellStyle name="Normal 13 2 2 6 5" xfId="12977"/>
    <cellStyle name="Normal 13 2 2 6 5 2" xfId="12978"/>
    <cellStyle name="Normal 13 2 2 6 5 3" xfId="12979"/>
    <cellStyle name="Normal 13 2 2 6 6" xfId="12980"/>
    <cellStyle name="Normal 13 2 2 6 7" xfId="12981"/>
    <cellStyle name="Normal 13 2 2 6 8" xfId="12982"/>
    <cellStyle name="Normal 13 2 2 7" xfId="5426"/>
    <cellStyle name="Normal 13 2 2 7 2" xfId="10410"/>
    <cellStyle name="Normal 13 2 2 7 2 2" xfId="12983"/>
    <cellStyle name="Normal 13 2 2 7 2 3" xfId="12984"/>
    <cellStyle name="Normal 13 2 2 7 2 4" xfId="12985"/>
    <cellStyle name="Normal 13 2 2 7 3" xfId="12986"/>
    <cellStyle name="Normal 13 2 2 7 3 2" xfId="12987"/>
    <cellStyle name="Normal 13 2 2 7 3 3" xfId="12988"/>
    <cellStyle name="Normal 13 2 2 7 4" xfId="12989"/>
    <cellStyle name="Normal 13 2 2 7 5" xfId="12990"/>
    <cellStyle name="Normal 13 2 2 7 6" xfId="12991"/>
    <cellStyle name="Normal 13 2 2 8" xfId="5829"/>
    <cellStyle name="Normal 13 2 2 8 2" xfId="10771"/>
    <cellStyle name="Normal 13 2 2 8 3" xfId="12992"/>
    <cellStyle name="Normal 13 2 2 8 4" xfId="12993"/>
    <cellStyle name="Normal 13 2 2 9" xfId="7337"/>
    <cellStyle name="Normal 13 2 2 9 2" xfId="12994"/>
    <cellStyle name="Normal 13 2 2 9 3" xfId="12995"/>
    <cellStyle name="Normal 13 2 2 9 4" xfId="12996"/>
    <cellStyle name="Normal 13 2 3" xfId="668"/>
    <cellStyle name="Normal 13 2 3 10" xfId="2418"/>
    <cellStyle name="Normal 13 2 3 10 2" xfId="12997"/>
    <cellStyle name="Normal 13 2 3 10 3" xfId="12998"/>
    <cellStyle name="Normal 13 2 3 10 4" xfId="12999"/>
    <cellStyle name="Normal 13 2 3 11" xfId="13000"/>
    <cellStyle name="Normal 13 2 3 11 2" xfId="13001"/>
    <cellStyle name="Normal 13 2 3 11 3" xfId="13002"/>
    <cellStyle name="Normal 13 2 3 12" xfId="13003"/>
    <cellStyle name="Normal 13 2 3 13" xfId="13004"/>
    <cellStyle name="Normal 13 2 3 14" xfId="13005"/>
    <cellStyle name="Normal 13 2 3 2" xfId="810"/>
    <cellStyle name="Normal 13 2 3 2 10" xfId="13006"/>
    <cellStyle name="Normal 13 2 3 2 11" xfId="13007"/>
    <cellStyle name="Normal 13 2 3 2 2" xfId="1275"/>
    <cellStyle name="Normal 13 2 3 2 2 10" xfId="13008"/>
    <cellStyle name="Normal 13 2 3 2 2 2" xfId="1384"/>
    <cellStyle name="Normal 13 2 3 2 2 2 2" xfId="4742"/>
    <cellStyle name="Normal 13 2 3 2 2 2 2 2" xfId="9726"/>
    <cellStyle name="Normal 13 2 3 2 2 2 2 2 2" xfId="13009"/>
    <cellStyle name="Normal 13 2 3 2 2 2 2 2 3" xfId="13010"/>
    <cellStyle name="Normal 13 2 3 2 2 2 2 2 4" xfId="13011"/>
    <cellStyle name="Normal 13 2 3 2 2 2 2 3" xfId="13012"/>
    <cellStyle name="Normal 13 2 3 2 2 2 2 3 2" xfId="13013"/>
    <cellStyle name="Normal 13 2 3 2 2 2 2 3 3" xfId="13014"/>
    <cellStyle name="Normal 13 2 3 2 2 2 2 4" xfId="13015"/>
    <cellStyle name="Normal 13 2 3 2 2 2 2 5" xfId="13016"/>
    <cellStyle name="Normal 13 2 3 2 2 2 2 6" xfId="13017"/>
    <cellStyle name="Normal 13 2 3 2 2 2 3" xfId="6471"/>
    <cellStyle name="Normal 13 2 3 2 2 2 3 2" xfId="11413"/>
    <cellStyle name="Normal 13 2 3 2 2 2 3 3" xfId="13018"/>
    <cellStyle name="Normal 13 2 3 2 2 2 3 4" xfId="13019"/>
    <cellStyle name="Normal 13 2 3 2 2 2 4" xfId="7979"/>
    <cellStyle name="Normal 13 2 3 2 2 2 4 2" xfId="13020"/>
    <cellStyle name="Normal 13 2 3 2 2 2 4 3" xfId="13021"/>
    <cellStyle name="Normal 13 2 3 2 2 2 4 4" xfId="13022"/>
    <cellStyle name="Normal 13 2 3 2 2 2 5" xfId="3017"/>
    <cellStyle name="Normal 13 2 3 2 2 2 5 2" xfId="13023"/>
    <cellStyle name="Normal 13 2 3 2 2 2 5 3" xfId="13024"/>
    <cellStyle name="Normal 13 2 3 2 2 2 5 4" xfId="13025"/>
    <cellStyle name="Normal 13 2 3 2 2 2 6" xfId="13026"/>
    <cellStyle name="Normal 13 2 3 2 2 2 6 2" xfId="13027"/>
    <cellStyle name="Normal 13 2 3 2 2 2 6 3" xfId="13028"/>
    <cellStyle name="Normal 13 2 3 2 2 2 7" xfId="13029"/>
    <cellStyle name="Normal 13 2 3 2 2 2 8" xfId="13030"/>
    <cellStyle name="Normal 13 2 3 2 2 2 9" xfId="13031"/>
    <cellStyle name="Normal 13 2 3 2 2 3" xfId="4643"/>
    <cellStyle name="Normal 13 2 3 2 2 3 2" xfId="9627"/>
    <cellStyle name="Normal 13 2 3 2 2 3 2 2" xfId="13032"/>
    <cellStyle name="Normal 13 2 3 2 2 3 2 3" xfId="13033"/>
    <cellStyle name="Normal 13 2 3 2 2 3 2 4" xfId="13034"/>
    <cellStyle name="Normal 13 2 3 2 2 3 3" xfId="13035"/>
    <cellStyle name="Normal 13 2 3 2 2 3 3 2" xfId="13036"/>
    <cellStyle name="Normal 13 2 3 2 2 3 3 3" xfId="13037"/>
    <cellStyle name="Normal 13 2 3 2 2 3 4" xfId="13038"/>
    <cellStyle name="Normal 13 2 3 2 2 3 5" xfId="13039"/>
    <cellStyle name="Normal 13 2 3 2 2 3 6" xfId="13040"/>
    <cellStyle name="Normal 13 2 3 2 2 4" xfId="6374"/>
    <cellStyle name="Normal 13 2 3 2 2 4 2" xfId="11316"/>
    <cellStyle name="Normal 13 2 3 2 2 4 3" xfId="13041"/>
    <cellStyle name="Normal 13 2 3 2 2 4 4" xfId="13042"/>
    <cellStyle name="Normal 13 2 3 2 2 5" xfId="7882"/>
    <cellStyle name="Normal 13 2 3 2 2 5 2" xfId="13043"/>
    <cellStyle name="Normal 13 2 3 2 2 5 3" xfId="13044"/>
    <cellStyle name="Normal 13 2 3 2 2 5 4" xfId="13045"/>
    <cellStyle name="Normal 13 2 3 2 2 6" xfId="2920"/>
    <cellStyle name="Normal 13 2 3 2 2 6 2" xfId="13046"/>
    <cellStyle name="Normal 13 2 3 2 2 6 3" xfId="13047"/>
    <cellStyle name="Normal 13 2 3 2 2 6 4" xfId="13048"/>
    <cellStyle name="Normal 13 2 3 2 2 7" xfId="13049"/>
    <cellStyle name="Normal 13 2 3 2 2 7 2" xfId="13050"/>
    <cellStyle name="Normal 13 2 3 2 2 7 3" xfId="13051"/>
    <cellStyle name="Normal 13 2 3 2 2 8" xfId="13052"/>
    <cellStyle name="Normal 13 2 3 2 2 9" xfId="13053"/>
    <cellStyle name="Normal 13 2 3 2 3" xfId="1383"/>
    <cellStyle name="Normal 13 2 3 2 3 2" xfId="4741"/>
    <cellStyle name="Normal 13 2 3 2 3 2 2" xfId="9725"/>
    <cellStyle name="Normal 13 2 3 2 3 2 2 2" xfId="13054"/>
    <cellStyle name="Normal 13 2 3 2 3 2 2 3" xfId="13055"/>
    <cellStyle name="Normal 13 2 3 2 3 2 2 4" xfId="13056"/>
    <cellStyle name="Normal 13 2 3 2 3 2 3" xfId="13057"/>
    <cellStyle name="Normal 13 2 3 2 3 2 3 2" xfId="13058"/>
    <cellStyle name="Normal 13 2 3 2 3 2 3 3" xfId="13059"/>
    <cellStyle name="Normal 13 2 3 2 3 2 4" xfId="13060"/>
    <cellStyle name="Normal 13 2 3 2 3 2 5" xfId="13061"/>
    <cellStyle name="Normal 13 2 3 2 3 2 6" xfId="13062"/>
    <cellStyle name="Normal 13 2 3 2 3 3" xfId="6470"/>
    <cellStyle name="Normal 13 2 3 2 3 3 2" xfId="11412"/>
    <cellStyle name="Normal 13 2 3 2 3 3 3" xfId="13063"/>
    <cellStyle name="Normal 13 2 3 2 3 3 4" xfId="13064"/>
    <cellStyle name="Normal 13 2 3 2 3 4" xfId="7978"/>
    <cellStyle name="Normal 13 2 3 2 3 4 2" xfId="13065"/>
    <cellStyle name="Normal 13 2 3 2 3 4 3" xfId="13066"/>
    <cellStyle name="Normal 13 2 3 2 3 4 4" xfId="13067"/>
    <cellStyle name="Normal 13 2 3 2 3 5" xfId="3016"/>
    <cellStyle name="Normal 13 2 3 2 3 5 2" xfId="13068"/>
    <cellStyle name="Normal 13 2 3 2 3 5 3" xfId="13069"/>
    <cellStyle name="Normal 13 2 3 2 3 5 4" xfId="13070"/>
    <cellStyle name="Normal 13 2 3 2 3 6" xfId="13071"/>
    <cellStyle name="Normal 13 2 3 2 3 6 2" xfId="13072"/>
    <cellStyle name="Normal 13 2 3 2 3 6 3" xfId="13073"/>
    <cellStyle name="Normal 13 2 3 2 3 7" xfId="13074"/>
    <cellStyle name="Normal 13 2 3 2 3 8" xfId="13075"/>
    <cellStyle name="Normal 13 2 3 2 3 9" xfId="13076"/>
    <cellStyle name="Normal 13 2 3 2 4" xfId="4260"/>
    <cellStyle name="Normal 13 2 3 2 4 2" xfId="9246"/>
    <cellStyle name="Normal 13 2 3 2 4 2 2" xfId="13077"/>
    <cellStyle name="Normal 13 2 3 2 4 2 3" xfId="13078"/>
    <cellStyle name="Normal 13 2 3 2 4 2 4" xfId="13079"/>
    <cellStyle name="Normal 13 2 3 2 4 3" xfId="13080"/>
    <cellStyle name="Normal 13 2 3 2 4 3 2" xfId="13081"/>
    <cellStyle name="Normal 13 2 3 2 4 3 3" xfId="13082"/>
    <cellStyle name="Normal 13 2 3 2 4 4" xfId="13083"/>
    <cellStyle name="Normal 13 2 3 2 4 5" xfId="13084"/>
    <cellStyle name="Normal 13 2 3 2 4 6" xfId="13085"/>
    <cellStyle name="Normal 13 2 3 2 5" xfId="6007"/>
    <cellStyle name="Normal 13 2 3 2 5 2" xfId="10949"/>
    <cellStyle name="Normal 13 2 3 2 5 3" xfId="13086"/>
    <cellStyle name="Normal 13 2 3 2 5 4" xfId="13087"/>
    <cellStyle name="Normal 13 2 3 2 6" xfId="7515"/>
    <cellStyle name="Normal 13 2 3 2 6 2" xfId="13088"/>
    <cellStyle name="Normal 13 2 3 2 6 3" xfId="13089"/>
    <cellStyle name="Normal 13 2 3 2 6 4" xfId="13090"/>
    <cellStyle name="Normal 13 2 3 2 7" xfId="2553"/>
    <cellStyle name="Normal 13 2 3 2 7 2" xfId="13091"/>
    <cellStyle name="Normal 13 2 3 2 7 3" xfId="13092"/>
    <cellStyle name="Normal 13 2 3 2 7 4" xfId="13093"/>
    <cellStyle name="Normal 13 2 3 2 8" xfId="13094"/>
    <cellStyle name="Normal 13 2 3 2 8 2" xfId="13095"/>
    <cellStyle name="Normal 13 2 3 2 8 3" xfId="13096"/>
    <cellStyle name="Normal 13 2 3 2 9" xfId="13097"/>
    <cellStyle name="Normal 13 2 3 3" xfId="963"/>
    <cellStyle name="Normal 13 2 3 3 10" xfId="13098"/>
    <cellStyle name="Normal 13 2 3 3 2" xfId="1385"/>
    <cellStyle name="Normal 13 2 3 3 2 2" xfId="4743"/>
    <cellStyle name="Normal 13 2 3 3 2 2 2" xfId="9727"/>
    <cellStyle name="Normal 13 2 3 3 2 2 2 2" xfId="13099"/>
    <cellStyle name="Normal 13 2 3 3 2 2 2 3" xfId="13100"/>
    <cellStyle name="Normal 13 2 3 3 2 2 2 4" xfId="13101"/>
    <cellStyle name="Normal 13 2 3 3 2 2 3" xfId="13102"/>
    <cellStyle name="Normal 13 2 3 3 2 2 3 2" xfId="13103"/>
    <cellStyle name="Normal 13 2 3 3 2 2 3 3" xfId="13104"/>
    <cellStyle name="Normal 13 2 3 3 2 2 4" xfId="13105"/>
    <cellStyle name="Normal 13 2 3 3 2 2 5" xfId="13106"/>
    <cellStyle name="Normal 13 2 3 3 2 2 6" xfId="13107"/>
    <cellStyle name="Normal 13 2 3 3 2 3" xfId="6472"/>
    <cellStyle name="Normal 13 2 3 3 2 3 2" xfId="11414"/>
    <cellStyle name="Normal 13 2 3 3 2 3 3" xfId="13108"/>
    <cellStyle name="Normal 13 2 3 3 2 3 4" xfId="13109"/>
    <cellStyle name="Normal 13 2 3 3 2 4" xfId="7980"/>
    <cellStyle name="Normal 13 2 3 3 2 4 2" xfId="13110"/>
    <cellStyle name="Normal 13 2 3 3 2 4 3" xfId="13111"/>
    <cellStyle name="Normal 13 2 3 3 2 4 4" xfId="13112"/>
    <cellStyle name="Normal 13 2 3 3 2 5" xfId="3018"/>
    <cellStyle name="Normal 13 2 3 3 2 5 2" xfId="13113"/>
    <cellStyle name="Normal 13 2 3 3 2 5 3" xfId="13114"/>
    <cellStyle name="Normal 13 2 3 3 2 5 4" xfId="13115"/>
    <cellStyle name="Normal 13 2 3 3 2 6" xfId="13116"/>
    <cellStyle name="Normal 13 2 3 3 2 6 2" xfId="13117"/>
    <cellStyle name="Normal 13 2 3 3 2 6 3" xfId="13118"/>
    <cellStyle name="Normal 13 2 3 3 2 7" xfId="13119"/>
    <cellStyle name="Normal 13 2 3 3 2 8" xfId="13120"/>
    <cellStyle name="Normal 13 2 3 3 2 9" xfId="13121"/>
    <cellStyle name="Normal 13 2 3 3 3" xfId="4402"/>
    <cellStyle name="Normal 13 2 3 3 3 2" xfId="9387"/>
    <cellStyle name="Normal 13 2 3 3 3 2 2" xfId="13122"/>
    <cellStyle name="Normal 13 2 3 3 3 2 3" xfId="13123"/>
    <cellStyle name="Normal 13 2 3 3 3 2 4" xfId="13124"/>
    <cellStyle name="Normal 13 2 3 3 3 3" xfId="13125"/>
    <cellStyle name="Normal 13 2 3 3 3 3 2" xfId="13126"/>
    <cellStyle name="Normal 13 2 3 3 3 3 3" xfId="13127"/>
    <cellStyle name="Normal 13 2 3 3 3 4" xfId="13128"/>
    <cellStyle name="Normal 13 2 3 3 3 5" xfId="13129"/>
    <cellStyle name="Normal 13 2 3 3 3 6" xfId="13130"/>
    <cellStyle name="Normal 13 2 3 3 4" xfId="6145"/>
    <cellStyle name="Normal 13 2 3 3 4 2" xfId="11087"/>
    <cellStyle name="Normal 13 2 3 3 4 3" xfId="13131"/>
    <cellStyle name="Normal 13 2 3 3 4 4" xfId="13132"/>
    <cellStyle name="Normal 13 2 3 3 5" xfId="7653"/>
    <cellStyle name="Normal 13 2 3 3 5 2" xfId="13133"/>
    <cellStyle name="Normal 13 2 3 3 5 3" xfId="13134"/>
    <cellStyle name="Normal 13 2 3 3 5 4" xfId="13135"/>
    <cellStyle name="Normal 13 2 3 3 6" xfId="2691"/>
    <cellStyle name="Normal 13 2 3 3 6 2" xfId="13136"/>
    <cellStyle name="Normal 13 2 3 3 6 3" xfId="13137"/>
    <cellStyle name="Normal 13 2 3 3 6 4" xfId="13138"/>
    <cellStyle name="Normal 13 2 3 3 7" xfId="13139"/>
    <cellStyle name="Normal 13 2 3 3 7 2" xfId="13140"/>
    <cellStyle name="Normal 13 2 3 3 7 3" xfId="13141"/>
    <cellStyle name="Normal 13 2 3 3 8" xfId="13142"/>
    <cellStyle name="Normal 13 2 3 3 9" xfId="13143"/>
    <cellStyle name="Normal 13 2 3 4" xfId="1382"/>
    <cellStyle name="Normal 13 2 3 4 2" xfId="4740"/>
    <cellStyle name="Normal 13 2 3 4 2 2" xfId="9724"/>
    <cellStyle name="Normal 13 2 3 4 2 2 2" xfId="13144"/>
    <cellStyle name="Normal 13 2 3 4 2 2 3" xfId="13145"/>
    <cellStyle name="Normal 13 2 3 4 2 2 4" xfId="13146"/>
    <cellStyle name="Normal 13 2 3 4 2 3" xfId="13147"/>
    <cellStyle name="Normal 13 2 3 4 2 3 2" xfId="13148"/>
    <cellStyle name="Normal 13 2 3 4 2 3 3" xfId="13149"/>
    <cellStyle name="Normal 13 2 3 4 2 4" xfId="13150"/>
    <cellStyle name="Normal 13 2 3 4 2 5" xfId="13151"/>
    <cellStyle name="Normal 13 2 3 4 2 6" xfId="13152"/>
    <cellStyle name="Normal 13 2 3 4 3" xfId="6469"/>
    <cellStyle name="Normal 13 2 3 4 3 2" xfId="11411"/>
    <cellStyle name="Normal 13 2 3 4 3 3" xfId="13153"/>
    <cellStyle name="Normal 13 2 3 4 3 4" xfId="13154"/>
    <cellStyle name="Normal 13 2 3 4 4" xfId="7977"/>
    <cellStyle name="Normal 13 2 3 4 4 2" xfId="13155"/>
    <cellStyle name="Normal 13 2 3 4 4 3" xfId="13156"/>
    <cellStyle name="Normal 13 2 3 4 4 4" xfId="13157"/>
    <cellStyle name="Normal 13 2 3 4 5" xfId="3015"/>
    <cellStyle name="Normal 13 2 3 4 5 2" xfId="13158"/>
    <cellStyle name="Normal 13 2 3 4 5 3" xfId="13159"/>
    <cellStyle name="Normal 13 2 3 4 5 4" xfId="13160"/>
    <cellStyle name="Normal 13 2 3 4 6" xfId="13161"/>
    <cellStyle name="Normal 13 2 3 4 6 2" xfId="13162"/>
    <cellStyle name="Normal 13 2 3 4 6 3" xfId="13163"/>
    <cellStyle name="Normal 13 2 3 4 7" xfId="13164"/>
    <cellStyle name="Normal 13 2 3 4 8" xfId="13165"/>
    <cellStyle name="Normal 13 2 3 4 9" xfId="13166"/>
    <cellStyle name="Normal 13 2 3 5" xfId="3800"/>
    <cellStyle name="Normal 13 2 3 5 2" xfId="5479"/>
    <cellStyle name="Normal 13 2 3 5 2 2" xfId="10455"/>
    <cellStyle name="Normal 13 2 3 5 2 2 2" xfId="13167"/>
    <cellStyle name="Normal 13 2 3 5 2 2 3" xfId="13168"/>
    <cellStyle name="Normal 13 2 3 5 2 2 4" xfId="13169"/>
    <cellStyle name="Normal 13 2 3 5 2 3" xfId="13170"/>
    <cellStyle name="Normal 13 2 3 5 2 3 2" xfId="13171"/>
    <cellStyle name="Normal 13 2 3 5 2 3 3" xfId="13172"/>
    <cellStyle name="Normal 13 2 3 5 2 4" xfId="13173"/>
    <cellStyle name="Normal 13 2 3 5 2 5" xfId="13174"/>
    <cellStyle name="Normal 13 2 3 5 2 6" xfId="13175"/>
    <cellStyle name="Normal 13 2 3 5 3" xfId="8760"/>
    <cellStyle name="Normal 13 2 3 5 3 2" xfId="13176"/>
    <cellStyle name="Normal 13 2 3 5 3 3" xfId="13177"/>
    <cellStyle name="Normal 13 2 3 5 3 4" xfId="13178"/>
    <cellStyle name="Normal 13 2 3 5 4" xfId="12331"/>
    <cellStyle name="Normal 13 2 3 5 4 2" xfId="13179"/>
    <cellStyle name="Normal 13 2 3 5 4 3" xfId="13180"/>
    <cellStyle name="Normal 13 2 3 5 4 4" xfId="13181"/>
    <cellStyle name="Normal 13 2 3 5 5" xfId="13182"/>
    <cellStyle name="Normal 13 2 3 5 5 2" xfId="13183"/>
    <cellStyle name="Normal 13 2 3 5 5 3" xfId="13184"/>
    <cellStyle name="Normal 13 2 3 5 5 4" xfId="13185"/>
    <cellStyle name="Normal 13 2 3 5 6" xfId="13186"/>
    <cellStyle name="Normal 13 2 3 5 6 2" xfId="13187"/>
    <cellStyle name="Normal 13 2 3 5 6 3" xfId="13188"/>
    <cellStyle name="Normal 13 2 3 5 7" xfId="13189"/>
    <cellStyle name="Normal 13 2 3 5 8" xfId="13190"/>
    <cellStyle name="Normal 13 2 3 5 9" xfId="13191"/>
    <cellStyle name="Normal 13 2 3 6" xfId="4124"/>
    <cellStyle name="Normal 13 2 3 6 2" xfId="8896"/>
    <cellStyle name="Normal 13 2 3 6 2 2" xfId="13192"/>
    <cellStyle name="Normal 13 2 3 6 2 2 2" xfId="13193"/>
    <cellStyle name="Normal 13 2 3 6 2 2 3" xfId="13194"/>
    <cellStyle name="Normal 13 2 3 6 2 2 4" xfId="13195"/>
    <cellStyle name="Normal 13 2 3 6 2 3" xfId="13196"/>
    <cellStyle name="Normal 13 2 3 6 2 3 2" xfId="13197"/>
    <cellStyle name="Normal 13 2 3 6 2 3 3" xfId="13198"/>
    <cellStyle name="Normal 13 2 3 6 2 4" xfId="13199"/>
    <cellStyle name="Normal 13 2 3 6 2 5" xfId="13200"/>
    <cellStyle name="Normal 13 2 3 6 2 6" xfId="13201"/>
    <cellStyle name="Normal 13 2 3 6 3" xfId="12176"/>
    <cellStyle name="Normal 13 2 3 6 3 2" xfId="13202"/>
    <cellStyle name="Normal 13 2 3 6 3 3" xfId="13203"/>
    <cellStyle name="Normal 13 2 3 6 3 4" xfId="13204"/>
    <cellStyle name="Normal 13 2 3 6 4" xfId="13205"/>
    <cellStyle name="Normal 13 2 3 6 4 2" xfId="13206"/>
    <cellStyle name="Normal 13 2 3 6 4 3" xfId="13207"/>
    <cellStyle name="Normal 13 2 3 6 4 4" xfId="13208"/>
    <cellStyle name="Normal 13 2 3 6 5" xfId="13209"/>
    <cellStyle name="Normal 13 2 3 6 5 2" xfId="13210"/>
    <cellStyle name="Normal 13 2 3 6 5 3" xfId="13211"/>
    <cellStyle name="Normal 13 2 3 6 6" xfId="13212"/>
    <cellStyle name="Normal 13 2 3 6 7" xfId="13213"/>
    <cellStyle name="Normal 13 2 3 6 8" xfId="13214"/>
    <cellStyle name="Normal 13 2 3 7" xfId="5478"/>
    <cellStyle name="Normal 13 2 3 7 2" xfId="10454"/>
    <cellStyle name="Normal 13 2 3 7 2 2" xfId="13215"/>
    <cellStyle name="Normal 13 2 3 7 2 3" xfId="13216"/>
    <cellStyle name="Normal 13 2 3 7 2 4" xfId="13217"/>
    <cellStyle name="Normal 13 2 3 7 3" xfId="13218"/>
    <cellStyle name="Normal 13 2 3 7 3 2" xfId="13219"/>
    <cellStyle name="Normal 13 2 3 7 3 3" xfId="13220"/>
    <cellStyle name="Normal 13 2 3 7 4" xfId="13221"/>
    <cellStyle name="Normal 13 2 3 7 5" xfId="13222"/>
    <cellStyle name="Normal 13 2 3 7 6" xfId="13223"/>
    <cellStyle name="Normal 13 2 3 8" xfId="5872"/>
    <cellStyle name="Normal 13 2 3 8 2" xfId="10814"/>
    <cellStyle name="Normal 13 2 3 8 3" xfId="13224"/>
    <cellStyle name="Normal 13 2 3 8 4" xfId="13225"/>
    <cellStyle name="Normal 13 2 3 9" xfId="7380"/>
    <cellStyle name="Normal 13 2 3 9 2" xfId="13226"/>
    <cellStyle name="Normal 13 2 3 9 3" xfId="13227"/>
    <cellStyle name="Normal 13 2 3 9 4" xfId="13228"/>
    <cellStyle name="Normal 13 2 4" xfId="502"/>
    <cellStyle name="Normal 13 2 4 10" xfId="13229"/>
    <cellStyle name="Normal 13 2 4 11" xfId="13230"/>
    <cellStyle name="Normal 13 2 4 2" xfId="1073"/>
    <cellStyle name="Normal 13 2 4 2 10" xfId="13231"/>
    <cellStyle name="Normal 13 2 4 2 2" xfId="1387"/>
    <cellStyle name="Normal 13 2 4 2 2 2" xfId="4745"/>
    <cellStyle name="Normal 13 2 4 2 2 2 2" xfId="9729"/>
    <cellStyle name="Normal 13 2 4 2 2 2 2 2" xfId="13232"/>
    <cellStyle name="Normal 13 2 4 2 2 2 2 3" xfId="13233"/>
    <cellStyle name="Normal 13 2 4 2 2 2 2 4" xfId="13234"/>
    <cellStyle name="Normal 13 2 4 2 2 2 3" xfId="13235"/>
    <cellStyle name="Normal 13 2 4 2 2 2 3 2" xfId="13236"/>
    <cellStyle name="Normal 13 2 4 2 2 2 3 3" xfId="13237"/>
    <cellStyle name="Normal 13 2 4 2 2 2 4" xfId="13238"/>
    <cellStyle name="Normal 13 2 4 2 2 2 5" xfId="13239"/>
    <cellStyle name="Normal 13 2 4 2 2 2 6" xfId="13240"/>
    <cellStyle name="Normal 13 2 4 2 2 3" xfId="6474"/>
    <cellStyle name="Normal 13 2 4 2 2 3 2" xfId="11416"/>
    <cellStyle name="Normal 13 2 4 2 2 3 3" xfId="13241"/>
    <cellStyle name="Normal 13 2 4 2 2 3 4" xfId="13242"/>
    <cellStyle name="Normal 13 2 4 2 2 4" xfId="7982"/>
    <cellStyle name="Normal 13 2 4 2 2 4 2" xfId="13243"/>
    <cellStyle name="Normal 13 2 4 2 2 4 3" xfId="13244"/>
    <cellStyle name="Normal 13 2 4 2 2 4 4" xfId="13245"/>
    <cellStyle name="Normal 13 2 4 2 2 5" xfId="3020"/>
    <cellStyle name="Normal 13 2 4 2 2 5 2" xfId="13246"/>
    <cellStyle name="Normal 13 2 4 2 2 5 3" xfId="13247"/>
    <cellStyle name="Normal 13 2 4 2 2 5 4" xfId="13248"/>
    <cellStyle name="Normal 13 2 4 2 2 6" xfId="13249"/>
    <cellStyle name="Normal 13 2 4 2 2 6 2" xfId="13250"/>
    <cellStyle name="Normal 13 2 4 2 2 6 3" xfId="13251"/>
    <cellStyle name="Normal 13 2 4 2 2 7" xfId="13252"/>
    <cellStyle name="Normal 13 2 4 2 2 8" xfId="13253"/>
    <cellStyle name="Normal 13 2 4 2 2 9" xfId="13254"/>
    <cellStyle name="Normal 13 2 4 2 3" xfId="4495"/>
    <cellStyle name="Normal 13 2 4 2 3 2" xfId="9480"/>
    <cellStyle name="Normal 13 2 4 2 3 2 2" xfId="13255"/>
    <cellStyle name="Normal 13 2 4 2 3 2 3" xfId="13256"/>
    <cellStyle name="Normal 13 2 4 2 3 2 4" xfId="13257"/>
    <cellStyle name="Normal 13 2 4 2 3 3" xfId="13258"/>
    <cellStyle name="Normal 13 2 4 2 3 3 2" xfId="13259"/>
    <cellStyle name="Normal 13 2 4 2 3 3 3" xfId="13260"/>
    <cellStyle name="Normal 13 2 4 2 3 4" xfId="13261"/>
    <cellStyle name="Normal 13 2 4 2 3 5" xfId="13262"/>
    <cellStyle name="Normal 13 2 4 2 3 6" xfId="13263"/>
    <cellStyle name="Normal 13 2 4 2 4" xfId="6235"/>
    <cellStyle name="Normal 13 2 4 2 4 2" xfId="11177"/>
    <cellStyle name="Normal 13 2 4 2 4 3" xfId="13264"/>
    <cellStyle name="Normal 13 2 4 2 4 4" xfId="13265"/>
    <cellStyle name="Normal 13 2 4 2 5" xfId="7743"/>
    <cellStyle name="Normal 13 2 4 2 5 2" xfId="13266"/>
    <cellStyle name="Normal 13 2 4 2 5 3" xfId="13267"/>
    <cellStyle name="Normal 13 2 4 2 5 4" xfId="13268"/>
    <cellStyle name="Normal 13 2 4 2 6" xfId="2781"/>
    <cellStyle name="Normal 13 2 4 2 6 2" xfId="13269"/>
    <cellStyle name="Normal 13 2 4 2 6 3" xfId="13270"/>
    <cellStyle name="Normal 13 2 4 2 6 4" xfId="13271"/>
    <cellStyle name="Normal 13 2 4 2 7" xfId="13272"/>
    <cellStyle name="Normal 13 2 4 2 7 2" xfId="13273"/>
    <cellStyle name="Normal 13 2 4 2 7 3" xfId="13274"/>
    <cellStyle name="Normal 13 2 4 2 8" xfId="13275"/>
    <cellStyle name="Normal 13 2 4 2 9" xfId="13276"/>
    <cellStyle name="Normal 13 2 4 3" xfId="1386"/>
    <cellStyle name="Normal 13 2 4 3 2" xfId="4744"/>
    <cellStyle name="Normal 13 2 4 3 2 2" xfId="9728"/>
    <cellStyle name="Normal 13 2 4 3 2 2 2" xfId="13277"/>
    <cellStyle name="Normal 13 2 4 3 2 2 3" xfId="13278"/>
    <cellStyle name="Normal 13 2 4 3 2 2 4" xfId="13279"/>
    <cellStyle name="Normal 13 2 4 3 2 3" xfId="13280"/>
    <cellStyle name="Normal 13 2 4 3 2 3 2" xfId="13281"/>
    <cellStyle name="Normal 13 2 4 3 2 3 3" xfId="13282"/>
    <cellStyle name="Normal 13 2 4 3 2 4" xfId="13283"/>
    <cellStyle name="Normal 13 2 4 3 2 5" xfId="13284"/>
    <cellStyle name="Normal 13 2 4 3 2 6" xfId="13285"/>
    <cellStyle name="Normal 13 2 4 3 3" xfId="6473"/>
    <cellStyle name="Normal 13 2 4 3 3 2" xfId="11415"/>
    <cellStyle name="Normal 13 2 4 3 3 3" xfId="13286"/>
    <cellStyle name="Normal 13 2 4 3 3 4" xfId="13287"/>
    <cellStyle name="Normal 13 2 4 3 4" xfId="7981"/>
    <cellStyle name="Normal 13 2 4 3 4 2" xfId="13288"/>
    <cellStyle name="Normal 13 2 4 3 4 3" xfId="13289"/>
    <cellStyle name="Normal 13 2 4 3 4 4" xfId="13290"/>
    <cellStyle name="Normal 13 2 4 3 5" xfId="3019"/>
    <cellStyle name="Normal 13 2 4 3 5 2" xfId="13291"/>
    <cellStyle name="Normal 13 2 4 3 5 3" xfId="13292"/>
    <cellStyle name="Normal 13 2 4 3 5 4" xfId="13293"/>
    <cellStyle name="Normal 13 2 4 3 6" xfId="13294"/>
    <cellStyle name="Normal 13 2 4 3 6 2" xfId="13295"/>
    <cellStyle name="Normal 13 2 4 3 6 3" xfId="13296"/>
    <cellStyle name="Normal 13 2 4 3 7" xfId="13297"/>
    <cellStyle name="Normal 13 2 4 3 8" xfId="13298"/>
    <cellStyle name="Normal 13 2 4 3 9" xfId="13299"/>
    <cellStyle name="Normal 13 2 4 4" xfId="4026"/>
    <cellStyle name="Normal 13 2 4 4 2" xfId="9098"/>
    <cellStyle name="Normal 13 2 4 4 2 2" xfId="13300"/>
    <cellStyle name="Normal 13 2 4 4 2 3" xfId="13301"/>
    <cellStyle name="Normal 13 2 4 4 2 4" xfId="13302"/>
    <cellStyle name="Normal 13 2 4 4 3" xfId="13303"/>
    <cellStyle name="Normal 13 2 4 4 3 2" xfId="13304"/>
    <cellStyle name="Normal 13 2 4 4 3 3" xfId="13305"/>
    <cellStyle name="Normal 13 2 4 4 4" xfId="13306"/>
    <cellStyle name="Normal 13 2 4 4 5" xfId="13307"/>
    <cellStyle name="Normal 13 2 4 4 6" xfId="13308"/>
    <cellStyle name="Normal 13 2 4 5" xfId="5783"/>
    <cellStyle name="Normal 13 2 4 5 2" xfId="10725"/>
    <cellStyle name="Normal 13 2 4 5 3" xfId="13309"/>
    <cellStyle name="Normal 13 2 4 5 4" xfId="13310"/>
    <cellStyle name="Normal 13 2 4 6" xfId="7291"/>
    <cellStyle name="Normal 13 2 4 6 2" xfId="13311"/>
    <cellStyle name="Normal 13 2 4 6 3" xfId="13312"/>
    <cellStyle name="Normal 13 2 4 6 4" xfId="13313"/>
    <cellStyle name="Normal 13 2 4 7" xfId="2329"/>
    <cellStyle name="Normal 13 2 4 7 2" xfId="13314"/>
    <cellStyle name="Normal 13 2 4 7 3" xfId="13315"/>
    <cellStyle name="Normal 13 2 4 7 4" xfId="13316"/>
    <cellStyle name="Normal 13 2 4 8" xfId="13317"/>
    <cellStyle name="Normal 13 2 4 8 2" xfId="13318"/>
    <cellStyle name="Normal 13 2 4 8 3" xfId="13319"/>
    <cellStyle name="Normal 13 2 4 9" xfId="13320"/>
    <cellStyle name="Normal 13 2 5" xfId="720"/>
    <cellStyle name="Normal 13 2 5 10" xfId="13321"/>
    <cellStyle name="Normal 13 2 5 11" xfId="13322"/>
    <cellStyle name="Normal 13 2 5 2" xfId="1186"/>
    <cellStyle name="Normal 13 2 5 2 10" xfId="13323"/>
    <cellStyle name="Normal 13 2 5 2 2" xfId="1389"/>
    <cellStyle name="Normal 13 2 5 2 2 2" xfId="4747"/>
    <cellStyle name="Normal 13 2 5 2 2 2 2" xfId="9731"/>
    <cellStyle name="Normal 13 2 5 2 2 2 2 2" xfId="13324"/>
    <cellStyle name="Normal 13 2 5 2 2 2 2 3" xfId="13325"/>
    <cellStyle name="Normal 13 2 5 2 2 2 2 4" xfId="13326"/>
    <cellStyle name="Normal 13 2 5 2 2 2 3" xfId="13327"/>
    <cellStyle name="Normal 13 2 5 2 2 2 3 2" xfId="13328"/>
    <cellStyle name="Normal 13 2 5 2 2 2 3 3" xfId="13329"/>
    <cellStyle name="Normal 13 2 5 2 2 2 4" xfId="13330"/>
    <cellStyle name="Normal 13 2 5 2 2 2 5" xfId="13331"/>
    <cellStyle name="Normal 13 2 5 2 2 2 6" xfId="13332"/>
    <cellStyle name="Normal 13 2 5 2 2 3" xfId="6476"/>
    <cellStyle name="Normal 13 2 5 2 2 3 2" xfId="11418"/>
    <cellStyle name="Normal 13 2 5 2 2 3 3" xfId="13333"/>
    <cellStyle name="Normal 13 2 5 2 2 3 4" xfId="13334"/>
    <cellStyle name="Normal 13 2 5 2 2 4" xfId="7984"/>
    <cellStyle name="Normal 13 2 5 2 2 4 2" xfId="13335"/>
    <cellStyle name="Normal 13 2 5 2 2 4 3" xfId="13336"/>
    <cellStyle name="Normal 13 2 5 2 2 4 4" xfId="13337"/>
    <cellStyle name="Normal 13 2 5 2 2 5" xfId="3022"/>
    <cellStyle name="Normal 13 2 5 2 2 5 2" xfId="13338"/>
    <cellStyle name="Normal 13 2 5 2 2 5 3" xfId="13339"/>
    <cellStyle name="Normal 13 2 5 2 2 5 4" xfId="13340"/>
    <cellStyle name="Normal 13 2 5 2 2 6" xfId="13341"/>
    <cellStyle name="Normal 13 2 5 2 2 6 2" xfId="13342"/>
    <cellStyle name="Normal 13 2 5 2 2 6 3" xfId="13343"/>
    <cellStyle name="Normal 13 2 5 2 2 7" xfId="13344"/>
    <cellStyle name="Normal 13 2 5 2 2 8" xfId="13345"/>
    <cellStyle name="Normal 13 2 5 2 2 9" xfId="13346"/>
    <cellStyle name="Normal 13 2 5 2 3" xfId="4554"/>
    <cellStyle name="Normal 13 2 5 2 3 2" xfId="9538"/>
    <cellStyle name="Normal 13 2 5 2 3 2 2" xfId="13347"/>
    <cellStyle name="Normal 13 2 5 2 3 2 3" xfId="13348"/>
    <cellStyle name="Normal 13 2 5 2 3 2 4" xfId="13349"/>
    <cellStyle name="Normal 13 2 5 2 3 3" xfId="13350"/>
    <cellStyle name="Normal 13 2 5 2 3 3 2" xfId="13351"/>
    <cellStyle name="Normal 13 2 5 2 3 3 3" xfId="13352"/>
    <cellStyle name="Normal 13 2 5 2 3 4" xfId="13353"/>
    <cellStyle name="Normal 13 2 5 2 3 5" xfId="13354"/>
    <cellStyle name="Normal 13 2 5 2 3 6" xfId="13355"/>
    <cellStyle name="Normal 13 2 5 2 4" xfId="6285"/>
    <cellStyle name="Normal 13 2 5 2 4 2" xfId="11227"/>
    <cellStyle name="Normal 13 2 5 2 4 3" xfId="13356"/>
    <cellStyle name="Normal 13 2 5 2 4 4" xfId="13357"/>
    <cellStyle name="Normal 13 2 5 2 5" xfId="7793"/>
    <cellStyle name="Normal 13 2 5 2 5 2" xfId="13358"/>
    <cellStyle name="Normal 13 2 5 2 5 3" xfId="13359"/>
    <cellStyle name="Normal 13 2 5 2 5 4" xfId="13360"/>
    <cellStyle name="Normal 13 2 5 2 6" xfId="2831"/>
    <cellStyle name="Normal 13 2 5 2 6 2" xfId="13361"/>
    <cellStyle name="Normal 13 2 5 2 6 3" xfId="13362"/>
    <cellStyle name="Normal 13 2 5 2 6 4" xfId="13363"/>
    <cellStyle name="Normal 13 2 5 2 7" xfId="13364"/>
    <cellStyle name="Normal 13 2 5 2 7 2" xfId="13365"/>
    <cellStyle name="Normal 13 2 5 2 7 3" xfId="13366"/>
    <cellStyle name="Normal 13 2 5 2 8" xfId="13367"/>
    <cellStyle name="Normal 13 2 5 2 9" xfId="13368"/>
    <cellStyle name="Normal 13 2 5 3" xfId="1388"/>
    <cellStyle name="Normal 13 2 5 3 2" xfId="4746"/>
    <cellStyle name="Normal 13 2 5 3 2 2" xfId="9730"/>
    <cellStyle name="Normal 13 2 5 3 2 2 2" xfId="13369"/>
    <cellStyle name="Normal 13 2 5 3 2 2 3" xfId="13370"/>
    <cellStyle name="Normal 13 2 5 3 2 2 4" xfId="13371"/>
    <cellStyle name="Normal 13 2 5 3 2 3" xfId="13372"/>
    <cellStyle name="Normal 13 2 5 3 2 3 2" xfId="13373"/>
    <cellStyle name="Normal 13 2 5 3 2 3 3" xfId="13374"/>
    <cellStyle name="Normal 13 2 5 3 2 4" xfId="13375"/>
    <cellStyle name="Normal 13 2 5 3 2 5" xfId="13376"/>
    <cellStyle name="Normal 13 2 5 3 2 6" xfId="13377"/>
    <cellStyle name="Normal 13 2 5 3 3" xfId="6475"/>
    <cellStyle name="Normal 13 2 5 3 3 2" xfId="11417"/>
    <cellStyle name="Normal 13 2 5 3 3 3" xfId="13378"/>
    <cellStyle name="Normal 13 2 5 3 3 4" xfId="13379"/>
    <cellStyle name="Normal 13 2 5 3 4" xfId="7983"/>
    <cellStyle name="Normal 13 2 5 3 4 2" xfId="13380"/>
    <cellStyle name="Normal 13 2 5 3 4 3" xfId="13381"/>
    <cellStyle name="Normal 13 2 5 3 4 4" xfId="13382"/>
    <cellStyle name="Normal 13 2 5 3 5" xfId="3021"/>
    <cellStyle name="Normal 13 2 5 3 5 2" xfId="13383"/>
    <cellStyle name="Normal 13 2 5 3 5 3" xfId="13384"/>
    <cellStyle name="Normal 13 2 5 3 5 4" xfId="13385"/>
    <cellStyle name="Normal 13 2 5 3 6" xfId="13386"/>
    <cellStyle name="Normal 13 2 5 3 6 2" xfId="13387"/>
    <cellStyle name="Normal 13 2 5 3 6 3" xfId="13388"/>
    <cellStyle name="Normal 13 2 5 3 7" xfId="13389"/>
    <cellStyle name="Normal 13 2 5 3 8" xfId="13390"/>
    <cellStyle name="Normal 13 2 5 3 9" xfId="13391"/>
    <cellStyle name="Normal 13 2 5 4" xfId="4171"/>
    <cellStyle name="Normal 13 2 5 4 2" xfId="9157"/>
    <cellStyle name="Normal 13 2 5 4 2 2" xfId="13392"/>
    <cellStyle name="Normal 13 2 5 4 2 3" xfId="13393"/>
    <cellStyle name="Normal 13 2 5 4 2 4" xfId="13394"/>
    <cellStyle name="Normal 13 2 5 4 3" xfId="13395"/>
    <cellStyle name="Normal 13 2 5 4 3 2" xfId="13396"/>
    <cellStyle name="Normal 13 2 5 4 3 3" xfId="13397"/>
    <cellStyle name="Normal 13 2 5 4 4" xfId="13398"/>
    <cellStyle name="Normal 13 2 5 4 5" xfId="13399"/>
    <cellStyle name="Normal 13 2 5 4 6" xfId="13400"/>
    <cellStyle name="Normal 13 2 5 5" xfId="5918"/>
    <cellStyle name="Normal 13 2 5 5 2" xfId="10860"/>
    <cellStyle name="Normal 13 2 5 5 3" xfId="13401"/>
    <cellStyle name="Normal 13 2 5 5 4" xfId="13402"/>
    <cellStyle name="Normal 13 2 5 6" xfId="7426"/>
    <cellStyle name="Normal 13 2 5 6 2" xfId="13403"/>
    <cellStyle name="Normal 13 2 5 6 3" xfId="13404"/>
    <cellStyle name="Normal 13 2 5 6 4" xfId="13405"/>
    <cellStyle name="Normal 13 2 5 7" xfId="2464"/>
    <cellStyle name="Normal 13 2 5 7 2" xfId="13406"/>
    <cellStyle name="Normal 13 2 5 7 3" xfId="13407"/>
    <cellStyle name="Normal 13 2 5 7 4" xfId="13408"/>
    <cellStyle name="Normal 13 2 5 8" xfId="13409"/>
    <cellStyle name="Normal 13 2 5 8 2" xfId="13410"/>
    <cellStyle name="Normal 13 2 5 8 3" xfId="13411"/>
    <cellStyle name="Normal 13 2 5 9" xfId="13412"/>
    <cellStyle name="Normal 13 2 6" xfId="386"/>
    <cellStyle name="Normal 13 2 6 10" xfId="13413"/>
    <cellStyle name="Normal 13 2 6 11" xfId="13414"/>
    <cellStyle name="Normal 13 2 6 2" xfId="1014"/>
    <cellStyle name="Normal 13 2 6 2 10" xfId="13415"/>
    <cellStyle name="Normal 13 2 6 2 2" xfId="1391"/>
    <cellStyle name="Normal 13 2 6 2 2 2" xfId="4749"/>
    <cellStyle name="Normal 13 2 6 2 2 2 2" xfId="9733"/>
    <cellStyle name="Normal 13 2 6 2 2 2 2 2" xfId="13416"/>
    <cellStyle name="Normal 13 2 6 2 2 2 2 3" xfId="13417"/>
    <cellStyle name="Normal 13 2 6 2 2 2 2 4" xfId="13418"/>
    <cellStyle name="Normal 13 2 6 2 2 2 3" xfId="13419"/>
    <cellStyle name="Normal 13 2 6 2 2 2 3 2" xfId="13420"/>
    <cellStyle name="Normal 13 2 6 2 2 2 3 3" xfId="13421"/>
    <cellStyle name="Normal 13 2 6 2 2 2 4" xfId="13422"/>
    <cellStyle name="Normal 13 2 6 2 2 2 5" xfId="13423"/>
    <cellStyle name="Normal 13 2 6 2 2 2 6" xfId="13424"/>
    <cellStyle name="Normal 13 2 6 2 2 3" xfId="6478"/>
    <cellStyle name="Normal 13 2 6 2 2 3 2" xfId="11420"/>
    <cellStyle name="Normal 13 2 6 2 2 3 3" xfId="13425"/>
    <cellStyle name="Normal 13 2 6 2 2 3 4" xfId="13426"/>
    <cellStyle name="Normal 13 2 6 2 2 4" xfId="7986"/>
    <cellStyle name="Normal 13 2 6 2 2 4 2" xfId="13427"/>
    <cellStyle name="Normal 13 2 6 2 2 4 3" xfId="13428"/>
    <cellStyle name="Normal 13 2 6 2 2 4 4" xfId="13429"/>
    <cellStyle name="Normal 13 2 6 2 2 5" xfId="3024"/>
    <cellStyle name="Normal 13 2 6 2 2 5 2" xfId="13430"/>
    <cellStyle name="Normal 13 2 6 2 2 5 3" xfId="13431"/>
    <cellStyle name="Normal 13 2 6 2 2 5 4" xfId="13432"/>
    <cellStyle name="Normal 13 2 6 2 2 6" xfId="13433"/>
    <cellStyle name="Normal 13 2 6 2 2 6 2" xfId="13434"/>
    <cellStyle name="Normal 13 2 6 2 2 6 3" xfId="13435"/>
    <cellStyle name="Normal 13 2 6 2 2 7" xfId="13436"/>
    <cellStyle name="Normal 13 2 6 2 2 8" xfId="13437"/>
    <cellStyle name="Normal 13 2 6 2 2 9" xfId="13438"/>
    <cellStyle name="Normal 13 2 6 2 3" xfId="4448"/>
    <cellStyle name="Normal 13 2 6 2 3 2" xfId="9433"/>
    <cellStyle name="Normal 13 2 6 2 3 2 2" xfId="13439"/>
    <cellStyle name="Normal 13 2 6 2 3 2 3" xfId="13440"/>
    <cellStyle name="Normal 13 2 6 2 3 2 4" xfId="13441"/>
    <cellStyle name="Normal 13 2 6 2 3 3" xfId="13442"/>
    <cellStyle name="Normal 13 2 6 2 3 3 2" xfId="13443"/>
    <cellStyle name="Normal 13 2 6 2 3 3 3" xfId="13444"/>
    <cellStyle name="Normal 13 2 6 2 3 4" xfId="13445"/>
    <cellStyle name="Normal 13 2 6 2 3 5" xfId="13446"/>
    <cellStyle name="Normal 13 2 6 2 3 6" xfId="13447"/>
    <cellStyle name="Normal 13 2 6 2 4" xfId="6191"/>
    <cellStyle name="Normal 13 2 6 2 4 2" xfId="11133"/>
    <cellStyle name="Normal 13 2 6 2 4 3" xfId="13448"/>
    <cellStyle name="Normal 13 2 6 2 4 4" xfId="13449"/>
    <cellStyle name="Normal 13 2 6 2 5" xfId="7699"/>
    <cellStyle name="Normal 13 2 6 2 5 2" xfId="13450"/>
    <cellStyle name="Normal 13 2 6 2 5 3" xfId="13451"/>
    <cellStyle name="Normal 13 2 6 2 5 4" xfId="13452"/>
    <cellStyle name="Normal 13 2 6 2 6" xfId="2737"/>
    <cellStyle name="Normal 13 2 6 2 6 2" xfId="13453"/>
    <cellStyle name="Normal 13 2 6 2 6 3" xfId="13454"/>
    <cellStyle name="Normal 13 2 6 2 6 4" xfId="13455"/>
    <cellStyle name="Normal 13 2 6 2 7" xfId="13456"/>
    <cellStyle name="Normal 13 2 6 2 7 2" xfId="13457"/>
    <cellStyle name="Normal 13 2 6 2 7 3" xfId="13458"/>
    <cellStyle name="Normal 13 2 6 2 8" xfId="13459"/>
    <cellStyle name="Normal 13 2 6 2 9" xfId="13460"/>
    <cellStyle name="Normal 13 2 6 3" xfId="1390"/>
    <cellStyle name="Normal 13 2 6 3 2" xfId="4748"/>
    <cellStyle name="Normal 13 2 6 3 2 2" xfId="9732"/>
    <cellStyle name="Normal 13 2 6 3 2 2 2" xfId="13461"/>
    <cellStyle name="Normal 13 2 6 3 2 2 3" xfId="13462"/>
    <cellStyle name="Normal 13 2 6 3 2 2 4" xfId="13463"/>
    <cellStyle name="Normal 13 2 6 3 2 3" xfId="13464"/>
    <cellStyle name="Normal 13 2 6 3 2 3 2" xfId="13465"/>
    <cellStyle name="Normal 13 2 6 3 2 3 3" xfId="13466"/>
    <cellStyle name="Normal 13 2 6 3 2 4" xfId="13467"/>
    <cellStyle name="Normal 13 2 6 3 2 5" xfId="13468"/>
    <cellStyle name="Normal 13 2 6 3 2 6" xfId="13469"/>
    <cellStyle name="Normal 13 2 6 3 3" xfId="6477"/>
    <cellStyle name="Normal 13 2 6 3 3 2" xfId="11419"/>
    <cellStyle name="Normal 13 2 6 3 3 3" xfId="13470"/>
    <cellStyle name="Normal 13 2 6 3 3 4" xfId="13471"/>
    <cellStyle name="Normal 13 2 6 3 4" xfId="7985"/>
    <cellStyle name="Normal 13 2 6 3 4 2" xfId="13472"/>
    <cellStyle name="Normal 13 2 6 3 4 3" xfId="13473"/>
    <cellStyle name="Normal 13 2 6 3 4 4" xfId="13474"/>
    <cellStyle name="Normal 13 2 6 3 5" xfId="3023"/>
    <cellStyle name="Normal 13 2 6 3 5 2" xfId="13475"/>
    <cellStyle name="Normal 13 2 6 3 5 3" xfId="13476"/>
    <cellStyle name="Normal 13 2 6 3 5 4" xfId="13477"/>
    <cellStyle name="Normal 13 2 6 3 6" xfId="13478"/>
    <cellStyle name="Normal 13 2 6 3 6 2" xfId="13479"/>
    <cellStyle name="Normal 13 2 6 3 6 3" xfId="13480"/>
    <cellStyle name="Normal 13 2 6 3 7" xfId="13481"/>
    <cellStyle name="Normal 13 2 6 3 8" xfId="13482"/>
    <cellStyle name="Normal 13 2 6 3 9" xfId="13483"/>
    <cellStyle name="Normal 13 2 6 4" xfId="3966"/>
    <cellStyle name="Normal 13 2 6 4 2" xfId="9046"/>
    <cellStyle name="Normal 13 2 6 4 2 2" xfId="13484"/>
    <cellStyle name="Normal 13 2 6 4 2 3" xfId="13485"/>
    <cellStyle name="Normal 13 2 6 4 2 4" xfId="13486"/>
    <cellStyle name="Normal 13 2 6 4 3" xfId="13487"/>
    <cellStyle name="Normal 13 2 6 4 3 2" xfId="13488"/>
    <cellStyle name="Normal 13 2 6 4 3 3" xfId="13489"/>
    <cellStyle name="Normal 13 2 6 4 4" xfId="13490"/>
    <cellStyle name="Normal 13 2 6 4 5" xfId="13491"/>
    <cellStyle name="Normal 13 2 6 4 6" xfId="13492"/>
    <cellStyle name="Normal 13 2 6 5" xfId="5734"/>
    <cellStyle name="Normal 13 2 6 5 2" xfId="10676"/>
    <cellStyle name="Normal 13 2 6 5 3" xfId="13493"/>
    <cellStyle name="Normal 13 2 6 5 4" xfId="13494"/>
    <cellStyle name="Normal 13 2 6 6" xfId="7242"/>
    <cellStyle name="Normal 13 2 6 6 2" xfId="13495"/>
    <cellStyle name="Normal 13 2 6 6 3" xfId="13496"/>
    <cellStyle name="Normal 13 2 6 6 4" xfId="13497"/>
    <cellStyle name="Normal 13 2 6 7" xfId="2280"/>
    <cellStyle name="Normal 13 2 6 7 2" xfId="13498"/>
    <cellStyle name="Normal 13 2 6 7 3" xfId="13499"/>
    <cellStyle name="Normal 13 2 6 7 4" xfId="13500"/>
    <cellStyle name="Normal 13 2 6 8" xfId="13501"/>
    <cellStyle name="Normal 13 2 6 8 2" xfId="13502"/>
    <cellStyle name="Normal 13 2 6 8 3" xfId="13503"/>
    <cellStyle name="Normal 13 2 6 9" xfId="13504"/>
    <cellStyle name="Normal 13 2 7" xfId="869"/>
    <cellStyle name="Normal 13 2 7 10" xfId="13505"/>
    <cellStyle name="Normal 13 2 7 2" xfId="1392"/>
    <cellStyle name="Normal 13 2 7 2 2" xfId="4750"/>
    <cellStyle name="Normal 13 2 7 2 2 2" xfId="9734"/>
    <cellStyle name="Normal 13 2 7 2 2 2 2" xfId="13506"/>
    <cellStyle name="Normal 13 2 7 2 2 2 3" xfId="13507"/>
    <cellStyle name="Normal 13 2 7 2 2 2 4" xfId="13508"/>
    <cellStyle name="Normal 13 2 7 2 2 3" xfId="13509"/>
    <cellStyle name="Normal 13 2 7 2 2 3 2" xfId="13510"/>
    <cellStyle name="Normal 13 2 7 2 2 3 3" xfId="13511"/>
    <cellStyle name="Normal 13 2 7 2 2 4" xfId="13512"/>
    <cellStyle name="Normal 13 2 7 2 2 5" xfId="13513"/>
    <cellStyle name="Normal 13 2 7 2 2 6" xfId="13514"/>
    <cellStyle name="Normal 13 2 7 2 3" xfId="6479"/>
    <cellStyle name="Normal 13 2 7 2 3 2" xfId="11421"/>
    <cellStyle name="Normal 13 2 7 2 3 3" xfId="13515"/>
    <cellStyle name="Normal 13 2 7 2 3 4" xfId="13516"/>
    <cellStyle name="Normal 13 2 7 2 4" xfId="7987"/>
    <cellStyle name="Normal 13 2 7 2 4 2" xfId="13517"/>
    <cellStyle name="Normal 13 2 7 2 4 3" xfId="13518"/>
    <cellStyle name="Normal 13 2 7 2 4 4" xfId="13519"/>
    <cellStyle name="Normal 13 2 7 2 5" xfId="3025"/>
    <cellStyle name="Normal 13 2 7 2 5 2" xfId="13520"/>
    <cellStyle name="Normal 13 2 7 2 5 3" xfId="13521"/>
    <cellStyle name="Normal 13 2 7 2 5 4" xfId="13522"/>
    <cellStyle name="Normal 13 2 7 2 6" xfId="13523"/>
    <cellStyle name="Normal 13 2 7 2 6 2" xfId="13524"/>
    <cellStyle name="Normal 13 2 7 2 6 3" xfId="13525"/>
    <cellStyle name="Normal 13 2 7 2 7" xfId="13526"/>
    <cellStyle name="Normal 13 2 7 2 8" xfId="13527"/>
    <cellStyle name="Normal 13 2 7 2 9" xfId="13528"/>
    <cellStyle name="Normal 13 2 7 3" xfId="4311"/>
    <cellStyle name="Normal 13 2 7 3 2" xfId="9297"/>
    <cellStyle name="Normal 13 2 7 3 2 2" xfId="13529"/>
    <cellStyle name="Normal 13 2 7 3 2 3" xfId="13530"/>
    <cellStyle name="Normal 13 2 7 3 2 4" xfId="13531"/>
    <cellStyle name="Normal 13 2 7 3 3" xfId="13532"/>
    <cellStyle name="Normal 13 2 7 3 3 2" xfId="13533"/>
    <cellStyle name="Normal 13 2 7 3 3 3" xfId="13534"/>
    <cellStyle name="Normal 13 2 7 3 4" xfId="13535"/>
    <cellStyle name="Normal 13 2 7 3 5" xfId="13536"/>
    <cellStyle name="Normal 13 2 7 3 6" xfId="13537"/>
    <cellStyle name="Normal 13 2 7 4" xfId="6056"/>
    <cellStyle name="Normal 13 2 7 4 2" xfId="10998"/>
    <cellStyle name="Normal 13 2 7 4 3" xfId="13538"/>
    <cellStyle name="Normal 13 2 7 4 4" xfId="13539"/>
    <cellStyle name="Normal 13 2 7 5" xfId="7564"/>
    <cellStyle name="Normal 13 2 7 5 2" xfId="13540"/>
    <cellStyle name="Normal 13 2 7 5 3" xfId="13541"/>
    <cellStyle name="Normal 13 2 7 5 4" xfId="13542"/>
    <cellStyle name="Normal 13 2 7 6" xfId="2602"/>
    <cellStyle name="Normal 13 2 7 6 2" xfId="13543"/>
    <cellStyle name="Normal 13 2 7 6 3" xfId="13544"/>
    <cellStyle name="Normal 13 2 7 6 4" xfId="13545"/>
    <cellStyle name="Normal 13 2 7 7" xfId="13546"/>
    <cellStyle name="Normal 13 2 7 7 2" xfId="13547"/>
    <cellStyle name="Normal 13 2 7 7 3" xfId="13548"/>
    <cellStyle name="Normal 13 2 7 8" xfId="13549"/>
    <cellStyle name="Normal 13 2 7 9" xfId="13550"/>
    <cellStyle name="Normal 13 2 8" xfId="1336"/>
    <cellStyle name="Normal 13 2 8 2" xfId="4694"/>
    <cellStyle name="Normal 13 2 8 2 2" xfId="9678"/>
    <cellStyle name="Normal 13 2 8 2 2 2" xfId="13551"/>
    <cellStyle name="Normal 13 2 8 2 2 3" xfId="13552"/>
    <cellStyle name="Normal 13 2 8 2 2 4" xfId="13553"/>
    <cellStyle name="Normal 13 2 8 2 3" xfId="13554"/>
    <cellStyle name="Normal 13 2 8 2 3 2" xfId="13555"/>
    <cellStyle name="Normal 13 2 8 2 3 3" xfId="13556"/>
    <cellStyle name="Normal 13 2 8 2 4" xfId="13557"/>
    <cellStyle name="Normal 13 2 8 2 5" xfId="13558"/>
    <cellStyle name="Normal 13 2 8 2 6" xfId="13559"/>
    <cellStyle name="Normal 13 2 8 3" xfId="6423"/>
    <cellStyle name="Normal 13 2 8 3 2" xfId="11365"/>
    <cellStyle name="Normal 13 2 8 3 3" xfId="13560"/>
    <cellStyle name="Normal 13 2 8 3 4" xfId="13561"/>
    <cellStyle name="Normal 13 2 8 4" xfId="7931"/>
    <cellStyle name="Normal 13 2 8 4 2" xfId="13562"/>
    <cellStyle name="Normal 13 2 8 4 3" xfId="13563"/>
    <cellStyle name="Normal 13 2 8 4 4" xfId="13564"/>
    <cellStyle name="Normal 13 2 8 5" xfId="2969"/>
    <cellStyle name="Normal 13 2 8 5 2" xfId="13565"/>
    <cellStyle name="Normal 13 2 8 5 3" xfId="13566"/>
    <cellStyle name="Normal 13 2 8 5 4" xfId="13567"/>
    <cellStyle name="Normal 13 2 8 6" xfId="13568"/>
    <cellStyle name="Normal 13 2 8 6 2" xfId="13569"/>
    <cellStyle name="Normal 13 2 8 6 3" xfId="13570"/>
    <cellStyle name="Normal 13 2 8 7" xfId="13571"/>
    <cellStyle name="Normal 13 2 8 8" xfId="13572"/>
    <cellStyle name="Normal 13 2 8 9" xfId="13573"/>
    <cellStyle name="Normal 13 2 9" xfId="280"/>
    <cellStyle name="Normal 13 2 9 2" xfId="3912"/>
    <cellStyle name="Normal 13 2 9 2 2" xfId="8999"/>
    <cellStyle name="Normal 13 2 9 2 2 2" xfId="13574"/>
    <cellStyle name="Normal 13 2 9 2 2 3" xfId="13575"/>
    <cellStyle name="Normal 13 2 9 2 2 4" xfId="13576"/>
    <cellStyle name="Normal 13 2 9 2 3" xfId="13577"/>
    <cellStyle name="Normal 13 2 9 2 3 2" xfId="13578"/>
    <cellStyle name="Normal 13 2 9 2 3 3" xfId="13579"/>
    <cellStyle name="Normal 13 2 9 2 4" xfId="13580"/>
    <cellStyle name="Normal 13 2 9 2 5" xfId="13581"/>
    <cellStyle name="Normal 13 2 9 2 6" xfId="13582"/>
    <cellStyle name="Normal 13 2 9 3" xfId="5690"/>
    <cellStyle name="Normal 13 2 9 3 2" xfId="10632"/>
    <cellStyle name="Normal 13 2 9 3 3" xfId="13583"/>
    <cellStyle name="Normal 13 2 9 3 4" xfId="13584"/>
    <cellStyle name="Normal 13 2 9 4" xfId="7198"/>
    <cellStyle name="Normal 13 2 9 4 2" xfId="13585"/>
    <cellStyle name="Normal 13 2 9 4 3" xfId="13586"/>
    <cellStyle name="Normal 13 2 9 4 4" xfId="13587"/>
    <cellStyle name="Normal 13 2 9 5" xfId="2235"/>
    <cellStyle name="Normal 13 2 9 5 2" xfId="13588"/>
    <cellStyle name="Normal 13 2 9 5 3" xfId="13589"/>
    <cellStyle name="Normal 13 2 9 5 4" xfId="13590"/>
    <cellStyle name="Normal 13 2 9 6" xfId="13591"/>
    <cellStyle name="Normal 13 2 9 6 2" xfId="13592"/>
    <cellStyle name="Normal 13 2 9 6 3" xfId="13593"/>
    <cellStyle name="Normal 13 2 9 7" xfId="13594"/>
    <cellStyle name="Normal 13 2 9 8" xfId="13595"/>
    <cellStyle name="Normal 13 2 9 9" xfId="13596"/>
    <cellStyle name="Normal 13 20" xfId="13597"/>
    <cellStyle name="Normal 13 21" xfId="13598"/>
    <cellStyle name="Normal 13 3" xfId="148"/>
    <cellStyle name="Normal 13 3 10" xfId="2198"/>
    <cellStyle name="Normal 13 3 10 2" xfId="5475"/>
    <cellStyle name="Normal 13 3 10 2 2" xfId="10451"/>
    <cellStyle name="Normal 13 3 10 2 2 2" xfId="13599"/>
    <cellStyle name="Normal 13 3 10 2 2 3" xfId="13600"/>
    <cellStyle name="Normal 13 3 10 2 2 4" xfId="13601"/>
    <cellStyle name="Normal 13 3 10 2 3" xfId="13602"/>
    <cellStyle name="Normal 13 3 10 2 3 2" xfId="13603"/>
    <cellStyle name="Normal 13 3 10 2 3 3" xfId="13604"/>
    <cellStyle name="Normal 13 3 10 2 4" xfId="13605"/>
    <cellStyle name="Normal 13 3 10 2 5" xfId="13606"/>
    <cellStyle name="Normal 13 3 10 2 6" xfId="13607"/>
    <cellStyle name="Normal 13 3 10 3" xfId="8671"/>
    <cellStyle name="Normal 13 3 10 3 2" xfId="13608"/>
    <cellStyle name="Normal 13 3 10 3 3" xfId="13609"/>
    <cellStyle name="Normal 13 3 10 3 4" xfId="13610"/>
    <cellStyle name="Normal 13 3 10 4" xfId="12345"/>
    <cellStyle name="Normal 13 3 10 4 2" xfId="13611"/>
    <cellStyle name="Normal 13 3 10 4 3" xfId="13612"/>
    <cellStyle name="Normal 13 3 10 4 4" xfId="13613"/>
    <cellStyle name="Normal 13 3 10 5" xfId="13614"/>
    <cellStyle name="Normal 13 3 10 5 2" xfId="13615"/>
    <cellStyle name="Normal 13 3 10 5 3" xfId="13616"/>
    <cellStyle name="Normal 13 3 10 5 4" xfId="13617"/>
    <cellStyle name="Normal 13 3 10 6" xfId="13618"/>
    <cellStyle name="Normal 13 3 10 6 2" xfId="13619"/>
    <cellStyle name="Normal 13 3 10 6 3" xfId="13620"/>
    <cellStyle name="Normal 13 3 10 7" xfId="13621"/>
    <cellStyle name="Normal 13 3 10 8" xfId="13622"/>
    <cellStyle name="Normal 13 3 10 9" xfId="13623"/>
    <cellStyle name="Normal 13 3 11" xfId="3709"/>
    <cellStyle name="Normal 13 3 11 2" xfId="8808"/>
    <cellStyle name="Normal 13 3 11 2 2" xfId="13624"/>
    <cellStyle name="Normal 13 3 11 2 2 2" xfId="13625"/>
    <cellStyle name="Normal 13 3 11 2 2 3" xfId="13626"/>
    <cellStyle name="Normal 13 3 11 2 2 4" xfId="13627"/>
    <cellStyle name="Normal 13 3 11 2 3" xfId="13628"/>
    <cellStyle name="Normal 13 3 11 2 3 2" xfId="13629"/>
    <cellStyle name="Normal 13 3 11 2 3 3" xfId="13630"/>
    <cellStyle name="Normal 13 3 11 2 4" xfId="13631"/>
    <cellStyle name="Normal 13 3 11 2 5" xfId="13632"/>
    <cellStyle name="Normal 13 3 11 2 6" xfId="13633"/>
    <cellStyle name="Normal 13 3 11 3" xfId="12178"/>
    <cellStyle name="Normal 13 3 11 3 2" xfId="13634"/>
    <cellStyle name="Normal 13 3 11 3 3" xfId="13635"/>
    <cellStyle name="Normal 13 3 11 3 4" xfId="13636"/>
    <cellStyle name="Normal 13 3 11 4" xfId="13637"/>
    <cellStyle name="Normal 13 3 11 4 2" xfId="13638"/>
    <cellStyle name="Normal 13 3 11 4 3" xfId="13639"/>
    <cellStyle name="Normal 13 3 11 4 4" xfId="13640"/>
    <cellStyle name="Normal 13 3 11 5" xfId="13641"/>
    <cellStyle name="Normal 13 3 11 5 2" xfId="13642"/>
    <cellStyle name="Normal 13 3 11 5 3" xfId="13643"/>
    <cellStyle name="Normal 13 3 11 6" xfId="13644"/>
    <cellStyle name="Normal 13 3 11 7" xfId="13645"/>
    <cellStyle name="Normal 13 3 11 8" xfId="13646"/>
    <cellStyle name="Normal 13 3 12" xfId="3895"/>
    <cellStyle name="Normal 13 3 12 2" xfId="8986"/>
    <cellStyle name="Normal 13 3 12 2 2" xfId="13647"/>
    <cellStyle name="Normal 13 3 12 2 3" xfId="13648"/>
    <cellStyle name="Normal 13 3 12 2 4" xfId="13649"/>
    <cellStyle name="Normal 13 3 12 3" xfId="13650"/>
    <cellStyle name="Normal 13 3 12 3 2" xfId="13651"/>
    <cellStyle name="Normal 13 3 12 3 3" xfId="13652"/>
    <cellStyle name="Normal 13 3 12 3 4" xfId="13653"/>
    <cellStyle name="Normal 13 3 12 4" xfId="13654"/>
    <cellStyle name="Normal 13 3 12 4 2" xfId="13655"/>
    <cellStyle name="Normal 13 3 12 4 3" xfId="13656"/>
    <cellStyle name="Normal 13 3 12 5" xfId="13657"/>
    <cellStyle name="Normal 13 3 12 6" xfId="13658"/>
    <cellStyle name="Normal 13 3 12 7" xfId="13659"/>
    <cellStyle name="Normal 13 3 13" xfId="5680"/>
    <cellStyle name="Normal 13 3 13 2" xfId="10622"/>
    <cellStyle name="Normal 13 3 13 3" xfId="13660"/>
    <cellStyle name="Normal 13 3 13 4" xfId="13661"/>
    <cellStyle name="Normal 13 3 14" xfId="7188"/>
    <cellStyle name="Normal 13 3 14 2" xfId="13662"/>
    <cellStyle name="Normal 13 3 14 3" xfId="13663"/>
    <cellStyle name="Normal 13 3 14 4" xfId="13664"/>
    <cellStyle name="Normal 13 3 15" xfId="2137"/>
    <cellStyle name="Normal 13 3 15 2" xfId="13665"/>
    <cellStyle name="Normal 13 3 15 3" xfId="13666"/>
    <cellStyle name="Normal 13 3 15 4" xfId="13667"/>
    <cellStyle name="Normal 13 3 16" xfId="219"/>
    <cellStyle name="Normal 13 3 16 2" xfId="13668"/>
    <cellStyle name="Normal 13 3 16 3" xfId="13669"/>
    <cellStyle name="Normal 13 3 17" xfId="13670"/>
    <cellStyle name="Normal 13 3 18" xfId="13671"/>
    <cellStyle name="Normal 13 3 19" xfId="13672"/>
    <cellStyle name="Normal 13 3 2" xfId="562"/>
    <cellStyle name="Normal 13 3 2 10" xfId="2376"/>
    <cellStyle name="Normal 13 3 2 10 2" xfId="13673"/>
    <cellStyle name="Normal 13 3 2 10 3" xfId="13674"/>
    <cellStyle name="Normal 13 3 2 10 4" xfId="13675"/>
    <cellStyle name="Normal 13 3 2 11" xfId="13676"/>
    <cellStyle name="Normal 13 3 2 11 2" xfId="13677"/>
    <cellStyle name="Normal 13 3 2 11 3" xfId="13678"/>
    <cellStyle name="Normal 13 3 2 12" xfId="13679"/>
    <cellStyle name="Normal 13 3 2 13" xfId="13680"/>
    <cellStyle name="Normal 13 3 2 14" xfId="13681"/>
    <cellStyle name="Normal 13 3 2 2" xfId="767"/>
    <cellStyle name="Normal 13 3 2 2 10" xfId="13682"/>
    <cellStyle name="Normal 13 3 2 2 11" xfId="13683"/>
    <cellStyle name="Normal 13 3 2 2 2" xfId="1233"/>
    <cellStyle name="Normal 13 3 2 2 2 10" xfId="13684"/>
    <cellStyle name="Normal 13 3 2 2 2 2" xfId="1395"/>
    <cellStyle name="Normal 13 3 2 2 2 2 2" xfId="4753"/>
    <cellStyle name="Normal 13 3 2 2 2 2 2 2" xfId="9737"/>
    <cellStyle name="Normal 13 3 2 2 2 2 2 2 2" xfId="13685"/>
    <cellStyle name="Normal 13 3 2 2 2 2 2 2 3" xfId="13686"/>
    <cellStyle name="Normal 13 3 2 2 2 2 2 2 4" xfId="13687"/>
    <cellStyle name="Normal 13 3 2 2 2 2 2 3" xfId="13688"/>
    <cellStyle name="Normal 13 3 2 2 2 2 2 3 2" xfId="13689"/>
    <cellStyle name="Normal 13 3 2 2 2 2 2 3 3" xfId="13690"/>
    <cellStyle name="Normal 13 3 2 2 2 2 2 4" xfId="13691"/>
    <cellStyle name="Normal 13 3 2 2 2 2 2 5" xfId="13692"/>
    <cellStyle name="Normal 13 3 2 2 2 2 2 6" xfId="13693"/>
    <cellStyle name="Normal 13 3 2 2 2 2 3" xfId="6482"/>
    <cellStyle name="Normal 13 3 2 2 2 2 3 2" xfId="11424"/>
    <cellStyle name="Normal 13 3 2 2 2 2 3 3" xfId="13694"/>
    <cellStyle name="Normal 13 3 2 2 2 2 3 4" xfId="13695"/>
    <cellStyle name="Normal 13 3 2 2 2 2 4" xfId="7990"/>
    <cellStyle name="Normal 13 3 2 2 2 2 4 2" xfId="13696"/>
    <cellStyle name="Normal 13 3 2 2 2 2 4 3" xfId="13697"/>
    <cellStyle name="Normal 13 3 2 2 2 2 4 4" xfId="13698"/>
    <cellStyle name="Normal 13 3 2 2 2 2 5" xfId="3028"/>
    <cellStyle name="Normal 13 3 2 2 2 2 5 2" xfId="13699"/>
    <cellStyle name="Normal 13 3 2 2 2 2 5 3" xfId="13700"/>
    <cellStyle name="Normal 13 3 2 2 2 2 5 4" xfId="13701"/>
    <cellStyle name="Normal 13 3 2 2 2 2 6" xfId="13702"/>
    <cellStyle name="Normal 13 3 2 2 2 2 6 2" xfId="13703"/>
    <cellStyle name="Normal 13 3 2 2 2 2 6 3" xfId="13704"/>
    <cellStyle name="Normal 13 3 2 2 2 2 7" xfId="13705"/>
    <cellStyle name="Normal 13 3 2 2 2 2 8" xfId="13706"/>
    <cellStyle name="Normal 13 3 2 2 2 2 9" xfId="13707"/>
    <cellStyle name="Normal 13 3 2 2 2 3" xfId="4601"/>
    <cellStyle name="Normal 13 3 2 2 2 3 2" xfId="9585"/>
    <cellStyle name="Normal 13 3 2 2 2 3 2 2" xfId="13708"/>
    <cellStyle name="Normal 13 3 2 2 2 3 2 3" xfId="13709"/>
    <cellStyle name="Normal 13 3 2 2 2 3 2 4" xfId="13710"/>
    <cellStyle name="Normal 13 3 2 2 2 3 3" xfId="13711"/>
    <cellStyle name="Normal 13 3 2 2 2 3 3 2" xfId="13712"/>
    <cellStyle name="Normal 13 3 2 2 2 3 3 3" xfId="13713"/>
    <cellStyle name="Normal 13 3 2 2 2 3 4" xfId="13714"/>
    <cellStyle name="Normal 13 3 2 2 2 3 5" xfId="13715"/>
    <cellStyle name="Normal 13 3 2 2 2 3 6" xfId="13716"/>
    <cellStyle name="Normal 13 3 2 2 2 4" xfId="6332"/>
    <cellStyle name="Normal 13 3 2 2 2 4 2" xfId="11274"/>
    <cellStyle name="Normal 13 3 2 2 2 4 3" xfId="13717"/>
    <cellStyle name="Normal 13 3 2 2 2 4 4" xfId="13718"/>
    <cellStyle name="Normal 13 3 2 2 2 5" xfId="7840"/>
    <cellStyle name="Normal 13 3 2 2 2 5 2" xfId="13719"/>
    <cellStyle name="Normal 13 3 2 2 2 5 3" xfId="13720"/>
    <cellStyle name="Normal 13 3 2 2 2 5 4" xfId="13721"/>
    <cellStyle name="Normal 13 3 2 2 2 6" xfId="2878"/>
    <cellStyle name="Normal 13 3 2 2 2 6 2" xfId="13722"/>
    <cellStyle name="Normal 13 3 2 2 2 6 3" xfId="13723"/>
    <cellStyle name="Normal 13 3 2 2 2 6 4" xfId="13724"/>
    <cellStyle name="Normal 13 3 2 2 2 7" xfId="13725"/>
    <cellStyle name="Normal 13 3 2 2 2 7 2" xfId="13726"/>
    <cellStyle name="Normal 13 3 2 2 2 7 3" xfId="13727"/>
    <cellStyle name="Normal 13 3 2 2 2 8" xfId="13728"/>
    <cellStyle name="Normal 13 3 2 2 2 9" xfId="13729"/>
    <cellStyle name="Normal 13 3 2 2 3" xfId="1394"/>
    <cellStyle name="Normal 13 3 2 2 3 2" xfId="4752"/>
    <cellStyle name="Normal 13 3 2 2 3 2 2" xfId="9736"/>
    <cellStyle name="Normal 13 3 2 2 3 2 2 2" xfId="13730"/>
    <cellStyle name="Normal 13 3 2 2 3 2 2 3" xfId="13731"/>
    <cellStyle name="Normal 13 3 2 2 3 2 2 4" xfId="13732"/>
    <cellStyle name="Normal 13 3 2 2 3 2 3" xfId="13733"/>
    <cellStyle name="Normal 13 3 2 2 3 2 3 2" xfId="13734"/>
    <cellStyle name="Normal 13 3 2 2 3 2 3 3" xfId="13735"/>
    <cellStyle name="Normal 13 3 2 2 3 2 4" xfId="13736"/>
    <cellStyle name="Normal 13 3 2 2 3 2 5" xfId="13737"/>
    <cellStyle name="Normal 13 3 2 2 3 2 6" xfId="13738"/>
    <cellStyle name="Normal 13 3 2 2 3 3" xfId="6481"/>
    <cellStyle name="Normal 13 3 2 2 3 3 2" xfId="11423"/>
    <cellStyle name="Normal 13 3 2 2 3 3 3" xfId="13739"/>
    <cellStyle name="Normal 13 3 2 2 3 3 4" xfId="13740"/>
    <cellStyle name="Normal 13 3 2 2 3 4" xfId="7989"/>
    <cellStyle name="Normal 13 3 2 2 3 4 2" xfId="13741"/>
    <cellStyle name="Normal 13 3 2 2 3 4 3" xfId="13742"/>
    <cellStyle name="Normal 13 3 2 2 3 4 4" xfId="13743"/>
    <cellStyle name="Normal 13 3 2 2 3 5" xfId="3027"/>
    <cellStyle name="Normal 13 3 2 2 3 5 2" xfId="13744"/>
    <cellStyle name="Normal 13 3 2 2 3 5 3" xfId="13745"/>
    <cellStyle name="Normal 13 3 2 2 3 5 4" xfId="13746"/>
    <cellStyle name="Normal 13 3 2 2 3 6" xfId="13747"/>
    <cellStyle name="Normal 13 3 2 2 3 6 2" xfId="13748"/>
    <cellStyle name="Normal 13 3 2 2 3 6 3" xfId="13749"/>
    <cellStyle name="Normal 13 3 2 2 3 7" xfId="13750"/>
    <cellStyle name="Normal 13 3 2 2 3 8" xfId="13751"/>
    <cellStyle name="Normal 13 3 2 2 3 9" xfId="13752"/>
    <cellStyle name="Normal 13 3 2 2 4" xfId="4218"/>
    <cellStyle name="Normal 13 3 2 2 4 2" xfId="9204"/>
    <cellStyle name="Normal 13 3 2 2 4 2 2" xfId="13753"/>
    <cellStyle name="Normal 13 3 2 2 4 2 3" xfId="13754"/>
    <cellStyle name="Normal 13 3 2 2 4 2 4" xfId="13755"/>
    <cellStyle name="Normal 13 3 2 2 4 3" xfId="13756"/>
    <cellStyle name="Normal 13 3 2 2 4 3 2" xfId="13757"/>
    <cellStyle name="Normal 13 3 2 2 4 3 3" xfId="13758"/>
    <cellStyle name="Normal 13 3 2 2 4 4" xfId="13759"/>
    <cellStyle name="Normal 13 3 2 2 4 5" xfId="13760"/>
    <cellStyle name="Normal 13 3 2 2 4 6" xfId="13761"/>
    <cellStyle name="Normal 13 3 2 2 5" xfId="5965"/>
    <cellStyle name="Normal 13 3 2 2 5 2" xfId="10907"/>
    <cellStyle name="Normal 13 3 2 2 5 3" xfId="13762"/>
    <cellStyle name="Normal 13 3 2 2 5 4" xfId="13763"/>
    <cellStyle name="Normal 13 3 2 2 6" xfId="7473"/>
    <cellStyle name="Normal 13 3 2 2 6 2" xfId="13764"/>
    <cellStyle name="Normal 13 3 2 2 6 3" xfId="13765"/>
    <cellStyle name="Normal 13 3 2 2 6 4" xfId="13766"/>
    <cellStyle name="Normal 13 3 2 2 7" xfId="2511"/>
    <cellStyle name="Normal 13 3 2 2 7 2" xfId="13767"/>
    <cellStyle name="Normal 13 3 2 2 7 3" xfId="13768"/>
    <cellStyle name="Normal 13 3 2 2 7 4" xfId="13769"/>
    <cellStyle name="Normal 13 3 2 2 8" xfId="13770"/>
    <cellStyle name="Normal 13 3 2 2 8 2" xfId="13771"/>
    <cellStyle name="Normal 13 3 2 2 8 3" xfId="13772"/>
    <cellStyle name="Normal 13 3 2 2 9" xfId="13773"/>
    <cellStyle name="Normal 13 3 2 3" xfId="918"/>
    <cellStyle name="Normal 13 3 2 3 10" xfId="13774"/>
    <cellStyle name="Normal 13 3 2 3 2" xfId="1396"/>
    <cellStyle name="Normal 13 3 2 3 2 2" xfId="4754"/>
    <cellStyle name="Normal 13 3 2 3 2 2 2" xfId="9738"/>
    <cellStyle name="Normal 13 3 2 3 2 2 2 2" xfId="13775"/>
    <cellStyle name="Normal 13 3 2 3 2 2 2 3" xfId="13776"/>
    <cellStyle name="Normal 13 3 2 3 2 2 2 4" xfId="13777"/>
    <cellStyle name="Normal 13 3 2 3 2 2 3" xfId="13778"/>
    <cellStyle name="Normal 13 3 2 3 2 2 3 2" xfId="13779"/>
    <cellStyle name="Normal 13 3 2 3 2 2 3 3" xfId="13780"/>
    <cellStyle name="Normal 13 3 2 3 2 2 4" xfId="13781"/>
    <cellStyle name="Normal 13 3 2 3 2 2 5" xfId="13782"/>
    <cellStyle name="Normal 13 3 2 3 2 2 6" xfId="13783"/>
    <cellStyle name="Normal 13 3 2 3 2 3" xfId="6483"/>
    <cellStyle name="Normal 13 3 2 3 2 3 2" xfId="11425"/>
    <cellStyle name="Normal 13 3 2 3 2 3 3" xfId="13784"/>
    <cellStyle name="Normal 13 3 2 3 2 3 4" xfId="13785"/>
    <cellStyle name="Normal 13 3 2 3 2 4" xfId="7991"/>
    <cellStyle name="Normal 13 3 2 3 2 4 2" xfId="13786"/>
    <cellStyle name="Normal 13 3 2 3 2 4 3" xfId="13787"/>
    <cellStyle name="Normal 13 3 2 3 2 4 4" xfId="13788"/>
    <cellStyle name="Normal 13 3 2 3 2 5" xfId="3029"/>
    <cellStyle name="Normal 13 3 2 3 2 5 2" xfId="13789"/>
    <cellStyle name="Normal 13 3 2 3 2 5 3" xfId="13790"/>
    <cellStyle name="Normal 13 3 2 3 2 5 4" xfId="13791"/>
    <cellStyle name="Normal 13 3 2 3 2 6" xfId="13792"/>
    <cellStyle name="Normal 13 3 2 3 2 6 2" xfId="13793"/>
    <cellStyle name="Normal 13 3 2 3 2 6 3" xfId="13794"/>
    <cellStyle name="Normal 13 3 2 3 2 7" xfId="13795"/>
    <cellStyle name="Normal 13 3 2 3 2 8" xfId="13796"/>
    <cellStyle name="Normal 13 3 2 3 2 9" xfId="13797"/>
    <cellStyle name="Normal 13 3 2 3 3" xfId="4359"/>
    <cellStyle name="Normal 13 3 2 3 3 2" xfId="9345"/>
    <cellStyle name="Normal 13 3 2 3 3 2 2" xfId="13798"/>
    <cellStyle name="Normal 13 3 2 3 3 2 3" xfId="13799"/>
    <cellStyle name="Normal 13 3 2 3 3 2 4" xfId="13800"/>
    <cellStyle name="Normal 13 3 2 3 3 3" xfId="13801"/>
    <cellStyle name="Normal 13 3 2 3 3 3 2" xfId="13802"/>
    <cellStyle name="Normal 13 3 2 3 3 3 3" xfId="13803"/>
    <cellStyle name="Normal 13 3 2 3 3 4" xfId="13804"/>
    <cellStyle name="Normal 13 3 2 3 3 5" xfId="13805"/>
    <cellStyle name="Normal 13 3 2 3 3 6" xfId="13806"/>
    <cellStyle name="Normal 13 3 2 3 4" xfId="6103"/>
    <cellStyle name="Normal 13 3 2 3 4 2" xfId="11045"/>
    <cellStyle name="Normal 13 3 2 3 4 3" xfId="13807"/>
    <cellStyle name="Normal 13 3 2 3 4 4" xfId="13808"/>
    <cellStyle name="Normal 13 3 2 3 5" xfId="7611"/>
    <cellStyle name="Normal 13 3 2 3 5 2" xfId="13809"/>
    <cellStyle name="Normal 13 3 2 3 5 3" xfId="13810"/>
    <cellStyle name="Normal 13 3 2 3 5 4" xfId="13811"/>
    <cellStyle name="Normal 13 3 2 3 6" xfId="2649"/>
    <cellStyle name="Normal 13 3 2 3 6 2" xfId="13812"/>
    <cellStyle name="Normal 13 3 2 3 6 3" xfId="13813"/>
    <cellStyle name="Normal 13 3 2 3 6 4" xfId="13814"/>
    <cellStyle name="Normal 13 3 2 3 7" xfId="13815"/>
    <cellStyle name="Normal 13 3 2 3 7 2" xfId="13816"/>
    <cellStyle name="Normal 13 3 2 3 7 3" xfId="13817"/>
    <cellStyle name="Normal 13 3 2 3 8" xfId="13818"/>
    <cellStyle name="Normal 13 3 2 3 9" xfId="13819"/>
    <cellStyle name="Normal 13 3 2 4" xfId="1393"/>
    <cellStyle name="Normal 13 3 2 4 2" xfId="4751"/>
    <cellStyle name="Normal 13 3 2 4 2 2" xfId="9735"/>
    <cellStyle name="Normal 13 3 2 4 2 2 2" xfId="13820"/>
    <cellStyle name="Normal 13 3 2 4 2 2 3" xfId="13821"/>
    <cellStyle name="Normal 13 3 2 4 2 2 4" xfId="13822"/>
    <cellStyle name="Normal 13 3 2 4 2 3" xfId="13823"/>
    <cellStyle name="Normal 13 3 2 4 2 3 2" xfId="13824"/>
    <cellStyle name="Normal 13 3 2 4 2 3 3" xfId="13825"/>
    <cellStyle name="Normal 13 3 2 4 2 4" xfId="13826"/>
    <cellStyle name="Normal 13 3 2 4 2 5" xfId="13827"/>
    <cellStyle name="Normal 13 3 2 4 2 6" xfId="13828"/>
    <cellStyle name="Normal 13 3 2 4 3" xfId="6480"/>
    <cellStyle name="Normal 13 3 2 4 3 2" xfId="11422"/>
    <cellStyle name="Normal 13 3 2 4 3 3" xfId="13829"/>
    <cellStyle name="Normal 13 3 2 4 3 4" xfId="13830"/>
    <cellStyle name="Normal 13 3 2 4 4" xfId="7988"/>
    <cellStyle name="Normal 13 3 2 4 4 2" xfId="13831"/>
    <cellStyle name="Normal 13 3 2 4 4 3" xfId="13832"/>
    <cellStyle name="Normal 13 3 2 4 4 4" xfId="13833"/>
    <cellStyle name="Normal 13 3 2 4 5" xfId="3026"/>
    <cellStyle name="Normal 13 3 2 4 5 2" xfId="13834"/>
    <cellStyle name="Normal 13 3 2 4 5 3" xfId="13835"/>
    <cellStyle name="Normal 13 3 2 4 5 4" xfId="13836"/>
    <cellStyle name="Normal 13 3 2 4 6" xfId="13837"/>
    <cellStyle name="Normal 13 3 2 4 6 2" xfId="13838"/>
    <cellStyle name="Normal 13 3 2 4 6 3" xfId="13839"/>
    <cellStyle name="Normal 13 3 2 4 7" xfId="13840"/>
    <cellStyle name="Normal 13 3 2 4 8" xfId="13841"/>
    <cellStyle name="Normal 13 3 2 4 9" xfId="13842"/>
    <cellStyle name="Normal 13 3 2 5" xfId="3757"/>
    <cellStyle name="Normal 13 3 2 5 2" xfId="3994"/>
    <cellStyle name="Normal 13 3 2 5 2 2" xfId="9074"/>
    <cellStyle name="Normal 13 3 2 5 2 2 2" xfId="13843"/>
    <cellStyle name="Normal 13 3 2 5 2 2 3" xfId="13844"/>
    <cellStyle name="Normal 13 3 2 5 2 2 4" xfId="13845"/>
    <cellStyle name="Normal 13 3 2 5 2 3" xfId="13846"/>
    <cellStyle name="Normal 13 3 2 5 2 3 2" xfId="13847"/>
    <cellStyle name="Normal 13 3 2 5 2 3 3" xfId="13848"/>
    <cellStyle name="Normal 13 3 2 5 2 4" xfId="13849"/>
    <cellStyle name="Normal 13 3 2 5 2 5" xfId="13850"/>
    <cellStyle name="Normal 13 3 2 5 2 6" xfId="13851"/>
    <cellStyle name="Normal 13 3 2 5 3" xfId="8717"/>
    <cellStyle name="Normal 13 3 2 5 3 2" xfId="13852"/>
    <cellStyle name="Normal 13 3 2 5 3 3" xfId="13853"/>
    <cellStyle name="Normal 13 3 2 5 3 4" xfId="13854"/>
    <cellStyle name="Normal 13 3 2 5 4" xfId="12220"/>
    <cellStyle name="Normal 13 3 2 5 4 2" xfId="13855"/>
    <cellStyle name="Normal 13 3 2 5 4 3" xfId="13856"/>
    <cellStyle name="Normal 13 3 2 5 4 4" xfId="13857"/>
    <cellStyle name="Normal 13 3 2 5 5" xfId="13858"/>
    <cellStyle name="Normal 13 3 2 5 5 2" xfId="13859"/>
    <cellStyle name="Normal 13 3 2 5 5 3" xfId="13860"/>
    <cellStyle name="Normal 13 3 2 5 5 4" xfId="13861"/>
    <cellStyle name="Normal 13 3 2 5 6" xfId="13862"/>
    <cellStyle name="Normal 13 3 2 5 6 2" xfId="13863"/>
    <cellStyle name="Normal 13 3 2 5 6 3" xfId="13864"/>
    <cellStyle name="Normal 13 3 2 5 7" xfId="13865"/>
    <cellStyle name="Normal 13 3 2 5 8" xfId="13866"/>
    <cellStyle name="Normal 13 3 2 5 9" xfId="13867"/>
    <cellStyle name="Normal 13 3 2 6" xfId="4075"/>
    <cellStyle name="Normal 13 3 2 6 2" xfId="8854"/>
    <cellStyle name="Normal 13 3 2 6 2 2" xfId="13868"/>
    <cellStyle name="Normal 13 3 2 6 2 2 2" xfId="13869"/>
    <cellStyle name="Normal 13 3 2 6 2 2 3" xfId="13870"/>
    <cellStyle name="Normal 13 3 2 6 2 2 4" xfId="13871"/>
    <cellStyle name="Normal 13 3 2 6 2 3" xfId="13872"/>
    <cellStyle name="Normal 13 3 2 6 2 3 2" xfId="13873"/>
    <cellStyle name="Normal 13 3 2 6 2 3 3" xfId="13874"/>
    <cellStyle name="Normal 13 3 2 6 2 4" xfId="13875"/>
    <cellStyle name="Normal 13 3 2 6 2 5" xfId="13876"/>
    <cellStyle name="Normal 13 3 2 6 2 6" xfId="13877"/>
    <cellStyle name="Normal 13 3 2 6 3" xfId="12209"/>
    <cellStyle name="Normal 13 3 2 6 3 2" xfId="13878"/>
    <cellStyle name="Normal 13 3 2 6 3 3" xfId="13879"/>
    <cellStyle name="Normal 13 3 2 6 3 4" xfId="13880"/>
    <cellStyle name="Normal 13 3 2 6 4" xfId="13881"/>
    <cellStyle name="Normal 13 3 2 6 4 2" xfId="13882"/>
    <cellStyle name="Normal 13 3 2 6 4 3" xfId="13883"/>
    <cellStyle name="Normal 13 3 2 6 4 4" xfId="13884"/>
    <cellStyle name="Normal 13 3 2 6 5" xfId="13885"/>
    <cellStyle name="Normal 13 3 2 6 5 2" xfId="13886"/>
    <cellStyle name="Normal 13 3 2 6 5 3" xfId="13887"/>
    <cellStyle name="Normal 13 3 2 6 6" xfId="13888"/>
    <cellStyle name="Normal 13 3 2 6 7" xfId="13889"/>
    <cellStyle name="Normal 13 3 2 6 8" xfId="13890"/>
    <cellStyle name="Normal 13 3 2 7" xfId="3863"/>
    <cellStyle name="Normal 13 3 2 7 2" xfId="8956"/>
    <cellStyle name="Normal 13 3 2 7 2 2" xfId="13891"/>
    <cellStyle name="Normal 13 3 2 7 2 3" xfId="13892"/>
    <cellStyle name="Normal 13 3 2 7 2 4" xfId="13893"/>
    <cellStyle name="Normal 13 3 2 7 3" xfId="13894"/>
    <cellStyle name="Normal 13 3 2 7 3 2" xfId="13895"/>
    <cellStyle name="Normal 13 3 2 7 3 3" xfId="13896"/>
    <cellStyle name="Normal 13 3 2 7 4" xfId="13897"/>
    <cellStyle name="Normal 13 3 2 7 5" xfId="13898"/>
    <cellStyle name="Normal 13 3 2 7 6" xfId="13899"/>
    <cellStyle name="Normal 13 3 2 8" xfId="5830"/>
    <cellStyle name="Normal 13 3 2 8 2" xfId="10772"/>
    <cellStyle name="Normal 13 3 2 8 3" xfId="13900"/>
    <cellStyle name="Normal 13 3 2 8 4" xfId="13901"/>
    <cellStyle name="Normal 13 3 2 9" xfId="7338"/>
    <cellStyle name="Normal 13 3 2 9 2" xfId="13902"/>
    <cellStyle name="Normal 13 3 2 9 3" xfId="13903"/>
    <cellStyle name="Normal 13 3 2 9 4" xfId="13904"/>
    <cellStyle name="Normal 13 3 3" xfId="669"/>
    <cellStyle name="Normal 13 3 3 10" xfId="2419"/>
    <cellStyle name="Normal 13 3 3 10 2" xfId="13905"/>
    <cellStyle name="Normal 13 3 3 10 3" xfId="13906"/>
    <cellStyle name="Normal 13 3 3 10 4" xfId="13907"/>
    <cellStyle name="Normal 13 3 3 11" xfId="13908"/>
    <cellStyle name="Normal 13 3 3 11 2" xfId="13909"/>
    <cellStyle name="Normal 13 3 3 11 3" xfId="13910"/>
    <cellStyle name="Normal 13 3 3 12" xfId="13911"/>
    <cellStyle name="Normal 13 3 3 13" xfId="13912"/>
    <cellStyle name="Normal 13 3 3 14" xfId="13913"/>
    <cellStyle name="Normal 13 3 3 2" xfId="811"/>
    <cellStyle name="Normal 13 3 3 2 10" xfId="13914"/>
    <cellStyle name="Normal 13 3 3 2 11" xfId="13915"/>
    <cellStyle name="Normal 13 3 3 2 2" xfId="1276"/>
    <cellStyle name="Normal 13 3 3 2 2 10" xfId="13916"/>
    <cellStyle name="Normal 13 3 3 2 2 2" xfId="1399"/>
    <cellStyle name="Normal 13 3 3 2 2 2 2" xfId="4757"/>
    <cellStyle name="Normal 13 3 3 2 2 2 2 2" xfId="9741"/>
    <cellStyle name="Normal 13 3 3 2 2 2 2 2 2" xfId="13917"/>
    <cellStyle name="Normal 13 3 3 2 2 2 2 2 3" xfId="13918"/>
    <cellStyle name="Normal 13 3 3 2 2 2 2 2 4" xfId="13919"/>
    <cellStyle name="Normal 13 3 3 2 2 2 2 3" xfId="13920"/>
    <cellStyle name="Normal 13 3 3 2 2 2 2 3 2" xfId="13921"/>
    <cellStyle name="Normal 13 3 3 2 2 2 2 3 3" xfId="13922"/>
    <cellStyle name="Normal 13 3 3 2 2 2 2 4" xfId="13923"/>
    <cellStyle name="Normal 13 3 3 2 2 2 2 5" xfId="13924"/>
    <cellStyle name="Normal 13 3 3 2 2 2 2 6" xfId="13925"/>
    <cellStyle name="Normal 13 3 3 2 2 2 3" xfId="6486"/>
    <cellStyle name="Normal 13 3 3 2 2 2 3 2" xfId="11428"/>
    <cellStyle name="Normal 13 3 3 2 2 2 3 3" xfId="13926"/>
    <cellStyle name="Normal 13 3 3 2 2 2 3 4" xfId="13927"/>
    <cellStyle name="Normal 13 3 3 2 2 2 4" xfId="7994"/>
    <cellStyle name="Normal 13 3 3 2 2 2 4 2" xfId="13928"/>
    <cellStyle name="Normal 13 3 3 2 2 2 4 3" xfId="13929"/>
    <cellStyle name="Normal 13 3 3 2 2 2 4 4" xfId="13930"/>
    <cellStyle name="Normal 13 3 3 2 2 2 5" xfId="3032"/>
    <cellStyle name="Normal 13 3 3 2 2 2 5 2" xfId="13931"/>
    <cellStyle name="Normal 13 3 3 2 2 2 5 3" xfId="13932"/>
    <cellStyle name="Normal 13 3 3 2 2 2 5 4" xfId="13933"/>
    <cellStyle name="Normal 13 3 3 2 2 2 6" xfId="13934"/>
    <cellStyle name="Normal 13 3 3 2 2 2 6 2" xfId="13935"/>
    <cellStyle name="Normal 13 3 3 2 2 2 6 3" xfId="13936"/>
    <cellStyle name="Normal 13 3 3 2 2 2 7" xfId="13937"/>
    <cellStyle name="Normal 13 3 3 2 2 2 8" xfId="13938"/>
    <cellStyle name="Normal 13 3 3 2 2 2 9" xfId="13939"/>
    <cellStyle name="Normal 13 3 3 2 2 3" xfId="4644"/>
    <cellStyle name="Normal 13 3 3 2 2 3 2" xfId="9628"/>
    <cellStyle name="Normal 13 3 3 2 2 3 2 2" xfId="13940"/>
    <cellStyle name="Normal 13 3 3 2 2 3 2 3" xfId="13941"/>
    <cellStyle name="Normal 13 3 3 2 2 3 2 4" xfId="13942"/>
    <cellStyle name="Normal 13 3 3 2 2 3 3" xfId="13943"/>
    <cellStyle name="Normal 13 3 3 2 2 3 3 2" xfId="13944"/>
    <cellStyle name="Normal 13 3 3 2 2 3 3 3" xfId="13945"/>
    <cellStyle name="Normal 13 3 3 2 2 3 4" xfId="13946"/>
    <cellStyle name="Normal 13 3 3 2 2 3 5" xfId="13947"/>
    <cellStyle name="Normal 13 3 3 2 2 3 6" xfId="13948"/>
    <cellStyle name="Normal 13 3 3 2 2 4" xfId="6375"/>
    <cellStyle name="Normal 13 3 3 2 2 4 2" xfId="11317"/>
    <cellStyle name="Normal 13 3 3 2 2 4 3" xfId="13949"/>
    <cellStyle name="Normal 13 3 3 2 2 4 4" xfId="13950"/>
    <cellStyle name="Normal 13 3 3 2 2 5" xfId="7883"/>
    <cellStyle name="Normal 13 3 3 2 2 5 2" xfId="13951"/>
    <cellStyle name="Normal 13 3 3 2 2 5 3" xfId="13952"/>
    <cellStyle name="Normal 13 3 3 2 2 5 4" xfId="13953"/>
    <cellStyle name="Normal 13 3 3 2 2 6" xfId="2921"/>
    <cellStyle name="Normal 13 3 3 2 2 6 2" xfId="13954"/>
    <cellStyle name="Normal 13 3 3 2 2 6 3" xfId="13955"/>
    <cellStyle name="Normal 13 3 3 2 2 6 4" xfId="13956"/>
    <cellStyle name="Normal 13 3 3 2 2 7" xfId="13957"/>
    <cellStyle name="Normal 13 3 3 2 2 7 2" xfId="13958"/>
    <cellStyle name="Normal 13 3 3 2 2 7 3" xfId="13959"/>
    <cellStyle name="Normal 13 3 3 2 2 8" xfId="13960"/>
    <cellStyle name="Normal 13 3 3 2 2 9" xfId="13961"/>
    <cellStyle name="Normal 13 3 3 2 3" xfId="1398"/>
    <cellStyle name="Normal 13 3 3 2 3 2" xfId="4756"/>
    <cellStyle name="Normal 13 3 3 2 3 2 2" xfId="9740"/>
    <cellStyle name="Normal 13 3 3 2 3 2 2 2" xfId="13962"/>
    <cellStyle name="Normal 13 3 3 2 3 2 2 3" xfId="13963"/>
    <cellStyle name="Normal 13 3 3 2 3 2 2 4" xfId="13964"/>
    <cellStyle name="Normal 13 3 3 2 3 2 3" xfId="13965"/>
    <cellStyle name="Normal 13 3 3 2 3 2 3 2" xfId="13966"/>
    <cellStyle name="Normal 13 3 3 2 3 2 3 3" xfId="13967"/>
    <cellStyle name="Normal 13 3 3 2 3 2 4" xfId="13968"/>
    <cellStyle name="Normal 13 3 3 2 3 2 5" xfId="13969"/>
    <cellStyle name="Normal 13 3 3 2 3 2 6" xfId="13970"/>
    <cellStyle name="Normal 13 3 3 2 3 3" xfId="6485"/>
    <cellStyle name="Normal 13 3 3 2 3 3 2" xfId="11427"/>
    <cellStyle name="Normal 13 3 3 2 3 3 3" xfId="13971"/>
    <cellStyle name="Normal 13 3 3 2 3 3 4" xfId="13972"/>
    <cellStyle name="Normal 13 3 3 2 3 4" xfId="7993"/>
    <cellStyle name="Normal 13 3 3 2 3 4 2" xfId="13973"/>
    <cellStyle name="Normal 13 3 3 2 3 4 3" xfId="13974"/>
    <cellStyle name="Normal 13 3 3 2 3 4 4" xfId="13975"/>
    <cellStyle name="Normal 13 3 3 2 3 5" xfId="3031"/>
    <cellStyle name="Normal 13 3 3 2 3 5 2" xfId="13976"/>
    <cellStyle name="Normal 13 3 3 2 3 5 3" xfId="13977"/>
    <cellStyle name="Normal 13 3 3 2 3 5 4" xfId="13978"/>
    <cellStyle name="Normal 13 3 3 2 3 6" xfId="13979"/>
    <cellStyle name="Normal 13 3 3 2 3 6 2" xfId="13980"/>
    <cellStyle name="Normal 13 3 3 2 3 6 3" xfId="13981"/>
    <cellStyle name="Normal 13 3 3 2 3 7" xfId="13982"/>
    <cellStyle name="Normal 13 3 3 2 3 8" xfId="13983"/>
    <cellStyle name="Normal 13 3 3 2 3 9" xfId="13984"/>
    <cellStyle name="Normal 13 3 3 2 4" xfId="4261"/>
    <cellStyle name="Normal 13 3 3 2 4 2" xfId="9247"/>
    <cellStyle name="Normal 13 3 3 2 4 2 2" xfId="13985"/>
    <cellStyle name="Normal 13 3 3 2 4 2 3" xfId="13986"/>
    <cellStyle name="Normal 13 3 3 2 4 2 4" xfId="13987"/>
    <cellStyle name="Normal 13 3 3 2 4 3" xfId="13988"/>
    <cellStyle name="Normal 13 3 3 2 4 3 2" xfId="13989"/>
    <cellStyle name="Normal 13 3 3 2 4 3 3" xfId="13990"/>
    <cellStyle name="Normal 13 3 3 2 4 4" xfId="13991"/>
    <cellStyle name="Normal 13 3 3 2 4 5" xfId="13992"/>
    <cellStyle name="Normal 13 3 3 2 4 6" xfId="13993"/>
    <cellStyle name="Normal 13 3 3 2 5" xfId="6008"/>
    <cellStyle name="Normal 13 3 3 2 5 2" xfId="10950"/>
    <cellStyle name="Normal 13 3 3 2 5 3" xfId="13994"/>
    <cellStyle name="Normal 13 3 3 2 5 4" xfId="13995"/>
    <cellStyle name="Normal 13 3 3 2 6" xfId="7516"/>
    <cellStyle name="Normal 13 3 3 2 6 2" xfId="13996"/>
    <cellStyle name="Normal 13 3 3 2 6 3" xfId="13997"/>
    <cellStyle name="Normal 13 3 3 2 6 4" xfId="13998"/>
    <cellStyle name="Normal 13 3 3 2 7" xfId="2554"/>
    <cellStyle name="Normal 13 3 3 2 7 2" xfId="13999"/>
    <cellStyle name="Normal 13 3 3 2 7 3" xfId="14000"/>
    <cellStyle name="Normal 13 3 3 2 7 4" xfId="14001"/>
    <cellStyle name="Normal 13 3 3 2 8" xfId="14002"/>
    <cellStyle name="Normal 13 3 3 2 8 2" xfId="14003"/>
    <cellStyle name="Normal 13 3 3 2 8 3" xfId="14004"/>
    <cellStyle name="Normal 13 3 3 2 9" xfId="14005"/>
    <cellStyle name="Normal 13 3 3 3" xfId="964"/>
    <cellStyle name="Normal 13 3 3 3 10" xfId="14006"/>
    <cellStyle name="Normal 13 3 3 3 2" xfId="1400"/>
    <cellStyle name="Normal 13 3 3 3 2 2" xfId="4758"/>
    <cellStyle name="Normal 13 3 3 3 2 2 2" xfId="9742"/>
    <cellStyle name="Normal 13 3 3 3 2 2 2 2" xfId="14007"/>
    <cellStyle name="Normal 13 3 3 3 2 2 2 3" xfId="14008"/>
    <cellStyle name="Normal 13 3 3 3 2 2 2 4" xfId="14009"/>
    <cellStyle name="Normal 13 3 3 3 2 2 3" xfId="14010"/>
    <cellStyle name="Normal 13 3 3 3 2 2 3 2" xfId="14011"/>
    <cellStyle name="Normal 13 3 3 3 2 2 3 3" xfId="14012"/>
    <cellStyle name="Normal 13 3 3 3 2 2 4" xfId="14013"/>
    <cellStyle name="Normal 13 3 3 3 2 2 5" xfId="14014"/>
    <cellStyle name="Normal 13 3 3 3 2 2 6" xfId="14015"/>
    <cellStyle name="Normal 13 3 3 3 2 3" xfId="6487"/>
    <cellStyle name="Normal 13 3 3 3 2 3 2" xfId="11429"/>
    <cellStyle name="Normal 13 3 3 3 2 3 3" xfId="14016"/>
    <cellStyle name="Normal 13 3 3 3 2 3 4" xfId="14017"/>
    <cellStyle name="Normal 13 3 3 3 2 4" xfId="7995"/>
    <cellStyle name="Normal 13 3 3 3 2 4 2" xfId="14018"/>
    <cellStyle name="Normal 13 3 3 3 2 4 3" xfId="14019"/>
    <cellStyle name="Normal 13 3 3 3 2 4 4" xfId="14020"/>
    <cellStyle name="Normal 13 3 3 3 2 5" xfId="3033"/>
    <cellStyle name="Normal 13 3 3 3 2 5 2" xfId="14021"/>
    <cellStyle name="Normal 13 3 3 3 2 5 3" xfId="14022"/>
    <cellStyle name="Normal 13 3 3 3 2 5 4" xfId="14023"/>
    <cellStyle name="Normal 13 3 3 3 2 6" xfId="14024"/>
    <cellStyle name="Normal 13 3 3 3 2 6 2" xfId="14025"/>
    <cellStyle name="Normal 13 3 3 3 2 6 3" xfId="14026"/>
    <cellStyle name="Normal 13 3 3 3 2 7" xfId="14027"/>
    <cellStyle name="Normal 13 3 3 3 2 8" xfId="14028"/>
    <cellStyle name="Normal 13 3 3 3 2 9" xfId="14029"/>
    <cellStyle name="Normal 13 3 3 3 3" xfId="4403"/>
    <cellStyle name="Normal 13 3 3 3 3 2" xfId="9388"/>
    <cellStyle name="Normal 13 3 3 3 3 2 2" xfId="14030"/>
    <cellStyle name="Normal 13 3 3 3 3 2 3" xfId="14031"/>
    <cellStyle name="Normal 13 3 3 3 3 2 4" xfId="14032"/>
    <cellStyle name="Normal 13 3 3 3 3 3" xfId="14033"/>
    <cellStyle name="Normal 13 3 3 3 3 3 2" xfId="14034"/>
    <cellStyle name="Normal 13 3 3 3 3 3 3" xfId="14035"/>
    <cellStyle name="Normal 13 3 3 3 3 4" xfId="14036"/>
    <cellStyle name="Normal 13 3 3 3 3 5" xfId="14037"/>
    <cellStyle name="Normal 13 3 3 3 3 6" xfId="14038"/>
    <cellStyle name="Normal 13 3 3 3 4" xfId="6146"/>
    <cellStyle name="Normal 13 3 3 3 4 2" xfId="11088"/>
    <cellStyle name="Normal 13 3 3 3 4 3" xfId="14039"/>
    <cellStyle name="Normal 13 3 3 3 4 4" xfId="14040"/>
    <cellStyle name="Normal 13 3 3 3 5" xfId="7654"/>
    <cellStyle name="Normal 13 3 3 3 5 2" xfId="14041"/>
    <cellStyle name="Normal 13 3 3 3 5 3" xfId="14042"/>
    <cellStyle name="Normal 13 3 3 3 5 4" xfId="14043"/>
    <cellStyle name="Normal 13 3 3 3 6" xfId="2692"/>
    <cellStyle name="Normal 13 3 3 3 6 2" xfId="14044"/>
    <cellStyle name="Normal 13 3 3 3 6 3" xfId="14045"/>
    <cellStyle name="Normal 13 3 3 3 6 4" xfId="14046"/>
    <cellStyle name="Normal 13 3 3 3 7" xfId="14047"/>
    <cellStyle name="Normal 13 3 3 3 7 2" xfId="14048"/>
    <cellStyle name="Normal 13 3 3 3 7 3" xfId="14049"/>
    <cellStyle name="Normal 13 3 3 3 8" xfId="14050"/>
    <cellStyle name="Normal 13 3 3 3 9" xfId="14051"/>
    <cellStyle name="Normal 13 3 3 4" xfId="1397"/>
    <cellStyle name="Normal 13 3 3 4 2" xfId="4755"/>
    <cellStyle name="Normal 13 3 3 4 2 2" xfId="9739"/>
    <cellStyle name="Normal 13 3 3 4 2 2 2" xfId="14052"/>
    <cellStyle name="Normal 13 3 3 4 2 2 3" xfId="14053"/>
    <cellStyle name="Normal 13 3 3 4 2 2 4" xfId="14054"/>
    <cellStyle name="Normal 13 3 3 4 2 3" xfId="14055"/>
    <cellStyle name="Normal 13 3 3 4 2 3 2" xfId="14056"/>
    <cellStyle name="Normal 13 3 3 4 2 3 3" xfId="14057"/>
    <cellStyle name="Normal 13 3 3 4 2 4" xfId="14058"/>
    <cellStyle name="Normal 13 3 3 4 2 5" xfId="14059"/>
    <cellStyle name="Normal 13 3 3 4 2 6" xfId="14060"/>
    <cellStyle name="Normal 13 3 3 4 3" xfId="6484"/>
    <cellStyle name="Normal 13 3 3 4 3 2" xfId="11426"/>
    <cellStyle name="Normal 13 3 3 4 3 3" xfId="14061"/>
    <cellStyle name="Normal 13 3 3 4 3 4" xfId="14062"/>
    <cellStyle name="Normal 13 3 3 4 4" xfId="7992"/>
    <cellStyle name="Normal 13 3 3 4 4 2" xfId="14063"/>
    <cellStyle name="Normal 13 3 3 4 4 3" xfId="14064"/>
    <cellStyle name="Normal 13 3 3 4 4 4" xfId="14065"/>
    <cellStyle name="Normal 13 3 3 4 5" xfId="3030"/>
    <cellStyle name="Normal 13 3 3 4 5 2" xfId="14066"/>
    <cellStyle name="Normal 13 3 3 4 5 3" xfId="14067"/>
    <cellStyle name="Normal 13 3 3 4 5 4" xfId="14068"/>
    <cellStyle name="Normal 13 3 3 4 6" xfId="14069"/>
    <cellStyle name="Normal 13 3 3 4 6 2" xfId="14070"/>
    <cellStyle name="Normal 13 3 3 4 6 3" xfId="14071"/>
    <cellStyle name="Normal 13 3 3 4 7" xfId="14072"/>
    <cellStyle name="Normal 13 3 3 4 8" xfId="14073"/>
    <cellStyle name="Normal 13 3 3 4 9" xfId="14074"/>
    <cellStyle name="Normal 13 3 3 5" xfId="3801"/>
    <cellStyle name="Normal 13 3 3 5 2" xfId="5637"/>
    <cellStyle name="Normal 13 3 3 5 2 2" xfId="10583"/>
    <cellStyle name="Normal 13 3 3 5 2 2 2" xfId="14075"/>
    <cellStyle name="Normal 13 3 3 5 2 2 3" xfId="14076"/>
    <cellStyle name="Normal 13 3 3 5 2 2 4" xfId="14077"/>
    <cellStyle name="Normal 13 3 3 5 2 3" xfId="14078"/>
    <cellStyle name="Normal 13 3 3 5 2 3 2" xfId="14079"/>
    <cellStyle name="Normal 13 3 3 5 2 3 3" xfId="14080"/>
    <cellStyle name="Normal 13 3 3 5 2 4" xfId="14081"/>
    <cellStyle name="Normal 13 3 3 5 2 5" xfId="14082"/>
    <cellStyle name="Normal 13 3 3 5 2 6" xfId="14083"/>
    <cellStyle name="Normal 13 3 3 5 3" xfId="8761"/>
    <cellStyle name="Normal 13 3 3 5 3 2" xfId="14084"/>
    <cellStyle name="Normal 13 3 3 5 3 3" xfId="14085"/>
    <cellStyle name="Normal 13 3 3 5 3 4" xfId="14086"/>
    <cellStyle name="Normal 13 3 3 5 4" xfId="12115"/>
    <cellStyle name="Normal 13 3 3 5 4 2" xfId="14087"/>
    <cellStyle name="Normal 13 3 3 5 4 3" xfId="14088"/>
    <cellStyle name="Normal 13 3 3 5 4 4" xfId="14089"/>
    <cellStyle name="Normal 13 3 3 5 5" xfId="14090"/>
    <cellStyle name="Normal 13 3 3 5 5 2" xfId="14091"/>
    <cellStyle name="Normal 13 3 3 5 5 3" xfId="14092"/>
    <cellStyle name="Normal 13 3 3 5 5 4" xfId="14093"/>
    <cellStyle name="Normal 13 3 3 5 6" xfId="14094"/>
    <cellStyle name="Normal 13 3 3 5 6 2" xfId="14095"/>
    <cellStyle name="Normal 13 3 3 5 6 3" xfId="14096"/>
    <cellStyle name="Normal 13 3 3 5 7" xfId="14097"/>
    <cellStyle name="Normal 13 3 3 5 8" xfId="14098"/>
    <cellStyle name="Normal 13 3 3 5 9" xfId="14099"/>
    <cellStyle name="Normal 13 3 3 6" xfId="4125"/>
    <cellStyle name="Normal 13 3 3 6 2" xfId="8897"/>
    <cellStyle name="Normal 13 3 3 6 2 2" xfId="14100"/>
    <cellStyle name="Normal 13 3 3 6 2 2 2" xfId="14101"/>
    <cellStyle name="Normal 13 3 3 6 2 2 3" xfId="14102"/>
    <cellStyle name="Normal 13 3 3 6 2 2 4" xfId="14103"/>
    <cellStyle name="Normal 13 3 3 6 2 3" xfId="14104"/>
    <cellStyle name="Normal 13 3 3 6 2 3 2" xfId="14105"/>
    <cellStyle name="Normal 13 3 3 6 2 3 3" xfId="14106"/>
    <cellStyle name="Normal 13 3 3 6 2 4" xfId="14107"/>
    <cellStyle name="Normal 13 3 3 6 2 5" xfId="14108"/>
    <cellStyle name="Normal 13 3 3 6 2 6" xfId="14109"/>
    <cellStyle name="Normal 13 3 3 6 3" xfId="12365"/>
    <cellStyle name="Normal 13 3 3 6 3 2" xfId="14110"/>
    <cellStyle name="Normal 13 3 3 6 3 3" xfId="14111"/>
    <cellStyle name="Normal 13 3 3 6 3 4" xfId="14112"/>
    <cellStyle name="Normal 13 3 3 6 4" xfId="14113"/>
    <cellStyle name="Normal 13 3 3 6 4 2" xfId="14114"/>
    <cellStyle name="Normal 13 3 3 6 4 3" xfId="14115"/>
    <cellStyle name="Normal 13 3 3 6 4 4" xfId="14116"/>
    <cellStyle name="Normal 13 3 3 6 5" xfId="14117"/>
    <cellStyle name="Normal 13 3 3 6 5 2" xfId="14118"/>
    <cellStyle name="Normal 13 3 3 6 5 3" xfId="14119"/>
    <cellStyle name="Normal 13 3 3 6 6" xfId="14120"/>
    <cellStyle name="Normal 13 3 3 6 7" xfId="14121"/>
    <cellStyle name="Normal 13 3 3 6 8" xfId="14122"/>
    <cellStyle name="Normal 13 3 3 7" xfId="5605"/>
    <cellStyle name="Normal 13 3 3 7 2" xfId="10555"/>
    <cellStyle name="Normal 13 3 3 7 2 2" xfId="14123"/>
    <cellStyle name="Normal 13 3 3 7 2 3" xfId="14124"/>
    <cellStyle name="Normal 13 3 3 7 2 4" xfId="14125"/>
    <cellStyle name="Normal 13 3 3 7 3" xfId="14126"/>
    <cellStyle name="Normal 13 3 3 7 3 2" xfId="14127"/>
    <cellStyle name="Normal 13 3 3 7 3 3" xfId="14128"/>
    <cellStyle name="Normal 13 3 3 7 4" xfId="14129"/>
    <cellStyle name="Normal 13 3 3 7 5" xfId="14130"/>
    <cellStyle name="Normal 13 3 3 7 6" xfId="14131"/>
    <cellStyle name="Normal 13 3 3 8" xfId="5873"/>
    <cellStyle name="Normal 13 3 3 8 2" xfId="10815"/>
    <cellStyle name="Normal 13 3 3 8 3" xfId="14132"/>
    <cellStyle name="Normal 13 3 3 8 4" xfId="14133"/>
    <cellStyle name="Normal 13 3 3 9" xfId="7381"/>
    <cellStyle name="Normal 13 3 3 9 2" xfId="14134"/>
    <cellStyle name="Normal 13 3 3 9 3" xfId="14135"/>
    <cellStyle name="Normal 13 3 3 9 4" xfId="14136"/>
    <cellStyle name="Normal 13 3 4" xfId="503"/>
    <cellStyle name="Normal 13 3 4 10" xfId="14137"/>
    <cellStyle name="Normal 13 3 4 11" xfId="14138"/>
    <cellStyle name="Normal 13 3 4 2" xfId="1074"/>
    <cellStyle name="Normal 13 3 4 2 10" xfId="14139"/>
    <cellStyle name="Normal 13 3 4 2 2" xfId="1402"/>
    <cellStyle name="Normal 13 3 4 2 2 2" xfId="4760"/>
    <cellStyle name="Normal 13 3 4 2 2 2 2" xfId="9744"/>
    <cellStyle name="Normal 13 3 4 2 2 2 2 2" xfId="14140"/>
    <cellStyle name="Normal 13 3 4 2 2 2 2 3" xfId="14141"/>
    <cellStyle name="Normal 13 3 4 2 2 2 2 4" xfId="14142"/>
    <cellStyle name="Normal 13 3 4 2 2 2 3" xfId="14143"/>
    <cellStyle name="Normal 13 3 4 2 2 2 3 2" xfId="14144"/>
    <cellStyle name="Normal 13 3 4 2 2 2 3 3" xfId="14145"/>
    <cellStyle name="Normal 13 3 4 2 2 2 4" xfId="14146"/>
    <cellStyle name="Normal 13 3 4 2 2 2 5" xfId="14147"/>
    <cellStyle name="Normal 13 3 4 2 2 2 6" xfId="14148"/>
    <cellStyle name="Normal 13 3 4 2 2 3" xfId="6489"/>
    <cellStyle name="Normal 13 3 4 2 2 3 2" xfId="11431"/>
    <cellStyle name="Normal 13 3 4 2 2 3 3" xfId="14149"/>
    <cellStyle name="Normal 13 3 4 2 2 3 4" xfId="14150"/>
    <cellStyle name="Normal 13 3 4 2 2 4" xfId="7997"/>
    <cellStyle name="Normal 13 3 4 2 2 4 2" xfId="14151"/>
    <cellStyle name="Normal 13 3 4 2 2 4 3" xfId="14152"/>
    <cellStyle name="Normal 13 3 4 2 2 4 4" xfId="14153"/>
    <cellStyle name="Normal 13 3 4 2 2 5" xfId="3035"/>
    <cellStyle name="Normal 13 3 4 2 2 5 2" xfId="14154"/>
    <cellStyle name="Normal 13 3 4 2 2 5 3" xfId="14155"/>
    <cellStyle name="Normal 13 3 4 2 2 5 4" xfId="14156"/>
    <cellStyle name="Normal 13 3 4 2 2 6" xfId="14157"/>
    <cellStyle name="Normal 13 3 4 2 2 6 2" xfId="14158"/>
    <cellStyle name="Normal 13 3 4 2 2 6 3" xfId="14159"/>
    <cellStyle name="Normal 13 3 4 2 2 7" xfId="14160"/>
    <cellStyle name="Normal 13 3 4 2 2 8" xfId="14161"/>
    <cellStyle name="Normal 13 3 4 2 2 9" xfId="14162"/>
    <cellStyle name="Normal 13 3 4 2 3" xfId="4496"/>
    <cellStyle name="Normal 13 3 4 2 3 2" xfId="9481"/>
    <cellStyle name="Normal 13 3 4 2 3 2 2" xfId="14163"/>
    <cellStyle name="Normal 13 3 4 2 3 2 3" xfId="14164"/>
    <cellStyle name="Normal 13 3 4 2 3 2 4" xfId="14165"/>
    <cellStyle name="Normal 13 3 4 2 3 3" xfId="14166"/>
    <cellStyle name="Normal 13 3 4 2 3 3 2" xfId="14167"/>
    <cellStyle name="Normal 13 3 4 2 3 3 3" xfId="14168"/>
    <cellStyle name="Normal 13 3 4 2 3 4" xfId="14169"/>
    <cellStyle name="Normal 13 3 4 2 3 5" xfId="14170"/>
    <cellStyle name="Normal 13 3 4 2 3 6" xfId="14171"/>
    <cellStyle name="Normal 13 3 4 2 4" xfId="6236"/>
    <cellStyle name="Normal 13 3 4 2 4 2" xfId="11178"/>
    <cellStyle name="Normal 13 3 4 2 4 3" xfId="14172"/>
    <cellStyle name="Normal 13 3 4 2 4 4" xfId="14173"/>
    <cellStyle name="Normal 13 3 4 2 5" xfId="7744"/>
    <cellStyle name="Normal 13 3 4 2 5 2" xfId="14174"/>
    <cellStyle name="Normal 13 3 4 2 5 3" xfId="14175"/>
    <cellStyle name="Normal 13 3 4 2 5 4" xfId="14176"/>
    <cellStyle name="Normal 13 3 4 2 6" xfId="2782"/>
    <cellStyle name="Normal 13 3 4 2 6 2" xfId="14177"/>
    <cellStyle name="Normal 13 3 4 2 6 3" xfId="14178"/>
    <cellStyle name="Normal 13 3 4 2 6 4" xfId="14179"/>
    <cellStyle name="Normal 13 3 4 2 7" xfId="14180"/>
    <cellStyle name="Normal 13 3 4 2 7 2" xfId="14181"/>
    <cellStyle name="Normal 13 3 4 2 7 3" xfId="14182"/>
    <cellStyle name="Normal 13 3 4 2 8" xfId="14183"/>
    <cellStyle name="Normal 13 3 4 2 9" xfId="14184"/>
    <cellStyle name="Normal 13 3 4 3" xfId="1401"/>
    <cellStyle name="Normal 13 3 4 3 2" xfId="4759"/>
    <cellStyle name="Normal 13 3 4 3 2 2" xfId="9743"/>
    <cellStyle name="Normal 13 3 4 3 2 2 2" xfId="14185"/>
    <cellStyle name="Normal 13 3 4 3 2 2 3" xfId="14186"/>
    <cellStyle name="Normal 13 3 4 3 2 2 4" xfId="14187"/>
    <cellStyle name="Normal 13 3 4 3 2 3" xfId="14188"/>
    <cellStyle name="Normal 13 3 4 3 2 3 2" xfId="14189"/>
    <cellStyle name="Normal 13 3 4 3 2 3 3" xfId="14190"/>
    <cellStyle name="Normal 13 3 4 3 2 4" xfId="14191"/>
    <cellStyle name="Normal 13 3 4 3 2 5" xfId="14192"/>
    <cellStyle name="Normal 13 3 4 3 2 6" xfId="14193"/>
    <cellStyle name="Normal 13 3 4 3 3" xfId="6488"/>
    <cellStyle name="Normal 13 3 4 3 3 2" xfId="11430"/>
    <cellStyle name="Normal 13 3 4 3 3 3" xfId="14194"/>
    <cellStyle name="Normal 13 3 4 3 3 4" xfId="14195"/>
    <cellStyle name="Normal 13 3 4 3 4" xfId="7996"/>
    <cellStyle name="Normal 13 3 4 3 4 2" xfId="14196"/>
    <cellStyle name="Normal 13 3 4 3 4 3" xfId="14197"/>
    <cellStyle name="Normal 13 3 4 3 4 4" xfId="14198"/>
    <cellStyle name="Normal 13 3 4 3 5" xfId="3034"/>
    <cellStyle name="Normal 13 3 4 3 5 2" xfId="14199"/>
    <cellStyle name="Normal 13 3 4 3 5 3" xfId="14200"/>
    <cellStyle name="Normal 13 3 4 3 5 4" xfId="14201"/>
    <cellStyle name="Normal 13 3 4 3 6" xfId="14202"/>
    <cellStyle name="Normal 13 3 4 3 6 2" xfId="14203"/>
    <cellStyle name="Normal 13 3 4 3 6 3" xfId="14204"/>
    <cellStyle name="Normal 13 3 4 3 7" xfId="14205"/>
    <cellStyle name="Normal 13 3 4 3 8" xfId="14206"/>
    <cellStyle name="Normal 13 3 4 3 9" xfId="14207"/>
    <cellStyle name="Normal 13 3 4 4" xfId="4027"/>
    <cellStyle name="Normal 13 3 4 4 2" xfId="9099"/>
    <cellStyle name="Normal 13 3 4 4 2 2" xfId="14208"/>
    <cellStyle name="Normal 13 3 4 4 2 3" xfId="14209"/>
    <cellStyle name="Normal 13 3 4 4 2 4" xfId="14210"/>
    <cellStyle name="Normal 13 3 4 4 3" xfId="14211"/>
    <cellStyle name="Normal 13 3 4 4 3 2" xfId="14212"/>
    <cellStyle name="Normal 13 3 4 4 3 3" xfId="14213"/>
    <cellStyle name="Normal 13 3 4 4 4" xfId="14214"/>
    <cellStyle name="Normal 13 3 4 4 5" xfId="14215"/>
    <cellStyle name="Normal 13 3 4 4 6" xfId="14216"/>
    <cellStyle name="Normal 13 3 4 5" xfId="5784"/>
    <cellStyle name="Normal 13 3 4 5 2" xfId="10726"/>
    <cellStyle name="Normal 13 3 4 5 3" xfId="14217"/>
    <cellStyle name="Normal 13 3 4 5 4" xfId="14218"/>
    <cellStyle name="Normal 13 3 4 6" xfId="7292"/>
    <cellStyle name="Normal 13 3 4 6 2" xfId="14219"/>
    <cellStyle name="Normal 13 3 4 6 3" xfId="14220"/>
    <cellStyle name="Normal 13 3 4 6 4" xfId="14221"/>
    <cellStyle name="Normal 13 3 4 7" xfId="2330"/>
    <cellStyle name="Normal 13 3 4 7 2" xfId="14222"/>
    <cellStyle name="Normal 13 3 4 7 3" xfId="14223"/>
    <cellStyle name="Normal 13 3 4 7 4" xfId="14224"/>
    <cellStyle name="Normal 13 3 4 8" xfId="14225"/>
    <cellStyle name="Normal 13 3 4 8 2" xfId="14226"/>
    <cellStyle name="Normal 13 3 4 8 3" xfId="14227"/>
    <cellStyle name="Normal 13 3 4 9" xfId="14228"/>
    <cellStyle name="Normal 13 3 5" xfId="721"/>
    <cellStyle name="Normal 13 3 5 10" xfId="14229"/>
    <cellStyle name="Normal 13 3 5 11" xfId="14230"/>
    <cellStyle name="Normal 13 3 5 2" xfId="1187"/>
    <cellStyle name="Normal 13 3 5 2 10" xfId="14231"/>
    <cellStyle name="Normal 13 3 5 2 2" xfId="1404"/>
    <cellStyle name="Normal 13 3 5 2 2 2" xfId="4762"/>
    <cellStyle name="Normal 13 3 5 2 2 2 2" xfId="9746"/>
    <cellStyle name="Normal 13 3 5 2 2 2 2 2" xfId="14232"/>
    <cellStyle name="Normal 13 3 5 2 2 2 2 3" xfId="14233"/>
    <cellStyle name="Normal 13 3 5 2 2 2 2 4" xfId="14234"/>
    <cellStyle name="Normal 13 3 5 2 2 2 3" xfId="14235"/>
    <cellStyle name="Normal 13 3 5 2 2 2 3 2" xfId="14236"/>
    <cellStyle name="Normal 13 3 5 2 2 2 3 3" xfId="14237"/>
    <cellStyle name="Normal 13 3 5 2 2 2 4" xfId="14238"/>
    <cellStyle name="Normal 13 3 5 2 2 2 5" xfId="14239"/>
    <cellStyle name="Normal 13 3 5 2 2 2 6" xfId="14240"/>
    <cellStyle name="Normal 13 3 5 2 2 3" xfId="6491"/>
    <cellStyle name="Normal 13 3 5 2 2 3 2" xfId="11433"/>
    <cellStyle name="Normal 13 3 5 2 2 3 3" xfId="14241"/>
    <cellStyle name="Normal 13 3 5 2 2 3 4" xfId="14242"/>
    <cellStyle name="Normal 13 3 5 2 2 4" xfId="7999"/>
    <cellStyle name="Normal 13 3 5 2 2 4 2" xfId="14243"/>
    <cellStyle name="Normal 13 3 5 2 2 4 3" xfId="14244"/>
    <cellStyle name="Normal 13 3 5 2 2 4 4" xfId="14245"/>
    <cellStyle name="Normal 13 3 5 2 2 5" xfId="3037"/>
    <cellStyle name="Normal 13 3 5 2 2 5 2" xfId="14246"/>
    <cellStyle name="Normal 13 3 5 2 2 5 3" xfId="14247"/>
    <cellStyle name="Normal 13 3 5 2 2 5 4" xfId="14248"/>
    <cellStyle name="Normal 13 3 5 2 2 6" xfId="14249"/>
    <cellStyle name="Normal 13 3 5 2 2 6 2" xfId="14250"/>
    <cellStyle name="Normal 13 3 5 2 2 6 3" xfId="14251"/>
    <cellStyle name="Normal 13 3 5 2 2 7" xfId="14252"/>
    <cellStyle name="Normal 13 3 5 2 2 8" xfId="14253"/>
    <cellStyle name="Normal 13 3 5 2 2 9" xfId="14254"/>
    <cellStyle name="Normal 13 3 5 2 3" xfId="4555"/>
    <cellStyle name="Normal 13 3 5 2 3 2" xfId="9539"/>
    <cellStyle name="Normal 13 3 5 2 3 2 2" xfId="14255"/>
    <cellStyle name="Normal 13 3 5 2 3 2 3" xfId="14256"/>
    <cellStyle name="Normal 13 3 5 2 3 2 4" xfId="14257"/>
    <cellStyle name="Normal 13 3 5 2 3 3" xfId="14258"/>
    <cellStyle name="Normal 13 3 5 2 3 3 2" xfId="14259"/>
    <cellStyle name="Normal 13 3 5 2 3 3 3" xfId="14260"/>
    <cellStyle name="Normal 13 3 5 2 3 4" xfId="14261"/>
    <cellStyle name="Normal 13 3 5 2 3 5" xfId="14262"/>
    <cellStyle name="Normal 13 3 5 2 3 6" xfId="14263"/>
    <cellStyle name="Normal 13 3 5 2 4" xfId="6286"/>
    <cellStyle name="Normal 13 3 5 2 4 2" xfId="11228"/>
    <cellStyle name="Normal 13 3 5 2 4 3" xfId="14264"/>
    <cellStyle name="Normal 13 3 5 2 4 4" xfId="14265"/>
    <cellStyle name="Normal 13 3 5 2 5" xfId="7794"/>
    <cellStyle name="Normal 13 3 5 2 5 2" xfId="14266"/>
    <cellStyle name="Normal 13 3 5 2 5 3" xfId="14267"/>
    <cellStyle name="Normal 13 3 5 2 5 4" xfId="14268"/>
    <cellStyle name="Normal 13 3 5 2 6" xfId="2832"/>
    <cellStyle name="Normal 13 3 5 2 6 2" xfId="14269"/>
    <cellStyle name="Normal 13 3 5 2 6 3" xfId="14270"/>
    <cellStyle name="Normal 13 3 5 2 6 4" xfId="14271"/>
    <cellStyle name="Normal 13 3 5 2 7" xfId="14272"/>
    <cellStyle name="Normal 13 3 5 2 7 2" xfId="14273"/>
    <cellStyle name="Normal 13 3 5 2 7 3" xfId="14274"/>
    <cellStyle name="Normal 13 3 5 2 8" xfId="14275"/>
    <cellStyle name="Normal 13 3 5 2 9" xfId="14276"/>
    <cellStyle name="Normal 13 3 5 3" xfId="1403"/>
    <cellStyle name="Normal 13 3 5 3 2" xfId="4761"/>
    <cellStyle name="Normal 13 3 5 3 2 2" xfId="9745"/>
    <cellStyle name="Normal 13 3 5 3 2 2 2" xfId="14277"/>
    <cellStyle name="Normal 13 3 5 3 2 2 3" xfId="14278"/>
    <cellStyle name="Normal 13 3 5 3 2 2 4" xfId="14279"/>
    <cellStyle name="Normal 13 3 5 3 2 3" xfId="14280"/>
    <cellStyle name="Normal 13 3 5 3 2 3 2" xfId="14281"/>
    <cellStyle name="Normal 13 3 5 3 2 3 3" xfId="14282"/>
    <cellStyle name="Normal 13 3 5 3 2 4" xfId="14283"/>
    <cellStyle name="Normal 13 3 5 3 2 5" xfId="14284"/>
    <cellStyle name="Normal 13 3 5 3 2 6" xfId="14285"/>
    <cellStyle name="Normal 13 3 5 3 3" xfId="6490"/>
    <cellStyle name="Normal 13 3 5 3 3 2" xfId="11432"/>
    <cellStyle name="Normal 13 3 5 3 3 3" xfId="14286"/>
    <cellStyle name="Normal 13 3 5 3 3 4" xfId="14287"/>
    <cellStyle name="Normal 13 3 5 3 4" xfId="7998"/>
    <cellStyle name="Normal 13 3 5 3 4 2" xfId="14288"/>
    <cellStyle name="Normal 13 3 5 3 4 3" xfId="14289"/>
    <cellStyle name="Normal 13 3 5 3 4 4" xfId="14290"/>
    <cellStyle name="Normal 13 3 5 3 5" xfId="3036"/>
    <cellStyle name="Normal 13 3 5 3 5 2" xfId="14291"/>
    <cellStyle name="Normal 13 3 5 3 5 3" xfId="14292"/>
    <cellStyle name="Normal 13 3 5 3 5 4" xfId="14293"/>
    <cellStyle name="Normal 13 3 5 3 6" xfId="14294"/>
    <cellStyle name="Normal 13 3 5 3 6 2" xfId="14295"/>
    <cellStyle name="Normal 13 3 5 3 6 3" xfId="14296"/>
    <cellStyle name="Normal 13 3 5 3 7" xfId="14297"/>
    <cellStyle name="Normal 13 3 5 3 8" xfId="14298"/>
    <cellStyle name="Normal 13 3 5 3 9" xfId="14299"/>
    <cellStyle name="Normal 13 3 5 4" xfId="4172"/>
    <cellStyle name="Normal 13 3 5 4 2" xfId="9158"/>
    <cellStyle name="Normal 13 3 5 4 2 2" xfId="14300"/>
    <cellStyle name="Normal 13 3 5 4 2 3" xfId="14301"/>
    <cellStyle name="Normal 13 3 5 4 2 4" xfId="14302"/>
    <cellStyle name="Normal 13 3 5 4 3" xfId="14303"/>
    <cellStyle name="Normal 13 3 5 4 3 2" xfId="14304"/>
    <cellStyle name="Normal 13 3 5 4 3 3" xfId="14305"/>
    <cellStyle name="Normal 13 3 5 4 4" xfId="14306"/>
    <cellStyle name="Normal 13 3 5 4 5" xfId="14307"/>
    <cellStyle name="Normal 13 3 5 4 6" xfId="14308"/>
    <cellStyle name="Normal 13 3 5 5" xfId="5919"/>
    <cellStyle name="Normal 13 3 5 5 2" xfId="10861"/>
    <cellStyle name="Normal 13 3 5 5 3" xfId="14309"/>
    <cellStyle name="Normal 13 3 5 5 4" xfId="14310"/>
    <cellStyle name="Normal 13 3 5 6" xfId="7427"/>
    <cellStyle name="Normal 13 3 5 6 2" xfId="14311"/>
    <cellStyle name="Normal 13 3 5 6 3" xfId="14312"/>
    <cellStyle name="Normal 13 3 5 6 4" xfId="14313"/>
    <cellStyle name="Normal 13 3 5 7" xfId="2465"/>
    <cellStyle name="Normal 13 3 5 7 2" xfId="14314"/>
    <cellStyle name="Normal 13 3 5 7 3" xfId="14315"/>
    <cellStyle name="Normal 13 3 5 7 4" xfId="14316"/>
    <cellStyle name="Normal 13 3 5 8" xfId="14317"/>
    <cellStyle name="Normal 13 3 5 8 2" xfId="14318"/>
    <cellStyle name="Normal 13 3 5 8 3" xfId="14319"/>
    <cellStyle name="Normal 13 3 5 9" xfId="14320"/>
    <cellStyle name="Normal 13 3 6" xfId="387"/>
    <cellStyle name="Normal 13 3 6 10" xfId="14321"/>
    <cellStyle name="Normal 13 3 6 11" xfId="14322"/>
    <cellStyle name="Normal 13 3 6 2" xfId="1015"/>
    <cellStyle name="Normal 13 3 6 2 10" xfId="14323"/>
    <cellStyle name="Normal 13 3 6 2 2" xfId="1406"/>
    <cellStyle name="Normal 13 3 6 2 2 2" xfId="4764"/>
    <cellStyle name="Normal 13 3 6 2 2 2 2" xfId="9748"/>
    <cellStyle name="Normal 13 3 6 2 2 2 2 2" xfId="14324"/>
    <cellStyle name="Normal 13 3 6 2 2 2 2 3" xfId="14325"/>
    <cellStyle name="Normal 13 3 6 2 2 2 2 4" xfId="14326"/>
    <cellStyle name="Normal 13 3 6 2 2 2 3" xfId="14327"/>
    <cellStyle name="Normal 13 3 6 2 2 2 3 2" xfId="14328"/>
    <cellStyle name="Normal 13 3 6 2 2 2 3 3" xfId="14329"/>
    <cellStyle name="Normal 13 3 6 2 2 2 4" xfId="14330"/>
    <cellStyle name="Normal 13 3 6 2 2 2 5" xfId="14331"/>
    <cellStyle name="Normal 13 3 6 2 2 2 6" xfId="14332"/>
    <cellStyle name="Normal 13 3 6 2 2 3" xfId="6493"/>
    <cellStyle name="Normal 13 3 6 2 2 3 2" xfId="11435"/>
    <cellStyle name="Normal 13 3 6 2 2 3 3" xfId="14333"/>
    <cellStyle name="Normal 13 3 6 2 2 3 4" xfId="14334"/>
    <cellStyle name="Normal 13 3 6 2 2 4" xfId="8001"/>
    <cellStyle name="Normal 13 3 6 2 2 4 2" xfId="14335"/>
    <cellStyle name="Normal 13 3 6 2 2 4 3" xfId="14336"/>
    <cellStyle name="Normal 13 3 6 2 2 4 4" xfId="14337"/>
    <cellStyle name="Normal 13 3 6 2 2 5" xfId="3039"/>
    <cellStyle name="Normal 13 3 6 2 2 5 2" xfId="14338"/>
    <cellStyle name="Normal 13 3 6 2 2 5 3" xfId="14339"/>
    <cellStyle name="Normal 13 3 6 2 2 5 4" xfId="14340"/>
    <cellStyle name="Normal 13 3 6 2 2 6" xfId="14341"/>
    <cellStyle name="Normal 13 3 6 2 2 6 2" xfId="14342"/>
    <cellStyle name="Normal 13 3 6 2 2 6 3" xfId="14343"/>
    <cellStyle name="Normal 13 3 6 2 2 7" xfId="14344"/>
    <cellStyle name="Normal 13 3 6 2 2 8" xfId="14345"/>
    <cellStyle name="Normal 13 3 6 2 2 9" xfId="14346"/>
    <cellStyle name="Normal 13 3 6 2 3" xfId="4449"/>
    <cellStyle name="Normal 13 3 6 2 3 2" xfId="9434"/>
    <cellStyle name="Normal 13 3 6 2 3 2 2" xfId="14347"/>
    <cellStyle name="Normal 13 3 6 2 3 2 3" xfId="14348"/>
    <cellStyle name="Normal 13 3 6 2 3 2 4" xfId="14349"/>
    <cellStyle name="Normal 13 3 6 2 3 3" xfId="14350"/>
    <cellStyle name="Normal 13 3 6 2 3 3 2" xfId="14351"/>
    <cellStyle name="Normal 13 3 6 2 3 3 3" xfId="14352"/>
    <cellStyle name="Normal 13 3 6 2 3 4" xfId="14353"/>
    <cellStyle name="Normal 13 3 6 2 3 5" xfId="14354"/>
    <cellStyle name="Normal 13 3 6 2 3 6" xfId="14355"/>
    <cellStyle name="Normal 13 3 6 2 4" xfId="6192"/>
    <cellStyle name="Normal 13 3 6 2 4 2" xfId="11134"/>
    <cellStyle name="Normal 13 3 6 2 4 3" xfId="14356"/>
    <cellStyle name="Normal 13 3 6 2 4 4" xfId="14357"/>
    <cellStyle name="Normal 13 3 6 2 5" xfId="7700"/>
    <cellStyle name="Normal 13 3 6 2 5 2" xfId="14358"/>
    <cellStyle name="Normal 13 3 6 2 5 3" xfId="14359"/>
    <cellStyle name="Normal 13 3 6 2 5 4" xfId="14360"/>
    <cellStyle name="Normal 13 3 6 2 6" xfId="2738"/>
    <cellStyle name="Normal 13 3 6 2 6 2" xfId="14361"/>
    <cellStyle name="Normal 13 3 6 2 6 3" xfId="14362"/>
    <cellStyle name="Normal 13 3 6 2 6 4" xfId="14363"/>
    <cellStyle name="Normal 13 3 6 2 7" xfId="14364"/>
    <cellStyle name="Normal 13 3 6 2 7 2" xfId="14365"/>
    <cellStyle name="Normal 13 3 6 2 7 3" xfId="14366"/>
    <cellStyle name="Normal 13 3 6 2 8" xfId="14367"/>
    <cellStyle name="Normal 13 3 6 2 9" xfId="14368"/>
    <cellStyle name="Normal 13 3 6 3" xfId="1405"/>
    <cellStyle name="Normal 13 3 6 3 2" xfId="4763"/>
    <cellStyle name="Normal 13 3 6 3 2 2" xfId="9747"/>
    <cellStyle name="Normal 13 3 6 3 2 2 2" xfId="14369"/>
    <cellStyle name="Normal 13 3 6 3 2 2 3" xfId="14370"/>
    <cellStyle name="Normal 13 3 6 3 2 2 4" xfId="14371"/>
    <cellStyle name="Normal 13 3 6 3 2 3" xfId="14372"/>
    <cellStyle name="Normal 13 3 6 3 2 3 2" xfId="14373"/>
    <cellStyle name="Normal 13 3 6 3 2 3 3" xfId="14374"/>
    <cellStyle name="Normal 13 3 6 3 2 4" xfId="14375"/>
    <cellStyle name="Normal 13 3 6 3 2 5" xfId="14376"/>
    <cellStyle name="Normal 13 3 6 3 2 6" xfId="14377"/>
    <cellStyle name="Normal 13 3 6 3 3" xfId="6492"/>
    <cellStyle name="Normal 13 3 6 3 3 2" xfId="11434"/>
    <cellStyle name="Normal 13 3 6 3 3 3" xfId="14378"/>
    <cellStyle name="Normal 13 3 6 3 3 4" xfId="14379"/>
    <cellStyle name="Normal 13 3 6 3 4" xfId="8000"/>
    <cellStyle name="Normal 13 3 6 3 4 2" xfId="14380"/>
    <cellStyle name="Normal 13 3 6 3 4 3" xfId="14381"/>
    <cellStyle name="Normal 13 3 6 3 4 4" xfId="14382"/>
    <cellStyle name="Normal 13 3 6 3 5" xfId="3038"/>
    <cellStyle name="Normal 13 3 6 3 5 2" xfId="14383"/>
    <cellStyle name="Normal 13 3 6 3 5 3" xfId="14384"/>
    <cellStyle name="Normal 13 3 6 3 5 4" xfId="14385"/>
    <cellStyle name="Normal 13 3 6 3 6" xfId="14386"/>
    <cellStyle name="Normal 13 3 6 3 6 2" xfId="14387"/>
    <cellStyle name="Normal 13 3 6 3 6 3" xfId="14388"/>
    <cellStyle name="Normal 13 3 6 3 7" xfId="14389"/>
    <cellStyle name="Normal 13 3 6 3 8" xfId="14390"/>
    <cellStyle name="Normal 13 3 6 3 9" xfId="14391"/>
    <cellStyle name="Normal 13 3 6 4" xfId="3967"/>
    <cellStyle name="Normal 13 3 6 4 2" xfId="9047"/>
    <cellStyle name="Normal 13 3 6 4 2 2" xfId="14392"/>
    <cellStyle name="Normal 13 3 6 4 2 3" xfId="14393"/>
    <cellStyle name="Normal 13 3 6 4 2 4" xfId="14394"/>
    <cellStyle name="Normal 13 3 6 4 3" xfId="14395"/>
    <cellStyle name="Normal 13 3 6 4 3 2" xfId="14396"/>
    <cellStyle name="Normal 13 3 6 4 3 3" xfId="14397"/>
    <cellStyle name="Normal 13 3 6 4 4" xfId="14398"/>
    <cellStyle name="Normal 13 3 6 4 5" xfId="14399"/>
    <cellStyle name="Normal 13 3 6 4 6" xfId="14400"/>
    <cellStyle name="Normal 13 3 6 5" xfId="5735"/>
    <cellStyle name="Normal 13 3 6 5 2" xfId="10677"/>
    <cellStyle name="Normal 13 3 6 5 3" xfId="14401"/>
    <cellStyle name="Normal 13 3 6 5 4" xfId="14402"/>
    <cellStyle name="Normal 13 3 6 6" xfId="7243"/>
    <cellStyle name="Normal 13 3 6 6 2" xfId="14403"/>
    <cellStyle name="Normal 13 3 6 6 3" xfId="14404"/>
    <cellStyle name="Normal 13 3 6 6 4" xfId="14405"/>
    <cellStyle name="Normal 13 3 6 7" xfId="2281"/>
    <cellStyle name="Normal 13 3 6 7 2" xfId="14406"/>
    <cellStyle name="Normal 13 3 6 7 3" xfId="14407"/>
    <cellStyle name="Normal 13 3 6 7 4" xfId="14408"/>
    <cellStyle name="Normal 13 3 6 8" xfId="14409"/>
    <cellStyle name="Normal 13 3 6 8 2" xfId="14410"/>
    <cellStyle name="Normal 13 3 6 8 3" xfId="14411"/>
    <cellStyle name="Normal 13 3 6 9" xfId="14412"/>
    <cellStyle name="Normal 13 3 7" xfId="870"/>
    <cellStyle name="Normal 13 3 7 10" xfId="14413"/>
    <cellStyle name="Normal 13 3 7 2" xfId="1407"/>
    <cellStyle name="Normal 13 3 7 2 2" xfId="4765"/>
    <cellStyle name="Normal 13 3 7 2 2 2" xfId="9749"/>
    <cellStyle name="Normal 13 3 7 2 2 2 2" xfId="14414"/>
    <cellStyle name="Normal 13 3 7 2 2 2 3" xfId="14415"/>
    <cellStyle name="Normal 13 3 7 2 2 2 4" xfId="14416"/>
    <cellStyle name="Normal 13 3 7 2 2 3" xfId="14417"/>
    <cellStyle name="Normal 13 3 7 2 2 3 2" xfId="14418"/>
    <cellStyle name="Normal 13 3 7 2 2 3 3" xfId="14419"/>
    <cellStyle name="Normal 13 3 7 2 2 4" xfId="14420"/>
    <cellStyle name="Normal 13 3 7 2 2 5" xfId="14421"/>
    <cellStyle name="Normal 13 3 7 2 2 6" xfId="14422"/>
    <cellStyle name="Normal 13 3 7 2 3" xfId="6494"/>
    <cellStyle name="Normal 13 3 7 2 3 2" xfId="11436"/>
    <cellStyle name="Normal 13 3 7 2 3 3" xfId="14423"/>
    <cellStyle name="Normal 13 3 7 2 3 4" xfId="14424"/>
    <cellStyle name="Normal 13 3 7 2 4" xfId="8002"/>
    <cellStyle name="Normal 13 3 7 2 4 2" xfId="14425"/>
    <cellStyle name="Normal 13 3 7 2 4 3" xfId="14426"/>
    <cellStyle name="Normal 13 3 7 2 4 4" xfId="14427"/>
    <cellStyle name="Normal 13 3 7 2 5" xfId="3040"/>
    <cellStyle name="Normal 13 3 7 2 5 2" xfId="14428"/>
    <cellStyle name="Normal 13 3 7 2 5 3" xfId="14429"/>
    <cellStyle name="Normal 13 3 7 2 5 4" xfId="14430"/>
    <cellStyle name="Normal 13 3 7 2 6" xfId="14431"/>
    <cellStyle name="Normal 13 3 7 2 6 2" xfId="14432"/>
    <cellStyle name="Normal 13 3 7 2 6 3" xfId="14433"/>
    <cellStyle name="Normal 13 3 7 2 7" xfId="14434"/>
    <cellStyle name="Normal 13 3 7 2 8" xfId="14435"/>
    <cellStyle name="Normal 13 3 7 2 9" xfId="14436"/>
    <cellStyle name="Normal 13 3 7 3" xfId="4312"/>
    <cellStyle name="Normal 13 3 7 3 2" xfId="9298"/>
    <cellStyle name="Normal 13 3 7 3 2 2" xfId="14437"/>
    <cellStyle name="Normal 13 3 7 3 2 3" xfId="14438"/>
    <cellStyle name="Normal 13 3 7 3 2 4" xfId="14439"/>
    <cellStyle name="Normal 13 3 7 3 3" xfId="14440"/>
    <cellStyle name="Normal 13 3 7 3 3 2" xfId="14441"/>
    <cellStyle name="Normal 13 3 7 3 3 3" xfId="14442"/>
    <cellStyle name="Normal 13 3 7 3 4" xfId="14443"/>
    <cellStyle name="Normal 13 3 7 3 5" xfId="14444"/>
    <cellStyle name="Normal 13 3 7 3 6" xfId="14445"/>
    <cellStyle name="Normal 13 3 7 4" xfId="6057"/>
    <cellStyle name="Normal 13 3 7 4 2" xfId="10999"/>
    <cellStyle name="Normal 13 3 7 4 3" xfId="14446"/>
    <cellStyle name="Normal 13 3 7 4 4" xfId="14447"/>
    <cellStyle name="Normal 13 3 7 5" xfId="7565"/>
    <cellStyle name="Normal 13 3 7 5 2" xfId="14448"/>
    <cellStyle name="Normal 13 3 7 5 3" xfId="14449"/>
    <cellStyle name="Normal 13 3 7 5 4" xfId="14450"/>
    <cellStyle name="Normal 13 3 7 6" xfId="2603"/>
    <cellStyle name="Normal 13 3 7 6 2" xfId="14451"/>
    <cellStyle name="Normal 13 3 7 6 3" xfId="14452"/>
    <cellStyle name="Normal 13 3 7 6 4" xfId="14453"/>
    <cellStyle name="Normal 13 3 7 7" xfId="14454"/>
    <cellStyle name="Normal 13 3 7 7 2" xfId="14455"/>
    <cellStyle name="Normal 13 3 7 7 3" xfId="14456"/>
    <cellStyle name="Normal 13 3 7 8" xfId="14457"/>
    <cellStyle name="Normal 13 3 7 9" xfId="14458"/>
    <cellStyle name="Normal 13 3 8" xfId="1337"/>
    <cellStyle name="Normal 13 3 8 2" xfId="4695"/>
    <cellStyle name="Normal 13 3 8 2 2" xfId="9679"/>
    <cellStyle name="Normal 13 3 8 2 2 2" xfId="14459"/>
    <cellStyle name="Normal 13 3 8 2 2 3" xfId="14460"/>
    <cellStyle name="Normal 13 3 8 2 2 4" xfId="14461"/>
    <cellStyle name="Normal 13 3 8 2 3" xfId="14462"/>
    <cellStyle name="Normal 13 3 8 2 3 2" xfId="14463"/>
    <cellStyle name="Normal 13 3 8 2 3 3" xfId="14464"/>
    <cellStyle name="Normal 13 3 8 2 4" xfId="14465"/>
    <cellStyle name="Normal 13 3 8 2 5" xfId="14466"/>
    <cellStyle name="Normal 13 3 8 2 6" xfId="14467"/>
    <cellStyle name="Normal 13 3 8 3" xfId="6424"/>
    <cellStyle name="Normal 13 3 8 3 2" xfId="11366"/>
    <cellStyle name="Normal 13 3 8 3 3" xfId="14468"/>
    <cellStyle name="Normal 13 3 8 3 4" xfId="14469"/>
    <cellStyle name="Normal 13 3 8 4" xfId="7932"/>
    <cellStyle name="Normal 13 3 8 4 2" xfId="14470"/>
    <cellStyle name="Normal 13 3 8 4 3" xfId="14471"/>
    <cellStyle name="Normal 13 3 8 4 4" xfId="14472"/>
    <cellStyle name="Normal 13 3 8 5" xfId="2970"/>
    <cellStyle name="Normal 13 3 8 5 2" xfId="14473"/>
    <cellStyle name="Normal 13 3 8 5 3" xfId="14474"/>
    <cellStyle name="Normal 13 3 8 5 4" xfId="14475"/>
    <cellStyle name="Normal 13 3 8 6" xfId="14476"/>
    <cellStyle name="Normal 13 3 8 6 2" xfId="14477"/>
    <cellStyle name="Normal 13 3 8 6 3" xfId="14478"/>
    <cellStyle name="Normal 13 3 8 7" xfId="14479"/>
    <cellStyle name="Normal 13 3 8 8" xfId="14480"/>
    <cellStyle name="Normal 13 3 8 9" xfId="14481"/>
    <cellStyle name="Normal 13 3 9" xfId="281"/>
    <cellStyle name="Normal 13 3 9 2" xfId="3913"/>
    <cellStyle name="Normal 13 3 9 2 2" xfId="9000"/>
    <cellStyle name="Normal 13 3 9 2 2 2" xfId="14482"/>
    <cellStyle name="Normal 13 3 9 2 2 3" xfId="14483"/>
    <cellStyle name="Normal 13 3 9 2 2 4" xfId="14484"/>
    <cellStyle name="Normal 13 3 9 2 3" xfId="14485"/>
    <cellStyle name="Normal 13 3 9 2 3 2" xfId="14486"/>
    <cellStyle name="Normal 13 3 9 2 3 3" xfId="14487"/>
    <cellStyle name="Normal 13 3 9 2 4" xfId="14488"/>
    <cellStyle name="Normal 13 3 9 2 5" xfId="14489"/>
    <cellStyle name="Normal 13 3 9 2 6" xfId="14490"/>
    <cellStyle name="Normal 13 3 9 3" xfId="5691"/>
    <cellStyle name="Normal 13 3 9 3 2" xfId="10633"/>
    <cellStyle name="Normal 13 3 9 3 3" xfId="14491"/>
    <cellStyle name="Normal 13 3 9 3 4" xfId="14492"/>
    <cellStyle name="Normal 13 3 9 4" xfId="7199"/>
    <cellStyle name="Normal 13 3 9 4 2" xfId="14493"/>
    <cellStyle name="Normal 13 3 9 4 3" xfId="14494"/>
    <cellStyle name="Normal 13 3 9 4 4" xfId="14495"/>
    <cellStyle name="Normal 13 3 9 5" xfId="2236"/>
    <cellStyle name="Normal 13 3 9 5 2" xfId="14496"/>
    <cellStyle name="Normal 13 3 9 5 3" xfId="14497"/>
    <cellStyle name="Normal 13 3 9 5 4" xfId="14498"/>
    <cellStyle name="Normal 13 3 9 6" xfId="14499"/>
    <cellStyle name="Normal 13 3 9 6 2" xfId="14500"/>
    <cellStyle name="Normal 13 3 9 6 3" xfId="14501"/>
    <cellStyle name="Normal 13 3 9 7" xfId="14502"/>
    <cellStyle name="Normal 13 3 9 8" xfId="14503"/>
    <cellStyle name="Normal 13 3 9 9" xfId="14504"/>
    <cellStyle name="Normal 13 4" xfId="175"/>
    <cellStyle name="Normal 13 4 10" xfId="3749"/>
    <cellStyle name="Normal 13 4 10 10" xfId="54193"/>
    <cellStyle name="Normal 13 4 10 2" xfId="5496"/>
    <cellStyle name="Normal 13 4 10 2 2" xfId="10467"/>
    <cellStyle name="Normal 13 4 10 2 2 2" xfId="14505"/>
    <cellStyle name="Normal 13 4 10 2 2 2 2" xfId="54197"/>
    <cellStyle name="Normal 13 4 10 2 2 3" xfId="14506"/>
    <cellStyle name="Normal 13 4 10 2 2 4" xfId="14507"/>
    <cellStyle name="Normal 13 4 10 2 3" xfId="14508"/>
    <cellStyle name="Normal 13 4 10 2 3 2" xfId="14509"/>
    <cellStyle name="Normal 13 4 10 2 3 3" xfId="14510"/>
    <cellStyle name="Normal 13 4 10 2 4" xfId="14511"/>
    <cellStyle name="Normal 13 4 10 2 5" xfId="14512"/>
    <cellStyle name="Normal 13 4 10 2 6" xfId="14513"/>
    <cellStyle name="Normal 13 4 10 3" xfId="8709"/>
    <cellStyle name="Normal 13 4 10 3 2" xfId="14514"/>
    <cellStyle name="Normal 13 4 10 3 3" xfId="14515"/>
    <cellStyle name="Normal 13 4 10 3 4" xfId="14516"/>
    <cellStyle name="Normal 13 4 10 3 5" xfId="54209"/>
    <cellStyle name="Normal 13 4 10 4" xfId="12258"/>
    <cellStyle name="Normal 13 4 10 4 2" xfId="14517"/>
    <cellStyle name="Normal 13 4 10 4 3" xfId="14518"/>
    <cellStyle name="Normal 13 4 10 4 4" xfId="14519"/>
    <cellStyle name="Normal 13 4 10 5" xfId="14520"/>
    <cellStyle name="Normal 13 4 10 5 2" xfId="14521"/>
    <cellStyle name="Normal 13 4 10 5 3" xfId="14522"/>
    <cellStyle name="Normal 13 4 10 5 4" xfId="14523"/>
    <cellStyle name="Normal 13 4 10 6" xfId="14524"/>
    <cellStyle name="Normal 13 4 10 6 2" xfId="14525"/>
    <cellStyle name="Normal 13 4 10 6 3" xfId="14526"/>
    <cellStyle name="Normal 13 4 10 7" xfId="14527"/>
    <cellStyle name="Normal 13 4 10 8" xfId="14528"/>
    <cellStyle name="Normal 13 4 10 9" xfId="14529"/>
    <cellStyle name="Normal 13 4 11" xfId="3951"/>
    <cellStyle name="Normal 13 4 11 2" xfId="8846"/>
    <cellStyle name="Normal 13 4 11 2 2" xfId="14530"/>
    <cellStyle name="Normal 13 4 11 2 2 2" xfId="14531"/>
    <cellStyle name="Normal 13 4 11 2 2 3" xfId="14532"/>
    <cellStyle name="Normal 13 4 11 2 2 4" xfId="14533"/>
    <cellStyle name="Normal 13 4 11 2 3" xfId="14534"/>
    <cellStyle name="Normal 13 4 11 2 3 2" xfId="14535"/>
    <cellStyle name="Normal 13 4 11 2 3 3" xfId="14536"/>
    <cellStyle name="Normal 13 4 11 2 4" xfId="14537"/>
    <cellStyle name="Normal 13 4 11 2 5" xfId="14538"/>
    <cellStyle name="Normal 13 4 11 2 6" xfId="14539"/>
    <cellStyle name="Normal 13 4 11 3" xfId="12256"/>
    <cellStyle name="Normal 13 4 11 3 2" xfId="14540"/>
    <cellStyle name="Normal 13 4 11 3 3" xfId="14541"/>
    <cellStyle name="Normal 13 4 11 3 4" xfId="14542"/>
    <cellStyle name="Normal 13 4 11 4" xfId="14543"/>
    <cellStyle name="Normal 13 4 11 4 2" xfId="14544"/>
    <cellStyle name="Normal 13 4 11 4 3" xfId="14545"/>
    <cellStyle name="Normal 13 4 11 4 4" xfId="14546"/>
    <cellStyle name="Normal 13 4 11 5" xfId="14547"/>
    <cellStyle name="Normal 13 4 11 5 2" xfId="14548"/>
    <cellStyle name="Normal 13 4 11 5 3" xfId="14549"/>
    <cellStyle name="Normal 13 4 11 6" xfId="14550"/>
    <cellStyle name="Normal 13 4 11 7" xfId="14551"/>
    <cellStyle name="Normal 13 4 11 8" xfId="14552"/>
    <cellStyle name="Normal 13 4 12" xfId="3847"/>
    <cellStyle name="Normal 13 4 12 2" xfId="8943"/>
    <cellStyle name="Normal 13 4 12 2 2" xfId="14553"/>
    <cellStyle name="Normal 13 4 12 2 3" xfId="14554"/>
    <cellStyle name="Normal 13 4 12 2 4" xfId="14555"/>
    <cellStyle name="Normal 13 4 12 3" xfId="14556"/>
    <cellStyle name="Normal 13 4 12 3 2" xfId="14557"/>
    <cellStyle name="Normal 13 4 12 3 3" xfId="14558"/>
    <cellStyle name="Normal 13 4 12 4" xfId="14559"/>
    <cellStyle name="Normal 13 4 12 5" xfId="14560"/>
    <cellStyle name="Normal 13 4 12 6" xfId="14561"/>
    <cellStyle name="Normal 13 4 13" xfId="5729"/>
    <cellStyle name="Normal 13 4 13 2" xfId="10671"/>
    <cellStyle name="Normal 13 4 13 3" xfId="14562"/>
    <cellStyle name="Normal 13 4 13 4" xfId="14563"/>
    <cellStyle name="Normal 13 4 13 5" xfId="54205"/>
    <cellStyle name="Normal 13 4 14" xfId="7237"/>
    <cellStyle name="Normal 13 4 14 2" xfId="14564"/>
    <cellStyle name="Normal 13 4 14 3" xfId="14565"/>
    <cellStyle name="Normal 13 4 14 4" xfId="14566"/>
    <cellStyle name="Normal 13 4 15" xfId="2275"/>
    <cellStyle name="Normal 13 4 15 2" xfId="14567"/>
    <cellStyle name="Normal 13 4 15 3" xfId="14568"/>
    <cellStyle name="Normal 13 4 15 4" xfId="14569"/>
    <cellStyle name="Normal 13 4 16" xfId="322"/>
    <cellStyle name="Normal 13 4 16 2" xfId="14570"/>
    <cellStyle name="Normal 13 4 16 3" xfId="14571"/>
    <cellStyle name="Normal 13 4 17" xfId="14572"/>
    <cellStyle name="Normal 13 4 18" xfId="14573"/>
    <cellStyle name="Normal 13 4 19" xfId="14574"/>
    <cellStyle name="Normal 13 4 2" xfId="440"/>
    <cellStyle name="Normal 13 4 2 10" xfId="5776"/>
    <cellStyle name="Normal 13 4 2 10 2" xfId="10718"/>
    <cellStyle name="Normal 13 4 2 10 3" xfId="14575"/>
    <cellStyle name="Normal 13 4 2 10 4" xfId="14576"/>
    <cellStyle name="Normal 13 4 2 11" xfId="7284"/>
    <cellStyle name="Normal 13 4 2 11 2" xfId="14577"/>
    <cellStyle name="Normal 13 4 2 11 3" xfId="14578"/>
    <cellStyle name="Normal 13 4 2 11 4" xfId="14579"/>
    <cellStyle name="Normal 13 4 2 12" xfId="2322"/>
    <cellStyle name="Normal 13 4 2 12 2" xfId="14580"/>
    <cellStyle name="Normal 13 4 2 12 3" xfId="14581"/>
    <cellStyle name="Normal 13 4 2 12 4" xfId="14582"/>
    <cellStyle name="Normal 13 4 2 13" xfId="14583"/>
    <cellStyle name="Normal 13 4 2 13 2" xfId="14584"/>
    <cellStyle name="Normal 13 4 2 13 3" xfId="14585"/>
    <cellStyle name="Normal 13 4 2 14" xfId="14586"/>
    <cellStyle name="Normal 13 4 2 15" xfId="14587"/>
    <cellStyle name="Normal 13 4 2 16" xfId="14588"/>
    <cellStyle name="Normal 13 4 2 2" xfId="665"/>
    <cellStyle name="Normal 13 4 2 2 10" xfId="14589"/>
    <cellStyle name="Normal 13 4 2 2 11" xfId="14590"/>
    <cellStyle name="Normal 13 4 2 2 2" xfId="1182"/>
    <cellStyle name="Normal 13 4 2 2 2 10" xfId="14591"/>
    <cellStyle name="Normal 13 4 2 2 2 2" xfId="1410"/>
    <cellStyle name="Normal 13 4 2 2 2 2 2" xfId="4768"/>
    <cellStyle name="Normal 13 4 2 2 2 2 2 2" xfId="9752"/>
    <cellStyle name="Normal 13 4 2 2 2 2 2 2 2" xfId="14592"/>
    <cellStyle name="Normal 13 4 2 2 2 2 2 2 3" xfId="14593"/>
    <cellStyle name="Normal 13 4 2 2 2 2 2 2 4" xfId="14594"/>
    <cellStyle name="Normal 13 4 2 2 2 2 2 3" xfId="14595"/>
    <cellStyle name="Normal 13 4 2 2 2 2 2 3 2" xfId="14596"/>
    <cellStyle name="Normal 13 4 2 2 2 2 2 3 3" xfId="14597"/>
    <cellStyle name="Normal 13 4 2 2 2 2 2 4" xfId="14598"/>
    <cellStyle name="Normal 13 4 2 2 2 2 2 5" xfId="14599"/>
    <cellStyle name="Normal 13 4 2 2 2 2 2 6" xfId="14600"/>
    <cellStyle name="Normal 13 4 2 2 2 2 3" xfId="6497"/>
    <cellStyle name="Normal 13 4 2 2 2 2 3 2" xfId="11439"/>
    <cellStyle name="Normal 13 4 2 2 2 2 3 3" xfId="14601"/>
    <cellStyle name="Normal 13 4 2 2 2 2 3 4" xfId="14602"/>
    <cellStyle name="Normal 13 4 2 2 2 2 4" xfId="8005"/>
    <cellStyle name="Normal 13 4 2 2 2 2 4 2" xfId="14603"/>
    <cellStyle name="Normal 13 4 2 2 2 2 4 3" xfId="14604"/>
    <cellStyle name="Normal 13 4 2 2 2 2 4 4" xfId="14605"/>
    <cellStyle name="Normal 13 4 2 2 2 2 5" xfId="3043"/>
    <cellStyle name="Normal 13 4 2 2 2 2 5 2" xfId="14606"/>
    <cellStyle name="Normal 13 4 2 2 2 2 5 3" xfId="14607"/>
    <cellStyle name="Normal 13 4 2 2 2 2 5 4" xfId="14608"/>
    <cellStyle name="Normal 13 4 2 2 2 2 6" xfId="14609"/>
    <cellStyle name="Normal 13 4 2 2 2 2 6 2" xfId="14610"/>
    <cellStyle name="Normal 13 4 2 2 2 2 6 3" xfId="14611"/>
    <cellStyle name="Normal 13 4 2 2 2 2 7" xfId="14612"/>
    <cellStyle name="Normal 13 4 2 2 2 2 8" xfId="14613"/>
    <cellStyle name="Normal 13 4 2 2 2 2 9" xfId="14614"/>
    <cellStyle name="Normal 13 4 2 2 2 3" xfId="4550"/>
    <cellStyle name="Normal 13 4 2 2 2 3 2" xfId="9534"/>
    <cellStyle name="Normal 13 4 2 2 2 3 2 2" xfId="14615"/>
    <cellStyle name="Normal 13 4 2 2 2 3 2 3" xfId="14616"/>
    <cellStyle name="Normal 13 4 2 2 2 3 2 4" xfId="14617"/>
    <cellStyle name="Normal 13 4 2 2 2 3 3" xfId="14618"/>
    <cellStyle name="Normal 13 4 2 2 2 3 3 2" xfId="14619"/>
    <cellStyle name="Normal 13 4 2 2 2 3 3 3" xfId="14620"/>
    <cellStyle name="Normal 13 4 2 2 2 3 4" xfId="14621"/>
    <cellStyle name="Normal 13 4 2 2 2 3 5" xfId="14622"/>
    <cellStyle name="Normal 13 4 2 2 2 3 6" xfId="14623"/>
    <cellStyle name="Normal 13 4 2 2 2 4" xfId="6281"/>
    <cellStyle name="Normal 13 4 2 2 2 4 2" xfId="11223"/>
    <cellStyle name="Normal 13 4 2 2 2 4 3" xfId="14624"/>
    <cellStyle name="Normal 13 4 2 2 2 4 4" xfId="14625"/>
    <cellStyle name="Normal 13 4 2 2 2 5" xfId="7789"/>
    <cellStyle name="Normal 13 4 2 2 2 5 2" xfId="14626"/>
    <cellStyle name="Normal 13 4 2 2 2 5 3" xfId="14627"/>
    <cellStyle name="Normal 13 4 2 2 2 5 4" xfId="14628"/>
    <cellStyle name="Normal 13 4 2 2 2 6" xfId="2827"/>
    <cellStyle name="Normal 13 4 2 2 2 6 2" xfId="14629"/>
    <cellStyle name="Normal 13 4 2 2 2 6 3" xfId="14630"/>
    <cellStyle name="Normal 13 4 2 2 2 6 4" xfId="14631"/>
    <cellStyle name="Normal 13 4 2 2 2 7" xfId="14632"/>
    <cellStyle name="Normal 13 4 2 2 2 7 2" xfId="14633"/>
    <cellStyle name="Normal 13 4 2 2 2 7 3" xfId="14634"/>
    <cellStyle name="Normal 13 4 2 2 2 8" xfId="14635"/>
    <cellStyle name="Normal 13 4 2 2 2 9" xfId="14636"/>
    <cellStyle name="Normal 13 4 2 2 3" xfId="1409"/>
    <cellStyle name="Normal 13 4 2 2 3 2" xfId="4767"/>
    <cellStyle name="Normal 13 4 2 2 3 2 2" xfId="9751"/>
    <cellStyle name="Normal 13 4 2 2 3 2 2 2" xfId="14637"/>
    <cellStyle name="Normal 13 4 2 2 3 2 2 3" xfId="14638"/>
    <cellStyle name="Normal 13 4 2 2 3 2 2 4" xfId="14639"/>
    <cellStyle name="Normal 13 4 2 2 3 2 3" xfId="14640"/>
    <cellStyle name="Normal 13 4 2 2 3 2 3 2" xfId="14641"/>
    <cellStyle name="Normal 13 4 2 2 3 2 3 3" xfId="14642"/>
    <cellStyle name="Normal 13 4 2 2 3 2 4" xfId="14643"/>
    <cellStyle name="Normal 13 4 2 2 3 2 5" xfId="14644"/>
    <cellStyle name="Normal 13 4 2 2 3 2 6" xfId="14645"/>
    <cellStyle name="Normal 13 4 2 2 3 3" xfId="6496"/>
    <cellStyle name="Normal 13 4 2 2 3 3 2" xfId="11438"/>
    <cellStyle name="Normal 13 4 2 2 3 3 3" xfId="14646"/>
    <cellStyle name="Normal 13 4 2 2 3 3 4" xfId="14647"/>
    <cellStyle name="Normal 13 4 2 2 3 4" xfId="8004"/>
    <cellStyle name="Normal 13 4 2 2 3 4 2" xfId="14648"/>
    <cellStyle name="Normal 13 4 2 2 3 4 3" xfId="14649"/>
    <cellStyle name="Normal 13 4 2 2 3 4 4" xfId="14650"/>
    <cellStyle name="Normal 13 4 2 2 3 5" xfId="3042"/>
    <cellStyle name="Normal 13 4 2 2 3 5 2" xfId="14651"/>
    <cellStyle name="Normal 13 4 2 2 3 5 3" xfId="14652"/>
    <cellStyle name="Normal 13 4 2 2 3 5 4" xfId="14653"/>
    <cellStyle name="Normal 13 4 2 2 3 6" xfId="14654"/>
    <cellStyle name="Normal 13 4 2 2 3 6 2" xfId="14655"/>
    <cellStyle name="Normal 13 4 2 2 3 6 3" xfId="14656"/>
    <cellStyle name="Normal 13 4 2 2 3 7" xfId="14657"/>
    <cellStyle name="Normal 13 4 2 2 3 8" xfId="14658"/>
    <cellStyle name="Normal 13 4 2 2 3 9" xfId="14659"/>
    <cellStyle name="Normal 13 4 2 2 4" xfId="4121"/>
    <cellStyle name="Normal 13 4 2 2 4 2" xfId="9152"/>
    <cellStyle name="Normal 13 4 2 2 4 2 2" xfId="14660"/>
    <cellStyle name="Normal 13 4 2 2 4 2 3" xfId="14661"/>
    <cellStyle name="Normal 13 4 2 2 4 2 4" xfId="14662"/>
    <cellStyle name="Normal 13 4 2 2 4 3" xfId="14663"/>
    <cellStyle name="Normal 13 4 2 2 4 3 2" xfId="14664"/>
    <cellStyle name="Normal 13 4 2 2 4 3 3" xfId="14665"/>
    <cellStyle name="Normal 13 4 2 2 4 4" xfId="14666"/>
    <cellStyle name="Normal 13 4 2 2 4 5" xfId="14667"/>
    <cellStyle name="Normal 13 4 2 2 4 6" xfId="14668"/>
    <cellStyle name="Normal 13 4 2 2 5" xfId="5869"/>
    <cellStyle name="Normal 13 4 2 2 5 2" xfId="10811"/>
    <cellStyle name="Normal 13 4 2 2 5 3" xfId="14669"/>
    <cellStyle name="Normal 13 4 2 2 5 4" xfId="14670"/>
    <cellStyle name="Normal 13 4 2 2 6" xfId="7377"/>
    <cellStyle name="Normal 13 4 2 2 6 2" xfId="14671"/>
    <cellStyle name="Normal 13 4 2 2 6 3" xfId="14672"/>
    <cellStyle name="Normal 13 4 2 2 6 4" xfId="14673"/>
    <cellStyle name="Normal 13 4 2 2 7" xfId="2415"/>
    <cellStyle name="Normal 13 4 2 2 7 2" xfId="14674"/>
    <cellStyle name="Normal 13 4 2 2 7 3" xfId="14675"/>
    <cellStyle name="Normal 13 4 2 2 7 4" xfId="14676"/>
    <cellStyle name="Normal 13 4 2 2 8" xfId="14677"/>
    <cellStyle name="Normal 13 4 2 2 8 2" xfId="14678"/>
    <cellStyle name="Normal 13 4 2 2 8 3" xfId="14679"/>
    <cellStyle name="Normal 13 4 2 2 9" xfId="14680"/>
    <cellStyle name="Normal 13 4 2 3" xfId="807"/>
    <cellStyle name="Normal 13 4 2 3 10" xfId="14681"/>
    <cellStyle name="Normal 13 4 2 3 11" xfId="14682"/>
    <cellStyle name="Normal 13 4 2 3 2" xfId="1272"/>
    <cellStyle name="Normal 13 4 2 3 2 10" xfId="14683"/>
    <cellStyle name="Normal 13 4 2 3 2 2" xfId="1412"/>
    <cellStyle name="Normal 13 4 2 3 2 2 2" xfId="4770"/>
    <cellStyle name="Normal 13 4 2 3 2 2 2 2" xfId="9754"/>
    <cellStyle name="Normal 13 4 2 3 2 2 2 2 2" xfId="14684"/>
    <cellStyle name="Normal 13 4 2 3 2 2 2 2 3" xfId="14685"/>
    <cellStyle name="Normal 13 4 2 3 2 2 2 2 4" xfId="14686"/>
    <cellStyle name="Normal 13 4 2 3 2 2 2 3" xfId="14687"/>
    <cellStyle name="Normal 13 4 2 3 2 2 2 3 2" xfId="14688"/>
    <cellStyle name="Normal 13 4 2 3 2 2 2 3 3" xfId="14689"/>
    <cellStyle name="Normal 13 4 2 3 2 2 2 4" xfId="14690"/>
    <cellStyle name="Normal 13 4 2 3 2 2 2 5" xfId="14691"/>
    <cellStyle name="Normal 13 4 2 3 2 2 2 6" xfId="14692"/>
    <cellStyle name="Normal 13 4 2 3 2 2 3" xfId="6499"/>
    <cellStyle name="Normal 13 4 2 3 2 2 3 2" xfId="11441"/>
    <cellStyle name="Normal 13 4 2 3 2 2 3 3" xfId="14693"/>
    <cellStyle name="Normal 13 4 2 3 2 2 3 4" xfId="14694"/>
    <cellStyle name="Normal 13 4 2 3 2 2 4" xfId="8007"/>
    <cellStyle name="Normal 13 4 2 3 2 2 4 2" xfId="14695"/>
    <cellStyle name="Normal 13 4 2 3 2 2 4 3" xfId="14696"/>
    <cellStyle name="Normal 13 4 2 3 2 2 4 4" xfId="14697"/>
    <cellStyle name="Normal 13 4 2 3 2 2 5" xfId="3045"/>
    <cellStyle name="Normal 13 4 2 3 2 2 5 2" xfId="14698"/>
    <cellStyle name="Normal 13 4 2 3 2 2 5 3" xfId="14699"/>
    <cellStyle name="Normal 13 4 2 3 2 2 5 4" xfId="14700"/>
    <cellStyle name="Normal 13 4 2 3 2 2 6" xfId="14701"/>
    <cellStyle name="Normal 13 4 2 3 2 2 6 2" xfId="14702"/>
    <cellStyle name="Normal 13 4 2 3 2 2 6 3" xfId="14703"/>
    <cellStyle name="Normal 13 4 2 3 2 2 7" xfId="14704"/>
    <cellStyle name="Normal 13 4 2 3 2 2 8" xfId="14705"/>
    <cellStyle name="Normal 13 4 2 3 2 2 9" xfId="14706"/>
    <cellStyle name="Normal 13 4 2 3 2 3" xfId="4640"/>
    <cellStyle name="Normal 13 4 2 3 2 3 2" xfId="9624"/>
    <cellStyle name="Normal 13 4 2 3 2 3 2 2" xfId="14707"/>
    <cellStyle name="Normal 13 4 2 3 2 3 2 3" xfId="14708"/>
    <cellStyle name="Normal 13 4 2 3 2 3 2 4" xfId="14709"/>
    <cellStyle name="Normal 13 4 2 3 2 3 3" xfId="14710"/>
    <cellStyle name="Normal 13 4 2 3 2 3 3 2" xfId="14711"/>
    <cellStyle name="Normal 13 4 2 3 2 3 3 3" xfId="14712"/>
    <cellStyle name="Normal 13 4 2 3 2 3 4" xfId="14713"/>
    <cellStyle name="Normal 13 4 2 3 2 3 5" xfId="14714"/>
    <cellStyle name="Normal 13 4 2 3 2 3 6" xfId="14715"/>
    <cellStyle name="Normal 13 4 2 3 2 4" xfId="6371"/>
    <cellStyle name="Normal 13 4 2 3 2 4 2" xfId="11313"/>
    <cellStyle name="Normal 13 4 2 3 2 4 3" xfId="14716"/>
    <cellStyle name="Normal 13 4 2 3 2 4 4" xfId="14717"/>
    <cellStyle name="Normal 13 4 2 3 2 5" xfId="7879"/>
    <cellStyle name="Normal 13 4 2 3 2 5 2" xfId="14718"/>
    <cellStyle name="Normal 13 4 2 3 2 5 3" xfId="14719"/>
    <cellStyle name="Normal 13 4 2 3 2 5 4" xfId="14720"/>
    <cellStyle name="Normal 13 4 2 3 2 6" xfId="2917"/>
    <cellStyle name="Normal 13 4 2 3 2 6 2" xfId="14721"/>
    <cellStyle name="Normal 13 4 2 3 2 6 3" xfId="14722"/>
    <cellStyle name="Normal 13 4 2 3 2 6 4" xfId="14723"/>
    <cellStyle name="Normal 13 4 2 3 2 7" xfId="14724"/>
    <cellStyle name="Normal 13 4 2 3 2 7 2" xfId="14725"/>
    <cellStyle name="Normal 13 4 2 3 2 7 3" xfId="14726"/>
    <cellStyle name="Normal 13 4 2 3 2 8" xfId="14727"/>
    <cellStyle name="Normal 13 4 2 3 2 9" xfId="14728"/>
    <cellStyle name="Normal 13 4 2 3 3" xfId="1411"/>
    <cellStyle name="Normal 13 4 2 3 3 2" xfId="4769"/>
    <cellStyle name="Normal 13 4 2 3 3 2 2" xfId="9753"/>
    <cellStyle name="Normal 13 4 2 3 3 2 2 2" xfId="14729"/>
    <cellStyle name="Normal 13 4 2 3 3 2 2 3" xfId="14730"/>
    <cellStyle name="Normal 13 4 2 3 3 2 2 4" xfId="14731"/>
    <cellStyle name="Normal 13 4 2 3 3 2 3" xfId="14732"/>
    <cellStyle name="Normal 13 4 2 3 3 2 3 2" xfId="14733"/>
    <cellStyle name="Normal 13 4 2 3 3 2 3 3" xfId="14734"/>
    <cellStyle name="Normal 13 4 2 3 3 2 4" xfId="14735"/>
    <cellStyle name="Normal 13 4 2 3 3 2 5" xfId="14736"/>
    <cellStyle name="Normal 13 4 2 3 3 2 6" xfId="14737"/>
    <cellStyle name="Normal 13 4 2 3 3 3" xfId="6498"/>
    <cellStyle name="Normal 13 4 2 3 3 3 2" xfId="11440"/>
    <cellStyle name="Normal 13 4 2 3 3 3 3" xfId="14738"/>
    <cellStyle name="Normal 13 4 2 3 3 3 4" xfId="14739"/>
    <cellStyle name="Normal 13 4 2 3 3 4" xfId="8006"/>
    <cellStyle name="Normal 13 4 2 3 3 4 2" xfId="14740"/>
    <cellStyle name="Normal 13 4 2 3 3 4 3" xfId="14741"/>
    <cellStyle name="Normal 13 4 2 3 3 4 4" xfId="14742"/>
    <cellStyle name="Normal 13 4 2 3 3 5" xfId="3044"/>
    <cellStyle name="Normal 13 4 2 3 3 5 2" xfId="14743"/>
    <cellStyle name="Normal 13 4 2 3 3 5 3" xfId="14744"/>
    <cellStyle name="Normal 13 4 2 3 3 5 4" xfId="14745"/>
    <cellStyle name="Normal 13 4 2 3 3 6" xfId="14746"/>
    <cellStyle name="Normal 13 4 2 3 3 6 2" xfId="14747"/>
    <cellStyle name="Normal 13 4 2 3 3 6 3" xfId="14748"/>
    <cellStyle name="Normal 13 4 2 3 3 7" xfId="14749"/>
    <cellStyle name="Normal 13 4 2 3 3 8" xfId="14750"/>
    <cellStyle name="Normal 13 4 2 3 3 9" xfId="14751"/>
    <cellStyle name="Normal 13 4 2 3 4" xfId="4257"/>
    <cellStyle name="Normal 13 4 2 3 4 2" xfId="9243"/>
    <cellStyle name="Normal 13 4 2 3 4 2 2" xfId="14752"/>
    <cellStyle name="Normal 13 4 2 3 4 2 3" xfId="14753"/>
    <cellStyle name="Normal 13 4 2 3 4 2 4" xfId="14754"/>
    <cellStyle name="Normal 13 4 2 3 4 3" xfId="14755"/>
    <cellStyle name="Normal 13 4 2 3 4 3 2" xfId="14756"/>
    <cellStyle name="Normal 13 4 2 3 4 3 3" xfId="14757"/>
    <cellStyle name="Normal 13 4 2 3 4 4" xfId="14758"/>
    <cellStyle name="Normal 13 4 2 3 4 5" xfId="14759"/>
    <cellStyle name="Normal 13 4 2 3 4 6" xfId="14760"/>
    <cellStyle name="Normal 13 4 2 3 5" xfId="6004"/>
    <cellStyle name="Normal 13 4 2 3 5 2" xfId="10946"/>
    <cellStyle name="Normal 13 4 2 3 5 3" xfId="14761"/>
    <cellStyle name="Normal 13 4 2 3 5 4" xfId="14762"/>
    <cellStyle name="Normal 13 4 2 3 6" xfId="7512"/>
    <cellStyle name="Normal 13 4 2 3 6 2" xfId="14763"/>
    <cellStyle name="Normal 13 4 2 3 6 3" xfId="14764"/>
    <cellStyle name="Normal 13 4 2 3 6 4" xfId="14765"/>
    <cellStyle name="Normal 13 4 2 3 7" xfId="2550"/>
    <cellStyle name="Normal 13 4 2 3 7 2" xfId="14766"/>
    <cellStyle name="Normal 13 4 2 3 7 3" xfId="14767"/>
    <cellStyle name="Normal 13 4 2 3 7 4" xfId="14768"/>
    <cellStyle name="Normal 13 4 2 3 8" xfId="14769"/>
    <cellStyle name="Normal 13 4 2 3 8 2" xfId="14770"/>
    <cellStyle name="Normal 13 4 2 3 8 3" xfId="14771"/>
    <cellStyle name="Normal 13 4 2 3 9" xfId="14772"/>
    <cellStyle name="Normal 13 4 2 4" xfId="857"/>
    <cellStyle name="Normal 13 4 2 4 10" xfId="14773"/>
    <cellStyle name="Normal 13 4 2 4 11" xfId="14774"/>
    <cellStyle name="Normal 13 4 2 4 2" xfId="1320"/>
    <cellStyle name="Normal 13 4 2 4 2 10" xfId="14775"/>
    <cellStyle name="Normal 13 4 2 4 2 2" xfId="1414"/>
    <cellStyle name="Normal 13 4 2 4 2 2 2" xfId="4772"/>
    <cellStyle name="Normal 13 4 2 4 2 2 2 2" xfId="9756"/>
    <cellStyle name="Normal 13 4 2 4 2 2 2 2 2" xfId="14776"/>
    <cellStyle name="Normal 13 4 2 4 2 2 2 2 3" xfId="14777"/>
    <cellStyle name="Normal 13 4 2 4 2 2 2 2 4" xfId="14778"/>
    <cellStyle name="Normal 13 4 2 4 2 2 2 3" xfId="14779"/>
    <cellStyle name="Normal 13 4 2 4 2 2 2 3 2" xfId="14780"/>
    <cellStyle name="Normal 13 4 2 4 2 2 2 3 3" xfId="14781"/>
    <cellStyle name="Normal 13 4 2 4 2 2 2 4" xfId="14782"/>
    <cellStyle name="Normal 13 4 2 4 2 2 2 5" xfId="14783"/>
    <cellStyle name="Normal 13 4 2 4 2 2 2 6" xfId="14784"/>
    <cellStyle name="Normal 13 4 2 4 2 2 3" xfId="6501"/>
    <cellStyle name="Normal 13 4 2 4 2 2 3 2" xfId="11443"/>
    <cellStyle name="Normal 13 4 2 4 2 2 3 3" xfId="14785"/>
    <cellStyle name="Normal 13 4 2 4 2 2 3 4" xfId="14786"/>
    <cellStyle name="Normal 13 4 2 4 2 2 4" xfId="8009"/>
    <cellStyle name="Normal 13 4 2 4 2 2 4 2" xfId="14787"/>
    <cellStyle name="Normal 13 4 2 4 2 2 4 3" xfId="14788"/>
    <cellStyle name="Normal 13 4 2 4 2 2 4 4" xfId="14789"/>
    <cellStyle name="Normal 13 4 2 4 2 2 5" xfId="3047"/>
    <cellStyle name="Normal 13 4 2 4 2 2 5 2" xfId="14790"/>
    <cellStyle name="Normal 13 4 2 4 2 2 5 3" xfId="14791"/>
    <cellStyle name="Normal 13 4 2 4 2 2 5 4" xfId="14792"/>
    <cellStyle name="Normal 13 4 2 4 2 2 6" xfId="14793"/>
    <cellStyle name="Normal 13 4 2 4 2 2 6 2" xfId="14794"/>
    <cellStyle name="Normal 13 4 2 4 2 2 6 3" xfId="14795"/>
    <cellStyle name="Normal 13 4 2 4 2 2 7" xfId="14796"/>
    <cellStyle name="Normal 13 4 2 4 2 2 8" xfId="14797"/>
    <cellStyle name="Normal 13 4 2 4 2 2 9" xfId="14798"/>
    <cellStyle name="Normal 13 4 2 4 2 3" xfId="4688"/>
    <cellStyle name="Normal 13 4 2 4 2 3 2" xfId="9672"/>
    <cellStyle name="Normal 13 4 2 4 2 3 2 2" xfId="14799"/>
    <cellStyle name="Normal 13 4 2 4 2 3 2 3" xfId="14800"/>
    <cellStyle name="Normal 13 4 2 4 2 3 2 4" xfId="14801"/>
    <cellStyle name="Normal 13 4 2 4 2 3 3" xfId="14802"/>
    <cellStyle name="Normal 13 4 2 4 2 3 3 2" xfId="14803"/>
    <cellStyle name="Normal 13 4 2 4 2 3 3 3" xfId="14804"/>
    <cellStyle name="Normal 13 4 2 4 2 3 4" xfId="14805"/>
    <cellStyle name="Normal 13 4 2 4 2 3 5" xfId="14806"/>
    <cellStyle name="Normal 13 4 2 4 2 3 6" xfId="14807"/>
    <cellStyle name="Normal 13 4 2 4 2 4" xfId="6419"/>
    <cellStyle name="Normal 13 4 2 4 2 4 2" xfId="11361"/>
    <cellStyle name="Normal 13 4 2 4 2 4 3" xfId="14808"/>
    <cellStyle name="Normal 13 4 2 4 2 4 4" xfId="14809"/>
    <cellStyle name="Normal 13 4 2 4 2 5" xfId="7927"/>
    <cellStyle name="Normal 13 4 2 4 2 5 2" xfId="14810"/>
    <cellStyle name="Normal 13 4 2 4 2 5 3" xfId="14811"/>
    <cellStyle name="Normal 13 4 2 4 2 5 4" xfId="14812"/>
    <cellStyle name="Normal 13 4 2 4 2 6" xfId="2965"/>
    <cellStyle name="Normal 13 4 2 4 2 6 2" xfId="14813"/>
    <cellStyle name="Normal 13 4 2 4 2 6 3" xfId="14814"/>
    <cellStyle name="Normal 13 4 2 4 2 6 4" xfId="14815"/>
    <cellStyle name="Normal 13 4 2 4 2 7" xfId="14816"/>
    <cellStyle name="Normal 13 4 2 4 2 7 2" xfId="14817"/>
    <cellStyle name="Normal 13 4 2 4 2 7 3" xfId="14818"/>
    <cellStyle name="Normal 13 4 2 4 2 8" xfId="14819"/>
    <cellStyle name="Normal 13 4 2 4 2 9" xfId="14820"/>
    <cellStyle name="Normal 13 4 2 4 3" xfId="1413"/>
    <cellStyle name="Normal 13 4 2 4 3 2" xfId="4771"/>
    <cellStyle name="Normal 13 4 2 4 3 2 2" xfId="9755"/>
    <cellStyle name="Normal 13 4 2 4 3 2 2 2" xfId="14821"/>
    <cellStyle name="Normal 13 4 2 4 3 2 2 3" xfId="14822"/>
    <cellStyle name="Normal 13 4 2 4 3 2 2 4" xfId="14823"/>
    <cellStyle name="Normal 13 4 2 4 3 2 3" xfId="14824"/>
    <cellStyle name="Normal 13 4 2 4 3 2 3 2" xfId="14825"/>
    <cellStyle name="Normal 13 4 2 4 3 2 3 3" xfId="14826"/>
    <cellStyle name="Normal 13 4 2 4 3 2 4" xfId="14827"/>
    <cellStyle name="Normal 13 4 2 4 3 2 5" xfId="14828"/>
    <cellStyle name="Normal 13 4 2 4 3 2 6" xfId="14829"/>
    <cellStyle name="Normal 13 4 2 4 3 3" xfId="6500"/>
    <cellStyle name="Normal 13 4 2 4 3 3 2" xfId="11442"/>
    <cellStyle name="Normal 13 4 2 4 3 3 3" xfId="14830"/>
    <cellStyle name="Normal 13 4 2 4 3 3 4" xfId="14831"/>
    <cellStyle name="Normal 13 4 2 4 3 4" xfId="8008"/>
    <cellStyle name="Normal 13 4 2 4 3 4 2" xfId="14832"/>
    <cellStyle name="Normal 13 4 2 4 3 4 3" xfId="14833"/>
    <cellStyle name="Normal 13 4 2 4 3 4 4" xfId="14834"/>
    <cellStyle name="Normal 13 4 2 4 3 5" xfId="3046"/>
    <cellStyle name="Normal 13 4 2 4 3 5 2" xfId="14835"/>
    <cellStyle name="Normal 13 4 2 4 3 5 3" xfId="14836"/>
    <cellStyle name="Normal 13 4 2 4 3 5 4" xfId="14837"/>
    <cellStyle name="Normal 13 4 2 4 3 6" xfId="14838"/>
    <cellStyle name="Normal 13 4 2 4 3 6 2" xfId="14839"/>
    <cellStyle name="Normal 13 4 2 4 3 6 3" xfId="14840"/>
    <cellStyle name="Normal 13 4 2 4 3 7" xfId="14841"/>
    <cellStyle name="Normal 13 4 2 4 3 8" xfId="14842"/>
    <cellStyle name="Normal 13 4 2 4 3 9" xfId="14843"/>
    <cellStyle name="Normal 13 4 2 4 4" xfId="4305"/>
    <cellStyle name="Normal 13 4 2 4 4 2" xfId="9291"/>
    <cellStyle name="Normal 13 4 2 4 4 2 2" xfId="14844"/>
    <cellStyle name="Normal 13 4 2 4 4 2 3" xfId="14845"/>
    <cellStyle name="Normal 13 4 2 4 4 2 4" xfId="14846"/>
    <cellStyle name="Normal 13 4 2 4 4 3" xfId="14847"/>
    <cellStyle name="Normal 13 4 2 4 4 3 2" xfId="14848"/>
    <cellStyle name="Normal 13 4 2 4 4 3 3" xfId="14849"/>
    <cellStyle name="Normal 13 4 2 4 4 4" xfId="14850"/>
    <cellStyle name="Normal 13 4 2 4 4 5" xfId="14851"/>
    <cellStyle name="Normal 13 4 2 4 4 6" xfId="14852"/>
    <cellStyle name="Normal 13 4 2 4 5" xfId="6052"/>
    <cellStyle name="Normal 13 4 2 4 5 2" xfId="10994"/>
    <cellStyle name="Normal 13 4 2 4 5 3" xfId="14853"/>
    <cellStyle name="Normal 13 4 2 4 5 4" xfId="14854"/>
    <cellStyle name="Normal 13 4 2 4 6" xfId="7560"/>
    <cellStyle name="Normal 13 4 2 4 6 2" xfId="14855"/>
    <cellStyle name="Normal 13 4 2 4 6 3" xfId="14856"/>
    <cellStyle name="Normal 13 4 2 4 6 4" xfId="14857"/>
    <cellStyle name="Normal 13 4 2 4 7" xfId="2598"/>
    <cellStyle name="Normal 13 4 2 4 7 2" xfId="14858"/>
    <cellStyle name="Normal 13 4 2 4 7 3" xfId="14859"/>
    <cellStyle name="Normal 13 4 2 4 7 4" xfId="14860"/>
    <cellStyle name="Normal 13 4 2 4 8" xfId="14861"/>
    <cellStyle name="Normal 13 4 2 4 8 2" xfId="14862"/>
    <cellStyle name="Normal 13 4 2 4 8 3" xfId="14863"/>
    <cellStyle name="Normal 13 4 2 4 9" xfId="14864"/>
    <cellStyle name="Normal 13 4 2 5" xfId="960"/>
    <cellStyle name="Normal 13 4 2 5 10" xfId="14865"/>
    <cellStyle name="Normal 13 4 2 5 2" xfId="1415"/>
    <cellStyle name="Normal 13 4 2 5 2 2" xfId="4773"/>
    <cellStyle name="Normal 13 4 2 5 2 2 2" xfId="9757"/>
    <cellStyle name="Normal 13 4 2 5 2 2 2 2" xfId="14866"/>
    <cellStyle name="Normal 13 4 2 5 2 2 2 3" xfId="14867"/>
    <cellStyle name="Normal 13 4 2 5 2 2 2 4" xfId="14868"/>
    <cellStyle name="Normal 13 4 2 5 2 2 3" xfId="14869"/>
    <cellStyle name="Normal 13 4 2 5 2 2 3 2" xfId="14870"/>
    <cellStyle name="Normal 13 4 2 5 2 2 3 3" xfId="14871"/>
    <cellStyle name="Normal 13 4 2 5 2 2 4" xfId="14872"/>
    <cellStyle name="Normal 13 4 2 5 2 2 5" xfId="14873"/>
    <cellStyle name="Normal 13 4 2 5 2 2 6" xfId="14874"/>
    <cellStyle name="Normal 13 4 2 5 2 3" xfId="6502"/>
    <cellStyle name="Normal 13 4 2 5 2 3 2" xfId="11444"/>
    <cellStyle name="Normal 13 4 2 5 2 3 3" xfId="14875"/>
    <cellStyle name="Normal 13 4 2 5 2 3 4" xfId="14876"/>
    <cellStyle name="Normal 13 4 2 5 2 4" xfId="8010"/>
    <cellStyle name="Normal 13 4 2 5 2 4 2" xfId="14877"/>
    <cellStyle name="Normal 13 4 2 5 2 4 3" xfId="14878"/>
    <cellStyle name="Normal 13 4 2 5 2 4 4" xfId="14879"/>
    <cellStyle name="Normal 13 4 2 5 2 5" xfId="3048"/>
    <cellStyle name="Normal 13 4 2 5 2 5 2" xfId="14880"/>
    <cellStyle name="Normal 13 4 2 5 2 5 3" xfId="14881"/>
    <cellStyle name="Normal 13 4 2 5 2 5 4" xfId="14882"/>
    <cellStyle name="Normal 13 4 2 5 2 6" xfId="14883"/>
    <cellStyle name="Normal 13 4 2 5 2 6 2" xfId="14884"/>
    <cellStyle name="Normal 13 4 2 5 2 6 3" xfId="14885"/>
    <cellStyle name="Normal 13 4 2 5 2 7" xfId="14886"/>
    <cellStyle name="Normal 13 4 2 5 2 8" xfId="14887"/>
    <cellStyle name="Normal 13 4 2 5 2 9" xfId="14888"/>
    <cellStyle name="Normal 13 4 2 5 3" xfId="4399"/>
    <cellStyle name="Normal 13 4 2 5 3 2" xfId="9384"/>
    <cellStyle name="Normal 13 4 2 5 3 2 2" xfId="14889"/>
    <cellStyle name="Normal 13 4 2 5 3 2 3" xfId="14890"/>
    <cellStyle name="Normal 13 4 2 5 3 2 4" xfId="14891"/>
    <cellStyle name="Normal 13 4 2 5 3 3" xfId="14892"/>
    <cellStyle name="Normal 13 4 2 5 3 3 2" xfId="14893"/>
    <cellStyle name="Normal 13 4 2 5 3 3 3" xfId="14894"/>
    <cellStyle name="Normal 13 4 2 5 3 4" xfId="14895"/>
    <cellStyle name="Normal 13 4 2 5 3 5" xfId="14896"/>
    <cellStyle name="Normal 13 4 2 5 3 6" xfId="14897"/>
    <cellStyle name="Normal 13 4 2 5 4" xfId="6142"/>
    <cellStyle name="Normal 13 4 2 5 4 2" xfId="11084"/>
    <cellStyle name="Normal 13 4 2 5 4 3" xfId="14898"/>
    <cellStyle name="Normal 13 4 2 5 4 4" xfId="14899"/>
    <cellStyle name="Normal 13 4 2 5 5" xfId="7650"/>
    <cellStyle name="Normal 13 4 2 5 5 2" xfId="14900"/>
    <cellStyle name="Normal 13 4 2 5 5 3" xfId="14901"/>
    <cellStyle name="Normal 13 4 2 5 5 4" xfId="14902"/>
    <cellStyle name="Normal 13 4 2 5 6" xfId="2688"/>
    <cellStyle name="Normal 13 4 2 5 6 2" xfId="14903"/>
    <cellStyle name="Normal 13 4 2 5 6 3" xfId="14904"/>
    <cellStyle name="Normal 13 4 2 5 6 4" xfId="14905"/>
    <cellStyle name="Normal 13 4 2 5 7" xfId="14906"/>
    <cellStyle name="Normal 13 4 2 5 7 2" xfId="14907"/>
    <cellStyle name="Normal 13 4 2 5 7 3" xfId="14908"/>
    <cellStyle name="Normal 13 4 2 5 8" xfId="14909"/>
    <cellStyle name="Normal 13 4 2 5 9" xfId="14910"/>
    <cellStyle name="Normal 13 4 2 6" xfId="1408"/>
    <cellStyle name="Normal 13 4 2 6 2" xfId="4766"/>
    <cellStyle name="Normal 13 4 2 6 2 2" xfId="9750"/>
    <cellStyle name="Normal 13 4 2 6 2 2 2" xfId="14911"/>
    <cellStyle name="Normal 13 4 2 6 2 2 3" xfId="14912"/>
    <cellStyle name="Normal 13 4 2 6 2 2 4" xfId="14913"/>
    <cellStyle name="Normal 13 4 2 6 2 3" xfId="14914"/>
    <cellStyle name="Normal 13 4 2 6 2 3 2" xfId="14915"/>
    <cellStyle name="Normal 13 4 2 6 2 3 3" xfId="14916"/>
    <cellStyle name="Normal 13 4 2 6 2 4" xfId="14917"/>
    <cellStyle name="Normal 13 4 2 6 2 5" xfId="14918"/>
    <cellStyle name="Normal 13 4 2 6 2 6" xfId="14919"/>
    <cellStyle name="Normal 13 4 2 6 3" xfId="6495"/>
    <cellStyle name="Normal 13 4 2 6 3 2" xfId="11437"/>
    <cellStyle name="Normal 13 4 2 6 3 3" xfId="14920"/>
    <cellStyle name="Normal 13 4 2 6 3 4" xfId="14921"/>
    <cellStyle name="Normal 13 4 2 6 4" xfId="8003"/>
    <cellStyle name="Normal 13 4 2 6 4 2" xfId="14922"/>
    <cellStyle name="Normal 13 4 2 6 4 3" xfId="14923"/>
    <cellStyle name="Normal 13 4 2 6 4 4" xfId="14924"/>
    <cellStyle name="Normal 13 4 2 6 5" xfId="3041"/>
    <cellStyle name="Normal 13 4 2 6 5 2" xfId="14925"/>
    <cellStyle name="Normal 13 4 2 6 5 3" xfId="14926"/>
    <cellStyle name="Normal 13 4 2 6 5 4" xfId="14927"/>
    <cellStyle name="Normal 13 4 2 6 6" xfId="14928"/>
    <cellStyle name="Normal 13 4 2 6 6 2" xfId="14929"/>
    <cellStyle name="Normal 13 4 2 6 6 3" xfId="14930"/>
    <cellStyle name="Normal 13 4 2 6 7" xfId="14931"/>
    <cellStyle name="Normal 13 4 2 6 8" xfId="14932"/>
    <cellStyle name="Normal 13 4 2 6 9" xfId="14933"/>
    <cellStyle name="Normal 13 4 2 7" xfId="3797"/>
    <cellStyle name="Normal 13 4 2 7 2" xfId="5628"/>
    <cellStyle name="Normal 13 4 2 7 2 2" xfId="10575"/>
    <cellStyle name="Normal 13 4 2 7 2 2 2" xfId="14934"/>
    <cellStyle name="Normal 13 4 2 7 2 2 3" xfId="14935"/>
    <cellStyle name="Normal 13 4 2 7 2 2 4" xfId="14936"/>
    <cellStyle name="Normal 13 4 2 7 2 3" xfId="14937"/>
    <cellStyle name="Normal 13 4 2 7 2 3 2" xfId="14938"/>
    <cellStyle name="Normal 13 4 2 7 2 3 3" xfId="14939"/>
    <cellStyle name="Normal 13 4 2 7 2 4" xfId="14940"/>
    <cellStyle name="Normal 13 4 2 7 2 5" xfId="14941"/>
    <cellStyle name="Normal 13 4 2 7 2 6" xfId="14942"/>
    <cellStyle name="Normal 13 4 2 7 3" xfId="8757"/>
    <cellStyle name="Normal 13 4 2 7 3 2" xfId="14943"/>
    <cellStyle name="Normal 13 4 2 7 3 3" xfId="14944"/>
    <cellStyle name="Normal 13 4 2 7 3 4" xfId="14945"/>
    <cellStyle name="Normal 13 4 2 7 4" xfId="12164"/>
    <cellStyle name="Normal 13 4 2 7 4 2" xfId="14946"/>
    <cellStyle name="Normal 13 4 2 7 4 3" xfId="14947"/>
    <cellStyle name="Normal 13 4 2 7 4 4" xfId="14948"/>
    <cellStyle name="Normal 13 4 2 7 5" xfId="14949"/>
    <cellStyle name="Normal 13 4 2 7 5 2" xfId="14950"/>
    <cellStyle name="Normal 13 4 2 7 5 3" xfId="14951"/>
    <cellStyle name="Normal 13 4 2 7 5 4" xfId="14952"/>
    <cellStyle name="Normal 13 4 2 7 6" xfId="14953"/>
    <cellStyle name="Normal 13 4 2 7 6 2" xfId="14954"/>
    <cellStyle name="Normal 13 4 2 7 6 3" xfId="14955"/>
    <cellStyle name="Normal 13 4 2 7 7" xfId="14956"/>
    <cellStyle name="Normal 13 4 2 7 8" xfId="14957"/>
    <cellStyle name="Normal 13 4 2 7 9" xfId="14958"/>
    <cellStyle name="Normal 13 4 2 8" xfId="4011"/>
    <cellStyle name="Normal 13 4 2 8 2" xfId="8893"/>
    <cellStyle name="Normal 13 4 2 8 2 2" xfId="14959"/>
    <cellStyle name="Normal 13 4 2 8 2 2 2" xfId="14960"/>
    <cellStyle name="Normal 13 4 2 8 2 2 3" xfId="14961"/>
    <cellStyle name="Normal 13 4 2 8 2 2 4" xfId="14962"/>
    <cellStyle name="Normal 13 4 2 8 2 3" xfId="14963"/>
    <cellStyle name="Normal 13 4 2 8 2 3 2" xfId="14964"/>
    <cellStyle name="Normal 13 4 2 8 2 3 3" xfId="14965"/>
    <cellStyle name="Normal 13 4 2 8 2 4" xfId="14966"/>
    <cellStyle name="Normal 13 4 2 8 2 5" xfId="14967"/>
    <cellStyle name="Normal 13 4 2 8 2 6" xfId="14968"/>
    <cellStyle name="Normal 13 4 2 8 3" xfId="12357"/>
    <cellStyle name="Normal 13 4 2 8 3 2" xfId="14969"/>
    <cellStyle name="Normal 13 4 2 8 3 3" xfId="14970"/>
    <cellStyle name="Normal 13 4 2 8 3 4" xfId="14971"/>
    <cellStyle name="Normal 13 4 2 8 4" xfId="14972"/>
    <cellStyle name="Normal 13 4 2 8 4 2" xfId="14973"/>
    <cellStyle name="Normal 13 4 2 8 4 3" xfId="14974"/>
    <cellStyle name="Normal 13 4 2 8 4 4" xfId="14975"/>
    <cellStyle name="Normal 13 4 2 8 5" xfId="14976"/>
    <cellStyle name="Normal 13 4 2 8 5 2" xfId="14977"/>
    <cellStyle name="Normal 13 4 2 8 5 3" xfId="14978"/>
    <cellStyle name="Normal 13 4 2 8 6" xfId="14979"/>
    <cellStyle name="Normal 13 4 2 8 7" xfId="14980"/>
    <cellStyle name="Normal 13 4 2 8 8" xfId="14981"/>
    <cellStyle name="Normal 13 4 2 9" xfId="5508"/>
    <cellStyle name="Normal 13 4 2 9 2" xfId="10474"/>
    <cellStyle name="Normal 13 4 2 9 2 2" xfId="14982"/>
    <cellStyle name="Normal 13 4 2 9 2 3" xfId="14983"/>
    <cellStyle name="Normal 13 4 2 9 2 4" xfId="14984"/>
    <cellStyle name="Normal 13 4 2 9 3" xfId="14985"/>
    <cellStyle name="Normal 13 4 2 9 3 2" xfId="14986"/>
    <cellStyle name="Normal 13 4 2 9 3 3" xfId="14987"/>
    <cellStyle name="Normal 13 4 2 9 4" xfId="14988"/>
    <cellStyle name="Normal 13 4 2 9 5" xfId="14989"/>
    <cellStyle name="Normal 13 4 2 9 6" xfId="14990"/>
    <cellStyle name="Normal 13 4 3" xfId="441"/>
    <cellStyle name="Normal 13 4 3 10" xfId="7285"/>
    <cellStyle name="Normal 13 4 3 10 2" xfId="14991"/>
    <cellStyle name="Normal 13 4 3 10 3" xfId="14992"/>
    <cellStyle name="Normal 13 4 3 10 4" xfId="14993"/>
    <cellStyle name="Normal 13 4 3 11" xfId="2323"/>
    <cellStyle name="Normal 13 4 3 11 2" xfId="14994"/>
    <cellStyle name="Normal 13 4 3 11 3" xfId="14995"/>
    <cellStyle name="Normal 13 4 3 11 4" xfId="14996"/>
    <cellStyle name="Normal 13 4 3 12" xfId="14997"/>
    <cellStyle name="Normal 13 4 3 12 2" xfId="14998"/>
    <cellStyle name="Normal 13 4 3 12 3" xfId="14999"/>
    <cellStyle name="Normal 13 4 3 13" xfId="15000"/>
    <cellStyle name="Normal 13 4 3 14" xfId="15001"/>
    <cellStyle name="Normal 13 4 3 15" xfId="15002"/>
    <cellStyle name="Normal 13 4 3 2" xfId="666"/>
    <cellStyle name="Normal 13 4 3 2 10" xfId="15003"/>
    <cellStyle name="Normal 13 4 3 2 11" xfId="15004"/>
    <cellStyle name="Normal 13 4 3 2 2" xfId="1183"/>
    <cellStyle name="Normal 13 4 3 2 2 10" xfId="15005"/>
    <cellStyle name="Normal 13 4 3 2 2 2" xfId="1418"/>
    <cellStyle name="Normal 13 4 3 2 2 2 2" xfId="4776"/>
    <cellStyle name="Normal 13 4 3 2 2 2 2 2" xfId="9760"/>
    <cellStyle name="Normal 13 4 3 2 2 2 2 2 2" xfId="15006"/>
    <cellStyle name="Normal 13 4 3 2 2 2 2 2 3" xfId="15007"/>
    <cellStyle name="Normal 13 4 3 2 2 2 2 2 4" xfId="15008"/>
    <cellStyle name="Normal 13 4 3 2 2 2 2 3" xfId="15009"/>
    <cellStyle name="Normal 13 4 3 2 2 2 2 3 2" xfId="15010"/>
    <cellStyle name="Normal 13 4 3 2 2 2 2 3 3" xfId="15011"/>
    <cellStyle name="Normal 13 4 3 2 2 2 2 4" xfId="15012"/>
    <cellStyle name="Normal 13 4 3 2 2 2 2 5" xfId="15013"/>
    <cellStyle name="Normal 13 4 3 2 2 2 2 6" xfId="15014"/>
    <cellStyle name="Normal 13 4 3 2 2 2 3" xfId="6505"/>
    <cellStyle name="Normal 13 4 3 2 2 2 3 2" xfId="11447"/>
    <cellStyle name="Normal 13 4 3 2 2 2 3 3" xfId="15015"/>
    <cellStyle name="Normal 13 4 3 2 2 2 3 4" xfId="15016"/>
    <cellStyle name="Normal 13 4 3 2 2 2 4" xfId="8013"/>
    <cellStyle name="Normal 13 4 3 2 2 2 4 2" xfId="15017"/>
    <cellStyle name="Normal 13 4 3 2 2 2 4 3" xfId="15018"/>
    <cellStyle name="Normal 13 4 3 2 2 2 4 4" xfId="15019"/>
    <cellStyle name="Normal 13 4 3 2 2 2 5" xfId="3051"/>
    <cellStyle name="Normal 13 4 3 2 2 2 5 2" xfId="15020"/>
    <cellStyle name="Normal 13 4 3 2 2 2 5 3" xfId="15021"/>
    <cellStyle name="Normal 13 4 3 2 2 2 5 4" xfId="15022"/>
    <cellStyle name="Normal 13 4 3 2 2 2 6" xfId="15023"/>
    <cellStyle name="Normal 13 4 3 2 2 2 6 2" xfId="15024"/>
    <cellStyle name="Normal 13 4 3 2 2 2 6 3" xfId="15025"/>
    <cellStyle name="Normal 13 4 3 2 2 2 7" xfId="15026"/>
    <cellStyle name="Normal 13 4 3 2 2 2 8" xfId="15027"/>
    <cellStyle name="Normal 13 4 3 2 2 2 9" xfId="15028"/>
    <cellStyle name="Normal 13 4 3 2 2 3" xfId="4551"/>
    <cellStyle name="Normal 13 4 3 2 2 3 2" xfId="9535"/>
    <cellStyle name="Normal 13 4 3 2 2 3 2 2" xfId="15029"/>
    <cellStyle name="Normal 13 4 3 2 2 3 2 3" xfId="15030"/>
    <cellStyle name="Normal 13 4 3 2 2 3 2 4" xfId="15031"/>
    <cellStyle name="Normal 13 4 3 2 2 3 3" xfId="15032"/>
    <cellStyle name="Normal 13 4 3 2 2 3 3 2" xfId="15033"/>
    <cellStyle name="Normal 13 4 3 2 2 3 3 3" xfId="15034"/>
    <cellStyle name="Normal 13 4 3 2 2 3 4" xfId="15035"/>
    <cellStyle name="Normal 13 4 3 2 2 3 5" xfId="15036"/>
    <cellStyle name="Normal 13 4 3 2 2 3 6" xfId="15037"/>
    <cellStyle name="Normal 13 4 3 2 2 4" xfId="6282"/>
    <cellStyle name="Normal 13 4 3 2 2 4 2" xfId="11224"/>
    <cellStyle name="Normal 13 4 3 2 2 4 3" xfId="15038"/>
    <cellStyle name="Normal 13 4 3 2 2 4 4" xfId="15039"/>
    <cellStyle name="Normal 13 4 3 2 2 5" xfId="7790"/>
    <cellStyle name="Normal 13 4 3 2 2 5 2" xfId="15040"/>
    <cellStyle name="Normal 13 4 3 2 2 5 3" xfId="15041"/>
    <cellStyle name="Normal 13 4 3 2 2 5 4" xfId="15042"/>
    <cellStyle name="Normal 13 4 3 2 2 6" xfId="2828"/>
    <cellStyle name="Normal 13 4 3 2 2 6 2" xfId="15043"/>
    <cellStyle name="Normal 13 4 3 2 2 6 3" xfId="15044"/>
    <cellStyle name="Normal 13 4 3 2 2 6 4" xfId="15045"/>
    <cellStyle name="Normal 13 4 3 2 2 7" xfId="15046"/>
    <cellStyle name="Normal 13 4 3 2 2 7 2" xfId="15047"/>
    <cellStyle name="Normal 13 4 3 2 2 7 3" xfId="15048"/>
    <cellStyle name="Normal 13 4 3 2 2 8" xfId="15049"/>
    <cellStyle name="Normal 13 4 3 2 2 9" xfId="15050"/>
    <cellStyle name="Normal 13 4 3 2 3" xfId="1417"/>
    <cellStyle name="Normal 13 4 3 2 3 2" xfId="4775"/>
    <cellStyle name="Normal 13 4 3 2 3 2 2" xfId="9759"/>
    <cellStyle name="Normal 13 4 3 2 3 2 2 2" xfId="15051"/>
    <cellStyle name="Normal 13 4 3 2 3 2 2 3" xfId="15052"/>
    <cellStyle name="Normal 13 4 3 2 3 2 2 4" xfId="15053"/>
    <cellStyle name="Normal 13 4 3 2 3 2 3" xfId="15054"/>
    <cellStyle name="Normal 13 4 3 2 3 2 3 2" xfId="15055"/>
    <cellStyle name="Normal 13 4 3 2 3 2 3 3" xfId="15056"/>
    <cellStyle name="Normal 13 4 3 2 3 2 4" xfId="15057"/>
    <cellStyle name="Normal 13 4 3 2 3 2 5" xfId="15058"/>
    <cellStyle name="Normal 13 4 3 2 3 2 6" xfId="15059"/>
    <cellStyle name="Normal 13 4 3 2 3 3" xfId="6504"/>
    <cellStyle name="Normal 13 4 3 2 3 3 2" xfId="11446"/>
    <cellStyle name="Normal 13 4 3 2 3 3 3" xfId="15060"/>
    <cellStyle name="Normal 13 4 3 2 3 3 4" xfId="15061"/>
    <cellStyle name="Normal 13 4 3 2 3 4" xfId="8012"/>
    <cellStyle name="Normal 13 4 3 2 3 4 2" xfId="15062"/>
    <cellStyle name="Normal 13 4 3 2 3 4 3" xfId="15063"/>
    <cellStyle name="Normal 13 4 3 2 3 4 4" xfId="15064"/>
    <cellStyle name="Normal 13 4 3 2 3 5" xfId="3050"/>
    <cellStyle name="Normal 13 4 3 2 3 5 2" xfId="15065"/>
    <cellStyle name="Normal 13 4 3 2 3 5 3" xfId="15066"/>
    <cellStyle name="Normal 13 4 3 2 3 5 4" xfId="15067"/>
    <cellStyle name="Normal 13 4 3 2 3 6" xfId="15068"/>
    <cellStyle name="Normal 13 4 3 2 3 6 2" xfId="15069"/>
    <cellStyle name="Normal 13 4 3 2 3 6 3" xfId="15070"/>
    <cellStyle name="Normal 13 4 3 2 3 7" xfId="15071"/>
    <cellStyle name="Normal 13 4 3 2 3 8" xfId="15072"/>
    <cellStyle name="Normal 13 4 3 2 3 9" xfId="15073"/>
    <cellStyle name="Normal 13 4 3 2 4" xfId="4122"/>
    <cellStyle name="Normal 13 4 3 2 4 2" xfId="9153"/>
    <cellStyle name="Normal 13 4 3 2 4 2 2" xfId="15074"/>
    <cellStyle name="Normal 13 4 3 2 4 2 3" xfId="15075"/>
    <cellStyle name="Normal 13 4 3 2 4 2 4" xfId="15076"/>
    <cellStyle name="Normal 13 4 3 2 4 3" xfId="15077"/>
    <cellStyle name="Normal 13 4 3 2 4 3 2" xfId="15078"/>
    <cellStyle name="Normal 13 4 3 2 4 3 3" xfId="15079"/>
    <cellStyle name="Normal 13 4 3 2 4 4" xfId="15080"/>
    <cellStyle name="Normal 13 4 3 2 4 5" xfId="15081"/>
    <cellStyle name="Normal 13 4 3 2 4 6" xfId="15082"/>
    <cellStyle name="Normal 13 4 3 2 5" xfId="5870"/>
    <cellStyle name="Normal 13 4 3 2 5 2" xfId="10812"/>
    <cellStyle name="Normal 13 4 3 2 5 3" xfId="15083"/>
    <cellStyle name="Normal 13 4 3 2 5 4" xfId="15084"/>
    <cellStyle name="Normal 13 4 3 2 6" xfId="7378"/>
    <cellStyle name="Normal 13 4 3 2 6 2" xfId="15085"/>
    <cellStyle name="Normal 13 4 3 2 6 3" xfId="15086"/>
    <cellStyle name="Normal 13 4 3 2 6 4" xfId="15087"/>
    <cellStyle name="Normal 13 4 3 2 7" xfId="2416"/>
    <cellStyle name="Normal 13 4 3 2 7 2" xfId="15088"/>
    <cellStyle name="Normal 13 4 3 2 7 3" xfId="15089"/>
    <cellStyle name="Normal 13 4 3 2 7 4" xfId="15090"/>
    <cellStyle name="Normal 13 4 3 2 8" xfId="15091"/>
    <cellStyle name="Normal 13 4 3 2 8 2" xfId="15092"/>
    <cellStyle name="Normal 13 4 3 2 8 3" xfId="15093"/>
    <cellStyle name="Normal 13 4 3 2 9" xfId="15094"/>
    <cellStyle name="Normal 13 4 3 3" xfId="808"/>
    <cellStyle name="Normal 13 4 3 3 10" xfId="15095"/>
    <cellStyle name="Normal 13 4 3 3 11" xfId="15096"/>
    <cellStyle name="Normal 13 4 3 3 2" xfId="1273"/>
    <cellStyle name="Normal 13 4 3 3 2 10" xfId="15097"/>
    <cellStyle name="Normal 13 4 3 3 2 2" xfId="1420"/>
    <cellStyle name="Normal 13 4 3 3 2 2 2" xfId="4778"/>
    <cellStyle name="Normal 13 4 3 3 2 2 2 2" xfId="9762"/>
    <cellStyle name="Normal 13 4 3 3 2 2 2 2 2" xfId="15098"/>
    <cellStyle name="Normal 13 4 3 3 2 2 2 2 3" xfId="15099"/>
    <cellStyle name="Normal 13 4 3 3 2 2 2 2 4" xfId="15100"/>
    <cellStyle name="Normal 13 4 3 3 2 2 2 3" xfId="15101"/>
    <cellStyle name="Normal 13 4 3 3 2 2 2 3 2" xfId="15102"/>
    <cellStyle name="Normal 13 4 3 3 2 2 2 3 3" xfId="15103"/>
    <cellStyle name="Normal 13 4 3 3 2 2 2 4" xfId="15104"/>
    <cellStyle name="Normal 13 4 3 3 2 2 2 5" xfId="15105"/>
    <cellStyle name="Normal 13 4 3 3 2 2 2 6" xfId="15106"/>
    <cellStyle name="Normal 13 4 3 3 2 2 3" xfId="6507"/>
    <cellStyle name="Normal 13 4 3 3 2 2 3 2" xfId="11449"/>
    <cellStyle name="Normal 13 4 3 3 2 2 3 3" xfId="15107"/>
    <cellStyle name="Normal 13 4 3 3 2 2 3 4" xfId="15108"/>
    <cellStyle name="Normal 13 4 3 3 2 2 4" xfId="8015"/>
    <cellStyle name="Normal 13 4 3 3 2 2 4 2" xfId="15109"/>
    <cellStyle name="Normal 13 4 3 3 2 2 4 3" xfId="15110"/>
    <cellStyle name="Normal 13 4 3 3 2 2 4 4" xfId="15111"/>
    <cellStyle name="Normal 13 4 3 3 2 2 5" xfId="3053"/>
    <cellStyle name="Normal 13 4 3 3 2 2 5 2" xfId="15112"/>
    <cellStyle name="Normal 13 4 3 3 2 2 5 3" xfId="15113"/>
    <cellStyle name="Normal 13 4 3 3 2 2 5 4" xfId="15114"/>
    <cellStyle name="Normal 13 4 3 3 2 2 6" xfId="15115"/>
    <cellStyle name="Normal 13 4 3 3 2 2 6 2" xfId="15116"/>
    <cellStyle name="Normal 13 4 3 3 2 2 6 3" xfId="15117"/>
    <cellStyle name="Normal 13 4 3 3 2 2 7" xfId="15118"/>
    <cellStyle name="Normal 13 4 3 3 2 2 8" xfId="15119"/>
    <cellStyle name="Normal 13 4 3 3 2 2 9" xfId="15120"/>
    <cellStyle name="Normal 13 4 3 3 2 3" xfId="4641"/>
    <cellStyle name="Normal 13 4 3 3 2 3 2" xfId="9625"/>
    <cellStyle name="Normal 13 4 3 3 2 3 2 2" xfId="15121"/>
    <cellStyle name="Normal 13 4 3 3 2 3 2 3" xfId="15122"/>
    <cellStyle name="Normal 13 4 3 3 2 3 2 4" xfId="15123"/>
    <cellStyle name="Normal 13 4 3 3 2 3 3" xfId="15124"/>
    <cellStyle name="Normal 13 4 3 3 2 3 3 2" xfId="15125"/>
    <cellStyle name="Normal 13 4 3 3 2 3 3 3" xfId="15126"/>
    <cellStyle name="Normal 13 4 3 3 2 3 4" xfId="15127"/>
    <cellStyle name="Normal 13 4 3 3 2 3 5" xfId="15128"/>
    <cellStyle name="Normal 13 4 3 3 2 3 6" xfId="15129"/>
    <cellStyle name="Normal 13 4 3 3 2 4" xfId="6372"/>
    <cellStyle name="Normal 13 4 3 3 2 4 2" xfId="11314"/>
    <cellStyle name="Normal 13 4 3 3 2 4 3" xfId="15130"/>
    <cellStyle name="Normal 13 4 3 3 2 4 4" xfId="15131"/>
    <cellStyle name="Normal 13 4 3 3 2 5" xfId="7880"/>
    <cellStyle name="Normal 13 4 3 3 2 5 2" xfId="15132"/>
    <cellStyle name="Normal 13 4 3 3 2 5 3" xfId="15133"/>
    <cellStyle name="Normal 13 4 3 3 2 5 4" xfId="15134"/>
    <cellStyle name="Normal 13 4 3 3 2 6" xfId="2918"/>
    <cellStyle name="Normal 13 4 3 3 2 6 2" xfId="15135"/>
    <cellStyle name="Normal 13 4 3 3 2 6 3" xfId="15136"/>
    <cellStyle name="Normal 13 4 3 3 2 6 4" xfId="15137"/>
    <cellStyle name="Normal 13 4 3 3 2 7" xfId="15138"/>
    <cellStyle name="Normal 13 4 3 3 2 7 2" xfId="15139"/>
    <cellStyle name="Normal 13 4 3 3 2 7 3" xfId="15140"/>
    <cellStyle name="Normal 13 4 3 3 2 8" xfId="15141"/>
    <cellStyle name="Normal 13 4 3 3 2 9" xfId="15142"/>
    <cellStyle name="Normal 13 4 3 3 3" xfId="1419"/>
    <cellStyle name="Normal 13 4 3 3 3 2" xfId="4777"/>
    <cellStyle name="Normal 13 4 3 3 3 2 2" xfId="9761"/>
    <cellStyle name="Normal 13 4 3 3 3 2 2 2" xfId="15143"/>
    <cellStyle name="Normal 13 4 3 3 3 2 2 3" xfId="15144"/>
    <cellStyle name="Normal 13 4 3 3 3 2 2 4" xfId="15145"/>
    <cellStyle name="Normal 13 4 3 3 3 2 3" xfId="15146"/>
    <cellStyle name="Normal 13 4 3 3 3 2 3 2" xfId="15147"/>
    <cellStyle name="Normal 13 4 3 3 3 2 3 3" xfId="15148"/>
    <cellStyle name="Normal 13 4 3 3 3 2 4" xfId="15149"/>
    <cellStyle name="Normal 13 4 3 3 3 2 5" xfId="15150"/>
    <cellStyle name="Normal 13 4 3 3 3 2 6" xfId="15151"/>
    <cellStyle name="Normal 13 4 3 3 3 3" xfId="6506"/>
    <cellStyle name="Normal 13 4 3 3 3 3 2" xfId="11448"/>
    <cellStyle name="Normal 13 4 3 3 3 3 3" xfId="15152"/>
    <cellStyle name="Normal 13 4 3 3 3 3 4" xfId="15153"/>
    <cellStyle name="Normal 13 4 3 3 3 4" xfId="8014"/>
    <cellStyle name="Normal 13 4 3 3 3 4 2" xfId="15154"/>
    <cellStyle name="Normal 13 4 3 3 3 4 3" xfId="15155"/>
    <cellStyle name="Normal 13 4 3 3 3 4 4" xfId="15156"/>
    <cellStyle name="Normal 13 4 3 3 3 5" xfId="3052"/>
    <cellStyle name="Normal 13 4 3 3 3 5 2" xfId="15157"/>
    <cellStyle name="Normal 13 4 3 3 3 5 3" xfId="15158"/>
    <cellStyle name="Normal 13 4 3 3 3 5 4" xfId="15159"/>
    <cellStyle name="Normal 13 4 3 3 3 6" xfId="15160"/>
    <cellStyle name="Normal 13 4 3 3 3 6 2" xfId="15161"/>
    <cellStyle name="Normal 13 4 3 3 3 6 3" xfId="15162"/>
    <cellStyle name="Normal 13 4 3 3 3 7" xfId="15163"/>
    <cellStyle name="Normal 13 4 3 3 3 8" xfId="15164"/>
    <cellStyle name="Normal 13 4 3 3 3 9" xfId="15165"/>
    <cellStyle name="Normal 13 4 3 3 4" xfId="4258"/>
    <cellStyle name="Normal 13 4 3 3 4 2" xfId="9244"/>
    <cellStyle name="Normal 13 4 3 3 4 2 2" xfId="15166"/>
    <cellStyle name="Normal 13 4 3 3 4 2 3" xfId="15167"/>
    <cellStyle name="Normal 13 4 3 3 4 2 4" xfId="15168"/>
    <cellStyle name="Normal 13 4 3 3 4 3" xfId="15169"/>
    <cellStyle name="Normal 13 4 3 3 4 3 2" xfId="15170"/>
    <cellStyle name="Normal 13 4 3 3 4 3 3" xfId="15171"/>
    <cellStyle name="Normal 13 4 3 3 4 4" xfId="15172"/>
    <cellStyle name="Normal 13 4 3 3 4 5" xfId="15173"/>
    <cellStyle name="Normal 13 4 3 3 4 6" xfId="15174"/>
    <cellStyle name="Normal 13 4 3 3 5" xfId="6005"/>
    <cellStyle name="Normal 13 4 3 3 5 2" xfId="10947"/>
    <cellStyle name="Normal 13 4 3 3 5 3" xfId="15175"/>
    <cellStyle name="Normal 13 4 3 3 5 4" xfId="15176"/>
    <cellStyle name="Normal 13 4 3 3 6" xfId="7513"/>
    <cellStyle name="Normal 13 4 3 3 6 2" xfId="15177"/>
    <cellStyle name="Normal 13 4 3 3 6 3" xfId="15178"/>
    <cellStyle name="Normal 13 4 3 3 6 4" xfId="15179"/>
    <cellStyle name="Normal 13 4 3 3 7" xfId="2551"/>
    <cellStyle name="Normal 13 4 3 3 7 2" xfId="15180"/>
    <cellStyle name="Normal 13 4 3 3 7 3" xfId="15181"/>
    <cellStyle name="Normal 13 4 3 3 7 4" xfId="15182"/>
    <cellStyle name="Normal 13 4 3 3 8" xfId="15183"/>
    <cellStyle name="Normal 13 4 3 3 8 2" xfId="15184"/>
    <cellStyle name="Normal 13 4 3 3 8 3" xfId="15185"/>
    <cellStyle name="Normal 13 4 3 3 9" xfId="15186"/>
    <cellStyle name="Normal 13 4 3 4" xfId="961"/>
    <cellStyle name="Normal 13 4 3 4 10" xfId="15187"/>
    <cellStyle name="Normal 13 4 3 4 2" xfId="1421"/>
    <cellStyle name="Normal 13 4 3 4 2 2" xfId="4779"/>
    <cellStyle name="Normal 13 4 3 4 2 2 2" xfId="9763"/>
    <cellStyle name="Normal 13 4 3 4 2 2 2 2" xfId="15188"/>
    <cellStyle name="Normal 13 4 3 4 2 2 2 3" xfId="15189"/>
    <cellStyle name="Normal 13 4 3 4 2 2 2 4" xfId="15190"/>
    <cellStyle name="Normal 13 4 3 4 2 2 3" xfId="15191"/>
    <cellStyle name="Normal 13 4 3 4 2 2 3 2" xfId="15192"/>
    <cellStyle name="Normal 13 4 3 4 2 2 3 3" xfId="15193"/>
    <cellStyle name="Normal 13 4 3 4 2 2 4" xfId="15194"/>
    <cellStyle name="Normal 13 4 3 4 2 2 5" xfId="15195"/>
    <cellStyle name="Normal 13 4 3 4 2 2 6" xfId="15196"/>
    <cellStyle name="Normal 13 4 3 4 2 3" xfId="6508"/>
    <cellStyle name="Normal 13 4 3 4 2 3 2" xfId="11450"/>
    <cellStyle name="Normal 13 4 3 4 2 3 3" xfId="15197"/>
    <cellStyle name="Normal 13 4 3 4 2 3 4" xfId="15198"/>
    <cellStyle name="Normal 13 4 3 4 2 4" xfId="8016"/>
    <cellStyle name="Normal 13 4 3 4 2 4 2" xfId="15199"/>
    <cellStyle name="Normal 13 4 3 4 2 4 3" xfId="15200"/>
    <cellStyle name="Normal 13 4 3 4 2 4 4" xfId="15201"/>
    <cellStyle name="Normal 13 4 3 4 2 5" xfId="3054"/>
    <cellStyle name="Normal 13 4 3 4 2 5 2" xfId="15202"/>
    <cellStyle name="Normal 13 4 3 4 2 5 3" xfId="15203"/>
    <cellStyle name="Normal 13 4 3 4 2 5 4" xfId="15204"/>
    <cellStyle name="Normal 13 4 3 4 2 6" xfId="15205"/>
    <cellStyle name="Normal 13 4 3 4 2 6 2" xfId="15206"/>
    <cellStyle name="Normal 13 4 3 4 2 6 3" xfId="15207"/>
    <cellStyle name="Normal 13 4 3 4 2 7" xfId="15208"/>
    <cellStyle name="Normal 13 4 3 4 2 8" xfId="15209"/>
    <cellStyle name="Normal 13 4 3 4 2 9" xfId="15210"/>
    <cellStyle name="Normal 13 4 3 4 3" xfId="4400"/>
    <cellStyle name="Normal 13 4 3 4 3 2" xfId="9385"/>
    <cellStyle name="Normal 13 4 3 4 3 2 2" xfId="15211"/>
    <cellStyle name="Normal 13 4 3 4 3 2 3" xfId="15212"/>
    <cellStyle name="Normal 13 4 3 4 3 2 4" xfId="15213"/>
    <cellStyle name="Normal 13 4 3 4 3 3" xfId="15214"/>
    <cellStyle name="Normal 13 4 3 4 3 3 2" xfId="15215"/>
    <cellStyle name="Normal 13 4 3 4 3 3 3" xfId="15216"/>
    <cellStyle name="Normal 13 4 3 4 3 4" xfId="15217"/>
    <cellStyle name="Normal 13 4 3 4 3 5" xfId="15218"/>
    <cellStyle name="Normal 13 4 3 4 3 6" xfId="15219"/>
    <cellStyle name="Normal 13 4 3 4 4" xfId="6143"/>
    <cellStyle name="Normal 13 4 3 4 4 2" xfId="11085"/>
    <cellStyle name="Normal 13 4 3 4 4 3" xfId="15220"/>
    <cellStyle name="Normal 13 4 3 4 4 4" xfId="15221"/>
    <cellStyle name="Normal 13 4 3 4 5" xfId="7651"/>
    <cellStyle name="Normal 13 4 3 4 5 2" xfId="15222"/>
    <cellStyle name="Normal 13 4 3 4 5 3" xfId="15223"/>
    <cellStyle name="Normal 13 4 3 4 5 4" xfId="15224"/>
    <cellStyle name="Normal 13 4 3 4 6" xfId="2689"/>
    <cellStyle name="Normal 13 4 3 4 6 2" xfId="15225"/>
    <cellStyle name="Normal 13 4 3 4 6 3" xfId="15226"/>
    <cellStyle name="Normal 13 4 3 4 6 4" xfId="15227"/>
    <cellStyle name="Normal 13 4 3 4 7" xfId="15228"/>
    <cellStyle name="Normal 13 4 3 4 7 2" xfId="15229"/>
    <cellStyle name="Normal 13 4 3 4 7 3" xfId="15230"/>
    <cellStyle name="Normal 13 4 3 4 8" xfId="15231"/>
    <cellStyle name="Normal 13 4 3 4 9" xfId="15232"/>
    <cellStyle name="Normal 13 4 3 5" xfId="1416"/>
    <cellStyle name="Normal 13 4 3 5 2" xfId="4774"/>
    <cellStyle name="Normal 13 4 3 5 2 2" xfId="9758"/>
    <cellStyle name="Normal 13 4 3 5 2 2 2" xfId="15233"/>
    <cellStyle name="Normal 13 4 3 5 2 2 3" xfId="15234"/>
    <cellStyle name="Normal 13 4 3 5 2 2 4" xfId="15235"/>
    <cellStyle name="Normal 13 4 3 5 2 3" xfId="15236"/>
    <cellStyle name="Normal 13 4 3 5 2 3 2" xfId="15237"/>
    <cellStyle name="Normal 13 4 3 5 2 3 3" xfId="15238"/>
    <cellStyle name="Normal 13 4 3 5 2 4" xfId="15239"/>
    <cellStyle name="Normal 13 4 3 5 2 5" xfId="15240"/>
    <cellStyle name="Normal 13 4 3 5 2 6" xfId="15241"/>
    <cellStyle name="Normal 13 4 3 5 3" xfId="6503"/>
    <cellStyle name="Normal 13 4 3 5 3 2" xfId="11445"/>
    <cellStyle name="Normal 13 4 3 5 3 3" xfId="15242"/>
    <cellStyle name="Normal 13 4 3 5 3 4" xfId="15243"/>
    <cellStyle name="Normal 13 4 3 5 4" xfId="8011"/>
    <cellStyle name="Normal 13 4 3 5 4 2" xfId="15244"/>
    <cellStyle name="Normal 13 4 3 5 4 3" xfId="15245"/>
    <cellStyle name="Normal 13 4 3 5 4 4" xfId="15246"/>
    <cellStyle name="Normal 13 4 3 5 5" xfId="3049"/>
    <cellStyle name="Normal 13 4 3 5 5 2" xfId="15247"/>
    <cellStyle name="Normal 13 4 3 5 5 3" xfId="15248"/>
    <cellStyle name="Normal 13 4 3 5 5 4" xfId="15249"/>
    <cellStyle name="Normal 13 4 3 5 6" xfId="15250"/>
    <cellStyle name="Normal 13 4 3 5 6 2" xfId="15251"/>
    <cellStyle name="Normal 13 4 3 5 6 3" xfId="15252"/>
    <cellStyle name="Normal 13 4 3 5 7" xfId="15253"/>
    <cellStyle name="Normal 13 4 3 5 8" xfId="15254"/>
    <cellStyle name="Normal 13 4 3 5 9" xfId="15255"/>
    <cellStyle name="Normal 13 4 3 6" xfId="3798"/>
    <cellStyle name="Normal 13 4 3 6 2" xfId="5638"/>
    <cellStyle name="Normal 13 4 3 6 2 2" xfId="10584"/>
    <cellStyle name="Normal 13 4 3 6 2 2 2" xfId="15256"/>
    <cellStyle name="Normal 13 4 3 6 2 2 3" xfId="15257"/>
    <cellStyle name="Normal 13 4 3 6 2 2 4" xfId="15258"/>
    <cellStyle name="Normal 13 4 3 6 2 3" xfId="15259"/>
    <cellStyle name="Normal 13 4 3 6 2 3 2" xfId="15260"/>
    <cellStyle name="Normal 13 4 3 6 2 3 3" xfId="15261"/>
    <cellStyle name="Normal 13 4 3 6 2 4" xfId="15262"/>
    <cellStyle name="Normal 13 4 3 6 2 5" xfId="15263"/>
    <cellStyle name="Normal 13 4 3 6 2 6" xfId="15264"/>
    <cellStyle name="Normal 13 4 3 6 3" xfId="8758"/>
    <cellStyle name="Normal 13 4 3 6 3 2" xfId="15265"/>
    <cellStyle name="Normal 13 4 3 6 3 3" xfId="15266"/>
    <cellStyle name="Normal 13 4 3 6 3 4" xfId="15267"/>
    <cellStyle name="Normal 13 4 3 6 4" xfId="12255"/>
    <cellStyle name="Normal 13 4 3 6 4 2" xfId="15268"/>
    <cellStyle name="Normal 13 4 3 6 4 3" xfId="15269"/>
    <cellStyle name="Normal 13 4 3 6 4 4" xfId="15270"/>
    <cellStyle name="Normal 13 4 3 6 5" xfId="15271"/>
    <cellStyle name="Normal 13 4 3 6 5 2" xfId="15272"/>
    <cellStyle name="Normal 13 4 3 6 5 3" xfId="15273"/>
    <cellStyle name="Normal 13 4 3 6 5 4" xfId="15274"/>
    <cellStyle name="Normal 13 4 3 6 6" xfId="15275"/>
    <cellStyle name="Normal 13 4 3 6 6 2" xfId="15276"/>
    <cellStyle name="Normal 13 4 3 6 6 3" xfId="15277"/>
    <cellStyle name="Normal 13 4 3 6 7" xfId="15278"/>
    <cellStyle name="Normal 13 4 3 6 8" xfId="15279"/>
    <cellStyle name="Normal 13 4 3 6 9" xfId="15280"/>
    <cellStyle name="Normal 13 4 3 7" xfId="4012"/>
    <cellStyle name="Normal 13 4 3 7 2" xfId="8894"/>
    <cellStyle name="Normal 13 4 3 7 2 2" xfId="15281"/>
    <cellStyle name="Normal 13 4 3 7 2 2 2" xfId="15282"/>
    <cellStyle name="Normal 13 4 3 7 2 2 3" xfId="15283"/>
    <cellStyle name="Normal 13 4 3 7 2 2 4" xfId="15284"/>
    <cellStyle name="Normal 13 4 3 7 2 3" xfId="15285"/>
    <cellStyle name="Normal 13 4 3 7 2 3 2" xfId="15286"/>
    <cellStyle name="Normal 13 4 3 7 2 3 3" xfId="15287"/>
    <cellStyle name="Normal 13 4 3 7 2 4" xfId="15288"/>
    <cellStyle name="Normal 13 4 3 7 2 5" xfId="15289"/>
    <cellStyle name="Normal 13 4 3 7 2 6" xfId="15290"/>
    <cellStyle name="Normal 13 4 3 7 3" xfId="12321"/>
    <cellStyle name="Normal 13 4 3 7 3 2" xfId="15291"/>
    <cellStyle name="Normal 13 4 3 7 3 3" xfId="15292"/>
    <cellStyle name="Normal 13 4 3 7 3 4" xfId="15293"/>
    <cellStyle name="Normal 13 4 3 7 4" xfId="15294"/>
    <cellStyle name="Normal 13 4 3 7 4 2" xfId="15295"/>
    <cellStyle name="Normal 13 4 3 7 4 3" xfId="15296"/>
    <cellStyle name="Normal 13 4 3 7 4 4" xfId="15297"/>
    <cellStyle name="Normal 13 4 3 7 5" xfId="15298"/>
    <cellStyle name="Normal 13 4 3 7 5 2" xfId="15299"/>
    <cellStyle name="Normal 13 4 3 7 5 3" xfId="15300"/>
    <cellStyle name="Normal 13 4 3 7 6" xfId="15301"/>
    <cellStyle name="Normal 13 4 3 7 7" xfId="15302"/>
    <cellStyle name="Normal 13 4 3 7 8" xfId="15303"/>
    <cellStyle name="Normal 13 4 3 8" xfId="5516"/>
    <cellStyle name="Normal 13 4 3 8 2" xfId="10482"/>
    <cellStyle name="Normal 13 4 3 8 2 2" xfId="15304"/>
    <cellStyle name="Normal 13 4 3 8 2 3" xfId="15305"/>
    <cellStyle name="Normal 13 4 3 8 2 4" xfId="15306"/>
    <cellStyle name="Normal 13 4 3 8 3" xfId="15307"/>
    <cellStyle name="Normal 13 4 3 8 3 2" xfId="15308"/>
    <cellStyle name="Normal 13 4 3 8 3 3" xfId="15309"/>
    <cellStyle name="Normal 13 4 3 8 4" xfId="15310"/>
    <cellStyle name="Normal 13 4 3 8 5" xfId="15311"/>
    <cellStyle name="Normal 13 4 3 8 6" xfId="15312"/>
    <cellStyle name="Normal 13 4 3 9" xfId="5777"/>
    <cellStyle name="Normal 13 4 3 9 2" xfId="10719"/>
    <cellStyle name="Normal 13 4 3 9 3" xfId="15313"/>
    <cellStyle name="Normal 13 4 3 9 4" xfId="15314"/>
    <cellStyle name="Normal 13 4 4" xfId="552"/>
    <cellStyle name="Normal 13 4 4 10" xfId="15315"/>
    <cellStyle name="Normal 13 4 4 11" xfId="15316"/>
    <cellStyle name="Normal 13 4 4 2" xfId="1112"/>
    <cellStyle name="Normal 13 4 4 2 10" xfId="15317"/>
    <cellStyle name="Normal 13 4 4 2 2" xfId="1423"/>
    <cellStyle name="Normal 13 4 4 2 2 2" xfId="4781"/>
    <cellStyle name="Normal 13 4 4 2 2 2 2" xfId="9765"/>
    <cellStyle name="Normal 13 4 4 2 2 2 2 2" xfId="15318"/>
    <cellStyle name="Normal 13 4 4 2 2 2 2 3" xfId="15319"/>
    <cellStyle name="Normal 13 4 4 2 2 2 2 4" xfId="15320"/>
    <cellStyle name="Normal 13 4 4 2 2 2 3" xfId="15321"/>
    <cellStyle name="Normal 13 4 4 2 2 2 3 2" xfId="15322"/>
    <cellStyle name="Normal 13 4 4 2 2 2 3 3" xfId="15323"/>
    <cellStyle name="Normal 13 4 4 2 2 2 4" xfId="15324"/>
    <cellStyle name="Normal 13 4 4 2 2 2 5" xfId="15325"/>
    <cellStyle name="Normal 13 4 4 2 2 2 6" xfId="15326"/>
    <cellStyle name="Normal 13 4 4 2 2 3" xfId="6510"/>
    <cellStyle name="Normal 13 4 4 2 2 3 2" xfId="11452"/>
    <cellStyle name="Normal 13 4 4 2 2 3 3" xfId="15327"/>
    <cellStyle name="Normal 13 4 4 2 2 3 4" xfId="15328"/>
    <cellStyle name="Normal 13 4 4 2 2 4" xfId="8018"/>
    <cellStyle name="Normal 13 4 4 2 2 4 2" xfId="15329"/>
    <cellStyle name="Normal 13 4 4 2 2 4 3" xfId="15330"/>
    <cellStyle name="Normal 13 4 4 2 2 4 4" xfId="15331"/>
    <cellStyle name="Normal 13 4 4 2 2 5" xfId="3056"/>
    <cellStyle name="Normal 13 4 4 2 2 5 2" xfId="15332"/>
    <cellStyle name="Normal 13 4 4 2 2 5 3" xfId="15333"/>
    <cellStyle name="Normal 13 4 4 2 2 5 4" xfId="15334"/>
    <cellStyle name="Normal 13 4 4 2 2 6" xfId="15335"/>
    <cellStyle name="Normal 13 4 4 2 2 6 2" xfId="15336"/>
    <cellStyle name="Normal 13 4 4 2 2 6 3" xfId="15337"/>
    <cellStyle name="Normal 13 4 4 2 2 7" xfId="15338"/>
    <cellStyle name="Normal 13 4 4 2 2 8" xfId="15339"/>
    <cellStyle name="Normal 13 4 4 2 2 9" xfId="15340"/>
    <cellStyle name="Normal 13 4 4 2 3" xfId="4534"/>
    <cellStyle name="Normal 13 4 4 2 3 2" xfId="9519"/>
    <cellStyle name="Normal 13 4 4 2 3 2 2" xfId="15341"/>
    <cellStyle name="Normal 13 4 4 2 3 2 3" xfId="15342"/>
    <cellStyle name="Normal 13 4 4 2 3 2 4" xfId="15343"/>
    <cellStyle name="Normal 13 4 4 2 3 3" xfId="15344"/>
    <cellStyle name="Normal 13 4 4 2 3 3 2" xfId="15345"/>
    <cellStyle name="Normal 13 4 4 2 3 3 3" xfId="15346"/>
    <cellStyle name="Normal 13 4 4 2 3 4" xfId="15347"/>
    <cellStyle name="Normal 13 4 4 2 3 5" xfId="15348"/>
    <cellStyle name="Normal 13 4 4 2 3 6" xfId="15349"/>
    <cellStyle name="Normal 13 4 4 2 4" xfId="6274"/>
    <cellStyle name="Normal 13 4 4 2 4 2" xfId="11216"/>
    <cellStyle name="Normal 13 4 4 2 4 3" xfId="15350"/>
    <cellStyle name="Normal 13 4 4 2 4 4" xfId="15351"/>
    <cellStyle name="Normal 13 4 4 2 5" xfId="7782"/>
    <cellStyle name="Normal 13 4 4 2 5 2" xfId="15352"/>
    <cellStyle name="Normal 13 4 4 2 5 3" xfId="15353"/>
    <cellStyle name="Normal 13 4 4 2 5 4" xfId="15354"/>
    <cellStyle name="Normal 13 4 4 2 6" xfId="2820"/>
    <cellStyle name="Normal 13 4 4 2 6 2" xfId="15355"/>
    <cellStyle name="Normal 13 4 4 2 6 3" xfId="15356"/>
    <cellStyle name="Normal 13 4 4 2 6 4" xfId="15357"/>
    <cellStyle name="Normal 13 4 4 2 7" xfId="15358"/>
    <cellStyle name="Normal 13 4 4 2 7 2" xfId="15359"/>
    <cellStyle name="Normal 13 4 4 2 7 3" xfId="15360"/>
    <cellStyle name="Normal 13 4 4 2 8" xfId="15361"/>
    <cellStyle name="Normal 13 4 4 2 9" xfId="15362"/>
    <cellStyle name="Normal 13 4 4 3" xfId="1422"/>
    <cellStyle name="Normal 13 4 4 3 2" xfId="4780"/>
    <cellStyle name="Normal 13 4 4 3 2 2" xfId="9764"/>
    <cellStyle name="Normal 13 4 4 3 2 2 2" xfId="15363"/>
    <cellStyle name="Normal 13 4 4 3 2 2 3" xfId="15364"/>
    <cellStyle name="Normal 13 4 4 3 2 2 4" xfId="15365"/>
    <cellStyle name="Normal 13 4 4 3 2 3" xfId="15366"/>
    <cellStyle name="Normal 13 4 4 3 2 3 2" xfId="15367"/>
    <cellStyle name="Normal 13 4 4 3 2 3 3" xfId="15368"/>
    <cellStyle name="Normal 13 4 4 3 2 4" xfId="15369"/>
    <cellStyle name="Normal 13 4 4 3 2 5" xfId="15370"/>
    <cellStyle name="Normal 13 4 4 3 2 6" xfId="15371"/>
    <cellStyle name="Normal 13 4 4 3 3" xfId="6509"/>
    <cellStyle name="Normal 13 4 4 3 3 2" xfId="11451"/>
    <cellStyle name="Normal 13 4 4 3 3 3" xfId="15372"/>
    <cellStyle name="Normal 13 4 4 3 3 4" xfId="15373"/>
    <cellStyle name="Normal 13 4 4 3 4" xfId="8017"/>
    <cellStyle name="Normal 13 4 4 3 4 2" xfId="15374"/>
    <cellStyle name="Normal 13 4 4 3 4 3" xfId="15375"/>
    <cellStyle name="Normal 13 4 4 3 4 4" xfId="15376"/>
    <cellStyle name="Normal 13 4 4 3 5" xfId="3055"/>
    <cellStyle name="Normal 13 4 4 3 5 2" xfId="15377"/>
    <cellStyle name="Normal 13 4 4 3 5 3" xfId="15378"/>
    <cellStyle name="Normal 13 4 4 3 5 4" xfId="15379"/>
    <cellStyle name="Normal 13 4 4 3 6" xfId="15380"/>
    <cellStyle name="Normal 13 4 4 3 6 2" xfId="15381"/>
    <cellStyle name="Normal 13 4 4 3 6 3" xfId="15382"/>
    <cellStyle name="Normal 13 4 4 3 7" xfId="15383"/>
    <cellStyle name="Normal 13 4 4 3 8" xfId="15384"/>
    <cellStyle name="Normal 13 4 4 3 9" xfId="15385"/>
    <cellStyle name="Normal 13 4 4 4" xfId="4067"/>
    <cellStyle name="Normal 13 4 4 4 2" xfId="9138"/>
    <cellStyle name="Normal 13 4 4 4 2 2" xfId="15386"/>
    <cellStyle name="Normal 13 4 4 4 2 3" xfId="15387"/>
    <cellStyle name="Normal 13 4 4 4 2 4" xfId="15388"/>
    <cellStyle name="Normal 13 4 4 4 3" xfId="15389"/>
    <cellStyle name="Normal 13 4 4 4 3 2" xfId="15390"/>
    <cellStyle name="Normal 13 4 4 4 3 3" xfId="15391"/>
    <cellStyle name="Normal 13 4 4 4 4" xfId="15392"/>
    <cellStyle name="Normal 13 4 4 4 5" xfId="15393"/>
    <cellStyle name="Normal 13 4 4 4 6" xfId="15394"/>
    <cellStyle name="Normal 13 4 4 5" xfId="5822"/>
    <cellStyle name="Normal 13 4 4 5 2" xfId="10764"/>
    <cellStyle name="Normal 13 4 4 5 3" xfId="15395"/>
    <cellStyle name="Normal 13 4 4 5 4" xfId="15396"/>
    <cellStyle name="Normal 13 4 4 6" xfId="7330"/>
    <cellStyle name="Normal 13 4 4 6 2" xfId="15397"/>
    <cellStyle name="Normal 13 4 4 6 3" xfId="15398"/>
    <cellStyle name="Normal 13 4 4 6 4" xfId="15399"/>
    <cellStyle name="Normal 13 4 4 7" xfId="2368"/>
    <cellStyle name="Normal 13 4 4 7 2" xfId="15400"/>
    <cellStyle name="Normal 13 4 4 7 3" xfId="15401"/>
    <cellStyle name="Normal 13 4 4 7 4" xfId="15402"/>
    <cellStyle name="Normal 13 4 4 8" xfId="15403"/>
    <cellStyle name="Normal 13 4 4 8 2" xfId="15404"/>
    <cellStyle name="Normal 13 4 4 8 3" xfId="15405"/>
    <cellStyle name="Normal 13 4 4 9" xfId="15406"/>
    <cellStyle name="Normal 13 4 5" xfId="759"/>
    <cellStyle name="Normal 13 4 5 10" xfId="15407"/>
    <cellStyle name="Normal 13 4 5 11" xfId="15408"/>
    <cellStyle name="Normal 13 4 5 2" xfId="1225"/>
    <cellStyle name="Normal 13 4 5 2 10" xfId="15409"/>
    <cellStyle name="Normal 13 4 5 2 2" xfId="1425"/>
    <cellStyle name="Normal 13 4 5 2 2 2" xfId="4783"/>
    <cellStyle name="Normal 13 4 5 2 2 2 2" xfId="9767"/>
    <cellStyle name="Normal 13 4 5 2 2 2 2 2" xfId="15410"/>
    <cellStyle name="Normal 13 4 5 2 2 2 2 3" xfId="15411"/>
    <cellStyle name="Normal 13 4 5 2 2 2 2 4" xfId="15412"/>
    <cellStyle name="Normal 13 4 5 2 2 2 3" xfId="15413"/>
    <cellStyle name="Normal 13 4 5 2 2 2 3 2" xfId="15414"/>
    <cellStyle name="Normal 13 4 5 2 2 2 3 3" xfId="15415"/>
    <cellStyle name="Normal 13 4 5 2 2 2 4" xfId="15416"/>
    <cellStyle name="Normal 13 4 5 2 2 2 5" xfId="15417"/>
    <cellStyle name="Normal 13 4 5 2 2 2 6" xfId="15418"/>
    <cellStyle name="Normal 13 4 5 2 2 3" xfId="6512"/>
    <cellStyle name="Normal 13 4 5 2 2 3 2" xfId="11454"/>
    <cellStyle name="Normal 13 4 5 2 2 3 3" xfId="15419"/>
    <cellStyle name="Normal 13 4 5 2 2 3 4" xfId="15420"/>
    <cellStyle name="Normal 13 4 5 2 2 4" xfId="8020"/>
    <cellStyle name="Normal 13 4 5 2 2 4 2" xfId="15421"/>
    <cellStyle name="Normal 13 4 5 2 2 4 3" xfId="15422"/>
    <cellStyle name="Normal 13 4 5 2 2 4 4" xfId="15423"/>
    <cellStyle name="Normal 13 4 5 2 2 5" xfId="3058"/>
    <cellStyle name="Normal 13 4 5 2 2 5 2" xfId="15424"/>
    <cellStyle name="Normal 13 4 5 2 2 5 3" xfId="15425"/>
    <cellStyle name="Normal 13 4 5 2 2 5 4" xfId="15426"/>
    <cellStyle name="Normal 13 4 5 2 2 6" xfId="15427"/>
    <cellStyle name="Normal 13 4 5 2 2 6 2" xfId="15428"/>
    <cellStyle name="Normal 13 4 5 2 2 6 3" xfId="15429"/>
    <cellStyle name="Normal 13 4 5 2 2 7" xfId="15430"/>
    <cellStyle name="Normal 13 4 5 2 2 8" xfId="15431"/>
    <cellStyle name="Normal 13 4 5 2 2 9" xfId="15432"/>
    <cellStyle name="Normal 13 4 5 2 3" xfId="4593"/>
    <cellStyle name="Normal 13 4 5 2 3 2" xfId="9577"/>
    <cellStyle name="Normal 13 4 5 2 3 2 2" xfId="15433"/>
    <cellStyle name="Normal 13 4 5 2 3 2 3" xfId="15434"/>
    <cellStyle name="Normal 13 4 5 2 3 2 4" xfId="15435"/>
    <cellStyle name="Normal 13 4 5 2 3 3" xfId="15436"/>
    <cellStyle name="Normal 13 4 5 2 3 3 2" xfId="15437"/>
    <cellStyle name="Normal 13 4 5 2 3 3 3" xfId="15438"/>
    <cellStyle name="Normal 13 4 5 2 3 4" xfId="15439"/>
    <cellStyle name="Normal 13 4 5 2 3 5" xfId="15440"/>
    <cellStyle name="Normal 13 4 5 2 3 6" xfId="15441"/>
    <cellStyle name="Normal 13 4 5 2 4" xfId="6324"/>
    <cellStyle name="Normal 13 4 5 2 4 2" xfId="11266"/>
    <cellStyle name="Normal 13 4 5 2 4 3" xfId="15442"/>
    <cellStyle name="Normal 13 4 5 2 4 4" xfId="15443"/>
    <cellStyle name="Normal 13 4 5 2 5" xfId="7832"/>
    <cellStyle name="Normal 13 4 5 2 5 2" xfId="15444"/>
    <cellStyle name="Normal 13 4 5 2 5 3" xfId="15445"/>
    <cellStyle name="Normal 13 4 5 2 5 4" xfId="15446"/>
    <cellStyle name="Normal 13 4 5 2 6" xfId="2870"/>
    <cellStyle name="Normal 13 4 5 2 6 2" xfId="15447"/>
    <cellStyle name="Normal 13 4 5 2 6 3" xfId="15448"/>
    <cellStyle name="Normal 13 4 5 2 6 4" xfId="15449"/>
    <cellStyle name="Normal 13 4 5 2 7" xfId="15450"/>
    <cellStyle name="Normal 13 4 5 2 7 2" xfId="15451"/>
    <cellStyle name="Normal 13 4 5 2 7 3" xfId="15452"/>
    <cellStyle name="Normal 13 4 5 2 8" xfId="15453"/>
    <cellStyle name="Normal 13 4 5 2 9" xfId="15454"/>
    <cellStyle name="Normal 13 4 5 3" xfId="1424"/>
    <cellStyle name="Normal 13 4 5 3 2" xfId="4782"/>
    <cellStyle name="Normal 13 4 5 3 2 2" xfId="9766"/>
    <cellStyle name="Normal 13 4 5 3 2 2 2" xfId="15455"/>
    <cellStyle name="Normal 13 4 5 3 2 2 3" xfId="15456"/>
    <cellStyle name="Normal 13 4 5 3 2 2 4" xfId="15457"/>
    <cellStyle name="Normal 13 4 5 3 2 3" xfId="15458"/>
    <cellStyle name="Normal 13 4 5 3 2 3 2" xfId="15459"/>
    <cellStyle name="Normal 13 4 5 3 2 3 3" xfId="15460"/>
    <cellStyle name="Normal 13 4 5 3 2 4" xfId="15461"/>
    <cellStyle name="Normal 13 4 5 3 2 5" xfId="15462"/>
    <cellStyle name="Normal 13 4 5 3 2 6" xfId="15463"/>
    <cellStyle name="Normal 13 4 5 3 3" xfId="6511"/>
    <cellStyle name="Normal 13 4 5 3 3 2" xfId="11453"/>
    <cellStyle name="Normal 13 4 5 3 3 3" xfId="15464"/>
    <cellStyle name="Normal 13 4 5 3 3 4" xfId="15465"/>
    <cellStyle name="Normal 13 4 5 3 4" xfId="8019"/>
    <cellStyle name="Normal 13 4 5 3 4 2" xfId="15466"/>
    <cellStyle name="Normal 13 4 5 3 4 3" xfId="15467"/>
    <cellStyle name="Normal 13 4 5 3 4 4" xfId="15468"/>
    <cellStyle name="Normal 13 4 5 3 5" xfId="3057"/>
    <cellStyle name="Normal 13 4 5 3 5 2" xfId="15469"/>
    <cellStyle name="Normal 13 4 5 3 5 3" xfId="15470"/>
    <cellStyle name="Normal 13 4 5 3 5 4" xfId="15471"/>
    <cellStyle name="Normal 13 4 5 3 6" xfId="15472"/>
    <cellStyle name="Normal 13 4 5 3 6 2" xfId="15473"/>
    <cellStyle name="Normal 13 4 5 3 6 3" xfId="15474"/>
    <cellStyle name="Normal 13 4 5 3 7" xfId="15475"/>
    <cellStyle name="Normal 13 4 5 3 8" xfId="15476"/>
    <cellStyle name="Normal 13 4 5 3 9" xfId="15477"/>
    <cellStyle name="Normal 13 4 5 4" xfId="4210"/>
    <cellStyle name="Normal 13 4 5 4 2" xfId="9196"/>
    <cellStyle name="Normal 13 4 5 4 2 2" xfId="15478"/>
    <cellStyle name="Normal 13 4 5 4 2 3" xfId="15479"/>
    <cellStyle name="Normal 13 4 5 4 2 4" xfId="15480"/>
    <cellStyle name="Normal 13 4 5 4 3" xfId="15481"/>
    <cellStyle name="Normal 13 4 5 4 3 2" xfId="15482"/>
    <cellStyle name="Normal 13 4 5 4 3 3" xfId="15483"/>
    <cellStyle name="Normal 13 4 5 4 4" xfId="15484"/>
    <cellStyle name="Normal 13 4 5 4 5" xfId="15485"/>
    <cellStyle name="Normal 13 4 5 4 6" xfId="15486"/>
    <cellStyle name="Normal 13 4 5 5" xfId="5957"/>
    <cellStyle name="Normal 13 4 5 5 2" xfId="10899"/>
    <cellStyle name="Normal 13 4 5 5 3" xfId="15487"/>
    <cellStyle name="Normal 13 4 5 5 4" xfId="15488"/>
    <cellStyle name="Normal 13 4 5 6" xfId="7465"/>
    <cellStyle name="Normal 13 4 5 6 2" xfId="15489"/>
    <cellStyle name="Normal 13 4 5 6 3" xfId="15490"/>
    <cellStyle name="Normal 13 4 5 6 4" xfId="15491"/>
    <cellStyle name="Normal 13 4 5 7" xfId="2503"/>
    <cellStyle name="Normal 13 4 5 7 2" xfId="15492"/>
    <cellStyle name="Normal 13 4 5 7 3" xfId="15493"/>
    <cellStyle name="Normal 13 4 5 7 4" xfId="15494"/>
    <cellStyle name="Normal 13 4 5 8" xfId="15495"/>
    <cellStyle name="Normal 13 4 5 8 2" xfId="15496"/>
    <cellStyle name="Normal 13 4 5 8 3" xfId="15497"/>
    <cellStyle name="Normal 13 4 5 9" xfId="15498"/>
    <cellStyle name="Normal 13 4 6" xfId="856"/>
    <cellStyle name="Normal 13 4 6 10" xfId="15499"/>
    <cellStyle name="Normal 13 4 6 11" xfId="15500"/>
    <cellStyle name="Normal 13 4 6 2" xfId="1319"/>
    <cellStyle name="Normal 13 4 6 2 10" xfId="15501"/>
    <cellStyle name="Normal 13 4 6 2 2" xfId="1427"/>
    <cellStyle name="Normal 13 4 6 2 2 2" xfId="4785"/>
    <cellStyle name="Normal 13 4 6 2 2 2 2" xfId="9769"/>
    <cellStyle name="Normal 13 4 6 2 2 2 2 2" xfId="15502"/>
    <cellStyle name="Normal 13 4 6 2 2 2 2 3" xfId="15503"/>
    <cellStyle name="Normal 13 4 6 2 2 2 2 4" xfId="15504"/>
    <cellStyle name="Normal 13 4 6 2 2 2 3" xfId="15505"/>
    <cellStyle name="Normal 13 4 6 2 2 2 3 2" xfId="15506"/>
    <cellStyle name="Normal 13 4 6 2 2 2 3 3" xfId="15507"/>
    <cellStyle name="Normal 13 4 6 2 2 2 4" xfId="15508"/>
    <cellStyle name="Normal 13 4 6 2 2 2 5" xfId="15509"/>
    <cellStyle name="Normal 13 4 6 2 2 2 6" xfId="15510"/>
    <cellStyle name="Normal 13 4 6 2 2 3" xfId="6514"/>
    <cellStyle name="Normal 13 4 6 2 2 3 2" xfId="11456"/>
    <cellStyle name="Normal 13 4 6 2 2 3 3" xfId="15511"/>
    <cellStyle name="Normal 13 4 6 2 2 3 4" xfId="15512"/>
    <cellStyle name="Normal 13 4 6 2 2 4" xfId="8022"/>
    <cellStyle name="Normal 13 4 6 2 2 4 2" xfId="15513"/>
    <cellStyle name="Normal 13 4 6 2 2 4 3" xfId="15514"/>
    <cellStyle name="Normal 13 4 6 2 2 4 4" xfId="15515"/>
    <cellStyle name="Normal 13 4 6 2 2 5" xfId="3060"/>
    <cellStyle name="Normal 13 4 6 2 2 5 2" xfId="15516"/>
    <cellStyle name="Normal 13 4 6 2 2 5 3" xfId="15517"/>
    <cellStyle name="Normal 13 4 6 2 2 5 4" xfId="15518"/>
    <cellStyle name="Normal 13 4 6 2 2 6" xfId="15519"/>
    <cellStyle name="Normal 13 4 6 2 2 6 2" xfId="15520"/>
    <cellStyle name="Normal 13 4 6 2 2 6 3" xfId="15521"/>
    <cellStyle name="Normal 13 4 6 2 2 7" xfId="15522"/>
    <cellStyle name="Normal 13 4 6 2 2 8" xfId="15523"/>
    <cellStyle name="Normal 13 4 6 2 2 9" xfId="15524"/>
    <cellStyle name="Normal 13 4 6 2 3" xfId="4687"/>
    <cellStyle name="Normal 13 4 6 2 3 2" xfId="9671"/>
    <cellStyle name="Normal 13 4 6 2 3 2 2" xfId="15525"/>
    <cellStyle name="Normal 13 4 6 2 3 2 3" xfId="15526"/>
    <cellStyle name="Normal 13 4 6 2 3 2 4" xfId="15527"/>
    <cellStyle name="Normal 13 4 6 2 3 3" xfId="15528"/>
    <cellStyle name="Normal 13 4 6 2 3 3 2" xfId="15529"/>
    <cellStyle name="Normal 13 4 6 2 3 3 3" xfId="15530"/>
    <cellStyle name="Normal 13 4 6 2 3 4" xfId="15531"/>
    <cellStyle name="Normal 13 4 6 2 3 5" xfId="15532"/>
    <cellStyle name="Normal 13 4 6 2 3 6" xfId="15533"/>
    <cellStyle name="Normal 13 4 6 2 4" xfId="6418"/>
    <cellStyle name="Normal 13 4 6 2 4 2" xfId="11360"/>
    <cellStyle name="Normal 13 4 6 2 4 3" xfId="15534"/>
    <cellStyle name="Normal 13 4 6 2 4 4" xfId="15535"/>
    <cellStyle name="Normal 13 4 6 2 5" xfId="7926"/>
    <cellStyle name="Normal 13 4 6 2 5 2" xfId="15536"/>
    <cellStyle name="Normal 13 4 6 2 5 3" xfId="15537"/>
    <cellStyle name="Normal 13 4 6 2 5 4" xfId="15538"/>
    <cellStyle name="Normal 13 4 6 2 6" xfId="2964"/>
    <cellStyle name="Normal 13 4 6 2 6 2" xfId="15539"/>
    <cellStyle name="Normal 13 4 6 2 6 3" xfId="15540"/>
    <cellStyle name="Normal 13 4 6 2 6 4" xfId="15541"/>
    <cellStyle name="Normal 13 4 6 2 7" xfId="15542"/>
    <cellStyle name="Normal 13 4 6 2 7 2" xfId="15543"/>
    <cellStyle name="Normal 13 4 6 2 7 3" xfId="15544"/>
    <cellStyle name="Normal 13 4 6 2 8" xfId="15545"/>
    <cellStyle name="Normal 13 4 6 2 9" xfId="15546"/>
    <cellStyle name="Normal 13 4 6 3" xfId="1426"/>
    <cellStyle name="Normal 13 4 6 3 2" xfId="4784"/>
    <cellStyle name="Normal 13 4 6 3 2 2" xfId="9768"/>
    <cellStyle name="Normal 13 4 6 3 2 2 2" xfId="15547"/>
    <cellStyle name="Normal 13 4 6 3 2 2 3" xfId="15548"/>
    <cellStyle name="Normal 13 4 6 3 2 2 4" xfId="15549"/>
    <cellStyle name="Normal 13 4 6 3 2 3" xfId="15550"/>
    <cellStyle name="Normal 13 4 6 3 2 3 2" xfId="15551"/>
    <cellStyle name="Normal 13 4 6 3 2 3 3" xfId="15552"/>
    <cellStyle name="Normal 13 4 6 3 2 4" xfId="15553"/>
    <cellStyle name="Normal 13 4 6 3 2 5" xfId="15554"/>
    <cellStyle name="Normal 13 4 6 3 2 6" xfId="15555"/>
    <cellStyle name="Normal 13 4 6 3 3" xfId="6513"/>
    <cellStyle name="Normal 13 4 6 3 3 2" xfId="11455"/>
    <cellStyle name="Normal 13 4 6 3 3 3" xfId="15556"/>
    <cellStyle name="Normal 13 4 6 3 3 4" xfId="15557"/>
    <cellStyle name="Normal 13 4 6 3 4" xfId="8021"/>
    <cellStyle name="Normal 13 4 6 3 4 2" xfId="15558"/>
    <cellStyle name="Normal 13 4 6 3 4 3" xfId="15559"/>
    <cellStyle name="Normal 13 4 6 3 4 4" xfId="15560"/>
    <cellStyle name="Normal 13 4 6 3 5" xfId="3059"/>
    <cellStyle name="Normal 13 4 6 3 5 2" xfId="15561"/>
    <cellStyle name="Normal 13 4 6 3 5 3" xfId="15562"/>
    <cellStyle name="Normal 13 4 6 3 5 4" xfId="15563"/>
    <cellStyle name="Normal 13 4 6 3 6" xfId="15564"/>
    <cellStyle name="Normal 13 4 6 3 6 2" xfId="15565"/>
    <cellStyle name="Normal 13 4 6 3 6 3" xfId="15566"/>
    <cellStyle name="Normal 13 4 6 3 7" xfId="15567"/>
    <cellStyle name="Normal 13 4 6 3 8" xfId="15568"/>
    <cellStyle name="Normal 13 4 6 3 9" xfId="15569"/>
    <cellStyle name="Normal 13 4 6 4" xfId="4304"/>
    <cellStyle name="Normal 13 4 6 4 2" xfId="9290"/>
    <cellStyle name="Normal 13 4 6 4 2 2" xfId="15570"/>
    <cellStyle name="Normal 13 4 6 4 2 3" xfId="15571"/>
    <cellStyle name="Normal 13 4 6 4 2 4" xfId="15572"/>
    <cellStyle name="Normal 13 4 6 4 3" xfId="15573"/>
    <cellStyle name="Normal 13 4 6 4 3 2" xfId="15574"/>
    <cellStyle name="Normal 13 4 6 4 3 3" xfId="15575"/>
    <cellStyle name="Normal 13 4 6 4 4" xfId="15576"/>
    <cellStyle name="Normal 13 4 6 4 5" xfId="15577"/>
    <cellStyle name="Normal 13 4 6 4 6" xfId="15578"/>
    <cellStyle name="Normal 13 4 6 5" xfId="6051"/>
    <cellStyle name="Normal 13 4 6 5 2" xfId="10993"/>
    <cellStyle name="Normal 13 4 6 5 3" xfId="15579"/>
    <cellStyle name="Normal 13 4 6 5 4" xfId="15580"/>
    <cellStyle name="Normal 13 4 6 6" xfId="7559"/>
    <cellStyle name="Normal 13 4 6 6 2" xfId="15581"/>
    <cellStyle name="Normal 13 4 6 6 3" xfId="15582"/>
    <cellStyle name="Normal 13 4 6 6 4" xfId="15583"/>
    <cellStyle name="Normal 13 4 6 7" xfId="2597"/>
    <cellStyle name="Normal 13 4 6 7 2" xfId="15584"/>
    <cellStyle name="Normal 13 4 6 7 3" xfId="15585"/>
    <cellStyle name="Normal 13 4 6 7 4" xfId="15586"/>
    <cellStyle name="Normal 13 4 6 8" xfId="15587"/>
    <cellStyle name="Normal 13 4 6 8 2" xfId="15588"/>
    <cellStyle name="Normal 13 4 6 8 3" xfId="15589"/>
    <cellStyle name="Normal 13 4 6 9" xfId="15590"/>
    <cellStyle name="Normal 13 4 7" xfId="436"/>
    <cellStyle name="Normal 13 4 7 10" xfId="15591"/>
    <cellStyle name="Normal 13 4 7 11" xfId="15592"/>
    <cellStyle name="Normal 13 4 7 2" xfId="1061"/>
    <cellStyle name="Normal 13 4 7 2 10" xfId="15593"/>
    <cellStyle name="Normal 13 4 7 2 2" xfId="1429"/>
    <cellStyle name="Normal 13 4 7 2 2 2" xfId="4787"/>
    <cellStyle name="Normal 13 4 7 2 2 2 2" xfId="9771"/>
    <cellStyle name="Normal 13 4 7 2 2 2 2 2" xfId="15594"/>
    <cellStyle name="Normal 13 4 7 2 2 2 2 3" xfId="15595"/>
    <cellStyle name="Normal 13 4 7 2 2 2 2 4" xfId="15596"/>
    <cellStyle name="Normal 13 4 7 2 2 2 3" xfId="15597"/>
    <cellStyle name="Normal 13 4 7 2 2 2 3 2" xfId="15598"/>
    <cellStyle name="Normal 13 4 7 2 2 2 3 3" xfId="15599"/>
    <cellStyle name="Normal 13 4 7 2 2 2 4" xfId="15600"/>
    <cellStyle name="Normal 13 4 7 2 2 2 5" xfId="15601"/>
    <cellStyle name="Normal 13 4 7 2 2 2 6" xfId="15602"/>
    <cellStyle name="Normal 13 4 7 2 2 3" xfId="6516"/>
    <cellStyle name="Normal 13 4 7 2 2 3 2" xfId="11458"/>
    <cellStyle name="Normal 13 4 7 2 2 3 3" xfId="15603"/>
    <cellStyle name="Normal 13 4 7 2 2 3 4" xfId="15604"/>
    <cellStyle name="Normal 13 4 7 2 2 4" xfId="8024"/>
    <cellStyle name="Normal 13 4 7 2 2 4 2" xfId="15605"/>
    <cellStyle name="Normal 13 4 7 2 2 4 3" xfId="15606"/>
    <cellStyle name="Normal 13 4 7 2 2 4 4" xfId="15607"/>
    <cellStyle name="Normal 13 4 7 2 2 5" xfId="3062"/>
    <cellStyle name="Normal 13 4 7 2 2 5 2" xfId="15608"/>
    <cellStyle name="Normal 13 4 7 2 2 5 3" xfId="15609"/>
    <cellStyle name="Normal 13 4 7 2 2 5 4" xfId="15610"/>
    <cellStyle name="Normal 13 4 7 2 2 6" xfId="15611"/>
    <cellStyle name="Normal 13 4 7 2 2 6 2" xfId="15612"/>
    <cellStyle name="Normal 13 4 7 2 2 6 3" xfId="15613"/>
    <cellStyle name="Normal 13 4 7 2 2 7" xfId="15614"/>
    <cellStyle name="Normal 13 4 7 2 2 8" xfId="15615"/>
    <cellStyle name="Normal 13 4 7 2 2 9" xfId="15616"/>
    <cellStyle name="Normal 13 4 7 2 3" xfId="4488"/>
    <cellStyle name="Normal 13 4 7 2 3 2" xfId="9473"/>
    <cellStyle name="Normal 13 4 7 2 3 2 2" xfId="15617"/>
    <cellStyle name="Normal 13 4 7 2 3 2 3" xfId="15618"/>
    <cellStyle name="Normal 13 4 7 2 3 2 4" xfId="15619"/>
    <cellStyle name="Normal 13 4 7 2 3 3" xfId="15620"/>
    <cellStyle name="Normal 13 4 7 2 3 3 2" xfId="15621"/>
    <cellStyle name="Normal 13 4 7 2 3 3 3" xfId="15622"/>
    <cellStyle name="Normal 13 4 7 2 3 4" xfId="15623"/>
    <cellStyle name="Normal 13 4 7 2 3 5" xfId="15624"/>
    <cellStyle name="Normal 13 4 7 2 3 6" xfId="15625"/>
    <cellStyle name="Normal 13 4 7 2 4" xfId="6230"/>
    <cellStyle name="Normal 13 4 7 2 4 2" xfId="11172"/>
    <cellStyle name="Normal 13 4 7 2 4 3" xfId="15626"/>
    <cellStyle name="Normal 13 4 7 2 4 4" xfId="15627"/>
    <cellStyle name="Normal 13 4 7 2 5" xfId="7738"/>
    <cellStyle name="Normal 13 4 7 2 5 2" xfId="15628"/>
    <cellStyle name="Normal 13 4 7 2 5 3" xfId="15629"/>
    <cellStyle name="Normal 13 4 7 2 5 4" xfId="15630"/>
    <cellStyle name="Normal 13 4 7 2 6" xfId="2776"/>
    <cellStyle name="Normal 13 4 7 2 6 2" xfId="15631"/>
    <cellStyle name="Normal 13 4 7 2 6 3" xfId="15632"/>
    <cellStyle name="Normal 13 4 7 2 6 4" xfId="15633"/>
    <cellStyle name="Normal 13 4 7 2 7" xfId="15634"/>
    <cellStyle name="Normal 13 4 7 2 7 2" xfId="15635"/>
    <cellStyle name="Normal 13 4 7 2 7 3" xfId="15636"/>
    <cellStyle name="Normal 13 4 7 2 8" xfId="15637"/>
    <cellStyle name="Normal 13 4 7 2 9" xfId="15638"/>
    <cellStyle name="Normal 13 4 7 3" xfId="1428"/>
    <cellStyle name="Normal 13 4 7 3 2" xfId="4786"/>
    <cellStyle name="Normal 13 4 7 3 2 2" xfId="9770"/>
    <cellStyle name="Normal 13 4 7 3 2 2 2" xfId="15639"/>
    <cellStyle name="Normal 13 4 7 3 2 2 3" xfId="15640"/>
    <cellStyle name="Normal 13 4 7 3 2 2 4" xfId="15641"/>
    <cellStyle name="Normal 13 4 7 3 2 3" xfId="15642"/>
    <cellStyle name="Normal 13 4 7 3 2 3 2" xfId="15643"/>
    <cellStyle name="Normal 13 4 7 3 2 3 3" xfId="15644"/>
    <cellStyle name="Normal 13 4 7 3 2 4" xfId="15645"/>
    <cellStyle name="Normal 13 4 7 3 2 5" xfId="15646"/>
    <cellStyle name="Normal 13 4 7 3 2 6" xfId="15647"/>
    <cellStyle name="Normal 13 4 7 3 3" xfId="6515"/>
    <cellStyle name="Normal 13 4 7 3 3 2" xfId="11457"/>
    <cellStyle name="Normal 13 4 7 3 3 3" xfId="15648"/>
    <cellStyle name="Normal 13 4 7 3 3 4" xfId="15649"/>
    <cellStyle name="Normal 13 4 7 3 4" xfId="8023"/>
    <cellStyle name="Normal 13 4 7 3 4 2" xfId="15650"/>
    <cellStyle name="Normal 13 4 7 3 4 3" xfId="15651"/>
    <cellStyle name="Normal 13 4 7 3 4 4" xfId="15652"/>
    <cellStyle name="Normal 13 4 7 3 5" xfId="3061"/>
    <cellStyle name="Normal 13 4 7 3 5 2" xfId="15653"/>
    <cellStyle name="Normal 13 4 7 3 5 3" xfId="15654"/>
    <cellStyle name="Normal 13 4 7 3 5 4" xfId="15655"/>
    <cellStyle name="Normal 13 4 7 3 6" xfId="15656"/>
    <cellStyle name="Normal 13 4 7 3 6 2" xfId="15657"/>
    <cellStyle name="Normal 13 4 7 3 6 3" xfId="15658"/>
    <cellStyle name="Normal 13 4 7 3 7" xfId="15659"/>
    <cellStyle name="Normal 13 4 7 3 8" xfId="15660"/>
    <cellStyle name="Normal 13 4 7 3 9" xfId="15661"/>
    <cellStyle name="Normal 13 4 7 4" xfId="4008"/>
    <cellStyle name="Normal 13 4 7 4 2" xfId="9087"/>
    <cellStyle name="Normal 13 4 7 4 2 2" xfId="15662"/>
    <cellStyle name="Normal 13 4 7 4 2 3" xfId="15663"/>
    <cellStyle name="Normal 13 4 7 4 2 4" xfId="15664"/>
    <cellStyle name="Normal 13 4 7 4 3" xfId="15665"/>
    <cellStyle name="Normal 13 4 7 4 3 2" xfId="15666"/>
    <cellStyle name="Normal 13 4 7 4 3 3" xfId="15667"/>
    <cellStyle name="Normal 13 4 7 4 4" xfId="15668"/>
    <cellStyle name="Normal 13 4 7 4 5" xfId="15669"/>
    <cellStyle name="Normal 13 4 7 4 6" xfId="15670"/>
    <cellStyle name="Normal 13 4 7 5" xfId="5773"/>
    <cellStyle name="Normal 13 4 7 5 2" xfId="10715"/>
    <cellStyle name="Normal 13 4 7 5 3" xfId="15671"/>
    <cellStyle name="Normal 13 4 7 5 4" xfId="15672"/>
    <cellStyle name="Normal 13 4 7 6" xfId="7281"/>
    <cellStyle name="Normal 13 4 7 6 2" xfId="15673"/>
    <cellStyle name="Normal 13 4 7 6 3" xfId="15674"/>
    <cellStyle name="Normal 13 4 7 6 4" xfId="15675"/>
    <cellStyle name="Normal 13 4 7 7" xfId="2319"/>
    <cellStyle name="Normal 13 4 7 7 2" xfId="15676"/>
    <cellStyle name="Normal 13 4 7 7 3" xfId="15677"/>
    <cellStyle name="Normal 13 4 7 7 4" xfId="15678"/>
    <cellStyle name="Normal 13 4 7 8" xfId="15679"/>
    <cellStyle name="Normal 13 4 7 8 2" xfId="15680"/>
    <cellStyle name="Normal 13 4 7 8 3" xfId="15681"/>
    <cellStyle name="Normal 13 4 7 9" xfId="15682"/>
    <cellStyle name="Normal 13 4 8" xfId="910"/>
    <cellStyle name="Normal 13 4 8 10" xfId="15683"/>
    <cellStyle name="Normal 13 4 8 2" xfId="1430"/>
    <cellStyle name="Normal 13 4 8 2 2" xfId="4788"/>
    <cellStyle name="Normal 13 4 8 2 2 2" xfId="9772"/>
    <cellStyle name="Normal 13 4 8 2 2 2 2" xfId="15684"/>
    <cellStyle name="Normal 13 4 8 2 2 2 3" xfId="15685"/>
    <cellStyle name="Normal 13 4 8 2 2 2 4" xfId="15686"/>
    <cellStyle name="Normal 13 4 8 2 2 3" xfId="15687"/>
    <cellStyle name="Normal 13 4 8 2 2 3 2" xfId="15688"/>
    <cellStyle name="Normal 13 4 8 2 2 3 3" xfId="15689"/>
    <cellStyle name="Normal 13 4 8 2 2 4" xfId="15690"/>
    <cellStyle name="Normal 13 4 8 2 2 5" xfId="15691"/>
    <cellStyle name="Normal 13 4 8 2 2 6" xfId="15692"/>
    <cellStyle name="Normal 13 4 8 2 3" xfId="6517"/>
    <cellStyle name="Normal 13 4 8 2 3 2" xfId="11459"/>
    <cellStyle name="Normal 13 4 8 2 3 3" xfId="15693"/>
    <cellStyle name="Normal 13 4 8 2 3 4" xfId="15694"/>
    <cellStyle name="Normal 13 4 8 2 4" xfId="8025"/>
    <cellStyle name="Normal 13 4 8 2 4 2" xfId="15695"/>
    <cellStyle name="Normal 13 4 8 2 4 3" xfId="15696"/>
    <cellStyle name="Normal 13 4 8 2 4 4" xfId="15697"/>
    <cellStyle name="Normal 13 4 8 2 5" xfId="3063"/>
    <cellStyle name="Normal 13 4 8 2 5 2" xfId="15698"/>
    <cellStyle name="Normal 13 4 8 2 5 3" xfId="15699"/>
    <cellStyle name="Normal 13 4 8 2 5 4" xfId="15700"/>
    <cellStyle name="Normal 13 4 8 2 6" xfId="15701"/>
    <cellStyle name="Normal 13 4 8 2 6 2" xfId="15702"/>
    <cellStyle name="Normal 13 4 8 2 6 3" xfId="15703"/>
    <cellStyle name="Normal 13 4 8 2 7" xfId="15704"/>
    <cellStyle name="Normal 13 4 8 2 8" xfId="15705"/>
    <cellStyle name="Normal 13 4 8 2 9" xfId="15706"/>
    <cellStyle name="Normal 13 4 8 3" xfId="4351"/>
    <cellStyle name="Normal 13 4 8 3 2" xfId="9337"/>
    <cellStyle name="Normal 13 4 8 3 2 2" xfId="15707"/>
    <cellStyle name="Normal 13 4 8 3 2 3" xfId="15708"/>
    <cellStyle name="Normal 13 4 8 3 2 4" xfId="15709"/>
    <cellStyle name="Normal 13 4 8 3 3" xfId="15710"/>
    <cellStyle name="Normal 13 4 8 3 3 2" xfId="15711"/>
    <cellStyle name="Normal 13 4 8 3 3 3" xfId="15712"/>
    <cellStyle name="Normal 13 4 8 3 4" xfId="15713"/>
    <cellStyle name="Normal 13 4 8 3 5" xfId="15714"/>
    <cellStyle name="Normal 13 4 8 3 6" xfId="15715"/>
    <cellStyle name="Normal 13 4 8 4" xfId="6095"/>
    <cellStyle name="Normal 13 4 8 4 2" xfId="11037"/>
    <cellStyle name="Normal 13 4 8 4 3" xfId="15716"/>
    <cellStyle name="Normal 13 4 8 4 4" xfId="15717"/>
    <cellStyle name="Normal 13 4 8 5" xfId="7603"/>
    <cellStyle name="Normal 13 4 8 5 2" xfId="15718"/>
    <cellStyle name="Normal 13 4 8 5 3" xfId="15719"/>
    <cellStyle name="Normal 13 4 8 5 4" xfId="15720"/>
    <cellStyle name="Normal 13 4 8 6" xfId="2641"/>
    <cellStyle name="Normal 13 4 8 6 2" xfId="15721"/>
    <cellStyle name="Normal 13 4 8 6 3" xfId="15722"/>
    <cellStyle name="Normal 13 4 8 6 4" xfId="15723"/>
    <cellStyle name="Normal 13 4 8 7" xfId="15724"/>
    <cellStyle name="Normal 13 4 8 7 2" xfId="15725"/>
    <cellStyle name="Normal 13 4 8 7 3" xfId="15726"/>
    <cellStyle name="Normal 13 4 8 8" xfId="15727"/>
    <cellStyle name="Normal 13 4 8 9" xfId="15728"/>
    <cellStyle name="Normal 13 4 9" xfId="1375"/>
    <cellStyle name="Normal 13 4 9 2" xfId="4733"/>
    <cellStyle name="Normal 13 4 9 2 2" xfId="9717"/>
    <cellStyle name="Normal 13 4 9 2 2 2" xfId="15729"/>
    <cellStyle name="Normal 13 4 9 2 2 3" xfId="15730"/>
    <cellStyle name="Normal 13 4 9 2 2 4" xfId="15731"/>
    <cellStyle name="Normal 13 4 9 2 3" xfId="15732"/>
    <cellStyle name="Normal 13 4 9 2 3 2" xfId="15733"/>
    <cellStyle name="Normal 13 4 9 2 3 3" xfId="15734"/>
    <cellStyle name="Normal 13 4 9 2 4" xfId="15735"/>
    <cellStyle name="Normal 13 4 9 2 5" xfId="15736"/>
    <cellStyle name="Normal 13 4 9 2 6" xfId="15737"/>
    <cellStyle name="Normal 13 4 9 3" xfId="6462"/>
    <cellStyle name="Normal 13 4 9 3 2" xfId="11404"/>
    <cellStyle name="Normal 13 4 9 3 3" xfId="15738"/>
    <cellStyle name="Normal 13 4 9 3 4" xfId="15739"/>
    <cellStyle name="Normal 13 4 9 4" xfId="7970"/>
    <cellStyle name="Normal 13 4 9 4 2" xfId="15740"/>
    <cellStyle name="Normal 13 4 9 4 3" xfId="15741"/>
    <cellStyle name="Normal 13 4 9 4 4" xfId="15742"/>
    <cellStyle name="Normal 13 4 9 5" xfId="3008"/>
    <cellStyle name="Normal 13 4 9 5 2" xfId="15743"/>
    <cellStyle name="Normal 13 4 9 5 3" xfId="15744"/>
    <cellStyle name="Normal 13 4 9 5 4" xfId="15745"/>
    <cellStyle name="Normal 13 4 9 6" xfId="15746"/>
    <cellStyle name="Normal 13 4 9 6 2" xfId="15747"/>
    <cellStyle name="Normal 13 4 9 6 3" xfId="15748"/>
    <cellStyle name="Normal 13 4 9 7" xfId="15749"/>
    <cellStyle name="Normal 13 4 9 8" xfId="15750"/>
    <cellStyle name="Normal 13 4 9 9" xfId="15751"/>
    <cellStyle name="Normal 13 5" xfId="442"/>
    <cellStyle name="Normal 13 5 10" xfId="5778"/>
    <cellStyle name="Normal 13 5 10 2" xfId="10720"/>
    <cellStyle name="Normal 13 5 10 3" xfId="15752"/>
    <cellStyle name="Normal 13 5 10 4" xfId="15753"/>
    <cellStyle name="Normal 13 5 11" xfId="7286"/>
    <cellStyle name="Normal 13 5 11 2" xfId="15754"/>
    <cellStyle name="Normal 13 5 11 3" xfId="15755"/>
    <cellStyle name="Normal 13 5 11 4" xfId="15756"/>
    <cellStyle name="Normal 13 5 12" xfId="2324"/>
    <cellStyle name="Normal 13 5 12 2" xfId="15757"/>
    <cellStyle name="Normal 13 5 12 3" xfId="15758"/>
    <cellStyle name="Normal 13 5 12 4" xfId="15759"/>
    <cellStyle name="Normal 13 5 13" xfId="15760"/>
    <cellStyle name="Normal 13 5 13 2" xfId="15761"/>
    <cellStyle name="Normal 13 5 13 3" xfId="15762"/>
    <cellStyle name="Normal 13 5 14" xfId="15763"/>
    <cellStyle name="Normal 13 5 15" xfId="15764"/>
    <cellStyle name="Normal 13 5 16" xfId="15765"/>
    <cellStyle name="Normal 13 5 2" xfId="709"/>
    <cellStyle name="Normal 13 5 2 10" xfId="2458"/>
    <cellStyle name="Normal 13 5 2 10 2" xfId="15766"/>
    <cellStyle name="Normal 13 5 2 10 3" xfId="15767"/>
    <cellStyle name="Normal 13 5 2 10 4" xfId="15768"/>
    <cellStyle name="Normal 13 5 2 11" xfId="15769"/>
    <cellStyle name="Normal 13 5 2 11 2" xfId="15770"/>
    <cellStyle name="Normal 13 5 2 11 3" xfId="15771"/>
    <cellStyle name="Normal 13 5 2 12" xfId="15772"/>
    <cellStyle name="Normal 13 5 2 13" xfId="15773"/>
    <cellStyle name="Normal 13 5 2 14" xfId="15774"/>
    <cellStyle name="Normal 13 5 2 2" xfId="850"/>
    <cellStyle name="Normal 13 5 2 2 10" xfId="15775"/>
    <cellStyle name="Normal 13 5 2 2 11" xfId="15776"/>
    <cellStyle name="Normal 13 5 2 2 2" xfId="1315"/>
    <cellStyle name="Normal 13 5 2 2 2 10" xfId="15777"/>
    <cellStyle name="Normal 13 5 2 2 2 2" xfId="1434"/>
    <cellStyle name="Normal 13 5 2 2 2 2 2" xfId="4792"/>
    <cellStyle name="Normal 13 5 2 2 2 2 2 2" xfId="9776"/>
    <cellStyle name="Normal 13 5 2 2 2 2 2 2 2" xfId="15778"/>
    <cellStyle name="Normal 13 5 2 2 2 2 2 2 3" xfId="15779"/>
    <cellStyle name="Normal 13 5 2 2 2 2 2 2 4" xfId="15780"/>
    <cellStyle name="Normal 13 5 2 2 2 2 2 3" xfId="15781"/>
    <cellStyle name="Normal 13 5 2 2 2 2 2 3 2" xfId="15782"/>
    <cellStyle name="Normal 13 5 2 2 2 2 2 3 3" xfId="15783"/>
    <cellStyle name="Normal 13 5 2 2 2 2 2 4" xfId="15784"/>
    <cellStyle name="Normal 13 5 2 2 2 2 2 5" xfId="15785"/>
    <cellStyle name="Normal 13 5 2 2 2 2 2 6" xfId="15786"/>
    <cellStyle name="Normal 13 5 2 2 2 2 3" xfId="6521"/>
    <cellStyle name="Normal 13 5 2 2 2 2 3 2" xfId="11463"/>
    <cellStyle name="Normal 13 5 2 2 2 2 3 3" xfId="15787"/>
    <cellStyle name="Normal 13 5 2 2 2 2 3 4" xfId="15788"/>
    <cellStyle name="Normal 13 5 2 2 2 2 4" xfId="8029"/>
    <cellStyle name="Normal 13 5 2 2 2 2 4 2" xfId="15789"/>
    <cellStyle name="Normal 13 5 2 2 2 2 4 3" xfId="15790"/>
    <cellStyle name="Normal 13 5 2 2 2 2 4 4" xfId="15791"/>
    <cellStyle name="Normal 13 5 2 2 2 2 5" xfId="3067"/>
    <cellStyle name="Normal 13 5 2 2 2 2 5 2" xfId="15792"/>
    <cellStyle name="Normal 13 5 2 2 2 2 5 3" xfId="15793"/>
    <cellStyle name="Normal 13 5 2 2 2 2 5 4" xfId="15794"/>
    <cellStyle name="Normal 13 5 2 2 2 2 6" xfId="15795"/>
    <cellStyle name="Normal 13 5 2 2 2 2 6 2" xfId="15796"/>
    <cellStyle name="Normal 13 5 2 2 2 2 6 3" xfId="15797"/>
    <cellStyle name="Normal 13 5 2 2 2 2 7" xfId="15798"/>
    <cellStyle name="Normal 13 5 2 2 2 2 8" xfId="15799"/>
    <cellStyle name="Normal 13 5 2 2 2 2 9" xfId="15800"/>
    <cellStyle name="Normal 13 5 2 2 2 3" xfId="4683"/>
    <cellStyle name="Normal 13 5 2 2 2 3 2" xfId="9667"/>
    <cellStyle name="Normal 13 5 2 2 2 3 2 2" xfId="15801"/>
    <cellStyle name="Normal 13 5 2 2 2 3 2 3" xfId="15802"/>
    <cellStyle name="Normal 13 5 2 2 2 3 2 4" xfId="15803"/>
    <cellStyle name="Normal 13 5 2 2 2 3 3" xfId="15804"/>
    <cellStyle name="Normal 13 5 2 2 2 3 3 2" xfId="15805"/>
    <cellStyle name="Normal 13 5 2 2 2 3 3 3" xfId="15806"/>
    <cellStyle name="Normal 13 5 2 2 2 3 4" xfId="15807"/>
    <cellStyle name="Normal 13 5 2 2 2 3 5" xfId="15808"/>
    <cellStyle name="Normal 13 5 2 2 2 3 6" xfId="15809"/>
    <cellStyle name="Normal 13 5 2 2 2 4" xfId="6414"/>
    <cellStyle name="Normal 13 5 2 2 2 4 2" xfId="11356"/>
    <cellStyle name="Normal 13 5 2 2 2 4 3" xfId="15810"/>
    <cellStyle name="Normal 13 5 2 2 2 4 4" xfId="15811"/>
    <cellStyle name="Normal 13 5 2 2 2 5" xfId="7922"/>
    <cellStyle name="Normal 13 5 2 2 2 5 2" xfId="15812"/>
    <cellStyle name="Normal 13 5 2 2 2 5 3" xfId="15813"/>
    <cellStyle name="Normal 13 5 2 2 2 5 4" xfId="15814"/>
    <cellStyle name="Normal 13 5 2 2 2 6" xfId="2960"/>
    <cellStyle name="Normal 13 5 2 2 2 6 2" xfId="15815"/>
    <cellStyle name="Normal 13 5 2 2 2 6 3" xfId="15816"/>
    <cellStyle name="Normal 13 5 2 2 2 6 4" xfId="15817"/>
    <cellStyle name="Normal 13 5 2 2 2 7" xfId="15818"/>
    <cellStyle name="Normal 13 5 2 2 2 7 2" xfId="15819"/>
    <cellStyle name="Normal 13 5 2 2 2 7 3" xfId="15820"/>
    <cellStyle name="Normal 13 5 2 2 2 8" xfId="15821"/>
    <cellStyle name="Normal 13 5 2 2 2 9" xfId="15822"/>
    <cellStyle name="Normal 13 5 2 2 3" xfId="1433"/>
    <cellStyle name="Normal 13 5 2 2 3 2" xfId="4791"/>
    <cellStyle name="Normal 13 5 2 2 3 2 2" xfId="9775"/>
    <cellStyle name="Normal 13 5 2 2 3 2 2 2" xfId="15823"/>
    <cellStyle name="Normal 13 5 2 2 3 2 2 3" xfId="15824"/>
    <cellStyle name="Normal 13 5 2 2 3 2 2 4" xfId="15825"/>
    <cellStyle name="Normal 13 5 2 2 3 2 3" xfId="15826"/>
    <cellStyle name="Normal 13 5 2 2 3 2 3 2" xfId="15827"/>
    <cellStyle name="Normal 13 5 2 2 3 2 3 3" xfId="15828"/>
    <cellStyle name="Normal 13 5 2 2 3 2 4" xfId="15829"/>
    <cellStyle name="Normal 13 5 2 2 3 2 5" xfId="15830"/>
    <cellStyle name="Normal 13 5 2 2 3 2 6" xfId="15831"/>
    <cellStyle name="Normal 13 5 2 2 3 3" xfId="6520"/>
    <cellStyle name="Normal 13 5 2 2 3 3 2" xfId="11462"/>
    <cellStyle name="Normal 13 5 2 2 3 3 3" xfId="15832"/>
    <cellStyle name="Normal 13 5 2 2 3 3 4" xfId="15833"/>
    <cellStyle name="Normal 13 5 2 2 3 4" xfId="8028"/>
    <cellStyle name="Normal 13 5 2 2 3 4 2" xfId="15834"/>
    <cellStyle name="Normal 13 5 2 2 3 4 3" xfId="15835"/>
    <cellStyle name="Normal 13 5 2 2 3 4 4" xfId="15836"/>
    <cellStyle name="Normal 13 5 2 2 3 5" xfId="3066"/>
    <cellStyle name="Normal 13 5 2 2 3 5 2" xfId="15837"/>
    <cellStyle name="Normal 13 5 2 2 3 5 3" xfId="15838"/>
    <cellStyle name="Normal 13 5 2 2 3 5 4" xfId="15839"/>
    <cellStyle name="Normal 13 5 2 2 3 6" xfId="15840"/>
    <cellStyle name="Normal 13 5 2 2 3 6 2" xfId="15841"/>
    <cellStyle name="Normal 13 5 2 2 3 6 3" xfId="15842"/>
    <cellStyle name="Normal 13 5 2 2 3 7" xfId="15843"/>
    <cellStyle name="Normal 13 5 2 2 3 8" xfId="15844"/>
    <cellStyle name="Normal 13 5 2 2 3 9" xfId="15845"/>
    <cellStyle name="Normal 13 5 2 2 4" xfId="4300"/>
    <cellStyle name="Normal 13 5 2 2 4 2" xfId="9286"/>
    <cellStyle name="Normal 13 5 2 2 4 2 2" xfId="15846"/>
    <cellStyle name="Normal 13 5 2 2 4 2 3" xfId="15847"/>
    <cellStyle name="Normal 13 5 2 2 4 2 4" xfId="15848"/>
    <cellStyle name="Normal 13 5 2 2 4 3" xfId="15849"/>
    <cellStyle name="Normal 13 5 2 2 4 3 2" xfId="15850"/>
    <cellStyle name="Normal 13 5 2 2 4 3 3" xfId="15851"/>
    <cellStyle name="Normal 13 5 2 2 4 4" xfId="15852"/>
    <cellStyle name="Normal 13 5 2 2 4 5" xfId="15853"/>
    <cellStyle name="Normal 13 5 2 2 4 6" xfId="15854"/>
    <cellStyle name="Normal 13 5 2 2 5" xfId="6047"/>
    <cellStyle name="Normal 13 5 2 2 5 2" xfId="10989"/>
    <cellStyle name="Normal 13 5 2 2 5 3" xfId="15855"/>
    <cellStyle name="Normal 13 5 2 2 5 4" xfId="15856"/>
    <cellStyle name="Normal 13 5 2 2 6" xfId="7555"/>
    <cellStyle name="Normal 13 5 2 2 6 2" xfId="15857"/>
    <cellStyle name="Normal 13 5 2 2 6 3" xfId="15858"/>
    <cellStyle name="Normal 13 5 2 2 6 4" xfId="15859"/>
    <cellStyle name="Normal 13 5 2 2 7" xfId="2593"/>
    <cellStyle name="Normal 13 5 2 2 7 2" xfId="15860"/>
    <cellStyle name="Normal 13 5 2 2 7 3" xfId="15861"/>
    <cellStyle name="Normal 13 5 2 2 7 4" xfId="15862"/>
    <cellStyle name="Normal 13 5 2 2 8" xfId="15863"/>
    <cellStyle name="Normal 13 5 2 2 8 2" xfId="15864"/>
    <cellStyle name="Normal 13 5 2 2 8 3" xfId="15865"/>
    <cellStyle name="Normal 13 5 2 2 9" xfId="15866"/>
    <cellStyle name="Normal 13 5 2 3" xfId="1003"/>
    <cellStyle name="Normal 13 5 2 3 10" xfId="15867"/>
    <cellStyle name="Normal 13 5 2 3 2" xfId="1435"/>
    <cellStyle name="Normal 13 5 2 3 2 2" xfId="4793"/>
    <cellStyle name="Normal 13 5 2 3 2 2 2" xfId="9777"/>
    <cellStyle name="Normal 13 5 2 3 2 2 2 2" xfId="15868"/>
    <cellStyle name="Normal 13 5 2 3 2 2 2 3" xfId="15869"/>
    <cellStyle name="Normal 13 5 2 3 2 2 2 4" xfId="15870"/>
    <cellStyle name="Normal 13 5 2 3 2 2 3" xfId="15871"/>
    <cellStyle name="Normal 13 5 2 3 2 2 3 2" xfId="15872"/>
    <cellStyle name="Normal 13 5 2 3 2 2 3 3" xfId="15873"/>
    <cellStyle name="Normal 13 5 2 3 2 2 4" xfId="15874"/>
    <cellStyle name="Normal 13 5 2 3 2 2 5" xfId="15875"/>
    <cellStyle name="Normal 13 5 2 3 2 2 6" xfId="15876"/>
    <cellStyle name="Normal 13 5 2 3 2 3" xfId="6522"/>
    <cellStyle name="Normal 13 5 2 3 2 3 2" xfId="11464"/>
    <cellStyle name="Normal 13 5 2 3 2 3 3" xfId="15877"/>
    <cellStyle name="Normal 13 5 2 3 2 3 4" xfId="15878"/>
    <cellStyle name="Normal 13 5 2 3 2 4" xfId="8030"/>
    <cellStyle name="Normal 13 5 2 3 2 4 2" xfId="15879"/>
    <cellStyle name="Normal 13 5 2 3 2 4 3" xfId="15880"/>
    <cellStyle name="Normal 13 5 2 3 2 4 4" xfId="15881"/>
    <cellStyle name="Normal 13 5 2 3 2 5" xfId="3068"/>
    <cellStyle name="Normal 13 5 2 3 2 5 2" xfId="15882"/>
    <cellStyle name="Normal 13 5 2 3 2 5 3" xfId="15883"/>
    <cellStyle name="Normal 13 5 2 3 2 5 4" xfId="15884"/>
    <cellStyle name="Normal 13 5 2 3 2 6" xfId="15885"/>
    <cellStyle name="Normal 13 5 2 3 2 6 2" xfId="15886"/>
    <cellStyle name="Normal 13 5 2 3 2 6 3" xfId="15887"/>
    <cellStyle name="Normal 13 5 2 3 2 7" xfId="15888"/>
    <cellStyle name="Normal 13 5 2 3 2 8" xfId="15889"/>
    <cellStyle name="Normal 13 5 2 3 2 9" xfId="15890"/>
    <cellStyle name="Normal 13 5 2 3 3" xfId="4442"/>
    <cellStyle name="Normal 13 5 2 3 3 2" xfId="9427"/>
    <cellStyle name="Normal 13 5 2 3 3 2 2" xfId="15891"/>
    <cellStyle name="Normal 13 5 2 3 3 2 3" xfId="15892"/>
    <cellStyle name="Normal 13 5 2 3 3 2 4" xfId="15893"/>
    <cellStyle name="Normal 13 5 2 3 3 3" xfId="15894"/>
    <cellStyle name="Normal 13 5 2 3 3 3 2" xfId="15895"/>
    <cellStyle name="Normal 13 5 2 3 3 3 3" xfId="15896"/>
    <cellStyle name="Normal 13 5 2 3 3 4" xfId="15897"/>
    <cellStyle name="Normal 13 5 2 3 3 5" xfId="15898"/>
    <cellStyle name="Normal 13 5 2 3 3 6" xfId="15899"/>
    <cellStyle name="Normal 13 5 2 3 4" xfId="6185"/>
    <cellStyle name="Normal 13 5 2 3 4 2" xfId="11127"/>
    <cellStyle name="Normal 13 5 2 3 4 3" xfId="15900"/>
    <cellStyle name="Normal 13 5 2 3 4 4" xfId="15901"/>
    <cellStyle name="Normal 13 5 2 3 5" xfId="7693"/>
    <cellStyle name="Normal 13 5 2 3 5 2" xfId="15902"/>
    <cellStyle name="Normal 13 5 2 3 5 3" xfId="15903"/>
    <cellStyle name="Normal 13 5 2 3 5 4" xfId="15904"/>
    <cellStyle name="Normal 13 5 2 3 6" xfId="2731"/>
    <cellStyle name="Normal 13 5 2 3 6 2" xfId="15905"/>
    <cellStyle name="Normal 13 5 2 3 6 3" xfId="15906"/>
    <cellStyle name="Normal 13 5 2 3 6 4" xfId="15907"/>
    <cellStyle name="Normal 13 5 2 3 7" xfId="15908"/>
    <cellStyle name="Normal 13 5 2 3 7 2" xfId="15909"/>
    <cellStyle name="Normal 13 5 2 3 7 3" xfId="15910"/>
    <cellStyle name="Normal 13 5 2 3 8" xfId="15911"/>
    <cellStyle name="Normal 13 5 2 3 9" xfId="15912"/>
    <cellStyle name="Normal 13 5 2 4" xfId="1432"/>
    <cellStyle name="Normal 13 5 2 4 2" xfId="4790"/>
    <cellStyle name="Normal 13 5 2 4 2 2" xfId="9774"/>
    <cellStyle name="Normal 13 5 2 4 2 2 2" xfId="15913"/>
    <cellStyle name="Normal 13 5 2 4 2 2 3" xfId="15914"/>
    <cellStyle name="Normal 13 5 2 4 2 2 4" xfId="15915"/>
    <cellStyle name="Normal 13 5 2 4 2 3" xfId="15916"/>
    <cellStyle name="Normal 13 5 2 4 2 3 2" xfId="15917"/>
    <cellStyle name="Normal 13 5 2 4 2 3 3" xfId="15918"/>
    <cellStyle name="Normal 13 5 2 4 2 4" xfId="15919"/>
    <cellStyle name="Normal 13 5 2 4 2 5" xfId="15920"/>
    <cellStyle name="Normal 13 5 2 4 2 6" xfId="15921"/>
    <cellStyle name="Normal 13 5 2 4 3" xfId="6519"/>
    <cellStyle name="Normal 13 5 2 4 3 2" xfId="11461"/>
    <cellStyle name="Normal 13 5 2 4 3 3" xfId="15922"/>
    <cellStyle name="Normal 13 5 2 4 3 4" xfId="15923"/>
    <cellStyle name="Normal 13 5 2 4 4" xfId="8027"/>
    <cellStyle name="Normal 13 5 2 4 4 2" xfId="15924"/>
    <cellStyle name="Normal 13 5 2 4 4 3" xfId="15925"/>
    <cellStyle name="Normal 13 5 2 4 4 4" xfId="15926"/>
    <cellStyle name="Normal 13 5 2 4 5" xfId="3065"/>
    <cellStyle name="Normal 13 5 2 4 5 2" xfId="15927"/>
    <cellStyle name="Normal 13 5 2 4 5 3" xfId="15928"/>
    <cellStyle name="Normal 13 5 2 4 5 4" xfId="15929"/>
    <cellStyle name="Normal 13 5 2 4 6" xfId="15930"/>
    <cellStyle name="Normal 13 5 2 4 6 2" xfId="15931"/>
    <cellStyle name="Normal 13 5 2 4 6 3" xfId="15932"/>
    <cellStyle name="Normal 13 5 2 4 7" xfId="15933"/>
    <cellStyle name="Normal 13 5 2 4 8" xfId="15934"/>
    <cellStyle name="Normal 13 5 2 4 9" xfId="15935"/>
    <cellStyle name="Normal 13 5 2 5" xfId="3840"/>
    <cellStyle name="Normal 13 5 2 5 2" xfId="5636"/>
    <cellStyle name="Normal 13 5 2 5 2 2" xfId="10582"/>
    <cellStyle name="Normal 13 5 2 5 2 2 2" xfId="15936"/>
    <cellStyle name="Normal 13 5 2 5 2 2 3" xfId="15937"/>
    <cellStyle name="Normal 13 5 2 5 2 2 4" xfId="15938"/>
    <cellStyle name="Normal 13 5 2 5 2 3" xfId="15939"/>
    <cellStyle name="Normal 13 5 2 5 2 3 2" xfId="15940"/>
    <cellStyle name="Normal 13 5 2 5 2 3 3" xfId="15941"/>
    <cellStyle name="Normal 13 5 2 5 2 4" xfId="15942"/>
    <cellStyle name="Normal 13 5 2 5 2 5" xfId="15943"/>
    <cellStyle name="Normal 13 5 2 5 2 6" xfId="15944"/>
    <cellStyle name="Normal 13 5 2 5 3" xfId="8800"/>
    <cellStyle name="Normal 13 5 2 5 3 2" xfId="15945"/>
    <cellStyle name="Normal 13 5 2 5 3 3" xfId="15946"/>
    <cellStyle name="Normal 13 5 2 5 3 4" xfId="15947"/>
    <cellStyle name="Normal 13 5 2 5 4" xfId="12135"/>
    <cellStyle name="Normal 13 5 2 5 4 2" xfId="15948"/>
    <cellStyle name="Normal 13 5 2 5 4 3" xfId="15949"/>
    <cellStyle name="Normal 13 5 2 5 4 4" xfId="15950"/>
    <cellStyle name="Normal 13 5 2 5 5" xfId="15951"/>
    <cellStyle name="Normal 13 5 2 5 5 2" xfId="15952"/>
    <cellStyle name="Normal 13 5 2 5 5 3" xfId="15953"/>
    <cellStyle name="Normal 13 5 2 5 5 4" xfId="15954"/>
    <cellStyle name="Normal 13 5 2 5 6" xfId="15955"/>
    <cellStyle name="Normal 13 5 2 5 6 2" xfId="15956"/>
    <cellStyle name="Normal 13 5 2 5 6 3" xfId="15957"/>
    <cellStyle name="Normal 13 5 2 5 7" xfId="15958"/>
    <cellStyle name="Normal 13 5 2 5 8" xfId="15959"/>
    <cellStyle name="Normal 13 5 2 5 9" xfId="15960"/>
    <cellStyle name="Normal 13 5 2 6" xfId="4165"/>
    <cellStyle name="Normal 13 5 2 6 2" xfId="8936"/>
    <cellStyle name="Normal 13 5 2 6 2 2" xfId="15961"/>
    <cellStyle name="Normal 13 5 2 6 2 2 2" xfId="15962"/>
    <cellStyle name="Normal 13 5 2 6 2 2 3" xfId="15963"/>
    <cellStyle name="Normal 13 5 2 6 2 2 4" xfId="15964"/>
    <cellStyle name="Normal 13 5 2 6 2 3" xfId="15965"/>
    <cellStyle name="Normal 13 5 2 6 2 3 2" xfId="15966"/>
    <cellStyle name="Normal 13 5 2 6 2 3 3" xfId="15967"/>
    <cellStyle name="Normal 13 5 2 6 2 4" xfId="15968"/>
    <cellStyle name="Normal 13 5 2 6 2 5" xfId="15969"/>
    <cellStyle name="Normal 13 5 2 6 2 6" xfId="15970"/>
    <cellStyle name="Normal 13 5 2 6 3" xfId="12112"/>
    <cellStyle name="Normal 13 5 2 6 3 2" xfId="15971"/>
    <cellStyle name="Normal 13 5 2 6 3 3" xfId="15972"/>
    <cellStyle name="Normal 13 5 2 6 3 4" xfId="15973"/>
    <cellStyle name="Normal 13 5 2 6 4" xfId="15974"/>
    <cellStyle name="Normal 13 5 2 6 4 2" xfId="15975"/>
    <cellStyle name="Normal 13 5 2 6 4 3" xfId="15976"/>
    <cellStyle name="Normal 13 5 2 6 4 4" xfId="15977"/>
    <cellStyle name="Normal 13 5 2 6 5" xfId="15978"/>
    <cellStyle name="Normal 13 5 2 6 5 2" xfId="15979"/>
    <cellStyle name="Normal 13 5 2 6 5 3" xfId="15980"/>
    <cellStyle name="Normal 13 5 2 6 6" xfId="15981"/>
    <cellStyle name="Normal 13 5 2 6 7" xfId="15982"/>
    <cellStyle name="Normal 13 5 2 6 8" xfId="15983"/>
    <cellStyle name="Normal 13 5 2 7" xfId="5443"/>
    <cellStyle name="Normal 13 5 2 7 2" xfId="10422"/>
    <cellStyle name="Normal 13 5 2 7 2 2" xfId="15984"/>
    <cellStyle name="Normal 13 5 2 7 2 3" xfId="15985"/>
    <cellStyle name="Normal 13 5 2 7 2 4" xfId="15986"/>
    <cellStyle name="Normal 13 5 2 7 3" xfId="15987"/>
    <cellStyle name="Normal 13 5 2 7 3 2" xfId="15988"/>
    <cellStyle name="Normal 13 5 2 7 3 3" xfId="15989"/>
    <cellStyle name="Normal 13 5 2 7 4" xfId="15990"/>
    <cellStyle name="Normal 13 5 2 7 5" xfId="15991"/>
    <cellStyle name="Normal 13 5 2 7 6" xfId="15992"/>
    <cellStyle name="Normal 13 5 2 8" xfId="5912"/>
    <cellStyle name="Normal 13 5 2 8 2" xfId="10854"/>
    <cellStyle name="Normal 13 5 2 8 3" xfId="15993"/>
    <cellStyle name="Normal 13 5 2 8 4" xfId="15994"/>
    <cellStyle name="Normal 13 5 2 9" xfId="7420"/>
    <cellStyle name="Normal 13 5 2 9 2" xfId="15995"/>
    <cellStyle name="Normal 13 5 2 9 3" xfId="15996"/>
    <cellStyle name="Normal 13 5 2 9 4" xfId="15997"/>
    <cellStyle name="Normal 13 5 3" xfId="560"/>
    <cellStyle name="Normal 13 5 3 10" xfId="15998"/>
    <cellStyle name="Normal 13 5 3 11" xfId="15999"/>
    <cellStyle name="Normal 13 5 3 2" xfId="1119"/>
    <cellStyle name="Normal 13 5 3 2 10" xfId="16000"/>
    <cellStyle name="Normal 13 5 3 2 2" xfId="1437"/>
    <cellStyle name="Normal 13 5 3 2 2 2" xfId="4795"/>
    <cellStyle name="Normal 13 5 3 2 2 2 2" xfId="9779"/>
    <cellStyle name="Normal 13 5 3 2 2 2 2 2" xfId="16001"/>
    <cellStyle name="Normal 13 5 3 2 2 2 2 3" xfId="16002"/>
    <cellStyle name="Normal 13 5 3 2 2 2 2 4" xfId="16003"/>
    <cellStyle name="Normal 13 5 3 2 2 2 3" xfId="16004"/>
    <cellStyle name="Normal 13 5 3 2 2 2 3 2" xfId="16005"/>
    <cellStyle name="Normal 13 5 3 2 2 2 3 3" xfId="16006"/>
    <cellStyle name="Normal 13 5 3 2 2 2 4" xfId="16007"/>
    <cellStyle name="Normal 13 5 3 2 2 2 5" xfId="16008"/>
    <cellStyle name="Normal 13 5 3 2 2 2 6" xfId="16009"/>
    <cellStyle name="Normal 13 5 3 2 2 3" xfId="6524"/>
    <cellStyle name="Normal 13 5 3 2 2 3 2" xfId="11466"/>
    <cellStyle name="Normal 13 5 3 2 2 3 3" xfId="16010"/>
    <cellStyle name="Normal 13 5 3 2 2 3 4" xfId="16011"/>
    <cellStyle name="Normal 13 5 3 2 2 4" xfId="8032"/>
    <cellStyle name="Normal 13 5 3 2 2 4 2" xfId="16012"/>
    <cellStyle name="Normal 13 5 3 2 2 4 3" xfId="16013"/>
    <cellStyle name="Normal 13 5 3 2 2 4 4" xfId="16014"/>
    <cellStyle name="Normal 13 5 3 2 2 5" xfId="3070"/>
    <cellStyle name="Normal 13 5 3 2 2 5 2" xfId="16015"/>
    <cellStyle name="Normal 13 5 3 2 2 5 3" xfId="16016"/>
    <cellStyle name="Normal 13 5 3 2 2 5 4" xfId="16017"/>
    <cellStyle name="Normal 13 5 3 2 2 6" xfId="16018"/>
    <cellStyle name="Normal 13 5 3 2 2 6 2" xfId="16019"/>
    <cellStyle name="Normal 13 5 3 2 2 6 3" xfId="16020"/>
    <cellStyle name="Normal 13 5 3 2 2 7" xfId="16021"/>
    <cellStyle name="Normal 13 5 3 2 2 8" xfId="16022"/>
    <cellStyle name="Normal 13 5 3 2 2 9" xfId="16023"/>
    <cellStyle name="Normal 13 5 3 2 3" xfId="4539"/>
    <cellStyle name="Normal 13 5 3 2 3 2" xfId="9524"/>
    <cellStyle name="Normal 13 5 3 2 3 2 2" xfId="16024"/>
    <cellStyle name="Normal 13 5 3 2 3 2 3" xfId="16025"/>
    <cellStyle name="Normal 13 5 3 2 3 2 4" xfId="16026"/>
    <cellStyle name="Normal 13 5 3 2 3 3" xfId="16027"/>
    <cellStyle name="Normal 13 5 3 2 3 3 2" xfId="16028"/>
    <cellStyle name="Normal 13 5 3 2 3 3 3" xfId="16029"/>
    <cellStyle name="Normal 13 5 3 2 3 4" xfId="16030"/>
    <cellStyle name="Normal 13 5 3 2 3 5" xfId="16031"/>
    <cellStyle name="Normal 13 5 3 2 3 6" xfId="16032"/>
    <cellStyle name="Normal 13 5 3 2 4" xfId="6279"/>
    <cellStyle name="Normal 13 5 3 2 4 2" xfId="11221"/>
    <cellStyle name="Normal 13 5 3 2 4 3" xfId="16033"/>
    <cellStyle name="Normal 13 5 3 2 4 4" xfId="16034"/>
    <cellStyle name="Normal 13 5 3 2 5" xfId="7787"/>
    <cellStyle name="Normal 13 5 3 2 5 2" xfId="16035"/>
    <cellStyle name="Normal 13 5 3 2 5 3" xfId="16036"/>
    <cellStyle name="Normal 13 5 3 2 5 4" xfId="16037"/>
    <cellStyle name="Normal 13 5 3 2 6" xfId="2825"/>
    <cellStyle name="Normal 13 5 3 2 6 2" xfId="16038"/>
    <cellStyle name="Normal 13 5 3 2 6 3" xfId="16039"/>
    <cellStyle name="Normal 13 5 3 2 6 4" xfId="16040"/>
    <cellStyle name="Normal 13 5 3 2 7" xfId="16041"/>
    <cellStyle name="Normal 13 5 3 2 7 2" xfId="16042"/>
    <cellStyle name="Normal 13 5 3 2 7 3" xfId="16043"/>
    <cellStyle name="Normal 13 5 3 2 8" xfId="16044"/>
    <cellStyle name="Normal 13 5 3 2 9" xfId="16045"/>
    <cellStyle name="Normal 13 5 3 3" xfId="1436"/>
    <cellStyle name="Normal 13 5 3 3 2" xfId="4794"/>
    <cellStyle name="Normal 13 5 3 3 2 2" xfId="9778"/>
    <cellStyle name="Normal 13 5 3 3 2 2 2" xfId="16046"/>
    <cellStyle name="Normal 13 5 3 3 2 2 3" xfId="16047"/>
    <cellStyle name="Normal 13 5 3 3 2 2 4" xfId="16048"/>
    <cellStyle name="Normal 13 5 3 3 2 3" xfId="16049"/>
    <cellStyle name="Normal 13 5 3 3 2 3 2" xfId="16050"/>
    <cellStyle name="Normal 13 5 3 3 2 3 3" xfId="16051"/>
    <cellStyle name="Normal 13 5 3 3 2 4" xfId="16052"/>
    <cellStyle name="Normal 13 5 3 3 2 5" xfId="16053"/>
    <cellStyle name="Normal 13 5 3 3 2 6" xfId="16054"/>
    <cellStyle name="Normal 13 5 3 3 3" xfId="6523"/>
    <cellStyle name="Normal 13 5 3 3 3 2" xfId="11465"/>
    <cellStyle name="Normal 13 5 3 3 3 3" xfId="16055"/>
    <cellStyle name="Normal 13 5 3 3 3 4" xfId="16056"/>
    <cellStyle name="Normal 13 5 3 3 4" xfId="8031"/>
    <cellStyle name="Normal 13 5 3 3 4 2" xfId="16057"/>
    <cellStyle name="Normal 13 5 3 3 4 3" xfId="16058"/>
    <cellStyle name="Normal 13 5 3 3 4 4" xfId="16059"/>
    <cellStyle name="Normal 13 5 3 3 5" xfId="3069"/>
    <cellStyle name="Normal 13 5 3 3 5 2" xfId="16060"/>
    <cellStyle name="Normal 13 5 3 3 5 3" xfId="16061"/>
    <cellStyle name="Normal 13 5 3 3 5 4" xfId="16062"/>
    <cellStyle name="Normal 13 5 3 3 6" xfId="16063"/>
    <cellStyle name="Normal 13 5 3 3 6 2" xfId="16064"/>
    <cellStyle name="Normal 13 5 3 3 6 3" xfId="16065"/>
    <cellStyle name="Normal 13 5 3 3 7" xfId="16066"/>
    <cellStyle name="Normal 13 5 3 3 8" xfId="16067"/>
    <cellStyle name="Normal 13 5 3 3 9" xfId="16068"/>
    <cellStyle name="Normal 13 5 3 4" xfId="4073"/>
    <cellStyle name="Normal 13 5 3 4 2" xfId="9144"/>
    <cellStyle name="Normal 13 5 3 4 2 2" xfId="16069"/>
    <cellStyle name="Normal 13 5 3 4 2 3" xfId="16070"/>
    <cellStyle name="Normal 13 5 3 4 2 4" xfId="16071"/>
    <cellStyle name="Normal 13 5 3 4 3" xfId="16072"/>
    <cellStyle name="Normal 13 5 3 4 3 2" xfId="16073"/>
    <cellStyle name="Normal 13 5 3 4 3 3" xfId="16074"/>
    <cellStyle name="Normal 13 5 3 4 4" xfId="16075"/>
    <cellStyle name="Normal 13 5 3 4 5" xfId="16076"/>
    <cellStyle name="Normal 13 5 3 4 6" xfId="16077"/>
    <cellStyle name="Normal 13 5 3 5" xfId="5828"/>
    <cellStyle name="Normal 13 5 3 5 2" xfId="10770"/>
    <cellStyle name="Normal 13 5 3 5 3" xfId="16078"/>
    <cellStyle name="Normal 13 5 3 5 4" xfId="16079"/>
    <cellStyle name="Normal 13 5 3 6" xfId="7336"/>
    <cellStyle name="Normal 13 5 3 6 2" xfId="16080"/>
    <cellStyle name="Normal 13 5 3 6 3" xfId="16081"/>
    <cellStyle name="Normal 13 5 3 6 4" xfId="16082"/>
    <cellStyle name="Normal 13 5 3 7" xfId="2374"/>
    <cellStyle name="Normal 13 5 3 7 2" xfId="16083"/>
    <cellStyle name="Normal 13 5 3 7 3" xfId="16084"/>
    <cellStyle name="Normal 13 5 3 7 4" xfId="16085"/>
    <cellStyle name="Normal 13 5 3 8" xfId="16086"/>
    <cellStyle name="Normal 13 5 3 8 2" xfId="16087"/>
    <cellStyle name="Normal 13 5 3 8 3" xfId="16088"/>
    <cellStyle name="Normal 13 5 3 9" xfId="16089"/>
    <cellStyle name="Normal 13 5 4" xfId="765"/>
    <cellStyle name="Normal 13 5 4 10" xfId="16090"/>
    <cellStyle name="Normal 13 5 4 11" xfId="16091"/>
    <cellStyle name="Normal 13 5 4 2" xfId="1231"/>
    <cellStyle name="Normal 13 5 4 2 10" xfId="16092"/>
    <cellStyle name="Normal 13 5 4 2 2" xfId="1439"/>
    <cellStyle name="Normal 13 5 4 2 2 2" xfId="4797"/>
    <cellStyle name="Normal 13 5 4 2 2 2 2" xfId="9781"/>
    <cellStyle name="Normal 13 5 4 2 2 2 2 2" xfId="16093"/>
    <cellStyle name="Normal 13 5 4 2 2 2 2 3" xfId="16094"/>
    <cellStyle name="Normal 13 5 4 2 2 2 2 4" xfId="16095"/>
    <cellStyle name="Normal 13 5 4 2 2 2 3" xfId="16096"/>
    <cellStyle name="Normal 13 5 4 2 2 2 3 2" xfId="16097"/>
    <cellStyle name="Normal 13 5 4 2 2 2 3 3" xfId="16098"/>
    <cellStyle name="Normal 13 5 4 2 2 2 4" xfId="16099"/>
    <cellStyle name="Normal 13 5 4 2 2 2 5" xfId="16100"/>
    <cellStyle name="Normal 13 5 4 2 2 2 6" xfId="16101"/>
    <cellStyle name="Normal 13 5 4 2 2 3" xfId="6526"/>
    <cellStyle name="Normal 13 5 4 2 2 3 2" xfId="11468"/>
    <cellStyle name="Normal 13 5 4 2 2 3 3" xfId="16102"/>
    <cellStyle name="Normal 13 5 4 2 2 3 4" xfId="16103"/>
    <cellStyle name="Normal 13 5 4 2 2 4" xfId="8034"/>
    <cellStyle name="Normal 13 5 4 2 2 4 2" xfId="16104"/>
    <cellStyle name="Normal 13 5 4 2 2 4 3" xfId="16105"/>
    <cellStyle name="Normal 13 5 4 2 2 4 4" xfId="16106"/>
    <cellStyle name="Normal 13 5 4 2 2 5" xfId="3072"/>
    <cellStyle name="Normal 13 5 4 2 2 5 2" xfId="16107"/>
    <cellStyle name="Normal 13 5 4 2 2 5 3" xfId="16108"/>
    <cellStyle name="Normal 13 5 4 2 2 5 4" xfId="16109"/>
    <cellStyle name="Normal 13 5 4 2 2 6" xfId="16110"/>
    <cellStyle name="Normal 13 5 4 2 2 6 2" xfId="16111"/>
    <cellStyle name="Normal 13 5 4 2 2 6 3" xfId="16112"/>
    <cellStyle name="Normal 13 5 4 2 2 7" xfId="16113"/>
    <cellStyle name="Normal 13 5 4 2 2 8" xfId="16114"/>
    <cellStyle name="Normal 13 5 4 2 2 9" xfId="16115"/>
    <cellStyle name="Normal 13 5 4 2 3" xfId="4599"/>
    <cellStyle name="Normal 13 5 4 2 3 2" xfId="9583"/>
    <cellStyle name="Normal 13 5 4 2 3 2 2" xfId="16116"/>
    <cellStyle name="Normal 13 5 4 2 3 2 3" xfId="16117"/>
    <cellStyle name="Normal 13 5 4 2 3 2 4" xfId="16118"/>
    <cellStyle name="Normal 13 5 4 2 3 3" xfId="16119"/>
    <cellStyle name="Normal 13 5 4 2 3 3 2" xfId="16120"/>
    <cellStyle name="Normal 13 5 4 2 3 3 3" xfId="16121"/>
    <cellStyle name="Normal 13 5 4 2 3 4" xfId="16122"/>
    <cellStyle name="Normal 13 5 4 2 3 5" xfId="16123"/>
    <cellStyle name="Normal 13 5 4 2 3 6" xfId="16124"/>
    <cellStyle name="Normal 13 5 4 2 4" xfId="6330"/>
    <cellStyle name="Normal 13 5 4 2 4 2" xfId="11272"/>
    <cellStyle name="Normal 13 5 4 2 4 3" xfId="16125"/>
    <cellStyle name="Normal 13 5 4 2 4 4" xfId="16126"/>
    <cellStyle name="Normal 13 5 4 2 5" xfId="7838"/>
    <cellStyle name="Normal 13 5 4 2 5 2" xfId="16127"/>
    <cellStyle name="Normal 13 5 4 2 5 3" xfId="16128"/>
    <cellStyle name="Normal 13 5 4 2 5 4" xfId="16129"/>
    <cellStyle name="Normal 13 5 4 2 6" xfId="2876"/>
    <cellStyle name="Normal 13 5 4 2 6 2" xfId="16130"/>
    <cellStyle name="Normal 13 5 4 2 6 3" xfId="16131"/>
    <cellStyle name="Normal 13 5 4 2 6 4" xfId="16132"/>
    <cellStyle name="Normal 13 5 4 2 7" xfId="16133"/>
    <cellStyle name="Normal 13 5 4 2 7 2" xfId="16134"/>
    <cellStyle name="Normal 13 5 4 2 7 3" xfId="16135"/>
    <cellStyle name="Normal 13 5 4 2 8" xfId="16136"/>
    <cellStyle name="Normal 13 5 4 2 9" xfId="16137"/>
    <cellStyle name="Normal 13 5 4 3" xfId="1438"/>
    <cellStyle name="Normal 13 5 4 3 2" xfId="4796"/>
    <cellStyle name="Normal 13 5 4 3 2 2" xfId="9780"/>
    <cellStyle name="Normal 13 5 4 3 2 2 2" xfId="16138"/>
    <cellStyle name="Normal 13 5 4 3 2 2 3" xfId="16139"/>
    <cellStyle name="Normal 13 5 4 3 2 2 4" xfId="16140"/>
    <cellStyle name="Normal 13 5 4 3 2 3" xfId="16141"/>
    <cellStyle name="Normal 13 5 4 3 2 3 2" xfId="16142"/>
    <cellStyle name="Normal 13 5 4 3 2 3 3" xfId="16143"/>
    <cellStyle name="Normal 13 5 4 3 2 4" xfId="16144"/>
    <cellStyle name="Normal 13 5 4 3 2 5" xfId="16145"/>
    <cellStyle name="Normal 13 5 4 3 2 6" xfId="16146"/>
    <cellStyle name="Normal 13 5 4 3 3" xfId="6525"/>
    <cellStyle name="Normal 13 5 4 3 3 2" xfId="11467"/>
    <cellStyle name="Normal 13 5 4 3 3 3" xfId="16147"/>
    <cellStyle name="Normal 13 5 4 3 3 4" xfId="16148"/>
    <cellStyle name="Normal 13 5 4 3 4" xfId="8033"/>
    <cellStyle name="Normal 13 5 4 3 4 2" xfId="16149"/>
    <cellStyle name="Normal 13 5 4 3 4 3" xfId="16150"/>
    <cellStyle name="Normal 13 5 4 3 4 4" xfId="16151"/>
    <cellStyle name="Normal 13 5 4 3 5" xfId="3071"/>
    <cellStyle name="Normal 13 5 4 3 5 2" xfId="16152"/>
    <cellStyle name="Normal 13 5 4 3 5 3" xfId="16153"/>
    <cellStyle name="Normal 13 5 4 3 5 4" xfId="16154"/>
    <cellStyle name="Normal 13 5 4 3 6" xfId="16155"/>
    <cellStyle name="Normal 13 5 4 3 6 2" xfId="16156"/>
    <cellStyle name="Normal 13 5 4 3 6 3" xfId="16157"/>
    <cellStyle name="Normal 13 5 4 3 7" xfId="16158"/>
    <cellStyle name="Normal 13 5 4 3 8" xfId="16159"/>
    <cellStyle name="Normal 13 5 4 3 9" xfId="16160"/>
    <cellStyle name="Normal 13 5 4 4" xfId="4216"/>
    <cellStyle name="Normal 13 5 4 4 2" xfId="9202"/>
    <cellStyle name="Normal 13 5 4 4 2 2" xfId="16161"/>
    <cellStyle name="Normal 13 5 4 4 2 3" xfId="16162"/>
    <cellStyle name="Normal 13 5 4 4 2 4" xfId="16163"/>
    <cellStyle name="Normal 13 5 4 4 3" xfId="16164"/>
    <cellStyle name="Normal 13 5 4 4 3 2" xfId="16165"/>
    <cellStyle name="Normal 13 5 4 4 3 3" xfId="16166"/>
    <cellStyle name="Normal 13 5 4 4 4" xfId="16167"/>
    <cellStyle name="Normal 13 5 4 4 5" xfId="16168"/>
    <cellStyle name="Normal 13 5 4 4 6" xfId="16169"/>
    <cellStyle name="Normal 13 5 4 5" xfId="5963"/>
    <cellStyle name="Normal 13 5 4 5 2" xfId="10905"/>
    <cellStyle name="Normal 13 5 4 5 3" xfId="16170"/>
    <cellStyle name="Normal 13 5 4 5 4" xfId="16171"/>
    <cellStyle name="Normal 13 5 4 6" xfId="7471"/>
    <cellStyle name="Normal 13 5 4 6 2" xfId="16172"/>
    <cellStyle name="Normal 13 5 4 6 3" xfId="16173"/>
    <cellStyle name="Normal 13 5 4 6 4" xfId="16174"/>
    <cellStyle name="Normal 13 5 4 7" xfId="2509"/>
    <cellStyle name="Normal 13 5 4 7 2" xfId="16175"/>
    <cellStyle name="Normal 13 5 4 7 3" xfId="16176"/>
    <cellStyle name="Normal 13 5 4 7 4" xfId="16177"/>
    <cellStyle name="Normal 13 5 4 8" xfId="16178"/>
    <cellStyle name="Normal 13 5 4 8 2" xfId="16179"/>
    <cellStyle name="Normal 13 5 4 8 3" xfId="16180"/>
    <cellStyle name="Normal 13 5 4 9" xfId="16181"/>
    <cellStyle name="Normal 13 5 5" xfId="916"/>
    <cellStyle name="Normal 13 5 5 10" xfId="16182"/>
    <cellStyle name="Normal 13 5 5 2" xfId="1440"/>
    <cellStyle name="Normal 13 5 5 2 2" xfId="4798"/>
    <cellStyle name="Normal 13 5 5 2 2 2" xfId="9782"/>
    <cellStyle name="Normal 13 5 5 2 2 2 2" xfId="16183"/>
    <cellStyle name="Normal 13 5 5 2 2 2 3" xfId="16184"/>
    <cellStyle name="Normal 13 5 5 2 2 2 4" xfId="16185"/>
    <cellStyle name="Normal 13 5 5 2 2 3" xfId="16186"/>
    <cellStyle name="Normal 13 5 5 2 2 3 2" xfId="16187"/>
    <cellStyle name="Normal 13 5 5 2 2 3 3" xfId="16188"/>
    <cellStyle name="Normal 13 5 5 2 2 4" xfId="16189"/>
    <cellStyle name="Normal 13 5 5 2 2 5" xfId="16190"/>
    <cellStyle name="Normal 13 5 5 2 2 6" xfId="16191"/>
    <cellStyle name="Normal 13 5 5 2 3" xfId="6527"/>
    <cellStyle name="Normal 13 5 5 2 3 2" xfId="11469"/>
    <cellStyle name="Normal 13 5 5 2 3 3" xfId="16192"/>
    <cellStyle name="Normal 13 5 5 2 3 4" xfId="16193"/>
    <cellStyle name="Normal 13 5 5 2 4" xfId="8035"/>
    <cellStyle name="Normal 13 5 5 2 4 2" xfId="16194"/>
    <cellStyle name="Normal 13 5 5 2 4 3" xfId="16195"/>
    <cellStyle name="Normal 13 5 5 2 4 4" xfId="16196"/>
    <cellStyle name="Normal 13 5 5 2 5" xfId="3073"/>
    <cellStyle name="Normal 13 5 5 2 5 2" xfId="16197"/>
    <cellStyle name="Normal 13 5 5 2 5 3" xfId="16198"/>
    <cellStyle name="Normal 13 5 5 2 5 4" xfId="16199"/>
    <cellStyle name="Normal 13 5 5 2 6" xfId="16200"/>
    <cellStyle name="Normal 13 5 5 2 6 2" xfId="16201"/>
    <cellStyle name="Normal 13 5 5 2 6 3" xfId="16202"/>
    <cellStyle name="Normal 13 5 5 2 7" xfId="16203"/>
    <cellStyle name="Normal 13 5 5 2 8" xfId="16204"/>
    <cellStyle name="Normal 13 5 5 2 9" xfId="16205"/>
    <cellStyle name="Normal 13 5 5 3" xfId="4357"/>
    <cellStyle name="Normal 13 5 5 3 2" xfId="9343"/>
    <cellStyle name="Normal 13 5 5 3 2 2" xfId="16206"/>
    <cellStyle name="Normal 13 5 5 3 2 3" xfId="16207"/>
    <cellStyle name="Normal 13 5 5 3 2 4" xfId="16208"/>
    <cellStyle name="Normal 13 5 5 3 3" xfId="16209"/>
    <cellStyle name="Normal 13 5 5 3 3 2" xfId="16210"/>
    <cellStyle name="Normal 13 5 5 3 3 3" xfId="16211"/>
    <cellStyle name="Normal 13 5 5 3 4" xfId="16212"/>
    <cellStyle name="Normal 13 5 5 3 5" xfId="16213"/>
    <cellStyle name="Normal 13 5 5 3 6" xfId="16214"/>
    <cellStyle name="Normal 13 5 5 4" xfId="6101"/>
    <cellStyle name="Normal 13 5 5 4 2" xfId="11043"/>
    <cellStyle name="Normal 13 5 5 4 3" xfId="16215"/>
    <cellStyle name="Normal 13 5 5 4 4" xfId="16216"/>
    <cellStyle name="Normal 13 5 5 5" xfId="7609"/>
    <cellStyle name="Normal 13 5 5 5 2" xfId="16217"/>
    <cellStyle name="Normal 13 5 5 5 3" xfId="16218"/>
    <cellStyle name="Normal 13 5 5 5 4" xfId="16219"/>
    <cellStyle name="Normal 13 5 5 6" xfId="2647"/>
    <cellStyle name="Normal 13 5 5 6 2" xfId="16220"/>
    <cellStyle name="Normal 13 5 5 6 3" xfId="16221"/>
    <cellStyle name="Normal 13 5 5 6 4" xfId="16222"/>
    <cellStyle name="Normal 13 5 5 7" xfId="16223"/>
    <cellStyle name="Normal 13 5 5 7 2" xfId="16224"/>
    <cellStyle name="Normal 13 5 5 7 3" xfId="16225"/>
    <cellStyle name="Normal 13 5 5 8" xfId="16226"/>
    <cellStyle name="Normal 13 5 5 9" xfId="16227"/>
    <cellStyle name="Normal 13 5 6" xfId="1431"/>
    <cellStyle name="Normal 13 5 6 2" xfId="4789"/>
    <cellStyle name="Normal 13 5 6 2 2" xfId="9773"/>
    <cellStyle name="Normal 13 5 6 2 2 2" xfId="16228"/>
    <cellStyle name="Normal 13 5 6 2 2 3" xfId="16229"/>
    <cellStyle name="Normal 13 5 6 2 2 4" xfId="16230"/>
    <cellStyle name="Normal 13 5 6 2 3" xfId="16231"/>
    <cellStyle name="Normal 13 5 6 2 3 2" xfId="16232"/>
    <cellStyle name="Normal 13 5 6 2 3 3" xfId="16233"/>
    <cellStyle name="Normal 13 5 6 2 4" xfId="16234"/>
    <cellStyle name="Normal 13 5 6 2 5" xfId="16235"/>
    <cellStyle name="Normal 13 5 6 2 6" xfId="16236"/>
    <cellStyle name="Normal 13 5 6 3" xfId="6518"/>
    <cellStyle name="Normal 13 5 6 3 2" xfId="11460"/>
    <cellStyle name="Normal 13 5 6 3 3" xfId="16237"/>
    <cellStyle name="Normal 13 5 6 3 4" xfId="16238"/>
    <cellStyle name="Normal 13 5 6 4" xfId="8026"/>
    <cellStyle name="Normal 13 5 6 4 2" xfId="16239"/>
    <cellStyle name="Normal 13 5 6 4 3" xfId="16240"/>
    <cellStyle name="Normal 13 5 6 4 4" xfId="16241"/>
    <cellStyle name="Normal 13 5 6 5" xfId="3064"/>
    <cellStyle name="Normal 13 5 6 5 2" xfId="16242"/>
    <cellStyle name="Normal 13 5 6 5 3" xfId="16243"/>
    <cellStyle name="Normal 13 5 6 5 4" xfId="16244"/>
    <cellStyle name="Normal 13 5 6 6" xfId="16245"/>
    <cellStyle name="Normal 13 5 6 6 2" xfId="16246"/>
    <cellStyle name="Normal 13 5 6 6 3" xfId="16247"/>
    <cellStyle name="Normal 13 5 6 7" xfId="16248"/>
    <cellStyle name="Normal 13 5 6 8" xfId="16249"/>
    <cellStyle name="Normal 13 5 6 9" xfId="16250"/>
    <cellStyle name="Normal 13 5 7" xfId="3755"/>
    <cellStyle name="Normal 13 5 7 2" xfId="5606"/>
    <cellStyle name="Normal 13 5 7 2 2" xfId="10556"/>
    <cellStyle name="Normal 13 5 7 2 2 2" xfId="16251"/>
    <cellStyle name="Normal 13 5 7 2 2 3" xfId="16252"/>
    <cellStyle name="Normal 13 5 7 2 2 4" xfId="16253"/>
    <cellStyle name="Normal 13 5 7 2 3" xfId="16254"/>
    <cellStyle name="Normal 13 5 7 2 3 2" xfId="16255"/>
    <cellStyle name="Normal 13 5 7 2 3 3" xfId="16256"/>
    <cellStyle name="Normal 13 5 7 2 4" xfId="16257"/>
    <cellStyle name="Normal 13 5 7 2 5" xfId="16258"/>
    <cellStyle name="Normal 13 5 7 2 6" xfId="16259"/>
    <cellStyle name="Normal 13 5 7 3" xfId="8715"/>
    <cellStyle name="Normal 13 5 7 3 2" xfId="16260"/>
    <cellStyle name="Normal 13 5 7 3 3" xfId="16261"/>
    <cellStyle name="Normal 13 5 7 3 4" xfId="16262"/>
    <cellStyle name="Normal 13 5 7 4" xfId="12124"/>
    <cellStyle name="Normal 13 5 7 4 2" xfId="16263"/>
    <cellStyle name="Normal 13 5 7 4 3" xfId="16264"/>
    <cellStyle name="Normal 13 5 7 4 4" xfId="16265"/>
    <cellStyle name="Normal 13 5 7 5" xfId="16266"/>
    <cellStyle name="Normal 13 5 7 5 2" xfId="16267"/>
    <cellStyle name="Normal 13 5 7 5 3" xfId="16268"/>
    <cellStyle name="Normal 13 5 7 5 4" xfId="16269"/>
    <cellStyle name="Normal 13 5 7 6" xfId="16270"/>
    <cellStyle name="Normal 13 5 7 6 2" xfId="16271"/>
    <cellStyle name="Normal 13 5 7 6 3" xfId="16272"/>
    <cellStyle name="Normal 13 5 7 7" xfId="16273"/>
    <cellStyle name="Normal 13 5 7 8" xfId="16274"/>
    <cellStyle name="Normal 13 5 7 9" xfId="16275"/>
    <cellStyle name="Normal 13 5 8" xfId="4013"/>
    <cellStyle name="Normal 13 5 8 2" xfId="8852"/>
    <cellStyle name="Normal 13 5 8 2 2" xfId="16276"/>
    <cellStyle name="Normal 13 5 8 2 2 2" xfId="16277"/>
    <cellStyle name="Normal 13 5 8 2 2 3" xfId="16278"/>
    <cellStyle name="Normal 13 5 8 2 2 4" xfId="16279"/>
    <cellStyle name="Normal 13 5 8 2 3" xfId="16280"/>
    <cellStyle name="Normal 13 5 8 2 3 2" xfId="16281"/>
    <cellStyle name="Normal 13 5 8 2 3 3" xfId="16282"/>
    <cellStyle name="Normal 13 5 8 2 4" xfId="16283"/>
    <cellStyle name="Normal 13 5 8 2 5" xfId="16284"/>
    <cellStyle name="Normal 13 5 8 2 6" xfId="16285"/>
    <cellStyle name="Normal 13 5 8 3" xfId="12259"/>
    <cellStyle name="Normal 13 5 8 3 2" xfId="16286"/>
    <cellStyle name="Normal 13 5 8 3 3" xfId="16287"/>
    <cellStyle name="Normal 13 5 8 3 4" xfId="16288"/>
    <cellStyle name="Normal 13 5 8 4" xfId="16289"/>
    <cellStyle name="Normal 13 5 8 4 2" xfId="16290"/>
    <cellStyle name="Normal 13 5 8 4 3" xfId="16291"/>
    <cellStyle name="Normal 13 5 8 4 4" xfId="16292"/>
    <cellStyle name="Normal 13 5 8 5" xfId="16293"/>
    <cellStyle name="Normal 13 5 8 5 2" xfId="16294"/>
    <cellStyle name="Normal 13 5 8 5 3" xfId="16295"/>
    <cellStyle name="Normal 13 5 8 6" xfId="16296"/>
    <cellStyle name="Normal 13 5 8 7" xfId="16297"/>
    <cellStyle name="Normal 13 5 8 8" xfId="16298"/>
    <cellStyle name="Normal 13 5 9" xfId="3956"/>
    <cellStyle name="Normal 13 5 9 2" xfId="9040"/>
    <cellStyle name="Normal 13 5 9 2 2" xfId="16299"/>
    <cellStyle name="Normal 13 5 9 2 3" xfId="16300"/>
    <cellStyle name="Normal 13 5 9 2 4" xfId="16301"/>
    <cellStyle name="Normal 13 5 9 3" xfId="16302"/>
    <cellStyle name="Normal 13 5 9 3 2" xfId="16303"/>
    <cellStyle name="Normal 13 5 9 3 3" xfId="16304"/>
    <cellStyle name="Normal 13 5 9 4" xfId="16305"/>
    <cellStyle name="Normal 13 5 9 5" xfId="16306"/>
    <cellStyle name="Normal 13 5 9 6" xfId="16307"/>
    <cellStyle name="Normal 13 6" xfId="501"/>
    <cellStyle name="Normal 13 6 10" xfId="16308"/>
    <cellStyle name="Normal 13 6 11" xfId="16309"/>
    <cellStyle name="Normal 13 6 2" xfId="1072"/>
    <cellStyle name="Normal 13 6 2 10" xfId="16310"/>
    <cellStyle name="Normal 13 6 2 2" xfId="1442"/>
    <cellStyle name="Normal 13 6 2 2 2" xfId="4800"/>
    <cellStyle name="Normal 13 6 2 2 2 2" xfId="9784"/>
    <cellStyle name="Normal 13 6 2 2 2 2 2" xfId="16311"/>
    <cellStyle name="Normal 13 6 2 2 2 2 3" xfId="16312"/>
    <cellStyle name="Normal 13 6 2 2 2 2 4" xfId="16313"/>
    <cellStyle name="Normal 13 6 2 2 2 3" xfId="16314"/>
    <cellStyle name="Normal 13 6 2 2 2 3 2" xfId="16315"/>
    <cellStyle name="Normal 13 6 2 2 2 3 3" xfId="16316"/>
    <cellStyle name="Normal 13 6 2 2 2 4" xfId="16317"/>
    <cellStyle name="Normal 13 6 2 2 2 5" xfId="16318"/>
    <cellStyle name="Normal 13 6 2 2 2 6" xfId="16319"/>
    <cellStyle name="Normal 13 6 2 2 3" xfId="6529"/>
    <cellStyle name="Normal 13 6 2 2 3 2" xfId="11471"/>
    <cellStyle name="Normal 13 6 2 2 3 3" xfId="16320"/>
    <cellStyle name="Normal 13 6 2 2 3 4" xfId="16321"/>
    <cellStyle name="Normal 13 6 2 2 4" xfId="8037"/>
    <cellStyle name="Normal 13 6 2 2 4 2" xfId="16322"/>
    <cellStyle name="Normal 13 6 2 2 4 3" xfId="16323"/>
    <cellStyle name="Normal 13 6 2 2 4 4" xfId="16324"/>
    <cellStyle name="Normal 13 6 2 2 5" xfId="3075"/>
    <cellStyle name="Normal 13 6 2 2 5 2" xfId="16325"/>
    <cellStyle name="Normal 13 6 2 2 5 3" xfId="16326"/>
    <cellStyle name="Normal 13 6 2 2 5 4" xfId="16327"/>
    <cellStyle name="Normal 13 6 2 2 6" xfId="16328"/>
    <cellStyle name="Normal 13 6 2 2 6 2" xfId="16329"/>
    <cellStyle name="Normal 13 6 2 2 6 3" xfId="16330"/>
    <cellStyle name="Normal 13 6 2 2 7" xfId="16331"/>
    <cellStyle name="Normal 13 6 2 2 8" xfId="16332"/>
    <cellStyle name="Normal 13 6 2 2 9" xfId="16333"/>
    <cellStyle name="Normal 13 6 2 3" xfId="4494"/>
    <cellStyle name="Normal 13 6 2 3 2" xfId="9479"/>
    <cellStyle name="Normal 13 6 2 3 2 2" xfId="16334"/>
    <cellStyle name="Normal 13 6 2 3 2 3" xfId="16335"/>
    <cellStyle name="Normal 13 6 2 3 2 4" xfId="16336"/>
    <cellStyle name="Normal 13 6 2 3 3" xfId="16337"/>
    <cellStyle name="Normal 13 6 2 3 3 2" xfId="16338"/>
    <cellStyle name="Normal 13 6 2 3 3 3" xfId="16339"/>
    <cellStyle name="Normal 13 6 2 3 4" xfId="16340"/>
    <cellStyle name="Normal 13 6 2 3 5" xfId="16341"/>
    <cellStyle name="Normal 13 6 2 3 6" xfId="16342"/>
    <cellStyle name="Normal 13 6 2 4" xfId="6234"/>
    <cellStyle name="Normal 13 6 2 4 2" xfId="11176"/>
    <cellStyle name="Normal 13 6 2 4 3" xfId="16343"/>
    <cellStyle name="Normal 13 6 2 4 4" xfId="16344"/>
    <cellStyle name="Normal 13 6 2 5" xfId="7742"/>
    <cellStyle name="Normal 13 6 2 5 2" xfId="16345"/>
    <cellStyle name="Normal 13 6 2 5 3" xfId="16346"/>
    <cellStyle name="Normal 13 6 2 5 4" xfId="16347"/>
    <cellStyle name="Normal 13 6 2 6" xfId="2780"/>
    <cellStyle name="Normal 13 6 2 6 2" xfId="16348"/>
    <cellStyle name="Normal 13 6 2 6 3" xfId="16349"/>
    <cellStyle name="Normal 13 6 2 6 4" xfId="16350"/>
    <cellStyle name="Normal 13 6 2 7" xfId="16351"/>
    <cellStyle name="Normal 13 6 2 7 2" xfId="16352"/>
    <cellStyle name="Normal 13 6 2 7 3" xfId="16353"/>
    <cellStyle name="Normal 13 6 2 8" xfId="16354"/>
    <cellStyle name="Normal 13 6 2 9" xfId="16355"/>
    <cellStyle name="Normal 13 6 3" xfId="1441"/>
    <cellStyle name="Normal 13 6 3 2" xfId="4799"/>
    <cellStyle name="Normal 13 6 3 2 2" xfId="9783"/>
    <cellStyle name="Normal 13 6 3 2 2 2" xfId="16356"/>
    <cellStyle name="Normal 13 6 3 2 2 3" xfId="16357"/>
    <cellStyle name="Normal 13 6 3 2 2 4" xfId="16358"/>
    <cellStyle name="Normal 13 6 3 2 3" xfId="16359"/>
    <cellStyle name="Normal 13 6 3 2 3 2" xfId="16360"/>
    <cellStyle name="Normal 13 6 3 2 3 3" xfId="16361"/>
    <cellStyle name="Normal 13 6 3 2 4" xfId="16362"/>
    <cellStyle name="Normal 13 6 3 2 5" xfId="16363"/>
    <cellStyle name="Normal 13 6 3 2 6" xfId="16364"/>
    <cellStyle name="Normal 13 6 3 3" xfId="6528"/>
    <cellStyle name="Normal 13 6 3 3 2" xfId="11470"/>
    <cellStyle name="Normal 13 6 3 3 3" xfId="16365"/>
    <cellStyle name="Normal 13 6 3 3 4" xfId="16366"/>
    <cellStyle name="Normal 13 6 3 4" xfId="8036"/>
    <cellStyle name="Normal 13 6 3 4 2" xfId="16367"/>
    <cellStyle name="Normal 13 6 3 4 3" xfId="16368"/>
    <cellStyle name="Normal 13 6 3 4 4" xfId="16369"/>
    <cellStyle name="Normal 13 6 3 5" xfId="3074"/>
    <cellStyle name="Normal 13 6 3 5 2" xfId="16370"/>
    <cellStyle name="Normal 13 6 3 5 3" xfId="16371"/>
    <cellStyle name="Normal 13 6 3 5 4" xfId="16372"/>
    <cellStyle name="Normal 13 6 3 6" xfId="16373"/>
    <cellStyle name="Normal 13 6 3 6 2" xfId="16374"/>
    <cellStyle name="Normal 13 6 3 6 3" xfId="16375"/>
    <cellStyle name="Normal 13 6 3 7" xfId="16376"/>
    <cellStyle name="Normal 13 6 3 8" xfId="16377"/>
    <cellStyle name="Normal 13 6 3 9" xfId="16378"/>
    <cellStyle name="Normal 13 6 4" xfId="4025"/>
    <cellStyle name="Normal 13 6 4 2" xfId="9097"/>
    <cellStyle name="Normal 13 6 4 2 2" xfId="16379"/>
    <cellStyle name="Normal 13 6 4 2 3" xfId="16380"/>
    <cellStyle name="Normal 13 6 4 2 4" xfId="16381"/>
    <cellStyle name="Normal 13 6 4 3" xfId="16382"/>
    <cellStyle name="Normal 13 6 4 3 2" xfId="16383"/>
    <cellStyle name="Normal 13 6 4 3 3" xfId="16384"/>
    <cellStyle name="Normal 13 6 4 4" xfId="16385"/>
    <cellStyle name="Normal 13 6 4 5" xfId="16386"/>
    <cellStyle name="Normal 13 6 4 6" xfId="16387"/>
    <cellStyle name="Normal 13 6 5" xfId="5782"/>
    <cellStyle name="Normal 13 6 5 2" xfId="10724"/>
    <cellStyle name="Normal 13 6 5 3" xfId="16388"/>
    <cellStyle name="Normal 13 6 5 4" xfId="16389"/>
    <cellStyle name="Normal 13 6 6" xfId="7290"/>
    <cellStyle name="Normal 13 6 6 2" xfId="16390"/>
    <cellStyle name="Normal 13 6 6 3" xfId="16391"/>
    <cellStyle name="Normal 13 6 6 4" xfId="16392"/>
    <cellStyle name="Normal 13 6 7" xfId="2328"/>
    <cellStyle name="Normal 13 6 7 2" xfId="16393"/>
    <cellStyle name="Normal 13 6 7 3" xfId="16394"/>
    <cellStyle name="Normal 13 6 7 4" xfId="16395"/>
    <cellStyle name="Normal 13 6 8" xfId="16396"/>
    <cellStyle name="Normal 13 6 8 2" xfId="16397"/>
    <cellStyle name="Normal 13 6 8 3" xfId="16398"/>
    <cellStyle name="Normal 13 6 9" xfId="16399"/>
    <cellStyle name="Normal 13 7" xfId="719"/>
    <cellStyle name="Normal 13 7 10" xfId="16400"/>
    <cellStyle name="Normal 13 7 11" xfId="16401"/>
    <cellStyle name="Normal 13 7 2" xfId="1185"/>
    <cellStyle name="Normal 13 7 2 10" xfId="16402"/>
    <cellStyle name="Normal 13 7 2 2" xfId="1444"/>
    <cellStyle name="Normal 13 7 2 2 2" xfId="4802"/>
    <cellStyle name="Normal 13 7 2 2 2 2" xfId="9786"/>
    <cellStyle name="Normal 13 7 2 2 2 2 2" xfId="16403"/>
    <cellStyle name="Normal 13 7 2 2 2 2 3" xfId="16404"/>
    <cellStyle name="Normal 13 7 2 2 2 2 4" xfId="16405"/>
    <cellStyle name="Normal 13 7 2 2 2 3" xfId="16406"/>
    <cellStyle name="Normal 13 7 2 2 2 3 2" xfId="16407"/>
    <cellStyle name="Normal 13 7 2 2 2 3 3" xfId="16408"/>
    <cellStyle name="Normal 13 7 2 2 2 4" xfId="16409"/>
    <cellStyle name="Normal 13 7 2 2 2 5" xfId="16410"/>
    <cellStyle name="Normal 13 7 2 2 2 6" xfId="16411"/>
    <cellStyle name="Normal 13 7 2 2 3" xfId="6531"/>
    <cellStyle name="Normal 13 7 2 2 3 2" xfId="11473"/>
    <cellStyle name="Normal 13 7 2 2 3 3" xfId="16412"/>
    <cellStyle name="Normal 13 7 2 2 3 4" xfId="16413"/>
    <cellStyle name="Normal 13 7 2 2 4" xfId="8039"/>
    <cellStyle name="Normal 13 7 2 2 4 2" xfId="16414"/>
    <cellStyle name="Normal 13 7 2 2 4 3" xfId="16415"/>
    <cellStyle name="Normal 13 7 2 2 4 4" xfId="16416"/>
    <cellStyle name="Normal 13 7 2 2 5" xfId="3077"/>
    <cellStyle name="Normal 13 7 2 2 5 2" xfId="16417"/>
    <cellStyle name="Normal 13 7 2 2 5 3" xfId="16418"/>
    <cellStyle name="Normal 13 7 2 2 5 4" xfId="16419"/>
    <cellStyle name="Normal 13 7 2 2 6" xfId="16420"/>
    <cellStyle name="Normal 13 7 2 2 6 2" xfId="16421"/>
    <cellStyle name="Normal 13 7 2 2 6 3" xfId="16422"/>
    <cellStyle name="Normal 13 7 2 2 7" xfId="16423"/>
    <cellStyle name="Normal 13 7 2 2 8" xfId="16424"/>
    <cellStyle name="Normal 13 7 2 2 9" xfId="16425"/>
    <cellStyle name="Normal 13 7 2 3" xfId="4553"/>
    <cellStyle name="Normal 13 7 2 3 2" xfId="9537"/>
    <cellStyle name="Normal 13 7 2 3 2 2" xfId="16426"/>
    <cellStyle name="Normal 13 7 2 3 2 3" xfId="16427"/>
    <cellStyle name="Normal 13 7 2 3 2 4" xfId="16428"/>
    <cellStyle name="Normal 13 7 2 3 3" xfId="16429"/>
    <cellStyle name="Normal 13 7 2 3 3 2" xfId="16430"/>
    <cellStyle name="Normal 13 7 2 3 3 3" xfId="16431"/>
    <cellStyle name="Normal 13 7 2 3 4" xfId="16432"/>
    <cellStyle name="Normal 13 7 2 3 5" xfId="16433"/>
    <cellStyle name="Normal 13 7 2 3 6" xfId="16434"/>
    <cellStyle name="Normal 13 7 2 4" xfId="6284"/>
    <cellStyle name="Normal 13 7 2 4 2" xfId="11226"/>
    <cellStyle name="Normal 13 7 2 4 3" xfId="16435"/>
    <cellStyle name="Normal 13 7 2 4 4" xfId="16436"/>
    <cellStyle name="Normal 13 7 2 5" xfId="7792"/>
    <cellStyle name="Normal 13 7 2 5 2" xfId="16437"/>
    <cellStyle name="Normal 13 7 2 5 3" xfId="16438"/>
    <cellStyle name="Normal 13 7 2 5 4" xfId="16439"/>
    <cellStyle name="Normal 13 7 2 6" xfId="2830"/>
    <cellStyle name="Normal 13 7 2 6 2" xfId="16440"/>
    <cellStyle name="Normal 13 7 2 6 3" xfId="16441"/>
    <cellStyle name="Normal 13 7 2 6 4" xfId="16442"/>
    <cellStyle name="Normal 13 7 2 7" xfId="16443"/>
    <cellStyle name="Normal 13 7 2 7 2" xfId="16444"/>
    <cellStyle name="Normal 13 7 2 7 3" xfId="16445"/>
    <cellStyle name="Normal 13 7 2 8" xfId="16446"/>
    <cellStyle name="Normal 13 7 2 9" xfId="16447"/>
    <cellStyle name="Normal 13 7 3" xfId="1443"/>
    <cellStyle name="Normal 13 7 3 2" xfId="4801"/>
    <cellStyle name="Normal 13 7 3 2 2" xfId="9785"/>
    <cellStyle name="Normal 13 7 3 2 2 2" xfId="16448"/>
    <cellStyle name="Normal 13 7 3 2 2 3" xfId="16449"/>
    <cellStyle name="Normal 13 7 3 2 2 4" xfId="16450"/>
    <cellStyle name="Normal 13 7 3 2 3" xfId="16451"/>
    <cellStyle name="Normal 13 7 3 2 3 2" xfId="16452"/>
    <cellStyle name="Normal 13 7 3 2 3 3" xfId="16453"/>
    <cellStyle name="Normal 13 7 3 2 4" xfId="16454"/>
    <cellStyle name="Normal 13 7 3 2 5" xfId="16455"/>
    <cellStyle name="Normal 13 7 3 2 6" xfId="16456"/>
    <cellStyle name="Normal 13 7 3 3" xfId="6530"/>
    <cellStyle name="Normal 13 7 3 3 2" xfId="11472"/>
    <cellStyle name="Normal 13 7 3 3 3" xfId="16457"/>
    <cellStyle name="Normal 13 7 3 3 4" xfId="16458"/>
    <cellStyle name="Normal 13 7 3 4" xfId="8038"/>
    <cellStyle name="Normal 13 7 3 4 2" xfId="16459"/>
    <cellStyle name="Normal 13 7 3 4 3" xfId="16460"/>
    <cellStyle name="Normal 13 7 3 4 4" xfId="16461"/>
    <cellStyle name="Normal 13 7 3 5" xfId="3076"/>
    <cellStyle name="Normal 13 7 3 5 2" xfId="16462"/>
    <cellStyle name="Normal 13 7 3 5 3" xfId="16463"/>
    <cellStyle name="Normal 13 7 3 5 4" xfId="16464"/>
    <cellStyle name="Normal 13 7 3 6" xfId="16465"/>
    <cellStyle name="Normal 13 7 3 6 2" xfId="16466"/>
    <cellStyle name="Normal 13 7 3 6 3" xfId="16467"/>
    <cellStyle name="Normal 13 7 3 7" xfId="16468"/>
    <cellStyle name="Normal 13 7 3 8" xfId="16469"/>
    <cellStyle name="Normal 13 7 3 9" xfId="16470"/>
    <cellStyle name="Normal 13 7 4" xfId="4170"/>
    <cellStyle name="Normal 13 7 4 2" xfId="9156"/>
    <cellStyle name="Normal 13 7 4 2 2" xfId="16471"/>
    <cellStyle name="Normal 13 7 4 2 3" xfId="16472"/>
    <cellStyle name="Normal 13 7 4 2 4" xfId="16473"/>
    <cellStyle name="Normal 13 7 4 3" xfId="16474"/>
    <cellStyle name="Normal 13 7 4 3 2" xfId="16475"/>
    <cellStyle name="Normal 13 7 4 3 3" xfId="16476"/>
    <cellStyle name="Normal 13 7 4 4" xfId="16477"/>
    <cellStyle name="Normal 13 7 4 5" xfId="16478"/>
    <cellStyle name="Normal 13 7 4 6" xfId="16479"/>
    <cellStyle name="Normal 13 7 5" xfId="5917"/>
    <cellStyle name="Normal 13 7 5 2" xfId="10859"/>
    <cellStyle name="Normal 13 7 5 3" xfId="16480"/>
    <cellStyle name="Normal 13 7 5 4" xfId="16481"/>
    <cellStyle name="Normal 13 7 6" xfId="7425"/>
    <cellStyle name="Normal 13 7 6 2" xfId="16482"/>
    <cellStyle name="Normal 13 7 6 3" xfId="16483"/>
    <cellStyle name="Normal 13 7 6 4" xfId="16484"/>
    <cellStyle name="Normal 13 7 7" xfId="2463"/>
    <cellStyle name="Normal 13 7 7 2" xfId="16485"/>
    <cellStyle name="Normal 13 7 7 3" xfId="16486"/>
    <cellStyle name="Normal 13 7 7 4" xfId="16487"/>
    <cellStyle name="Normal 13 7 8" xfId="16488"/>
    <cellStyle name="Normal 13 7 8 2" xfId="16489"/>
    <cellStyle name="Normal 13 7 8 3" xfId="16490"/>
    <cellStyle name="Normal 13 7 9" xfId="16491"/>
    <cellStyle name="Normal 13 8" xfId="385"/>
    <cellStyle name="Normal 13 8 10" xfId="16492"/>
    <cellStyle name="Normal 13 8 11" xfId="16493"/>
    <cellStyle name="Normal 13 8 2" xfId="1013"/>
    <cellStyle name="Normal 13 8 2 10" xfId="16494"/>
    <cellStyle name="Normal 13 8 2 2" xfId="1446"/>
    <cellStyle name="Normal 13 8 2 2 2" xfId="4804"/>
    <cellStyle name="Normal 13 8 2 2 2 2" xfId="9788"/>
    <cellStyle name="Normal 13 8 2 2 2 2 2" xfId="16495"/>
    <cellStyle name="Normal 13 8 2 2 2 2 3" xfId="16496"/>
    <cellStyle name="Normal 13 8 2 2 2 2 4" xfId="16497"/>
    <cellStyle name="Normal 13 8 2 2 2 3" xfId="16498"/>
    <cellStyle name="Normal 13 8 2 2 2 3 2" xfId="16499"/>
    <cellStyle name="Normal 13 8 2 2 2 3 3" xfId="16500"/>
    <cellStyle name="Normal 13 8 2 2 2 4" xfId="16501"/>
    <cellStyle name="Normal 13 8 2 2 2 5" xfId="16502"/>
    <cellStyle name="Normal 13 8 2 2 2 6" xfId="16503"/>
    <cellStyle name="Normal 13 8 2 2 3" xfId="6533"/>
    <cellStyle name="Normal 13 8 2 2 3 2" xfId="11475"/>
    <cellStyle name="Normal 13 8 2 2 3 3" xfId="16504"/>
    <cellStyle name="Normal 13 8 2 2 3 4" xfId="16505"/>
    <cellStyle name="Normal 13 8 2 2 4" xfId="8041"/>
    <cellStyle name="Normal 13 8 2 2 4 2" xfId="16506"/>
    <cellStyle name="Normal 13 8 2 2 4 3" xfId="16507"/>
    <cellStyle name="Normal 13 8 2 2 4 4" xfId="16508"/>
    <cellStyle name="Normal 13 8 2 2 5" xfId="3079"/>
    <cellStyle name="Normal 13 8 2 2 5 2" xfId="16509"/>
    <cellStyle name="Normal 13 8 2 2 5 3" xfId="16510"/>
    <cellStyle name="Normal 13 8 2 2 5 4" xfId="16511"/>
    <cellStyle name="Normal 13 8 2 2 6" xfId="16512"/>
    <cellStyle name="Normal 13 8 2 2 6 2" xfId="16513"/>
    <cellStyle name="Normal 13 8 2 2 6 3" xfId="16514"/>
    <cellStyle name="Normal 13 8 2 2 7" xfId="16515"/>
    <cellStyle name="Normal 13 8 2 2 8" xfId="16516"/>
    <cellStyle name="Normal 13 8 2 2 9" xfId="16517"/>
    <cellStyle name="Normal 13 8 2 3" xfId="4447"/>
    <cellStyle name="Normal 13 8 2 3 2" xfId="9432"/>
    <cellStyle name="Normal 13 8 2 3 2 2" xfId="16518"/>
    <cellStyle name="Normal 13 8 2 3 2 3" xfId="16519"/>
    <cellStyle name="Normal 13 8 2 3 2 4" xfId="16520"/>
    <cellStyle name="Normal 13 8 2 3 3" xfId="16521"/>
    <cellStyle name="Normal 13 8 2 3 3 2" xfId="16522"/>
    <cellStyle name="Normal 13 8 2 3 3 3" xfId="16523"/>
    <cellStyle name="Normal 13 8 2 3 4" xfId="16524"/>
    <cellStyle name="Normal 13 8 2 3 5" xfId="16525"/>
    <cellStyle name="Normal 13 8 2 3 6" xfId="16526"/>
    <cellStyle name="Normal 13 8 2 4" xfId="6190"/>
    <cellStyle name="Normal 13 8 2 4 2" xfId="11132"/>
    <cellStyle name="Normal 13 8 2 4 3" xfId="16527"/>
    <cellStyle name="Normal 13 8 2 4 4" xfId="16528"/>
    <cellStyle name="Normal 13 8 2 5" xfId="7698"/>
    <cellStyle name="Normal 13 8 2 5 2" xfId="16529"/>
    <cellStyle name="Normal 13 8 2 5 3" xfId="16530"/>
    <cellStyle name="Normal 13 8 2 5 4" xfId="16531"/>
    <cellStyle name="Normal 13 8 2 6" xfId="2736"/>
    <cellStyle name="Normal 13 8 2 6 2" xfId="16532"/>
    <cellStyle name="Normal 13 8 2 6 3" xfId="16533"/>
    <cellStyle name="Normal 13 8 2 6 4" xfId="16534"/>
    <cellStyle name="Normal 13 8 2 7" xfId="16535"/>
    <cellStyle name="Normal 13 8 2 7 2" xfId="16536"/>
    <cellStyle name="Normal 13 8 2 7 3" xfId="16537"/>
    <cellStyle name="Normal 13 8 2 8" xfId="16538"/>
    <cellStyle name="Normal 13 8 2 9" xfId="16539"/>
    <cellStyle name="Normal 13 8 3" xfId="1445"/>
    <cellStyle name="Normal 13 8 3 2" xfId="4803"/>
    <cellStyle name="Normal 13 8 3 2 2" xfId="9787"/>
    <cellStyle name="Normal 13 8 3 2 2 2" xfId="16540"/>
    <cellStyle name="Normal 13 8 3 2 2 3" xfId="16541"/>
    <cellStyle name="Normal 13 8 3 2 2 4" xfId="16542"/>
    <cellStyle name="Normal 13 8 3 2 3" xfId="16543"/>
    <cellStyle name="Normal 13 8 3 2 3 2" xfId="16544"/>
    <cellStyle name="Normal 13 8 3 2 3 3" xfId="16545"/>
    <cellStyle name="Normal 13 8 3 2 4" xfId="16546"/>
    <cellStyle name="Normal 13 8 3 2 5" xfId="16547"/>
    <cellStyle name="Normal 13 8 3 2 6" xfId="16548"/>
    <cellStyle name="Normal 13 8 3 3" xfId="6532"/>
    <cellStyle name="Normal 13 8 3 3 2" xfId="11474"/>
    <cellStyle name="Normal 13 8 3 3 3" xfId="16549"/>
    <cellStyle name="Normal 13 8 3 3 4" xfId="16550"/>
    <cellStyle name="Normal 13 8 3 4" xfId="8040"/>
    <cellStyle name="Normal 13 8 3 4 2" xfId="16551"/>
    <cellStyle name="Normal 13 8 3 4 3" xfId="16552"/>
    <cellStyle name="Normal 13 8 3 4 4" xfId="16553"/>
    <cellStyle name="Normal 13 8 3 5" xfId="3078"/>
    <cellStyle name="Normal 13 8 3 5 2" xfId="16554"/>
    <cellStyle name="Normal 13 8 3 5 3" xfId="16555"/>
    <cellStyle name="Normal 13 8 3 5 4" xfId="16556"/>
    <cellStyle name="Normal 13 8 3 6" xfId="16557"/>
    <cellStyle name="Normal 13 8 3 6 2" xfId="16558"/>
    <cellStyle name="Normal 13 8 3 6 3" xfId="16559"/>
    <cellStyle name="Normal 13 8 3 7" xfId="16560"/>
    <cellStyle name="Normal 13 8 3 8" xfId="16561"/>
    <cellStyle name="Normal 13 8 3 9" xfId="16562"/>
    <cellStyle name="Normal 13 8 4" xfId="3965"/>
    <cellStyle name="Normal 13 8 4 2" xfId="9045"/>
    <cellStyle name="Normal 13 8 4 2 2" xfId="16563"/>
    <cellStyle name="Normal 13 8 4 2 3" xfId="16564"/>
    <cellStyle name="Normal 13 8 4 2 4" xfId="16565"/>
    <cellStyle name="Normal 13 8 4 3" xfId="16566"/>
    <cellStyle name="Normal 13 8 4 3 2" xfId="16567"/>
    <cellStyle name="Normal 13 8 4 3 3" xfId="16568"/>
    <cellStyle name="Normal 13 8 4 4" xfId="16569"/>
    <cellStyle name="Normal 13 8 4 5" xfId="16570"/>
    <cellStyle name="Normal 13 8 4 6" xfId="16571"/>
    <cellStyle name="Normal 13 8 5" xfId="5733"/>
    <cellStyle name="Normal 13 8 5 2" xfId="10675"/>
    <cellStyle name="Normal 13 8 5 3" xfId="16572"/>
    <cellStyle name="Normal 13 8 5 4" xfId="16573"/>
    <cellStyle name="Normal 13 8 6" xfId="7241"/>
    <cellStyle name="Normal 13 8 6 2" xfId="16574"/>
    <cellStyle name="Normal 13 8 6 3" xfId="16575"/>
    <cellStyle name="Normal 13 8 6 4" xfId="16576"/>
    <cellStyle name="Normal 13 8 7" xfId="2279"/>
    <cellStyle name="Normal 13 8 7 2" xfId="16577"/>
    <cellStyle name="Normal 13 8 7 3" xfId="16578"/>
    <cellStyle name="Normal 13 8 7 4" xfId="16579"/>
    <cellStyle name="Normal 13 8 8" xfId="16580"/>
    <cellStyle name="Normal 13 8 8 2" xfId="16581"/>
    <cellStyle name="Normal 13 8 8 3" xfId="16582"/>
    <cellStyle name="Normal 13 8 9" xfId="16583"/>
    <cellStyle name="Normal 13 9" xfId="868"/>
    <cellStyle name="Normal 13 9 10" xfId="16584"/>
    <cellStyle name="Normal 13 9 2" xfId="1447"/>
    <cellStyle name="Normal 13 9 2 2" xfId="4805"/>
    <cellStyle name="Normal 13 9 2 2 2" xfId="9789"/>
    <cellStyle name="Normal 13 9 2 2 2 2" xfId="16585"/>
    <cellStyle name="Normal 13 9 2 2 2 3" xfId="16586"/>
    <cellStyle name="Normal 13 9 2 2 2 4" xfId="16587"/>
    <cellStyle name="Normal 13 9 2 2 3" xfId="16588"/>
    <cellStyle name="Normal 13 9 2 2 3 2" xfId="16589"/>
    <cellStyle name="Normal 13 9 2 2 3 3" xfId="16590"/>
    <cellStyle name="Normal 13 9 2 2 4" xfId="16591"/>
    <cellStyle name="Normal 13 9 2 2 5" xfId="16592"/>
    <cellStyle name="Normal 13 9 2 2 6" xfId="16593"/>
    <cellStyle name="Normal 13 9 2 3" xfId="6534"/>
    <cellStyle name="Normal 13 9 2 3 2" xfId="11476"/>
    <cellStyle name="Normal 13 9 2 3 3" xfId="16594"/>
    <cellStyle name="Normal 13 9 2 3 4" xfId="16595"/>
    <cellStyle name="Normal 13 9 2 4" xfId="8042"/>
    <cellStyle name="Normal 13 9 2 4 2" xfId="16596"/>
    <cellStyle name="Normal 13 9 2 4 3" xfId="16597"/>
    <cellStyle name="Normal 13 9 2 4 4" xfId="16598"/>
    <cellStyle name="Normal 13 9 2 5" xfId="3080"/>
    <cellStyle name="Normal 13 9 2 5 2" xfId="16599"/>
    <cellStyle name="Normal 13 9 2 5 3" xfId="16600"/>
    <cellStyle name="Normal 13 9 2 5 4" xfId="16601"/>
    <cellStyle name="Normal 13 9 2 6" xfId="16602"/>
    <cellStyle name="Normal 13 9 2 6 2" xfId="16603"/>
    <cellStyle name="Normal 13 9 2 6 3" xfId="16604"/>
    <cellStyle name="Normal 13 9 2 7" xfId="16605"/>
    <cellStyle name="Normal 13 9 2 8" xfId="16606"/>
    <cellStyle name="Normal 13 9 2 9" xfId="16607"/>
    <cellStyle name="Normal 13 9 3" xfId="4310"/>
    <cellStyle name="Normal 13 9 3 2" xfId="9296"/>
    <cellStyle name="Normal 13 9 3 2 2" xfId="16608"/>
    <cellStyle name="Normal 13 9 3 2 3" xfId="16609"/>
    <cellStyle name="Normal 13 9 3 2 4" xfId="16610"/>
    <cellStyle name="Normal 13 9 3 3" xfId="16611"/>
    <cellStyle name="Normal 13 9 3 3 2" xfId="16612"/>
    <cellStyle name="Normal 13 9 3 3 3" xfId="16613"/>
    <cellStyle name="Normal 13 9 3 4" xfId="16614"/>
    <cellStyle name="Normal 13 9 3 5" xfId="16615"/>
    <cellStyle name="Normal 13 9 3 6" xfId="16616"/>
    <cellStyle name="Normal 13 9 4" xfId="6055"/>
    <cellStyle name="Normal 13 9 4 2" xfId="10997"/>
    <cellStyle name="Normal 13 9 4 3" xfId="16617"/>
    <cellStyle name="Normal 13 9 4 4" xfId="16618"/>
    <cellStyle name="Normal 13 9 5" xfId="7563"/>
    <cellStyle name="Normal 13 9 5 2" xfId="16619"/>
    <cellStyle name="Normal 13 9 5 3" xfId="16620"/>
    <cellStyle name="Normal 13 9 5 4" xfId="16621"/>
    <cellStyle name="Normal 13 9 6" xfId="2601"/>
    <cellStyle name="Normal 13 9 6 2" xfId="16622"/>
    <cellStyle name="Normal 13 9 6 3" xfId="16623"/>
    <cellStyle name="Normal 13 9 6 4" xfId="16624"/>
    <cellStyle name="Normal 13 9 7" xfId="16625"/>
    <cellStyle name="Normal 13 9 7 2" xfId="16626"/>
    <cellStyle name="Normal 13 9 7 3" xfId="16627"/>
    <cellStyle name="Normal 13 9 8" xfId="16628"/>
    <cellStyle name="Normal 13 9 9" xfId="16629"/>
    <cellStyle name="Normal 130" xfId="2088"/>
    <cellStyle name="Normal 131" xfId="2083"/>
    <cellStyle name="Normal 132" xfId="252"/>
    <cellStyle name="Normal 132 2" xfId="4097"/>
    <cellStyle name="Normal 132 3" xfId="2232"/>
    <cellStyle name="Normal 133" xfId="310"/>
    <cellStyle name="Normal 133 2" xfId="5428"/>
    <cellStyle name="Normal 133 3" xfId="2265"/>
    <cellStyle name="Normal 134" xfId="2098"/>
    <cellStyle name="Normal 134 2" xfId="5589"/>
    <cellStyle name="Normal 134 3" xfId="3700"/>
    <cellStyle name="Normal 135" xfId="2105"/>
    <cellStyle name="Normal 135 2" xfId="5591"/>
    <cellStyle name="Normal 135 3" xfId="3701"/>
    <cellStyle name="Normal 136" xfId="2114"/>
    <cellStyle name="Normal 136 2" xfId="5571"/>
    <cellStyle name="Normal 136 3" xfId="3702"/>
    <cellStyle name="Normal 137" xfId="2120"/>
    <cellStyle name="Normal 138" xfId="2104"/>
    <cellStyle name="Normal 139" xfId="2111"/>
    <cellStyle name="Normal 14" xfId="58"/>
    <cellStyle name="Normal 14 10" xfId="1338"/>
    <cellStyle name="Normal 14 10 2" xfId="4696"/>
    <cellStyle name="Normal 14 10 2 2" xfId="9680"/>
    <cellStyle name="Normal 14 10 2 2 2" xfId="16630"/>
    <cellStyle name="Normal 14 10 2 2 3" xfId="16631"/>
    <cellStyle name="Normal 14 10 2 2 4" xfId="16632"/>
    <cellStyle name="Normal 14 10 2 3" xfId="16633"/>
    <cellStyle name="Normal 14 10 2 3 2" xfId="16634"/>
    <cellStyle name="Normal 14 10 2 3 3" xfId="16635"/>
    <cellStyle name="Normal 14 10 2 4" xfId="16636"/>
    <cellStyle name="Normal 14 10 2 5" xfId="16637"/>
    <cellStyle name="Normal 14 10 2 6" xfId="16638"/>
    <cellStyle name="Normal 14 10 3" xfId="6425"/>
    <cellStyle name="Normal 14 10 3 2" xfId="11367"/>
    <cellStyle name="Normal 14 10 3 3" xfId="16639"/>
    <cellStyle name="Normal 14 10 3 4" xfId="16640"/>
    <cellStyle name="Normal 14 10 4" xfId="7933"/>
    <cellStyle name="Normal 14 10 4 2" xfId="16641"/>
    <cellStyle name="Normal 14 10 4 3" xfId="16642"/>
    <cellStyle name="Normal 14 10 4 4" xfId="16643"/>
    <cellStyle name="Normal 14 10 5" xfId="2971"/>
    <cellStyle name="Normal 14 10 5 2" xfId="16644"/>
    <cellStyle name="Normal 14 10 5 3" xfId="16645"/>
    <cellStyle name="Normal 14 10 5 4" xfId="16646"/>
    <cellStyle name="Normal 14 10 6" xfId="16647"/>
    <cellStyle name="Normal 14 10 6 2" xfId="16648"/>
    <cellStyle name="Normal 14 10 6 3" xfId="16649"/>
    <cellStyle name="Normal 14 10 7" xfId="16650"/>
    <cellStyle name="Normal 14 10 8" xfId="16651"/>
    <cellStyle name="Normal 14 10 9" xfId="16652"/>
    <cellStyle name="Normal 14 11" xfId="282"/>
    <cellStyle name="Normal 14 11 2" xfId="3914"/>
    <cellStyle name="Normal 14 11 2 2" xfId="9001"/>
    <cellStyle name="Normal 14 11 2 2 2" xfId="16653"/>
    <cellStyle name="Normal 14 11 2 2 3" xfId="16654"/>
    <cellStyle name="Normal 14 11 2 2 4" xfId="16655"/>
    <cellStyle name="Normal 14 11 2 3" xfId="16656"/>
    <cellStyle name="Normal 14 11 2 3 2" xfId="16657"/>
    <cellStyle name="Normal 14 11 2 3 3" xfId="16658"/>
    <cellStyle name="Normal 14 11 2 4" xfId="16659"/>
    <cellStyle name="Normal 14 11 2 5" xfId="16660"/>
    <cellStyle name="Normal 14 11 2 6" xfId="16661"/>
    <cellStyle name="Normal 14 11 3" xfId="5692"/>
    <cellStyle name="Normal 14 11 3 2" xfId="10634"/>
    <cellStyle name="Normal 14 11 3 3" xfId="16662"/>
    <cellStyle name="Normal 14 11 3 4" xfId="16663"/>
    <cellStyle name="Normal 14 11 4" xfId="7200"/>
    <cellStyle name="Normal 14 11 4 2" xfId="16664"/>
    <cellStyle name="Normal 14 11 4 3" xfId="16665"/>
    <cellStyle name="Normal 14 11 4 4" xfId="16666"/>
    <cellStyle name="Normal 14 11 5" xfId="2237"/>
    <cellStyle name="Normal 14 11 5 2" xfId="16667"/>
    <cellStyle name="Normal 14 11 5 3" xfId="16668"/>
    <cellStyle name="Normal 14 11 5 4" xfId="16669"/>
    <cellStyle name="Normal 14 11 6" xfId="16670"/>
    <cellStyle name="Normal 14 11 6 2" xfId="16671"/>
    <cellStyle name="Normal 14 11 6 3" xfId="16672"/>
    <cellStyle name="Normal 14 11 7" xfId="16673"/>
    <cellStyle name="Normal 14 11 8" xfId="16674"/>
    <cellStyle name="Normal 14 11 9" xfId="16675"/>
    <cellStyle name="Normal 14 12" xfId="2170"/>
    <cellStyle name="Normal 14 12 2" xfId="5437"/>
    <cellStyle name="Normal 14 12 2 2" xfId="10418"/>
    <cellStyle name="Normal 14 12 2 2 2" xfId="16676"/>
    <cellStyle name="Normal 14 12 2 2 3" xfId="16677"/>
    <cellStyle name="Normal 14 12 2 2 4" xfId="16678"/>
    <cellStyle name="Normal 14 12 2 3" xfId="16679"/>
    <cellStyle name="Normal 14 12 2 3 2" xfId="16680"/>
    <cellStyle name="Normal 14 12 2 3 3" xfId="16681"/>
    <cellStyle name="Normal 14 12 2 4" xfId="16682"/>
    <cellStyle name="Normal 14 12 2 5" xfId="16683"/>
    <cellStyle name="Normal 14 12 2 6" xfId="16684"/>
    <cellStyle name="Normal 14 12 3" xfId="8672"/>
    <cellStyle name="Normal 14 12 3 2" xfId="16685"/>
    <cellStyle name="Normal 14 12 3 3" xfId="16686"/>
    <cellStyle name="Normal 14 12 3 4" xfId="16687"/>
    <cellStyle name="Normal 14 12 4" xfId="12285"/>
    <cellStyle name="Normal 14 12 4 2" xfId="16688"/>
    <cellStyle name="Normal 14 12 4 3" xfId="16689"/>
    <cellStyle name="Normal 14 12 4 4" xfId="16690"/>
    <cellStyle name="Normal 14 12 5" xfId="16691"/>
    <cellStyle name="Normal 14 12 5 2" xfId="16692"/>
    <cellStyle name="Normal 14 12 5 3" xfId="16693"/>
    <cellStyle name="Normal 14 12 5 4" xfId="16694"/>
    <cellStyle name="Normal 14 12 6" xfId="16695"/>
    <cellStyle name="Normal 14 12 6 2" xfId="16696"/>
    <cellStyle name="Normal 14 12 6 3" xfId="16697"/>
    <cellStyle name="Normal 14 12 7" xfId="16698"/>
    <cellStyle name="Normal 14 12 8" xfId="16699"/>
    <cellStyle name="Normal 14 12 9" xfId="16700"/>
    <cellStyle name="Normal 14 13" xfId="3710"/>
    <cellStyle name="Normal 14 13 2" xfId="8809"/>
    <cellStyle name="Normal 14 13 2 2" xfId="16701"/>
    <cellStyle name="Normal 14 13 2 2 2" xfId="16702"/>
    <cellStyle name="Normal 14 13 2 2 3" xfId="16703"/>
    <cellStyle name="Normal 14 13 2 2 4" xfId="16704"/>
    <cellStyle name="Normal 14 13 2 3" xfId="16705"/>
    <cellStyle name="Normal 14 13 2 3 2" xfId="16706"/>
    <cellStyle name="Normal 14 13 2 3 3" xfId="16707"/>
    <cellStyle name="Normal 14 13 2 4" xfId="16708"/>
    <cellStyle name="Normal 14 13 2 5" xfId="16709"/>
    <cellStyle name="Normal 14 13 2 6" xfId="16710"/>
    <cellStyle name="Normal 14 13 3" xfId="12191"/>
    <cellStyle name="Normal 14 13 3 2" xfId="16711"/>
    <cellStyle name="Normal 14 13 3 3" xfId="16712"/>
    <cellStyle name="Normal 14 13 3 4" xfId="16713"/>
    <cellStyle name="Normal 14 13 4" xfId="16714"/>
    <cellStyle name="Normal 14 13 4 2" xfId="16715"/>
    <cellStyle name="Normal 14 13 4 3" xfId="16716"/>
    <cellStyle name="Normal 14 13 4 4" xfId="16717"/>
    <cellStyle name="Normal 14 13 5" xfId="16718"/>
    <cellStyle name="Normal 14 13 5 2" xfId="16719"/>
    <cellStyle name="Normal 14 13 5 3" xfId="16720"/>
    <cellStyle name="Normal 14 13 6" xfId="16721"/>
    <cellStyle name="Normal 14 13 7" xfId="16722"/>
    <cellStyle name="Normal 14 13 8" xfId="16723"/>
    <cellStyle name="Normal 14 14" xfId="3858"/>
    <cellStyle name="Normal 14 14 2" xfId="8951"/>
    <cellStyle name="Normal 14 14 2 2" xfId="16724"/>
    <cellStyle name="Normal 14 14 2 3" xfId="16725"/>
    <cellStyle name="Normal 14 14 2 4" xfId="16726"/>
    <cellStyle name="Normal 14 14 3" xfId="16727"/>
    <cellStyle name="Normal 14 14 3 2" xfId="16728"/>
    <cellStyle name="Normal 14 14 3 3" xfId="16729"/>
    <cellStyle name="Normal 14 14 3 4" xfId="16730"/>
    <cellStyle name="Normal 14 14 4" xfId="16731"/>
    <cellStyle name="Normal 14 14 4 2" xfId="16732"/>
    <cellStyle name="Normal 14 14 4 3" xfId="16733"/>
    <cellStyle name="Normal 14 14 5" xfId="16734"/>
    <cellStyle name="Normal 14 14 6" xfId="16735"/>
    <cellStyle name="Normal 14 14 7" xfId="16736"/>
    <cellStyle name="Normal 14 15" xfId="5652"/>
    <cellStyle name="Normal 14 15 2" xfId="10594"/>
    <cellStyle name="Normal 14 15 3" xfId="16737"/>
    <cellStyle name="Normal 14 15 4" xfId="16738"/>
    <cellStyle name="Normal 14 16" xfId="7160"/>
    <cellStyle name="Normal 14 16 2" xfId="16739"/>
    <cellStyle name="Normal 14 16 3" xfId="16740"/>
    <cellStyle name="Normal 14 16 4" xfId="16741"/>
    <cellStyle name="Normal 14 17" xfId="2129"/>
    <cellStyle name="Normal 14 17 2" xfId="16742"/>
    <cellStyle name="Normal 14 17 3" xfId="16743"/>
    <cellStyle name="Normal 14 17 4" xfId="16744"/>
    <cellStyle name="Normal 14 18" xfId="190"/>
    <cellStyle name="Normal 14 18 2" xfId="16745"/>
    <cellStyle name="Normal 14 18 3" xfId="16746"/>
    <cellStyle name="Normal 14 19" xfId="16747"/>
    <cellStyle name="Normal 14 2" xfId="149"/>
    <cellStyle name="Normal 14 2 10" xfId="2185"/>
    <cellStyle name="Normal 14 2 10 2" xfId="4020"/>
    <cellStyle name="Normal 14 2 10 2 2" xfId="9094"/>
    <cellStyle name="Normal 14 2 10 2 2 2" xfId="16748"/>
    <cellStyle name="Normal 14 2 10 2 2 3" xfId="16749"/>
    <cellStyle name="Normal 14 2 10 2 2 4" xfId="16750"/>
    <cellStyle name="Normal 14 2 10 2 3" xfId="16751"/>
    <cellStyle name="Normal 14 2 10 2 3 2" xfId="16752"/>
    <cellStyle name="Normal 14 2 10 2 3 3" xfId="16753"/>
    <cellStyle name="Normal 14 2 10 2 4" xfId="16754"/>
    <cellStyle name="Normal 14 2 10 2 5" xfId="16755"/>
    <cellStyle name="Normal 14 2 10 2 6" xfId="16756"/>
    <cellStyle name="Normal 14 2 10 3" xfId="8673"/>
    <cellStyle name="Normal 14 2 10 3 2" xfId="16757"/>
    <cellStyle name="Normal 14 2 10 3 3" xfId="16758"/>
    <cellStyle name="Normal 14 2 10 3 4" xfId="16759"/>
    <cellStyle name="Normal 14 2 10 4" xfId="12292"/>
    <cellStyle name="Normal 14 2 10 4 2" xfId="16760"/>
    <cellStyle name="Normal 14 2 10 4 3" xfId="16761"/>
    <cellStyle name="Normal 14 2 10 4 4" xfId="16762"/>
    <cellStyle name="Normal 14 2 10 5" xfId="16763"/>
    <cellStyle name="Normal 14 2 10 5 2" xfId="16764"/>
    <cellStyle name="Normal 14 2 10 5 3" xfId="16765"/>
    <cellStyle name="Normal 14 2 10 5 4" xfId="16766"/>
    <cellStyle name="Normal 14 2 10 6" xfId="16767"/>
    <cellStyle name="Normal 14 2 10 6 2" xfId="16768"/>
    <cellStyle name="Normal 14 2 10 6 3" xfId="16769"/>
    <cellStyle name="Normal 14 2 10 7" xfId="16770"/>
    <cellStyle name="Normal 14 2 10 8" xfId="16771"/>
    <cellStyle name="Normal 14 2 10 9" xfId="16772"/>
    <cellStyle name="Normal 14 2 11" xfId="3711"/>
    <cellStyle name="Normal 14 2 11 2" xfId="8810"/>
    <cellStyle name="Normal 14 2 11 2 2" xfId="16773"/>
    <cellStyle name="Normal 14 2 11 2 2 2" xfId="16774"/>
    <cellStyle name="Normal 14 2 11 2 2 3" xfId="16775"/>
    <cellStyle name="Normal 14 2 11 2 2 4" xfId="16776"/>
    <cellStyle name="Normal 14 2 11 2 3" xfId="16777"/>
    <cellStyle name="Normal 14 2 11 2 3 2" xfId="16778"/>
    <cellStyle name="Normal 14 2 11 2 3 3" xfId="16779"/>
    <cellStyle name="Normal 14 2 11 2 4" xfId="16780"/>
    <cellStyle name="Normal 14 2 11 2 5" xfId="16781"/>
    <cellStyle name="Normal 14 2 11 2 6" xfId="16782"/>
    <cellStyle name="Normal 14 2 11 3" xfId="12227"/>
    <cellStyle name="Normal 14 2 11 3 2" xfId="16783"/>
    <cellStyle name="Normal 14 2 11 3 3" xfId="16784"/>
    <cellStyle name="Normal 14 2 11 3 4" xfId="16785"/>
    <cellStyle name="Normal 14 2 11 4" xfId="16786"/>
    <cellStyle name="Normal 14 2 11 4 2" xfId="16787"/>
    <cellStyle name="Normal 14 2 11 4 3" xfId="16788"/>
    <cellStyle name="Normal 14 2 11 4 4" xfId="16789"/>
    <cellStyle name="Normal 14 2 11 5" xfId="16790"/>
    <cellStyle name="Normal 14 2 11 5 2" xfId="16791"/>
    <cellStyle name="Normal 14 2 11 5 3" xfId="16792"/>
    <cellStyle name="Normal 14 2 11 6" xfId="16793"/>
    <cellStyle name="Normal 14 2 11 7" xfId="16794"/>
    <cellStyle name="Normal 14 2 11 8" xfId="16795"/>
    <cellStyle name="Normal 14 2 12" xfId="3878"/>
    <cellStyle name="Normal 14 2 12 2" xfId="8970"/>
    <cellStyle name="Normal 14 2 12 2 2" xfId="16796"/>
    <cellStyle name="Normal 14 2 12 2 3" xfId="16797"/>
    <cellStyle name="Normal 14 2 12 2 4" xfId="16798"/>
    <cellStyle name="Normal 14 2 12 3" xfId="16799"/>
    <cellStyle name="Normal 14 2 12 3 2" xfId="16800"/>
    <cellStyle name="Normal 14 2 12 3 3" xfId="16801"/>
    <cellStyle name="Normal 14 2 12 3 4" xfId="16802"/>
    <cellStyle name="Normal 14 2 12 4" xfId="16803"/>
    <cellStyle name="Normal 14 2 12 4 2" xfId="16804"/>
    <cellStyle name="Normal 14 2 12 4 3" xfId="16805"/>
    <cellStyle name="Normal 14 2 12 5" xfId="16806"/>
    <cellStyle name="Normal 14 2 12 6" xfId="16807"/>
    <cellStyle name="Normal 14 2 12 7" xfId="16808"/>
    <cellStyle name="Normal 14 2 13" xfId="5667"/>
    <cellStyle name="Normal 14 2 13 2" xfId="10609"/>
    <cellStyle name="Normal 14 2 13 3" xfId="16809"/>
    <cellStyle name="Normal 14 2 13 4" xfId="16810"/>
    <cellStyle name="Normal 14 2 14" xfId="7175"/>
    <cellStyle name="Normal 14 2 14 2" xfId="16811"/>
    <cellStyle name="Normal 14 2 14 3" xfId="16812"/>
    <cellStyle name="Normal 14 2 14 4" xfId="16813"/>
    <cellStyle name="Normal 14 2 15" xfId="2138"/>
    <cellStyle name="Normal 14 2 15 2" xfId="16814"/>
    <cellStyle name="Normal 14 2 15 3" xfId="16815"/>
    <cellStyle name="Normal 14 2 15 4" xfId="16816"/>
    <cellStyle name="Normal 14 2 16" xfId="206"/>
    <cellStyle name="Normal 14 2 16 2" xfId="16817"/>
    <cellStyle name="Normal 14 2 16 3" xfId="16818"/>
    <cellStyle name="Normal 14 2 17" xfId="16819"/>
    <cellStyle name="Normal 14 2 18" xfId="16820"/>
    <cellStyle name="Normal 14 2 19" xfId="16821"/>
    <cellStyle name="Normal 14 2 2" xfId="564"/>
    <cellStyle name="Normal 14 2 2 10" xfId="2378"/>
    <cellStyle name="Normal 14 2 2 10 2" xfId="16822"/>
    <cellStyle name="Normal 14 2 2 10 3" xfId="16823"/>
    <cellStyle name="Normal 14 2 2 10 4" xfId="16824"/>
    <cellStyle name="Normal 14 2 2 11" xfId="16825"/>
    <cellStyle name="Normal 14 2 2 11 2" xfId="16826"/>
    <cellStyle name="Normal 14 2 2 11 3" xfId="16827"/>
    <cellStyle name="Normal 14 2 2 12" xfId="16828"/>
    <cellStyle name="Normal 14 2 2 13" xfId="16829"/>
    <cellStyle name="Normal 14 2 2 14" xfId="16830"/>
    <cellStyle name="Normal 14 2 2 2" xfId="769"/>
    <cellStyle name="Normal 14 2 2 2 10" xfId="16831"/>
    <cellStyle name="Normal 14 2 2 2 11" xfId="16832"/>
    <cellStyle name="Normal 14 2 2 2 2" xfId="1235"/>
    <cellStyle name="Normal 14 2 2 2 2 10" xfId="16833"/>
    <cellStyle name="Normal 14 2 2 2 2 2" xfId="1450"/>
    <cellStyle name="Normal 14 2 2 2 2 2 2" xfId="4808"/>
    <cellStyle name="Normal 14 2 2 2 2 2 2 2" xfId="9792"/>
    <cellStyle name="Normal 14 2 2 2 2 2 2 2 2" xfId="16834"/>
    <cellStyle name="Normal 14 2 2 2 2 2 2 2 3" xfId="16835"/>
    <cellStyle name="Normal 14 2 2 2 2 2 2 2 4" xfId="16836"/>
    <cellStyle name="Normal 14 2 2 2 2 2 2 3" xfId="16837"/>
    <cellStyle name="Normal 14 2 2 2 2 2 2 3 2" xfId="16838"/>
    <cellStyle name="Normal 14 2 2 2 2 2 2 3 3" xfId="16839"/>
    <cellStyle name="Normal 14 2 2 2 2 2 2 4" xfId="16840"/>
    <cellStyle name="Normal 14 2 2 2 2 2 2 5" xfId="16841"/>
    <cellStyle name="Normal 14 2 2 2 2 2 2 6" xfId="16842"/>
    <cellStyle name="Normal 14 2 2 2 2 2 3" xfId="6537"/>
    <cellStyle name="Normal 14 2 2 2 2 2 3 2" xfId="11479"/>
    <cellStyle name="Normal 14 2 2 2 2 2 3 3" xfId="16843"/>
    <cellStyle name="Normal 14 2 2 2 2 2 3 4" xfId="16844"/>
    <cellStyle name="Normal 14 2 2 2 2 2 4" xfId="8045"/>
    <cellStyle name="Normal 14 2 2 2 2 2 4 2" xfId="16845"/>
    <cellStyle name="Normal 14 2 2 2 2 2 4 3" xfId="16846"/>
    <cellStyle name="Normal 14 2 2 2 2 2 4 4" xfId="16847"/>
    <cellStyle name="Normal 14 2 2 2 2 2 5" xfId="3083"/>
    <cellStyle name="Normal 14 2 2 2 2 2 5 2" xfId="16848"/>
    <cellStyle name="Normal 14 2 2 2 2 2 5 3" xfId="16849"/>
    <cellStyle name="Normal 14 2 2 2 2 2 5 4" xfId="16850"/>
    <cellStyle name="Normal 14 2 2 2 2 2 6" xfId="16851"/>
    <cellStyle name="Normal 14 2 2 2 2 2 6 2" xfId="16852"/>
    <cellStyle name="Normal 14 2 2 2 2 2 6 3" xfId="16853"/>
    <cellStyle name="Normal 14 2 2 2 2 2 7" xfId="16854"/>
    <cellStyle name="Normal 14 2 2 2 2 2 8" xfId="16855"/>
    <cellStyle name="Normal 14 2 2 2 2 2 9" xfId="16856"/>
    <cellStyle name="Normal 14 2 2 2 2 3" xfId="4603"/>
    <cellStyle name="Normal 14 2 2 2 2 3 2" xfId="9587"/>
    <cellStyle name="Normal 14 2 2 2 2 3 2 2" xfId="16857"/>
    <cellStyle name="Normal 14 2 2 2 2 3 2 3" xfId="16858"/>
    <cellStyle name="Normal 14 2 2 2 2 3 2 4" xfId="16859"/>
    <cellStyle name="Normal 14 2 2 2 2 3 3" xfId="16860"/>
    <cellStyle name="Normal 14 2 2 2 2 3 3 2" xfId="16861"/>
    <cellStyle name="Normal 14 2 2 2 2 3 3 3" xfId="16862"/>
    <cellStyle name="Normal 14 2 2 2 2 3 4" xfId="16863"/>
    <cellStyle name="Normal 14 2 2 2 2 3 5" xfId="16864"/>
    <cellStyle name="Normal 14 2 2 2 2 3 6" xfId="16865"/>
    <cellStyle name="Normal 14 2 2 2 2 4" xfId="6334"/>
    <cellStyle name="Normal 14 2 2 2 2 4 2" xfId="11276"/>
    <cellStyle name="Normal 14 2 2 2 2 4 3" xfId="16866"/>
    <cellStyle name="Normal 14 2 2 2 2 4 4" xfId="16867"/>
    <cellStyle name="Normal 14 2 2 2 2 5" xfId="7842"/>
    <cellStyle name="Normal 14 2 2 2 2 5 2" xfId="16868"/>
    <cellStyle name="Normal 14 2 2 2 2 5 3" xfId="16869"/>
    <cellStyle name="Normal 14 2 2 2 2 5 4" xfId="16870"/>
    <cellStyle name="Normal 14 2 2 2 2 6" xfId="2880"/>
    <cellStyle name="Normal 14 2 2 2 2 6 2" xfId="16871"/>
    <cellStyle name="Normal 14 2 2 2 2 6 3" xfId="16872"/>
    <cellStyle name="Normal 14 2 2 2 2 6 4" xfId="16873"/>
    <cellStyle name="Normal 14 2 2 2 2 7" xfId="16874"/>
    <cellStyle name="Normal 14 2 2 2 2 7 2" xfId="16875"/>
    <cellStyle name="Normal 14 2 2 2 2 7 3" xfId="16876"/>
    <cellStyle name="Normal 14 2 2 2 2 8" xfId="16877"/>
    <cellStyle name="Normal 14 2 2 2 2 9" xfId="16878"/>
    <cellStyle name="Normal 14 2 2 2 3" xfId="1449"/>
    <cellStyle name="Normal 14 2 2 2 3 2" xfId="4807"/>
    <cellStyle name="Normal 14 2 2 2 3 2 2" xfId="9791"/>
    <cellStyle name="Normal 14 2 2 2 3 2 2 2" xfId="16879"/>
    <cellStyle name="Normal 14 2 2 2 3 2 2 3" xfId="16880"/>
    <cellStyle name="Normal 14 2 2 2 3 2 2 4" xfId="16881"/>
    <cellStyle name="Normal 14 2 2 2 3 2 3" xfId="16882"/>
    <cellStyle name="Normal 14 2 2 2 3 2 3 2" xfId="16883"/>
    <cellStyle name="Normal 14 2 2 2 3 2 3 3" xfId="16884"/>
    <cellStyle name="Normal 14 2 2 2 3 2 4" xfId="16885"/>
    <cellStyle name="Normal 14 2 2 2 3 2 5" xfId="16886"/>
    <cellStyle name="Normal 14 2 2 2 3 2 6" xfId="16887"/>
    <cellStyle name="Normal 14 2 2 2 3 3" xfId="6536"/>
    <cellStyle name="Normal 14 2 2 2 3 3 2" xfId="11478"/>
    <cellStyle name="Normal 14 2 2 2 3 3 3" xfId="16888"/>
    <cellStyle name="Normal 14 2 2 2 3 3 4" xfId="16889"/>
    <cellStyle name="Normal 14 2 2 2 3 4" xfId="8044"/>
    <cellStyle name="Normal 14 2 2 2 3 4 2" xfId="16890"/>
    <cellStyle name="Normal 14 2 2 2 3 4 3" xfId="16891"/>
    <cellStyle name="Normal 14 2 2 2 3 4 4" xfId="16892"/>
    <cellStyle name="Normal 14 2 2 2 3 5" xfId="3082"/>
    <cellStyle name="Normal 14 2 2 2 3 5 2" xfId="16893"/>
    <cellStyle name="Normal 14 2 2 2 3 5 3" xfId="16894"/>
    <cellStyle name="Normal 14 2 2 2 3 5 4" xfId="16895"/>
    <cellStyle name="Normal 14 2 2 2 3 6" xfId="16896"/>
    <cellStyle name="Normal 14 2 2 2 3 6 2" xfId="16897"/>
    <cellStyle name="Normal 14 2 2 2 3 6 3" xfId="16898"/>
    <cellStyle name="Normal 14 2 2 2 3 7" xfId="16899"/>
    <cellStyle name="Normal 14 2 2 2 3 8" xfId="16900"/>
    <cellStyle name="Normal 14 2 2 2 3 9" xfId="16901"/>
    <cellStyle name="Normal 14 2 2 2 4" xfId="4220"/>
    <cellStyle name="Normal 14 2 2 2 4 2" xfId="9206"/>
    <cellStyle name="Normal 14 2 2 2 4 2 2" xfId="16902"/>
    <cellStyle name="Normal 14 2 2 2 4 2 3" xfId="16903"/>
    <cellStyle name="Normal 14 2 2 2 4 2 4" xfId="16904"/>
    <cellStyle name="Normal 14 2 2 2 4 3" xfId="16905"/>
    <cellStyle name="Normal 14 2 2 2 4 3 2" xfId="16906"/>
    <cellStyle name="Normal 14 2 2 2 4 3 3" xfId="16907"/>
    <cellStyle name="Normal 14 2 2 2 4 4" xfId="16908"/>
    <cellStyle name="Normal 14 2 2 2 4 5" xfId="16909"/>
    <cellStyle name="Normal 14 2 2 2 4 6" xfId="16910"/>
    <cellStyle name="Normal 14 2 2 2 5" xfId="5967"/>
    <cellStyle name="Normal 14 2 2 2 5 2" xfId="10909"/>
    <cellStyle name="Normal 14 2 2 2 5 3" xfId="16911"/>
    <cellStyle name="Normal 14 2 2 2 5 4" xfId="16912"/>
    <cellStyle name="Normal 14 2 2 2 6" xfId="7475"/>
    <cellStyle name="Normal 14 2 2 2 6 2" xfId="16913"/>
    <cellStyle name="Normal 14 2 2 2 6 3" xfId="16914"/>
    <cellStyle name="Normal 14 2 2 2 6 4" xfId="16915"/>
    <cellStyle name="Normal 14 2 2 2 7" xfId="2513"/>
    <cellStyle name="Normal 14 2 2 2 7 2" xfId="16916"/>
    <cellStyle name="Normal 14 2 2 2 7 3" xfId="16917"/>
    <cellStyle name="Normal 14 2 2 2 7 4" xfId="16918"/>
    <cellStyle name="Normal 14 2 2 2 8" xfId="16919"/>
    <cellStyle name="Normal 14 2 2 2 8 2" xfId="16920"/>
    <cellStyle name="Normal 14 2 2 2 8 3" xfId="16921"/>
    <cellStyle name="Normal 14 2 2 2 9" xfId="16922"/>
    <cellStyle name="Normal 14 2 2 3" xfId="920"/>
    <cellStyle name="Normal 14 2 2 3 10" xfId="16923"/>
    <cellStyle name="Normal 14 2 2 3 2" xfId="1451"/>
    <cellStyle name="Normal 14 2 2 3 2 2" xfId="4809"/>
    <cellStyle name="Normal 14 2 2 3 2 2 2" xfId="9793"/>
    <cellStyle name="Normal 14 2 2 3 2 2 2 2" xfId="16924"/>
    <cellStyle name="Normal 14 2 2 3 2 2 2 3" xfId="16925"/>
    <cellStyle name="Normal 14 2 2 3 2 2 2 4" xfId="16926"/>
    <cellStyle name="Normal 14 2 2 3 2 2 3" xfId="16927"/>
    <cellStyle name="Normal 14 2 2 3 2 2 3 2" xfId="16928"/>
    <cellStyle name="Normal 14 2 2 3 2 2 3 3" xfId="16929"/>
    <cellStyle name="Normal 14 2 2 3 2 2 4" xfId="16930"/>
    <cellStyle name="Normal 14 2 2 3 2 2 5" xfId="16931"/>
    <cellStyle name="Normal 14 2 2 3 2 2 6" xfId="16932"/>
    <cellStyle name="Normal 14 2 2 3 2 3" xfId="6538"/>
    <cellStyle name="Normal 14 2 2 3 2 3 2" xfId="11480"/>
    <cellStyle name="Normal 14 2 2 3 2 3 3" xfId="16933"/>
    <cellStyle name="Normal 14 2 2 3 2 3 4" xfId="16934"/>
    <cellStyle name="Normal 14 2 2 3 2 4" xfId="8046"/>
    <cellStyle name="Normal 14 2 2 3 2 4 2" xfId="16935"/>
    <cellStyle name="Normal 14 2 2 3 2 4 3" xfId="16936"/>
    <cellStyle name="Normal 14 2 2 3 2 4 4" xfId="16937"/>
    <cellStyle name="Normal 14 2 2 3 2 5" xfId="3084"/>
    <cellStyle name="Normal 14 2 2 3 2 5 2" xfId="16938"/>
    <cellStyle name="Normal 14 2 2 3 2 5 3" xfId="16939"/>
    <cellStyle name="Normal 14 2 2 3 2 5 4" xfId="16940"/>
    <cellStyle name="Normal 14 2 2 3 2 6" xfId="16941"/>
    <cellStyle name="Normal 14 2 2 3 2 6 2" xfId="16942"/>
    <cellStyle name="Normal 14 2 2 3 2 6 3" xfId="16943"/>
    <cellStyle name="Normal 14 2 2 3 2 7" xfId="16944"/>
    <cellStyle name="Normal 14 2 2 3 2 8" xfId="16945"/>
    <cellStyle name="Normal 14 2 2 3 2 9" xfId="16946"/>
    <cellStyle name="Normal 14 2 2 3 3" xfId="4361"/>
    <cellStyle name="Normal 14 2 2 3 3 2" xfId="9347"/>
    <cellStyle name="Normal 14 2 2 3 3 2 2" xfId="16947"/>
    <cellStyle name="Normal 14 2 2 3 3 2 3" xfId="16948"/>
    <cellStyle name="Normal 14 2 2 3 3 2 4" xfId="16949"/>
    <cellStyle name="Normal 14 2 2 3 3 3" xfId="16950"/>
    <cellStyle name="Normal 14 2 2 3 3 3 2" xfId="16951"/>
    <cellStyle name="Normal 14 2 2 3 3 3 3" xfId="16952"/>
    <cellStyle name="Normal 14 2 2 3 3 4" xfId="16953"/>
    <cellStyle name="Normal 14 2 2 3 3 5" xfId="16954"/>
    <cellStyle name="Normal 14 2 2 3 3 6" xfId="16955"/>
    <cellStyle name="Normal 14 2 2 3 4" xfId="6105"/>
    <cellStyle name="Normal 14 2 2 3 4 2" xfId="11047"/>
    <cellStyle name="Normal 14 2 2 3 4 3" xfId="16956"/>
    <cellStyle name="Normal 14 2 2 3 4 4" xfId="16957"/>
    <cellStyle name="Normal 14 2 2 3 5" xfId="7613"/>
    <cellStyle name="Normal 14 2 2 3 5 2" xfId="16958"/>
    <cellStyle name="Normal 14 2 2 3 5 3" xfId="16959"/>
    <cellStyle name="Normal 14 2 2 3 5 4" xfId="16960"/>
    <cellStyle name="Normal 14 2 2 3 6" xfId="2651"/>
    <cellStyle name="Normal 14 2 2 3 6 2" xfId="16961"/>
    <cellStyle name="Normal 14 2 2 3 6 3" xfId="16962"/>
    <cellStyle name="Normal 14 2 2 3 6 4" xfId="16963"/>
    <cellStyle name="Normal 14 2 2 3 7" xfId="16964"/>
    <cellStyle name="Normal 14 2 2 3 7 2" xfId="16965"/>
    <cellStyle name="Normal 14 2 2 3 7 3" xfId="16966"/>
    <cellStyle name="Normal 14 2 2 3 8" xfId="16967"/>
    <cellStyle name="Normal 14 2 2 3 9" xfId="16968"/>
    <cellStyle name="Normal 14 2 2 4" xfId="1448"/>
    <cellStyle name="Normal 14 2 2 4 2" xfId="4806"/>
    <cellStyle name="Normal 14 2 2 4 2 2" xfId="9790"/>
    <cellStyle name="Normal 14 2 2 4 2 2 2" xfId="16969"/>
    <cellStyle name="Normal 14 2 2 4 2 2 3" xfId="16970"/>
    <cellStyle name="Normal 14 2 2 4 2 2 4" xfId="16971"/>
    <cellStyle name="Normal 14 2 2 4 2 3" xfId="16972"/>
    <cellStyle name="Normal 14 2 2 4 2 3 2" xfId="16973"/>
    <cellStyle name="Normal 14 2 2 4 2 3 3" xfId="16974"/>
    <cellStyle name="Normal 14 2 2 4 2 4" xfId="16975"/>
    <cellStyle name="Normal 14 2 2 4 2 5" xfId="16976"/>
    <cellStyle name="Normal 14 2 2 4 2 6" xfId="16977"/>
    <cellStyle name="Normal 14 2 2 4 3" xfId="6535"/>
    <cellStyle name="Normal 14 2 2 4 3 2" xfId="11477"/>
    <cellStyle name="Normal 14 2 2 4 3 3" xfId="16978"/>
    <cellStyle name="Normal 14 2 2 4 3 4" xfId="16979"/>
    <cellStyle name="Normal 14 2 2 4 4" xfId="8043"/>
    <cellStyle name="Normal 14 2 2 4 4 2" xfId="16980"/>
    <cellStyle name="Normal 14 2 2 4 4 3" xfId="16981"/>
    <cellStyle name="Normal 14 2 2 4 4 4" xfId="16982"/>
    <cellStyle name="Normal 14 2 2 4 5" xfId="3081"/>
    <cellStyle name="Normal 14 2 2 4 5 2" xfId="16983"/>
    <cellStyle name="Normal 14 2 2 4 5 3" xfId="16984"/>
    <cellStyle name="Normal 14 2 2 4 5 4" xfId="16985"/>
    <cellStyle name="Normal 14 2 2 4 6" xfId="16986"/>
    <cellStyle name="Normal 14 2 2 4 6 2" xfId="16987"/>
    <cellStyle name="Normal 14 2 2 4 6 3" xfId="16988"/>
    <cellStyle name="Normal 14 2 2 4 7" xfId="16989"/>
    <cellStyle name="Normal 14 2 2 4 8" xfId="16990"/>
    <cellStyle name="Normal 14 2 2 4 9" xfId="16991"/>
    <cellStyle name="Normal 14 2 2 5" xfId="3759"/>
    <cellStyle name="Normal 14 2 2 5 2" xfId="5494"/>
    <cellStyle name="Normal 14 2 2 5 2 2" xfId="10466"/>
    <cellStyle name="Normal 14 2 2 5 2 2 2" xfId="16992"/>
    <cellStyle name="Normal 14 2 2 5 2 2 3" xfId="16993"/>
    <cellStyle name="Normal 14 2 2 5 2 2 4" xfId="16994"/>
    <cellStyle name="Normal 14 2 2 5 2 3" xfId="16995"/>
    <cellStyle name="Normal 14 2 2 5 2 3 2" xfId="16996"/>
    <cellStyle name="Normal 14 2 2 5 2 3 3" xfId="16997"/>
    <cellStyle name="Normal 14 2 2 5 2 4" xfId="16998"/>
    <cellStyle name="Normal 14 2 2 5 2 5" xfId="16999"/>
    <cellStyle name="Normal 14 2 2 5 2 6" xfId="17000"/>
    <cellStyle name="Normal 14 2 2 5 3" xfId="8719"/>
    <cellStyle name="Normal 14 2 2 5 3 2" xfId="17001"/>
    <cellStyle name="Normal 14 2 2 5 3 3" xfId="17002"/>
    <cellStyle name="Normal 14 2 2 5 3 4" xfId="17003"/>
    <cellStyle name="Normal 14 2 2 5 4" xfId="12355"/>
    <cellStyle name="Normal 14 2 2 5 4 2" xfId="17004"/>
    <cellStyle name="Normal 14 2 2 5 4 3" xfId="17005"/>
    <cellStyle name="Normal 14 2 2 5 4 4" xfId="17006"/>
    <cellStyle name="Normal 14 2 2 5 5" xfId="17007"/>
    <cellStyle name="Normal 14 2 2 5 5 2" xfId="17008"/>
    <cellStyle name="Normal 14 2 2 5 5 3" xfId="17009"/>
    <cellStyle name="Normal 14 2 2 5 5 4" xfId="17010"/>
    <cellStyle name="Normal 14 2 2 5 6" xfId="17011"/>
    <cellStyle name="Normal 14 2 2 5 6 2" xfId="17012"/>
    <cellStyle name="Normal 14 2 2 5 6 3" xfId="17013"/>
    <cellStyle name="Normal 14 2 2 5 7" xfId="17014"/>
    <cellStyle name="Normal 14 2 2 5 8" xfId="17015"/>
    <cellStyle name="Normal 14 2 2 5 9" xfId="17016"/>
    <cellStyle name="Normal 14 2 2 6" xfId="4077"/>
    <cellStyle name="Normal 14 2 2 6 2" xfId="8856"/>
    <cellStyle name="Normal 14 2 2 6 2 2" xfId="17017"/>
    <cellStyle name="Normal 14 2 2 6 2 2 2" xfId="17018"/>
    <cellStyle name="Normal 14 2 2 6 2 2 3" xfId="17019"/>
    <cellStyle name="Normal 14 2 2 6 2 2 4" xfId="17020"/>
    <cellStyle name="Normal 14 2 2 6 2 3" xfId="17021"/>
    <cellStyle name="Normal 14 2 2 6 2 3 2" xfId="17022"/>
    <cellStyle name="Normal 14 2 2 6 2 3 3" xfId="17023"/>
    <cellStyle name="Normal 14 2 2 6 2 4" xfId="17024"/>
    <cellStyle name="Normal 14 2 2 6 2 5" xfId="17025"/>
    <cellStyle name="Normal 14 2 2 6 2 6" xfId="17026"/>
    <cellStyle name="Normal 14 2 2 6 3" xfId="12266"/>
    <cellStyle name="Normal 14 2 2 6 3 2" xfId="17027"/>
    <cellStyle name="Normal 14 2 2 6 3 3" xfId="17028"/>
    <cellStyle name="Normal 14 2 2 6 3 4" xfId="17029"/>
    <cellStyle name="Normal 14 2 2 6 4" xfId="17030"/>
    <cellStyle name="Normal 14 2 2 6 4 2" xfId="17031"/>
    <cellStyle name="Normal 14 2 2 6 4 3" xfId="17032"/>
    <cellStyle name="Normal 14 2 2 6 4 4" xfId="17033"/>
    <cellStyle name="Normal 14 2 2 6 5" xfId="17034"/>
    <cellStyle name="Normal 14 2 2 6 5 2" xfId="17035"/>
    <cellStyle name="Normal 14 2 2 6 5 3" xfId="17036"/>
    <cellStyle name="Normal 14 2 2 6 6" xfId="17037"/>
    <cellStyle name="Normal 14 2 2 6 7" xfId="17038"/>
    <cellStyle name="Normal 14 2 2 6 8" xfId="17039"/>
    <cellStyle name="Normal 14 2 2 7" xfId="5467"/>
    <cellStyle name="Normal 14 2 2 7 2" xfId="10443"/>
    <cellStyle name="Normal 14 2 2 7 2 2" xfId="17040"/>
    <cellStyle name="Normal 14 2 2 7 2 3" xfId="17041"/>
    <cellStyle name="Normal 14 2 2 7 2 4" xfId="17042"/>
    <cellStyle name="Normal 14 2 2 7 3" xfId="17043"/>
    <cellStyle name="Normal 14 2 2 7 3 2" xfId="17044"/>
    <cellStyle name="Normal 14 2 2 7 3 3" xfId="17045"/>
    <cellStyle name="Normal 14 2 2 7 4" xfId="17046"/>
    <cellStyle name="Normal 14 2 2 7 5" xfId="17047"/>
    <cellStyle name="Normal 14 2 2 7 6" xfId="17048"/>
    <cellStyle name="Normal 14 2 2 8" xfId="5832"/>
    <cellStyle name="Normal 14 2 2 8 2" xfId="10774"/>
    <cellStyle name="Normal 14 2 2 8 3" xfId="17049"/>
    <cellStyle name="Normal 14 2 2 8 4" xfId="17050"/>
    <cellStyle name="Normal 14 2 2 9" xfId="7340"/>
    <cellStyle name="Normal 14 2 2 9 2" xfId="17051"/>
    <cellStyle name="Normal 14 2 2 9 3" xfId="17052"/>
    <cellStyle name="Normal 14 2 2 9 4" xfId="17053"/>
    <cellStyle name="Normal 14 2 3" xfId="671"/>
    <cellStyle name="Normal 14 2 3 10" xfId="2421"/>
    <cellStyle name="Normal 14 2 3 10 2" xfId="17054"/>
    <cellStyle name="Normal 14 2 3 10 3" xfId="17055"/>
    <cellStyle name="Normal 14 2 3 10 4" xfId="17056"/>
    <cellStyle name="Normal 14 2 3 11" xfId="17057"/>
    <cellStyle name="Normal 14 2 3 11 2" xfId="17058"/>
    <cellStyle name="Normal 14 2 3 11 3" xfId="17059"/>
    <cellStyle name="Normal 14 2 3 12" xfId="17060"/>
    <cellStyle name="Normal 14 2 3 13" xfId="17061"/>
    <cellStyle name="Normal 14 2 3 14" xfId="17062"/>
    <cellStyle name="Normal 14 2 3 2" xfId="813"/>
    <cellStyle name="Normal 14 2 3 2 10" xfId="17063"/>
    <cellStyle name="Normal 14 2 3 2 11" xfId="17064"/>
    <cellStyle name="Normal 14 2 3 2 2" xfId="1278"/>
    <cellStyle name="Normal 14 2 3 2 2 10" xfId="17065"/>
    <cellStyle name="Normal 14 2 3 2 2 2" xfId="1454"/>
    <cellStyle name="Normal 14 2 3 2 2 2 2" xfId="4812"/>
    <cellStyle name="Normal 14 2 3 2 2 2 2 2" xfId="9796"/>
    <cellStyle name="Normal 14 2 3 2 2 2 2 2 2" xfId="17066"/>
    <cellStyle name="Normal 14 2 3 2 2 2 2 2 3" xfId="17067"/>
    <cellStyle name="Normal 14 2 3 2 2 2 2 2 4" xfId="17068"/>
    <cellStyle name="Normal 14 2 3 2 2 2 2 3" xfId="17069"/>
    <cellStyle name="Normal 14 2 3 2 2 2 2 3 2" xfId="17070"/>
    <cellStyle name="Normal 14 2 3 2 2 2 2 3 3" xfId="17071"/>
    <cellStyle name="Normal 14 2 3 2 2 2 2 4" xfId="17072"/>
    <cellStyle name="Normal 14 2 3 2 2 2 2 5" xfId="17073"/>
    <cellStyle name="Normal 14 2 3 2 2 2 2 6" xfId="17074"/>
    <cellStyle name="Normal 14 2 3 2 2 2 3" xfId="6541"/>
    <cellStyle name="Normal 14 2 3 2 2 2 3 2" xfId="11483"/>
    <cellStyle name="Normal 14 2 3 2 2 2 3 3" xfId="17075"/>
    <cellStyle name="Normal 14 2 3 2 2 2 3 4" xfId="17076"/>
    <cellStyle name="Normal 14 2 3 2 2 2 4" xfId="8049"/>
    <cellStyle name="Normal 14 2 3 2 2 2 4 2" xfId="17077"/>
    <cellStyle name="Normal 14 2 3 2 2 2 4 3" xfId="17078"/>
    <cellStyle name="Normal 14 2 3 2 2 2 4 4" xfId="17079"/>
    <cellStyle name="Normal 14 2 3 2 2 2 5" xfId="3087"/>
    <cellStyle name="Normal 14 2 3 2 2 2 5 2" xfId="17080"/>
    <cellStyle name="Normal 14 2 3 2 2 2 5 3" xfId="17081"/>
    <cellStyle name="Normal 14 2 3 2 2 2 5 4" xfId="17082"/>
    <cellStyle name="Normal 14 2 3 2 2 2 6" xfId="17083"/>
    <cellStyle name="Normal 14 2 3 2 2 2 6 2" xfId="17084"/>
    <cellStyle name="Normal 14 2 3 2 2 2 6 3" xfId="17085"/>
    <cellStyle name="Normal 14 2 3 2 2 2 7" xfId="17086"/>
    <cellStyle name="Normal 14 2 3 2 2 2 8" xfId="17087"/>
    <cellStyle name="Normal 14 2 3 2 2 2 9" xfId="17088"/>
    <cellStyle name="Normal 14 2 3 2 2 3" xfId="4646"/>
    <cellStyle name="Normal 14 2 3 2 2 3 2" xfId="9630"/>
    <cellStyle name="Normal 14 2 3 2 2 3 2 2" xfId="17089"/>
    <cellStyle name="Normal 14 2 3 2 2 3 2 3" xfId="17090"/>
    <cellStyle name="Normal 14 2 3 2 2 3 2 4" xfId="17091"/>
    <cellStyle name="Normal 14 2 3 2 2 3 3" xfId="17092"/>
    <cellStyle name="Normal 14 2 3 2 2 3 3 2" xfId="17093"/>
    <cellStyle name="Normal 14 2 3 2 2 3 3 3" xfId="17094"/>
    <cellStyle name="Normal 14 2 3 2 2 3 4" xfId="17095"/>
    <cellStyle name="Normal 14 2 3 2 2 3 5" xfId="17096"/>
    <cellStyle name="Normal 14 2 3 2 2 3 6" xfId="17097"/>
    <cellStyle name="Normal 14 2 3 2 2 4" xfId="6377"/>
    <cellStyle name="Normal 14 2 3 2 2 4 2" xfId="11319"/>
    <cellStyle name="Normal 14 2 3 2 2 4 3" xfId="17098"/>
    <cellStyle name="Normal 14 2 3 2 2 4 4" xfId="17099"/>
    <cellStyle name="Normal 14 2 3 2 2 5" xfId="7885"/>
    <cellStyle name="Normal 14 2 3 2 2 5 2" xfId="17100"/>
    <cellStyle name="Normal 14 2 3 2 2 5 3" xfId="17101"/>
    <cellStyle name="Normal 14 2 3 2 2 5 4" xfId="17102"/>
    <cellStyle name="Normal 14 2 3 2 2 6" xfId="2923"/>
    <cellStyle name="Normal 14 2 3 2 2 6 2" xfId="17103"/>
    <cellStyle name="Normal 14 2 3 2 2 6 3" xfId="17104"/>
    <cellStyle name="Normal 14 2 3 2 2 6 4" xfId="17105"/>
    <cellStyle name="Normal 14 2 3 2 2 7" xfId="17106"/>
    <cellStyle name="Normal 14 2 3 2 2 7 2" xfId="17107"/>
    <cellStyle name="Normal 14 2 3 2 2 7 3" xfId="17108"/>
    <cellStyle name="Normal 14 2 3 2 2 8" xfId="17109"/>
    <cellStyle name="Normal 14 2 3 2 2 9" xfId="17110"/>
    <cellStyle name="Normal 14 2 3 2 3" xfId="1453"/>
    <cellStyle name="Normal 14 2 3 2 3 2" xfId="4811"/>
    <cellStyle name="Normal 14 2 3 2 3 2 2" xfId="9795"/>
    <cellStyle name="Normal 14 2 3 2 3 2 2 2" xfId="17111"/>
    <cellStyle name="Normal 14 2 3 2 3 2 2 3" xfId="17112"/>
    <cellStyle name="Normal 14 2 3 2 3 2 2 4" xfId="17113"/>
    <cellStyle name="Normal 14 2 3 2 3 2 3" xfId="17114"/>
    <cellStyle name="Normal 14 2 3 2 3 2 3 2" xfId="17115"/>
    <cellStyle name="Normal 14 2 3 2 3 2 3 3" xfId="17116"/>
    <cellStyle name="Normal 14 2 3 2 3 2 4" xfId="17117"/>
    <cellStyle name="Normal 14 2 3 2 3 2 5" xfId="17118"/>
    <cellStyle name="Normal 14 2 3 2 3 2 6" xfId="17119"/>
    <cellStyle name="Normal 14 2 3 2 3 3" xfId="6540"/>
    <cellStyle name="Normal 14 2 3 2 3 3 2" xfId="11482"/>
    <cellStyle name="Normal 14 2 3 2 3 3 3" xfId="17120"/>
    <cellStyle name="Normal 14 2 3 2 3 3 4" xfId="17121"/>
    <cellStyle name="Normal 14 2 3 2 3 4" xfId="8048"/>
    <cellStyle name="Normal 14 2 3 2 3 4 2" xfId="17122"/>
    <cellStyle name="Normal 14 2 3 2 3 4 3" xfId="17123"/>
    <cellStyle name="Normal 14 2 3 2 3 4 4" xfId="17124"/>
    <cellStyle name="Normal 14 2 3 2 3 5" xfId="3086"/>
    <cellStyle name="Normal 14 2 3 2 3 5 2" xfId="17125"/>
    <cellStyle name="Normal 14 2 3 2 3 5 3" xfId="17126"/>
    <cellStyle name="Normal 14 2 3 2 3 5 4" xfId="17127"/>
    <cellStyle name="Normal 14 2 3 2 3 6" xfId="17128"/>
    <cellStyle name="Normal 14 2 3 2 3 6 2" xfId="17129"/>
    <cellStyle name="Normal 14 2 3 2 3 6 3" xfId="17130"/>
    <cellStyle name="Normal 14 2 3 2 3 7" xfId="17131"/>
    <cellStyle name="Normal 14 2 3 2 3 8" xfId="17132"/>
    <cellStyle name="Normal 14 2 3 2 3 9" xfId="17133"/>
    <cellStyle name="Normal 14 2 3 2 4" xfId="4263"/>
    <cellStyle name="Normal 14 2 3 2 4 2" xfId="9249"/>
    <cellStyle name="Normal 14 2 3 2 4 2 2" xfId="17134"/>
    <cellStyle name="Normal 14 2 3 2 4 2 3" xfId="17135"/>
    <cellStyle name="Normal 14 2 3 2 4 2 4" xfId="17136"/>
    <cellStyle name="Normal 14 2 3 2 4 3" xfId="17137"/>
    <cellStyle name="Normal 14 2 3 2 4 3 2" xfId="17138"/>
    <cellStyle name="Normal 14 2 3 2 4 3 3" xfId="17139"/>
    <cellStyle name="Normal 14 2 3 2 4 4" xfId="17140"/>
    <cellStyle name="Normal 14 2 3 2 4 5" xfId="17141"/>
    <cellStyle name="Normal 14 2 3 2 4 6" xfId="17142"/>
    <cellStyle name="Normal 14 2 3 2 5" xfId="6010"/>
    <cellStyle name="Normal 14 2 3 2 5 2" xfId="10952"/>
    <cellStyle name="Normal 14 2 3 2 5 3" xfId="17143"/>
    <cellStyle name="Normal 14 2 3 2 5 4" xfId="17144"/>
    <cellStyle name="Normal 14 2 3 2 6" xfId="7518"/>
    <cellStyle name="Normal 14 2 3 2 6 2" xfId="17145"/>
    <cellStyle name="Normal 14 2 3 2 6 3" xfId="17146"/>
    <cellStyle name="Normal 14 2 3 2 6 4" xfId="17147"/>
    <cellStyle name="Normal 14 2 3 2 7" xfId="2556"/>
    <cellStyle name="Normal 14 2 3 2 7 2" xfId="17148"/>
    <cellStyle name="Normal 14 2 3 2 7 3" xfId="17149"/>
    <cellStyle name="Normal 14 2 3 2 7 4" xfId="17150"/>
    <cellStyle name="Normal 14 2 3 2 8" xfId="17151"/>
    <cellStyle name="Normal 14 2 3 2 8 2" xfId="17152"/>
    <cellStyle name="Normal 14 2 3 2 8 3" xfId="17153"/>
    <cellStyle name="Normal 14 2 3 2 9" xfId="17154"/>
    <cellStyle name="Normal 14 2 3 3" xfId="966"/>
    <cellStyle name="Normal 14 2 3 3 10" xfId="17155"/>
    <cellStyle name="Normal 14 2 3 3 2" xfId="1455"/>
    <cellStyle name="Normal 14 2 3 3 2 2" xfId="4813"/>
    <cellStyle name="Normal 14 2 3 3 2 2 2" xfId="9797"/>
    <cellStyle name="Normal 14 2 3 3 2 2 2 2" xfId="17156"/>
    <cellStyle name="Normal 14 2 3 3 2 2 2 3" xfId="17157"/>
    <cellStyle name="Normal 14 2 3 3 2 2 2 4" xfId="17158"/>
    <cellStyle name="Normal 14 2 3 3 2 2 3" xfId="17159"/>
    <cellStyle name="Normal 14 2 3 3 2 2 3 2" xfId="17160"/>
    <cellStyle name="Normal 14 2 3 3 2 2 3 3" xfId="17161"/>
    <cellStyle name="Normal 14 2 3 3 2 2 4" xfId="17162"/>
    <cellStyle name="Normal 14 2 3 3 2 2 5" xfId="17163"/>
    <cellStyle name="Normal 14 2 3 3 2 2 6" xfId="17164"/>
    <cellStyle name="Normal 14 2 3 3 2 3" xfId="6542"/>
    <cellStyle name="Normal 14 2 3 3 2 3 2" xfId="11484"/>
    <cellStyle name="Normal 14 2 3 3 2 3 3" xfId="17165"/>
    <cellStyle name="Normal 14 2 3 3 2 3 4" xfId="17166"/>
    <cellStyle name="Normal 14 2 3 3 2 4" xfId="8050"/>
    <cellStyle name="Normal 14 2 3 3 2 4 2" xfId="17167"/>
    <cellStyle name="Normal 14 2 3 3 2 4 3" xfId="17168"/>
    <cellStyle name="Normal 14 2 3 3 2 4 4" xfId="17169"/>
    <cellStyle name="Normal 14 2 3 3 2 5" xfId="3088"/>
    <cellStyle name="Normal 14 2 3 3 2 5 2" xfId="17170"/>
    <cellStyle name="Normal 14 2 3 3 2 5 3" xfId="17171"/>
    <cellStyle name="Normal 14 2 3 3 2 5 4" xfId="17172"/>
    <cellStyle name="Normal 14 2 3 3 2 6" xfId="17173"/>
    <cellStyle name="Normal 14 2 3 3 2 6 2" xfId="17174"/>
    <cellStyle name="Normal 14 2 3 3 2 6 3" xfId="17175"/>
    <cellStyle name="Normal 14 2 3 3 2 7" xfId="17176"/>
    <cellStyle name="Normal 14 2 3 3 2 8" xfId="17177"/>
    <cellStyle name="Normal 14 2 3 3 2 9" xfId="17178"/>
    <cellStyle name="Normal 14 2 3 3 3" xfId="4405"/>
    <cellStyle name="Normal 14 2 3 3 3 2" xfId="9390"/>
    <cellStyle name="Normal 14 2 3 3 3 2 2" xfId="17179"/>
    <cellStyle name="Normal 14 2 3 3 3 2 3" xfId="17180"/>
    <cellStyle name="Normal 14 2 3 3 3 2 4" xfId="17181"/>
    <cellStyle name="Normal 14 2 3 3 3 3" xfId="17182"/>
    <cellStyle name="Normal 14 2 3 3 3 3 2" xfId="17183"/>
    <cellStyle name="Normal 14 2 3 3 3 3 3" xfId="17184"/>
    <cellStyle name="Normal 14 2 3 3 3 4" xfId="17185"/>
    <cellStyle name="Normal 14 2 3 3 3 5" xfId="17186"/>
    <cellStyle name="Normal 14 2 3 3 3 6" xfId="17187"/>
    <cellStyle name="Normal 14 2 3 3 4" xfId="6148"/>
    <cellStyle name="Normal 14 2 3 3 4 2" xfId="11090"/>
    <cellStyle name="Normal 14 2 3 3 4 3" xfId="17188"/>
    <cellStyle name="Normal 14 2 3 3 4 4" xfId="17189"/>
    <cellStyle name="Normal 14 2 3 3 5" xfId="7656"/>
    <cellStyle name="Normal 14 2 3 3 5 2" xfId="17190"/>
    <cellStyle name="Normal 14 2 3 3 5 3" xfId="17191"/>
    <cellStyle name="Normal 14 2 3 3 5 4" xfId="17192"/>
    <cellStyle name="Normal 14 2 3 3 6" xfId="2694"/>
    <cellStyle name="Normal 14 2 3 3 6 2" xfId="17193"/>
    <cellStyle name="Normal 14 2 3 3 6 3" xfId="17194"/>
    <cellStyle name="Normal 14 2 3 3 6 4" xfId="17195"/>
    <cellStyle name="Normal 14 2 3 3 7" xfId="17196"/>
    <cellStyle name="Normal 14 2 3 3 7 2" xfId="17197"/>
    <cellStyle name="Normal 14 2 3 3 7 3" xfId="17198"/>
    <cellStyle name="Normal 14 2 3 3 8" xfId="17199"/>
    <cellStyle name="Normal 14 2 3 3 9" xfId="17200"/>
    <cellStyle name="Normal 14 2 3 4" xfId="1452"/>
    <cellStyle name="Normal 14 2 3 4 2" xfId="4810"/>
    <cellStyle name="Normal 14 2 3 4 2 2" xfId="9794"/>
    <cellStyle name="Normal 14 2 3 4 2 2 2" xfId="17201"/>
    <cellStyle name="Normal 14 2 3 4 2 2 3" xfId="17202"/>
    <cellStyle name="Normal 14 2 3 4 2 2 4" xfId="17203"/>
    <cellStyle name="Normal 14 2 3 4 2 3" xfId="17204"/>
    <cellStyle name="Normal 14 2 3 4 2 3 2" xfId="17205"/>
    <cellStyle name="Normal 14 2 3 4 2 3 3" xfId="17206"/>
    <cellStyle name="Normal 14 2 3 4 2 4" xfId="17207"/>
    <cellStyle name="Normal 14 2 3 4 2 5" xfId="17208"/>
    <cellStyle name="Normal 14 2 3 4 2 6" xfId="17209"/>
    <cellStyle name="Normal 14 2 3 4 3" xfId="6539"/>
    <cellStyle name="Normal 14 2 3 4 3 2" xfId="11481"/>
    <cellStyle name="Normal 14 2 3 4 3 3" xfId="17210"/>
    <cellStyle name="Normal 14 2 3 4 3 4" xfId="17211"/>
    <cellStyle name="Normal 14 2 3 4 4" xfId="8047"/>
    <cellStyle name="Normal 14 2 3 4 4 2" xfId="17212"/>
    <cellStyle name="Normal 14 2 3 4 4 3" xfId="17213"/>
    <cellStyle name="Normal 14 2 3 4 4 4" xfId="17214"/>
    <cellStyle name="Normal 14 2 3 4 5" xfId="3085"/>
    <cellStyle name="Normal 14 2 3 4 5 2" xfId="17215"/>
    <cellStyle name="Normal 14 2 3 4 5 3" xfId="17216"/>
    <cellStyle name="Normal 14 2 3 4 5 4" xfId="17217"/>
    <cellStyle name="Normal 14 2 3 4 6" xfId="17218"/>
    <cellStyle name="Normal 14 2 3 4 6 2" xfId="17219"/>
    <cellStyle name="Normal 14 2 3 4 6 3" xfId="17220"/>
    <cellStyle name="Normal 14 2 3 4 7" xfId="17221"/>
    <cellStyle name="Normal 14 2 3 4 8" xfId="17222"/>
    <cellStyle name="Normal 14 2 3 4 9" xfId="17223"/>
    <cellStyle name="Normal 14 2 3 5" xfId="3803"/>
    <cellStyle name="Normal 14 2 3 5 2" xfId="5612"/>
    <cellStyle name="Normal 14 2 3 5 2 2" xfId="10561"/>
    <cellStyle name="Normal 14 2 3 5 2 2 2" xfId="17224"/>
    <cellStyle name="Normal 14 2 3 5 2 2 3" xfId="17225"/>
    <cellStyle name="Normal 14 2 3 5 2 2 4" xfId="17226"/>
    <cellStyle name="Normal 14 2 3 5 2 3" xfId="17227"/>
    <cellStyle name="Normal 14 2 3 5 2 3 2" xfId="17228"/>
    <cellStyle name="Normal 14 2 3 5 2 3 3" xfId="17229"/>
    <cellStyle name="Normal 14 2 3 5 2 4" xfId="17230"/>
    <cellStyle name="Normal 14 2 3 5 2 5" xfId="17231"/>
    <cellStyle name="Normal 14 2 3 5 2 6" xfId="17232"/>
    <cellStyle name="Normal 14 2 3 5 3" xfId="8763"/>
    <cellStyle name="Normal 14 2 3 5 3 2" xfId="17233"/>
    <cellStyle name="Normal 14 2 3 5 3 3" xfId="17234"/>
    <cellStyle name="Normal 14 2 3 5 3 4" xfId="17235"/>
    <cellStyle name="Normal 14 2 3 5 4" xfId="12125"/>
    <cellStyle name="Normal 14 2 3 5 4 2" xfId="17236"/>
    <cellStyle name="Normal 14 2 3 5 4 3" xfId="17237"/>
    <cellStyle name="Normal 14 2 3 5 4 4" xfId="17238"/>
    <cellStyle name="Normal 14 2 3 5 5" xfId="17239"/>
    <cellStyle name="Normal 14 2 3 5 5 2" xfId="17240"/>
    <cellStyle name="Normal 14 2 3 5 5 3" xfId="17241"/>
    <cellStyle name="Normal 14 2 3 5 5 4" xfId="17242"/>
    <cellStyle name="Normal 14 2 3 5 6" xfId="17243"/>
    <cellStyle name="Normal 14 2 3 5 6 2" xfId="17244"/>
    <cellStyle name="Normal 14 2 3 5 6 3" xfId="17245"/>
    <cellStyle name="Normal 14 2 3 5 7" xfId="17246"/>
    <cellStyle name="Normal 14 2 3 5 8" xfId="17247"/>
    <cellStyle name="Normal 14 2 3 5 9" xfId="17248"/>
    <cellStyle name="Normal 14 2 3 6" xfId="4127"/>
    <cellStyle name="Normal 14 2 3 6 2" xfId="8899"/>
    <cellStyle name="Normal 14 2 3 6 2 2" xfId="17249"/>
    <cellStyle name="Normal 14 2 3 6 2 2 2" xfId="17250"/>
    <cellStyle name="Normal 14 2 3 6 2 2 3" xfId="17251"/>
    <cellStyle name="Normal 14 2 3 6 2 2 4" xfId="17252"/>
    <cellStyle name="Normal 14 2 3 6 2 3" xfId="17253"/>
    <cellStyle name="Normal 14 2 3 6 2 3 2" xfId="17254"/>
    <cellStyle name="Normal 14 2 3 6 2 3 3" xfId="17255"/>
    <cellStyle name="Normal 14 2 3 6 2 4" xfId="17256"/>
    <cellStyle name="Normal 14 2 3 6 2 5" xfId="17257"/>
    <cellStyle name="Normal 14 2 3 6 2 6" xfId="17258"/>
    <cellStyle name="Normal 14 2 3 6 3" xfId="12149"/>
    <cellStyle name="Normal 14 2 3 6 3 2" xfId="17259"/>
    <cellStyle name="Normal 14 2 3 6 3 3" xfId="17260"/>
    <cellStyle name="Normal 14 2 3 6 3 4" xfId="17261"/>
    <cellStyle name="Normal 14 2 3 6 4" xfId="17262"/>
    <cellStyle name="Normal 14 2 3 6 4 2" xfId="17263"/>
    <cellStyle name="Normal 14 2 3 6 4 3" xfId="17264"/>
    <cellStyle name="Normal 14 2 3 6 4 4" xfId="17265"/>
    <cellStyle name="Normal 14 2 3 6 5" xfId="17266"/>
    <cellStyle name="Normal 14 2 3 6 5 2" xfId="17267"/>
    <cellStyle name="Normal 14 2 3 6 5 3" xfId="17268"/>
    <cellStyle name="Normal 14 2 3 6 6" xfId="17269"/>
    <cellStyle name="Normal 14 2 3 6 7" xfId="17270"/>
    <cellStyle name="Normal 14 2 3 6 8" xfId="17271"/>
    <cellStyle name="Normal 14 2 3 7" xfId="5563"/>
    <cellStyle name="Normal 14 2 3 7 2" xfId="10521"/>
    <cellStyle name="Normal 14 2 3 7 2 2" xfId="17272"/>
    <cellStyle name="Normal 14 2 3 7 2 3" xfId="17273"/>
    <cellStyle name="Normal 14 2 3 7 2 4" xfId="17274"/>
    <cellStyle name="Normal 14 2 3 7 3" xfId="17275"/>
    <cellStyle name="Normal 14 2 3 7 3 2" xfId="17276"/>
    <cellStyle name="Normal 14 2 3 7 3 3" xfId="17277"/>
    <cellStyle name="Normal 14 2 3 7 4" xfId="17278"/>
    <cellStyle name="Normal 14 2 3 7 5" xfId="17279"/>
    <cellStyle name="Normal 14 2 3 7 6" xfId="17280"/>
    <cellStyle name="Normal 14 2 3 8" xfId="5875"/>
    <cellStyle name="Normal 14 2 3 8 2" xfId="10817"/>
    <cellStyle name="Normal 14 2 3 8 3" xfId="17281"/>
    <cellStyle name="Normal 14 2 3 8 4" xfId="17282"/>
    <cellStyle name="Normal 14 2 3 9" xfId="7383"/>
    <cellStyle name="Normal 14 2 3 9 2" xfId="17283"/>
    <cellStyle name="Normal 14 2 3 9 3" xfId="17284"/>
    <cellStyle name="Normal 14 2 3 9 4" xfId="17285"/>
    <cellStyle name="Normal 14 2 4" xfId="505"/>
    <cellStyle name="Normal 14 2 4 10" xfId="17286"/>
    <cellStyle name="Normal 14 2 4 11" xfId="17287"/>
    <cellStyle name="Normal 14 2 4 2" xfId="1076"/>
    <cellStyle name="Normal 14 2 4 2 10" xfId="17288"/>
    <cellStyle name="Normal 14 2 4 2 2" xfId="1457"/>
    <cellStyle name="Normal 14 2 4 2 2 2" xfId="4815"/>
    <cellStyle name="Normal 14 2 4 2 2 2 2" xfId="9799"/>
    <cellStyle name="Normal 14 2 4 2 2 2 2 2" xfId="17289"/>
    <cellStyle name="Normal 14 2 4 2 2 2 2 3" xfId="17290"/>
    <cellStyle name="Normal 14 2 4 2 2 2 2 4" xfId="17291"/>
    <cellStyle name="Normal 14 2 4 2 2 2 3" xfId="17292"/>
    <cellStyle name="Normal 14 2 4 2 2 2 3 2" xfId="17293"/>
    <cellStyle name="Normal 14 2 4 2 2 2 3 3" xfId="17294"/>
    <cellStyle name="Normal 14 2 4 2 2 2 4" xfId="17295"/>
    <cellStyle name="Normal 14 2 4 2 2 2 5" xfId="17296"/>
    <cellStyle name="Normal 14 2 4 2 2 2 6" xfId="17297"/>
    <cellStyle name="Normal 14 2 4 2 2 3" xfId="6544"/>
    <cellStyle name="Normal 14 2 4 2 2 3 2" xfId="11486"/>
    <cellStyle name="Normal 14 2 4 2 2 3 3" xfId="17298"/>
    <cellStyle name="Normal 14 2 4 2 2 3 4" xfId="17299"/>
    <cellStyle name="Normal 14 2 4 2 2 4" xfId="8052"/>
    <cellStyle name="Normal 14 2 4 2 2 4 2" xfId="17300"/>
    <cellStyle name="Normal 14 2 4 2 2 4 3" xfId="17301"/>
    <cellStyle name="Normal 14 2 4 2 2 4 4" xfId="17302"/>
    <cellStyle name="Normal 14 2 4 2 2 5" xfId="3090"/>
    <cellStyle name="Normal 14 2 4 2 2 5 2" xfId="17303"/>
    <cellStyle name="Normal 14 2 4 2 2 5 3" xfId="17304"/>
    <cellStyle name="Normal 14 2 4 2 2 5 4" xfId="17305"/>
    <cellStyle name="Normal 14 2 4 2 2 6" xfId="17306"/>
    <cellStyle name="Normal 14 2 4 2 2 6 2" xfId="17307"/>
    <cellStyle name="Normal 14 2 4 2 2 6 3" xfId="17308"/>
    <cellStyle name="Normal 14 2 4 2 2 7" xfId="17309"/>
    <cellStyle name="Normal 14 2 4 2 2 8" xfId="17310"/>
    <cellStyle name="Normal 14 2 4 2 2 9" xfId="17311"/>
    <cellStyle name="Normal 14 2 4 2 3" xfId="4498"/>
    <cellStyle name="Normal 14 2 4 2 3 2" xfId="9483"/>
    <cellStyle name="Normal 14 2 4 2 3 2 2" xfId="17312"/>
    <cellStyle name="Normal 14 2 4 2 3 2 3" xfId="17313"/>
    <cellStyle name="Normal 14 2 4 2 3 2 4" xfId="17314"/>
    <cellStyle name="Normal 14 2 4 2 3 3" xfId="17315"/>
    <cellStyle name="Normal 14 2 4 2 3 3 2" xfId="17316"/>
    <cellStyle name="Normal 14 2 4 2 3 3 3" xfId="17317"/>
    <cellStyle name="Normal 14 2 4 2 3 4" xfId="17318"/>
    <cellStyle name="Normal 14 2 4 2 3 5" xfId="17319"/>
    <cellStyle name="Normal 14 2 4 2 3 6" xfId="17320"/>
    <cellStyle name="Normal 14 2 4 2 4" xfId="6238"/>
    <cellStyle name="Normal 14 2 4 2 4 2" xfId="11180"/>
    <cellStyle name="Normal 14 2 4 2 4 3" xfId="17321"/>
    <cellStyle name="Normal 14 2 4 2 4 4" xfId="17322"/>
    <cellStyle name="Normal 14 2 4 2 5" xfId="7746"/>
    <cellStyle name="Normal 14 2 4 2 5 2" xfId="17323"/>
    <cellStyle name="Normal 14 2 4 2 5 3" xfId="17324"/>
    <cellStyle name="Normal 14 2 4 2 5 4" xfId="17325"/>
    <cellStyle name="Normal 14 2 4 2 6" xfId="2784"/>
    <cellStyle name="Normal 14 2 4 2 6 2" xfId="17326"/>
    <cellStyle name="Normal 14 2 4 2 6 3" xfId="17327"/>
    <cellStyle name="Normal 14 2 4 2 6 4" xfId="17328"/>
    <cellStyle name="Normal 14 2 4 2 7" xfId="17329"/>
    <cellStyle name="Normal 14 2 4 2 7 2" xfId="17330"/>
    <cellStyle name="Normal 14 2 4 2 7 3" xfId="17331"/>
    <cellStyle name="Normal 14 2 4 2 8" xfId="17332"/>
    <cellStyle name="Normal 14 2 4 2 9" xfId="17333"/>
    <cellStyle name="Normal 14 2 4 3" xfId="1456"/>
    <cellStyle name="Normal 14 2 4 3 2" xfId="4814"/>
    <cellStyle name="Normal 14 2 4 3 2 2" xfId="9798"/>
    <cellStyle name="Normal 14 2 4 3 2 2 2" xfId="17334"/>
    <cellStyle name="Normal 14 2 4 3 2 2 3" xfId="17335"/>
    <cellStyle name="Normal 14 2 4 3 2 2 4" xfId="17336"/>
    <cellStyle name="Normal 14 2 4 3 2 3" xfId="17337"/>
    <cellStyle name="Normal 14 2 4 3 2 3 2" xfId="17338"/>
    <cellStyle name="Normal 14 2 4 3 2 3 3" xfId="17339"/>
    <cellStyle name="Normal 14 2 4 3 2 4" xfId="17340"/>
    <cellStyle name="Normal 14 2 4 3 2 5" xfId="17341"/>
    <cellStyle name="Normal 14 2 4 3 2 6" xfId="17342"/>
    <cellStyle name="Normal 14 2 4 3 3" xfId="6543"/>
    <cellStyle name="Normal 14 2 4 3 3 2" xfId="11485"/>
    <cellStyle name="Normal 14 2 4 3 3 3" xfId="17343"/>
    <cellStyle name="Normal 14 2 4 3 3 4" xfId="17344"/>
    <cellStyle name="Normal 14 2 4 3 4" xfId="8051"/>
    <cellStyle name="Normal 14 2 4 3 4 2" xfId="17345"/>
    <cellStyle name="Normal 14 2 4 3 4 3" xfId="17346"/>
    <cellStyle name="Normal 14 2 4 3 4 4" xfId="17347"/>
    <cellStyle name="Normal 14 2 4 3 5" xfId="3089"/>
    <cellStyle name="Normal 14 2 4 3 5 2" xfId="17348"/>
    <cellStyle name="Normal 14 2 4 3 5 3" xfId="17349"/>
    <cellStyle name="Normal 14 2 4 3 5 4" xfId="17350"/>
    <cellStyle name="Normal 14 2 4 3 6" xfId="17351"/>
    <cellStyle name="Normal 14 2 4 3 6 2" xfId="17352"/>
    <cellStyle name="Normal 14 2 4 3 6 3" xfId="17353"/>
    <cellStyle name="Normal 14 2 4 3 7" xfId="17354"/>
    <cellStyle name="Normal 14 2 4 3 8" xfId="17355"/>
    <cellStyle name="Normal 14 2 4 3 9" xfId="17356"/>
    <cellStyle name="Normal 14 2 4 4" xfId="4029"/>
    <cellStyle name="Normal 14 2 4 4 2" xfId="9101"/>
    <cellStyle name="Normal 14 2 4 4 2 2" xfId="17357"/>
    <cellStyle name="Normal 14 2 4 4 2 3" xfId="17358"/>
    <cellStyle name="Normal 14 2 4 4 2 4" xfId="17359"/>
    <cellStyle name="Normal 14 2 4 4 3" xfId="17360"/>
    <cellStyle name="Normal 14 2 4 4 3 2" xfId="17361"/>
    <cellStyle name="Normal 14 2 4 4 3 3" xfId="17362"/>
    <cellStyle name="Normal 14 2 4 4 4" xfId="17363"/>
    <cellStyle name="Normal 14 2 4 4 5" xfId="17364"/>
    <cellStyle name="Normal 14 2 4 4 6" xfId="17365"/>
    <cellStyle name="Normal 14 2 4 5" xfId="5786"/>
    <cellStyle name="Normal 14 2 4 5 2" xfId="10728"/>
    <cellStyle name="Normal 14 2 4 5 3" xfId="17366"/>
    <cellStyle name="Normal 14 2 4 5 4" xfId="17367"/>
    <cellStyle name="Normal 14 2 4 6" xfId="7294"/>
    <cellStyle name="Normal 14 2 4 6 2" xfId="17368"/>
    <cellStyle name="Normal 14 2 4 6 3" xfId="17369"/>
    <cellStyle name="Normal 14 2 4 6 4" xfId="17370"/>
    <cellStyle name="Normal 14 2 4 7" xfId="2332"/>
    <cellStyle name="Normal 14 2 4 7 2" xfId="17371"/>
    <cellStyle name="Normal 14 2 4 7 3" xfId="17372"/>
    <cellStyle name="Normal 14 2 4 7 4" xfId="17373"/>
    <cellStyle name="Normal 14 2 4 8" xfId="17374"/>
    <cellStyle name="Normal 14 2 4 8 2" xfId="17375"/>
    <cellStyle name="Normal 14 2 4 8 3" xfId="17376"/>
    <cellStyle name="Normal 14 2 4 9" xfId="17377"/>
    <cellStyle name="Normal 14 2 5" xfId="723"/>
    <cellStyle name="Normal 14 2 5 10" xfId="17378"/>
    <cellStyle name="Normal 14 2 5 11" xfId="17379"/>
    <cellStyle name="Normal 14 2 5 2" xfId="1189"/>
    <cellStyle name="Normal 14 2 5 2 10" xfId="17380"/>
    <cellStyle name="Normal 14 2 5 2 2" xfId="1459"/>
    <cellStyle name="Normal 14 2 5 2 2 2" xfId="4817"/>
    <cellStyle name="Normal 14 2 5 2 2 2 2" xfId="9801"/>
    <cellStyle name="Normal 14 2 5 2 2 2 2 2" xfId="17381"/>
    <cellStyle name="Normal 14 2 5 2 2 2 2 3" xfId="17382"/>
    <cellStyle name="Normal 14 2 5 2 2 2 2 4" xfId="17383"/>
    <cellStyle name="Normal 14 2 5 2 2 2 3" xfId="17384"/>
    <cellStyle name="Normal 14 2 5 2 2 2 3 2" xfId="17385"/>
    <cellStyle name="Normal 14 2 5 2 2 2 3 3" xfId="17386"/>
    <cellStyle name="Normal 14 2 5 2 2 2 4" xfId="17387"/>
    <cellStyle name="Normal 14 2 5 2 2 2 5" xfId="17388"/>
    <cellStyle name="Normal 14 2 5 2 2 2 6" xfId="17389"/>
    <cellStyle name="Normal 14 2 5 2 2 3" xfId="6546"/>
    <cellStyle name="Normal 14 2 5 2 2 3 2" xfId="11488"/>
    <cellStyle name="Normal 14 2 5 2 2 3 3" xfId="17390"/>
    <cellStyle name="Normal 14 2 5 2 2 3 4" xfId="17391"/>
    <cellStyle name="Normal 14 2 5 2 2 4" xfId="8054"/>
    <cellStyle name="Normal 14 2 5 2 2 4 2" xfId="17392"/>
    <cellStyle name="Normal 14 2 5 2 2 4 3" xfId="17393"/>
    <cellStyle name="Normal 14 2 5 2 2 4 4" xfId="17394"/>
    <cellStyle name="Normal 14 2 5 2 2 5" xfId="3092"/>
    <cellStyle name="Normal 14 2 5 2 2 5 2" xfId="17395"/>
    <cellStyle name="Normal 14 2 5 2 2 5 3" xfId="17396"/>
    <cellStyle name="Normal 14 2 5 2 2 5 4" xfId="17397"/>
    <cellStyle name="Normal 14 2 5 2 2 6" xfId="17398"/>
    <cellStyle name="Normal 14 2 5 2 2 6 2" xfId="17399"/>
    <cellStyle name="Normal 14 2 5 2 2 6 3" xfId="17400"/>
    <cellStyle name="Normal 14 2 5 2 2 7" xfId="17401"/>
    <cellStyle name="Normal 14 2 5 2 2 8" xfId="17402"/>
    <cellStyle name="Normal 14 2 5 2 2 9" xfId="17403"/>
    <cellStyle name="Normal 14 2 5 2 3" xfId="4557"/>
    <cellStyle name="Normal 14 2 5 2 3 2" xfId="9541"/>
    <cellStyle name="Normal 14 2 5 2 3 2 2" xfId="17404"/>
    <cellStyle name="Normal 14 2 5 2 3 2 3" xfId="17405"/>
    <cellStyle name="Normal 14 2 5 2 3 2 4" xfId="17406"/>
    <cellStyle name="Normal 14 2 5 2 3 3" xfId="17407"/>
    <cellStyle name="Normal 14 2 5 2 3 3 2" xfId="17408"/>
    <cellStyle name="Normal 14 2 5 2 3 3 3" xfId="17409"/>
    <cellStyle name="Normal 14 2 5 2 3 4" xfId="17410"/>
    <cellStyle name="Normal 14 2 5 2 3 5" xfId="17411"/>
    <cellStyle name="Normal 14 2 5 2 3 6" xfId="17412"/>
    <cellStyle name="Normal 14 2 5 2 4" xfId="6288"/>
    <cellStyle name="Normal 14 2 5 2 4 2" xfId="11230"/>
    <cellStyle name="Normal 14 2 5 2 4 3" xfId="17413"/>
    <cellStyle name="Normal 14 2 5 2 4 4" xfId="17414"/>
    <cellStyle name="Normal 14 2 5 2 5" xfId="7796"/>
    <cellStyle name="Normal 14 2 5 2 5 2" xfId="17415"/>
    <cellStyle name="Normal 14 2 5 2 5 3" xfId="17416"/>
    <cellStyle name="Normal 14 2 5 2 5 4" xfId="17417"/>
    <cellStyle name="Normal 14 2 5 2 6" xfId="2834"/>
    <cellStyle name="Normal 14 2 5 2 6 2" xfId="17418"/>
    <cellStyle name="Normal 14 2 5 2 6 3" xfId="17419"/>
    <cellStyle name="Normal 14 2 5 2 6 4" xfId="17420"/>
    <cellStyle name="Normal 14 2 5 2 7" xfId="17421"/>
    <cellStyle name="Normal 14 2 5 2 7 2" xfId="17422"/>
    <cellStyle name="Normal 14 2 5 2 7 3" xfId="17423"/>
    <cellStyle name="Normal 14 2 5 2 8" xfId="17424"/>
    <cellStyle name="Normal 14 2 5 2 9" xfId="17425"/>
    <cellStyle name="Normal 14 2 5 3" xfId="1458"/>
    <cellStyle name="Normal 14 2 5 3 2" xfId="4816"/>
    <cellStyle name="Normal 14 2 5 3 2 2" xfId="9800"/>
    <cellStyle name="Normal 14 2 5 3 2 2 2" xfId="17426"/>
    <cellStyle name="Normal 14 2 5 3 2 2 3" xfId="17427"/>
    <cellStyle name="Normal 14 2 5 3 2 2 4" xfId="17428"/>
    <cellStyle name="Normal 14 2 5 3 2 3" xfId="17429"/>
    <cellStyle name="Normal 14 2 5 3 2 3 2" xfId="17430"/>
    <cellStyle name="Normal 14 2 5 3 2 3 3" xfId="17431"/>
    <cellStyle name="Normal 14 2 5 3 2 4" xfId="17432"/>
    <cellStyle name="Normal 14 2 5 3 2 5" xfId="17433"/>
    <cellStyle name="Normal 14 2 5 3 2 6" xfId="17434"/>
    <cellStyle name="Normal 14 2 5 3 3" xfId="6545"/>
    <cellStyle name="Normal 14 2 5 3 3 2" xfId="11487"/>
    <cellStyle name="Normal 14 2 5 3 3 3" xfId="17435"/>
    <cellStyle name="Normal 14 2 5 3 3 4" xfId="17436"/>
    <cellStyle name="Normal 14 2 5 3 4" xfId="8053"/>
    <cellStyle name="Normal 14 2 5 3 4 2" xfId="17437"/>
    <cellStyle name="Normal 14 2 5 3 4 3" xfId="17438"/>
    <cellStyle name="Normal 14 2 5 3 4 4" xfId="17439"/>
    <cellStyle name="Normal 14 2 5 3 5" xfId="3091"/>
    <cellStyle name="Normal 14 2 5 3 5 2" xfId="17440"/>
    <cellStyle name="Normal 14 2 5 3 5 3" xfId="17441"/>
    <cellStyle name="Normal 14 2 5 3 5 4" xfId="17442"/>
    <cellStyle name="Normal 14 2 5 3 6" xfId="17443"/>
    <cellStyle name="Normal 14 2 5 3 6 2" xfId="17444"/>
    <cellStyle name="Normal 14 2 5 3 6 3" xfId="17445"/>
    <cellStyle name="Normal 14 2 5 3 7" xfId="17446"/>
    <cellStyle name="Normal 14 2 5 3 8" xfId="17447"/>
    <cellStyle name="Normal 14 2 5 3 9" xfId="17448"/>
    <cellStyle name="Normal 14 2 5 4" xfId="4174"/>
    <cellStyle name="Normal 14 2 5 4 2" xfId="9160"/>
    <cellStyle name="Normal 14 2 5 4 2 2" xfId="17449"/>
    <cellStyle name="Normal 14 2 5 4 2 3" xfId="17450"/>
    <cellStyle name="Normal 14 2 5 4 2 4" xfId="17451"/>
    <cellStyle name="Normal 14 2 5 4 3" xfId="17452"/>
    <cellStyle name="Normal 14 2 5 4 3 2" xfId="17453"/>
    <cellStyle name="Normal 14 2 5 4 3 3" xfId="17454"/>
    <cellStyle name="Normal 14 2 5 4 4" xfId="17455"/>
    <cellStyle name="Normal 14 2 5 4 5" xfId="17456"/>
    <cellStyle name="Normal 14 2 5 4 6" xfId="17457"/>
    <cellStyle name="Normal 14 2 5 5" xfId="5921"/>
    <cellStyle name="Normal 14 2 5 5 2" xfId="10863"/>
    <cellStyle name="Normal 14 2 5 5 3" xfId="17458"/>
    <cellStyle name="Normal 14 2 5 5 4" xfId="17459"/>
    <cellStyle name="Normal 14 2 5 6" xfId="7429"/>
    <cellStyle name="Normal 14 2 5 6 2" xfId="17460"/>
    <cellStyle name="Normal 14 2 5 6 3" xfId="17461"/>
    <cellStyle name="Normal 14 2 5 6 4" xfId="17462"/>
    <cellStyle name="Normal 14 2 5 7" xfId="2467"/>
    <cellStyle name="Normal 14 2 5 7 2" xfId="17463"/>
    <cellStyle name="Normal 14 2 5 7 3" xfId="17464"/>
    <cellStyle name="Normal 14 2 5 7 4" xfId="17465"/>
    <cellStyle name="Normal 14 2 5 8" xfId="17466"/>
    <cellStyle name="Normal 14 2 5 8 2" xfId="17467"/>
    <cellStyle name="Normal 14 2 5 8 3" xfId="17468"/>
    <cellStyle name="Normal 14 2 5 9" xfId="17469"/>
    <cellStyle name="Normal 14 2 6" xfId="389"/>
    <cellStyle name="Normal 14 2 6 10" xfId="17470"/>
    <cellStyle name="Normal 14 2 6 11" xfId="17471"/>
    <cellStyle name="Normal 14 2 6 2" xfId="1017"/>
    <cellStyle name="Normal 14 2 6 2 10" xfId="17472"/>
    <cellStyle name="Normal 14 2 6 2 2" xfId="1461"/>
    <cellStyle name="Normal 14 2 6 2 2 2" xfId="4819"/>
    <cellStyle name="Normal 14 2 6 2 2 2 2" xfId="9803"/>
    <cellStyle name="Normal 14 2 6 2 2 2 2 2" xfId="17473"/>
    <cellStyle name="Normal 14 2 6 2 2 2 2 3" xfId="17474"/>
    <cellStyle name="Normal 14 2 6 2 2 2 2 4" xfId="17475"/>
    <cellStyle name="Normal 14 2 6 2 2 2 3" xfId="17476"/>
    <cellStyle name="Normal 14 2 6 2 2 2 3 2" xfId="17477"/>
    <cellStyle name="Normal 14 2 6 2 2 2 3 3" xfId="17478"/>
    <cellStyle name="Normal 14 2 6 2 2 2 4" xfId="17479"/>
    <cellStyle name="Normal 14 2 6 2 2 2 5" xfId="17480"/>
    <cellStyle name="Normal 14 2 6 2 2 2 6" xfId="17481"/>
    <cellStyle name="Normal 14 2 6 2 2 3" xfId="6548"/>
    <cellStyle name="Normal 14 2 6 2 2 3 2" xfId="11490"/>
    <cellStyle name="Normal 14 2 6 2 2 3 3" xfId="17482"/>
    <cellStyle name="Normal 14 2 6 2 2 3 4" xfId="17483"/>
    <cellStyle name="Normal 14 2 6 2 2 4" xfId="8056"/>
    <cellStyle name="Normal 14 2 6 2 2 4 2" xfId="17484"/>
    <cellStyle name="Normal 14 2 6 2 2 4 3" xfId="17485"/>
    <cellStyle name="Normal 14 2 6 2 2 4 4" xfId="17486"/>
    <cellStyle name="Normal 14 2 6 2 2 5" xfId="3094"/>
    <cellStyle name="Normal 14 2 6 2 2 5 2" xfId="17487"/>
    <cellStyle name="Normal 14 2 6 2 2 5 3" xfId="17488"/>
    <cellStyle name="Normal 14 2 6 2 2 5 4" xfId="17489"/>
    <cellStyle name="Normal 14 2 6 2 2 6" xfId="17490"/>
    <cellStyle name="Normal 14 2 6 2 2 6 2" xfId="17491"/>
    <cellStyle name="Normal 14 2 6 2 2 6 3" xfId="17492"/>
    <cellStyle name="Normal 14 2 6 2 2 7" xfId="17493"/>
    <cellStyle name="Normal 14 2 6 2 2 8" xfId="17494"/>
    <cellStyle name="Normal 14 2 6 2 2 9" xfId="17495"/>
    <cellStyle name="Normal 14 2 6 2 3" xfId="4451"/>
    <cellStyle name="Normal 14 2 6 2 3 2" xfId="9436"/>
    <cellStyle name="Normal 14 2 6 2 3 2 2" xfId="17496"/>
    <cellStyle name="Normal 14 2 6 2 3 2 3" xfId="17497"/>
    <cellStyle name="Normal 14 2 6 2 3 2 4" xfId="17498"/>
    <cellStyle name="Normal 14 2 6 2 3 3" xfId="17499"/>
    <cellStyle name="Normal 14 2 6 2 3 3 2" xfId="17500"/>
    <cellStyle name="Normal 14 2 6 2 3 3 3" xfId="17501"/>
    <cellStyle name="Normal 14 2 6 2 3 4" xfId="17502"/>
    <cellStyle name="Normal 14 2 6 2 3 5" xfId="17503"/>
    <cellStyle name="Normal 14 2 6 2 3 6" xfId="17504"/>
    <cellStyle name="Normal 14 2 6 2 4" xfId="6194"/>
    <cellStyle name="Normal 14 2 6 2 4 2" xfId="11136"/>
    <cellStyle name="Normal 14 2 6 2 4 3" xfId="17505"/>
    <cellStyle name="Normal 14 2 6 2 4 4" xfId="17506"/>
    <cellStyle name="Normal 14 2 6 2 5" xfId="7702"/>
    <cellStyle name="Normal 14 2 6 2 5 2" xfId="17507"/>
    <cellStyle name="Normal 14 2 6 2 5 3" xfId="17508"/>
    <cellStyle name="Normal 14 2 6 2 5 4" xfId="17509"/>
    <cellStyle name="Normal 14 2 6 2 6" xfId="2740"/>
    <cellStyle name="Normal 14 2 6 2 6 2" xfId="17510"/>
    <cellStyle name="Normal 14 2 6 2 6 3" xfId="17511"/>
    <cellStyle name="Normal 14 2 6 2 6 4" xfId="17512"/>
    <cellStyle name="Normal 14 2 6 2 7" xfId="17513"/>
    <cellStyle name="Normal 14 2 6 2 7 2" xfId="17514"/>
    <cellStyle name="Normal 14 2 6 2 7 3" xfId="17515"/>
    <cellStyle name="Normal 14 2 6 2 8" xfId="17516"/>
    <cellStyle name="Normal 14 2 6 2 9" xfId="17517"/>
    <cellStyle name="Normal 14 2 6 3" xfId="1460"/>
    <cellStyle name="Normal 14 2 6 3 2" xfId="4818"/>
    <cellStyle name="Normal 14 2 6 3 2 2" xfId="9802"/>
    <cellStyle name="Normal 14 2 6 3 2 2 2" xfId="17518"/>
    <cellStyle name="Normal 14 2 6 3 2 2 3" xfId="17519"/>
    <cellStyle name="Normal 14 2 6 3 2 2 4" xfId="17520"/>
    <cellStyle name="Normal 14 2 6 3 2 3" xfId="17521"/>
    <cellStyle name="Normal 14 2 6 3 2 3 2" xfId="17522"/>
    <cellStyle name="Normal 14 2 6 3 2 3 3" xfId="17523"/>
    <cellStyle name="Normal 14 2 6 3 2 4" xfId="17524"/>
    <cellStyle name="Normal 14 2 6 3 2 5" xfId="17525"/>
    <cellStyle name="Normal 14 2 6 3 2 6" xfId="17526"/>
    <cellStyle name="Normal 14 2 6 3 3" xfId="6547"/>
    <cellStyle name="Normal 14 2 6 3 3 2" xfId="11489"/>
    <cellStyle name="Normal 14 2 6 3 3 3" xfId="17527"/>
    <cellStyle name="Normal 14 2 6 3 3 4" xfId="17528"/>
    <cellStyle name="Normal 14 2 6 3 4" xfId="8055"/>
    <cellStyle name="Normal 14 2 6 3 4 2" xfId="17529"/>
    <cellStyle name="Normal 14 2 6 3 4 3" xfId="17530"/>
    <cellStyle name="Normal 14 2 6 3 4 4" xfId="17531"/>
    <cellStyle name="Normal 14 2 6 3 5" xfId="3093"/>
    <cellStyle name="Normal 14 2 6 3 5 2" xfId="17532"/>
    <cellStyle name="Normal 14 2 6 3 5 3" xfId="17533"/>
    <cellStyle name="Normal 14 2 6 3 5 4" xfId="17534"/>
    <cellStyle name="Normal 14 2 6 3 6" xfId="17535"/>
    <cellStyle name="Normal 14 2 6 3 6 2" xfId="17536"/>
    <cellStyle name="Normal 14 2 6 3 6 3" xfId="17537"/>
    <cellStyle name="Normal 14 2 6 3 7" xfId="17538"/>
    <cellStyle name="Normal 14 2 6 3 8" xfId="17539"/>
    <cellStyle name="Normal 14 2 6 3 9" xfId="17540"/>
    <cellStyle name="Normal 14 2 6 4" xfId="3969"/>
    <cellStyle name="Normal 14 2 6 4 2" xfId="9049"/>
    <cellStyle name="Normal 14 2 6 4 2 2" xfId="17541"/>
    <cellStyle name="Normal 14 2 6 4 2 3" xfId="17542"/>
    <cellStyle name="Normal 14 2 6 4 2 4" xfId="17543"/>
    <cellStyle name="Normal 14 2 6 4 3" xfId="17544"/>
    <cellStyle name="Normal 14 2 6 4 3 2" xfId="17545"/>
    <cellStyle name="Normal 14 2 6 4 3 3" xfId="17546"/>
    <cellStyle name="Normal 14 2 6 4 4" xfId="17547"/>
    <cellStyle name="Normal 14 2 6 4 5" xfId="17548"/>
    <cellStyle name="Normal 14 2 6 4 6" xfId="17549"/>
    <cellStyle name="Normal 14 2 6 5" xfId="5737"/>
    <cellStyle name="Normal 14 2 6 5 2" xfId="10679"/>
    <cellStyle name="Normal 14 2 6 5 3" xfId="17550"/>
    <cellStyle name="Normal 14 2 6 5 4" xfId="17551"/>
    <cellStyle name="Normal 14 2 6 6" xfId="7245"/>
    <cellStyle name="Normal 14 2 6 6 2" xfId="17552"/>
    <cellStyle name="Normal 14 2 6 6 3" xfId="17553"/>
    <cellStyle name="Normal 14 2 6 6 4" xfId="17554"/>
    <cellStyle name="Normal 14 2 6 7" xfId="2283"/>
    <cellStyle name="Normal 14 2 6 7 2" xfId="17555"/>
    <cellStyle name="Normal 14 2 6 7 3" xfId="17556"/>
    <cellStyle name="Normal 14 2 6 7 4" xfId="17557"/>
    <cellStyle name="Normal 14 2 6 8" xfId="17558"/>
    <cellStyle name="Normal 14 2 6 8 2" xfId="17559"/>
    <cellStyle name="Normal 14 2 6 8 3" xfId="17560"/>
    <cellStyle name="Normal 14 2 6 9" xfId="17561"/>
    <cellStyle name="Normal 14 2 7" xfId="872"/>
    <cellStyle name="Normal 14 2 7 10" xfId="17562"/>
    <cellStyle name="Normal 14 2 7 2" xfId="1462"/>
    <cellStyle name="Normal 14 2 7 2 2" xfId="4820"/>
    <cellStyle name="Normal 14 2 7 2 2 2" xfId="9804"/>
    <cellStyle name="Normal 14 2 7 2 2 2 2" xfId="17563"/>
    <cellStyle name="Normal 14 2 7 2 2 2 3" xfId="17564"/>
    <cellStyle name="Normal 14 2 7 2 2 2 4" xfId="17565"/>
    <cellStyle name="Normal 14 2 7 2 2 3" xfId="17566"/>
    <cellStyle name="Normal 14 2 7 2 2 3 2" xfId="17567"/>
    <cellStyle name="Normal 14 2 7 2 2 3 3" xfId="17568"/>
    <cellStyle name="Normal 14 2 7 2 2 4" xfId="17569"/>
    <cellStyle name="Normal 14 2 7 2 2 5" xfId="17570"/>
    <cellStyle name="Normal 14 2 7 2 2 6" xfId="17571"/>
    <cellStyle name="Normal 14 2 7 2 3" xfId="6549"/>
    <cellStyle name="Normal 14 2 7 2 3 2" xfId="11491"/>
    <cellStyle name="Normal 14 2 7 2 3 3" xfId="17572"/>
    <cellStyle name="Normal 14 2 7 2 3 4" xfId="17573"/>
    <cellStyle name="Normal 14 2 7 2 4" xfId="8057"/>
    <cellStyle name="Normal 14 2 7 2 4 2" xfId="17574"/>
    <cellStyle name="Normal 14 2 7 2 4 3" xfId="17575"/>
    <cellStyle name="Normal 14 2 7 2 4 4" xfId="17576"/>
    <cellStyle name="Normal 14 2 7 2 5" xfId="3095"/>
    <cellStyle name="Normal 14 2 7 2 5 2" xfId="17577"/>
    <cellStyle name="Normal 14 2 7 2 5 3" xfId="17578"/>
    <cellStyle name="Normal 14 2 7 2 5 4" xfId="17579"/>
    <cellStyle name="Normal 14 2 7 2 6" xfId="17580"/>
    <cellStyle name="Normal 14 2 7 2 6 2" xfId="17581"/>
    <cellStyle name="Normal 14 2 7 2 6 3" xfId="17582"/>
    <cellStyle name="Normal 14 2 7 2 7" xfId="17583"/>
    <cellStyle name="Normal 14 2 7 2 8" xfId="17584"/>
    <cellStyle name="Normal 14 2 7 2 9" xfId="17585"/>
    <cellStyle name="Normal 14 2 7 3" xfId="4314"/>
    <cellStyle name="Normal 14 2 7 3 2" xfId="9300"/>
    <cellStyle name="Normal 14 2 7 3 2 2" xfId="17586"/>
    <cellStyle name="Normal 14 2 7 3 2 3" xfId="17587"/>
    <cellStyle name="Normal 14 2 7 3 2 4" xfId="17588"/>
    <cellStyle name="Normal 14 2 7 3 3" xfId="17589"/>
    <cellStyle name="Normal 14 2 7 3 3 2" xfId="17590"/>
    <cellStyle name="Normal 14 2 7 3 3 3" xfId="17591"/>
    <cellStyle name="Normal 14 2 7 3 4" xfId="17592"/>
    <cellStyle name="Normal 14 2 7 3 5" xfId="17593"/>
    <cellStyle name="Normal 14 2 7 3 6" xfId="17594"/>
    <cellStyle name="Normal 14 2 7 4" xfId="6059"/>
    <cellStyle name="Normal 14 2 7 4 2" xfId="11001"/>
    <cellStyle name="Normal 14 2 7 4 3" xfId="17595"/>
    <cellStyle name="Normal 14 2 7 4 4" xfId="17596"/>
    <cellStyle name="Normal 14 2 7 5" xfId="7567"/>
    <cellStyle name="Normal 14 2 7 5 2" xfId="17597"/>
    <cellStyle name="Normal 14 2 7 5 3" xfId="17598"/>
    <cellStyle name="Normal 14 2 7 5 4" xfId="17599"/>
    <cellStyle name="Normal 14 2 7 6" xfId="2605"/>
    <cellStyle name="Normal 14 2 7 6 2" xfId="17600"/>
    <cellStyle name="Normal 14 2 7 6 3" xfId="17601"/>
    <cellStyle name="Normal 14 2 7 6 4" xfId="17602"/>
    <cellStyle name="Normal 14 2 7 7" xfId="17603"/>
    <cellStyle name="Normal 14 2 7 7 2" xfId="17604"/>
    <cellStyle name="Normal 14 2 7 7 3" xfId="17605"/>
    <cellStyle name="Normal 14 2 7 8" xfId="17606"/>
    <cellStyle name="Normal 14 2 7 9" xfId="17607"/>
    <cellStyle name="Normal 14 2 8" xfId="1339"/>
    <cellStyle name="Normal 14 2 8 2" xfId="4697"/>
    <cellStyle name="Normal 14 2 8 2 2" xfId="9681"/>
    <cellStyle name="Normal 14 2 8 2 2 2" xfId="17608"/>
    <cellStyle name="Normal 14 2 8 2 2 3" xfId="17609"/>
    <cellStyle name="Normal 14 2 8 2 2 4" xfId="17610"/>
    <cellStyle name="Normal 14 2 8 2 3" xfId="17611"/>
    <cellStyle name="Normal 14 2 8 2 3 2" xfId="17612"/>
    <cellStyle name="Normal 14 2 8 2 3 3" xfId="17613"/>
    <cellStyle name="Normal 14 2 8 2 4" xfId="17614"/>
    <cellStyle name="Normal 14 2 8 2 5" xfId="17615"/>
    <cellStyle name="Normal 14 2 8 2 6" xfId="17616"/>
    <cellStyle name="Normal 14 2 8 3" xfId="6426"/>
    <cellStyle name="Normal 14 2 8 3 2" xfId="11368"/>
    <cellStyle name="Normal 14 2 8 3 3" xfId="17617"/>
    <cellStyle name="Normal 14 2 8 3 4" xfId="17618"/>
    <cellStyle name="Normal 14 2 8 4" xfId="7934"/>
    <cellStyle name="Normal 14 2 8 4 2" xfId="17619"/>
    <cellStyle name="Normal 14 2 8 4 3" xfId="17620"/>
    <cellStyle name="Normal 14 2 8 4 4" xfId="17621"/>
    <cellStyle name="Normal 14 2 8 5" xfId="2972"/>
    <cellStyle name="Normal 14 2 8 5 2" xfId="17622"/>
    <cellStyle name="Normal 14 2 8 5 3" xfId="17623"/>
    <cellStyle name="Normal 14 2 8 5 4" xfId="17624"/>
    <cellStyle name="Normal 14 2 8 6" xfId="17625"/>
    <cellStyle name="Normal 14 2 8 6 2" xfId="17626"/>
    <cellStyle name="Normal 14 2 8 6 3" xfId="17627"/>
    <cellStyle name="Normal 14 2 8 7" xfId="17628"/>
    <cellStyle name="Normal 14 2 8 8" xfId="17629"/>
    <cellStyle name="Normal 14 2 8 9" xfId="17630"/>
    <cellStyle name="Normal 14 2 9" xfId="283"/>
    <cellStyle name="Normal 14 2 9 2" xfId="3915"/>
    <cellStyle name="Normal 14 2 9 2 2" xfId="9002"/>
    <cellStyle name="Normal 14 2 9 2 2 2" xfId="17631"/>
    <cellStyle name="Normal 14 2 9 2 2 3" xfId="17632"/>
    <cellStyle name="Normal 14 2 9 2 2 4" xfId="17633"/>
    <cellStyle name="Normal 14 2 9 2 3" xfId="17634"/>
    <cellStyle name="Normal 14 2 9 2 3 2" xfId="17635"/>
    <cellStyle name="Normal 14 2 9 2 3 3" xfId="17636"/>
    <cellStyle name="Normal 14 2 9 2 4" xfId="17637"/>
    <cellStyle name="Normal 14 2 9 2 5" xfId="17638"/>
    <cellStyle name="Normal 14 2 9 2 6" xfId="17639"/>
    <cellStyle name="Normal 14 2 9 3" xfId="5693"/>
    <cellStyle name="Normal 14 2 9 3 2" xfId="10635"/>
    <cellStyle name="Normal 14 2 9 3 3" xfId="17640"/>
    <cellStyle name="Normal 14 2 9 3 4" xfId="17641"/>
    <cellStyle name="Normal 14 2 9 4" xfId="7201"/>
    <cellStyle name="Normal 14 2 9 4 2" xfId="17642"/>
    <cellStyle name="Normal 14 2 9 4 3" xfId="17643"/>
    <cellStyle name="Normal 14 2 9 4 4" xfId="17644"/>
    <cellStyle name="Normal 14 2 9 5" xfId="2238"/>
    <cellStyle name="Normal 14 2 9 5 2" xfId="17645"/>
    <cellStyle name="Normal 14 2 9 5 3" xfId="17646"/>
    <cellStyle name="Normal 14 2 9 5 4" xfId="17647"/>
    <cellStyle name="Normal 14 2 9 6" xfId="17648"/>
    <cellStyle name="Normal 14 2 9 6 2" xfId="17649"/>
    <cellStyle name="Normal 14 2 9 6 3" xfId="17650"/>
    <cellStyle name="Normal 14 2 9 7" xfId="17651"/>
    <cellStyle name="Normal 14 2 9 8" xfId="17652"/>
    <cellStyle name="Normal 14 2 9 9" xfId="17653"/>
    <cellStyle name="Normal 14 20" xfId="17654"/>
    <cellStyle name="Normal 14 21" xfId="17655"/>
    <cellStyle name="Normal 14 3" xfId="150"/>
    <cellStyle name="Normal 14 3 10" xfId="2200"/>
    <cellStyle name="Normal 14 3 10 2" xfId="5539"/>
    <cellStyle name="Normal 14 3 10 2 2" xfId="10501"/>
    <cellStyle name="Normal 14 3 10 2 2 2" xfId="17656"/>
    <cellStyle name="Normal 14 3 10 2 2 3" xfId="17657"/>
    <cellStyle name="Normal 14 3 10 2 2 4" xfId="17658"/>
    <cellStyle name="Normal 14 3 10 2 3" xfId="17659"/>
    <cellStyle name="Normal 14 3 10 2 3 2" xfId="17660"/>
    <cellStyle name="Normal 14 3 10 2 3 3" xfId="17661"/>
    <cellStyle name="Normal 14 3 10 2 4" xfId="17662"/>
    <cellStyle name="Normal 14 3 10 2 5" xfId="17663"/>
    <cellStyle name="Normal 14 3 10 2 6" xfId="17664"/>
    <cellStyle name="Normal 14 3 10 3" xfId="8674"/>
    <cellStyle name="Normal 14 3 10 3 2" xfId="17665"/>
    <cellStyle name="Normal 14 3 10 3 3" xfId="17666"/>
    <cellStyle name="Normal 14 3 10 3 4" xfId="17667"/>
    <cellStyle name="Normal 14 3 10 4" xfId="12330"/>
    <cellStyle name="Normal 14 3 10 4 2" xfId="17668"/>
    <cellStyle name="Normal 14 3 10 4 3" xfId="17669"/>
    <cellStyle name="Normal 14 3 10 4 4" xfId="17670"/>
    <cellStyle name="Normal 14 3 10 5" xfId="17671"/>
    <cellStyle name="Normal 14 3 10 5 2" xfId="17672"/>
    <cellStyle name="Normal 14 3 10 5 3" xfId="17673"/>
    <cellStyle name="Normal 14 3 10 5 4" xfId="17674"/>
    <cellStyle name="Normal 14 3 10 6" xfId="17675"/>
    <cellStyle name="Normal 14 3 10 6 2" xfId="17676"/>
    <cellStyle name="Normal 14 3 10 6 3" xfId="17677"/>
    <cellStyle name="Normal 14 3 10 7" xfId="17678"/>
    <cellStyle name="Normal 14 3 10 8" xfId="17679"/>
    <cellStyle name="Normal 14 3 10 9" xfId="17680"/>
    <cellStyle name="Normal 14 3 11" xfId="3712"/>
    <cellStyle name="Normal 14 3 11 2" xfId="8811"/>
    <cellStyle name="Normal 14 3 11 2 2" xfId="17681"/>
    <cellStyle name="Normal 14 3 11 2 2 2" xfId="17682"/>
    <cellStyle name="Normal 14 3 11 2 2 3" xfId="17683"/>
    <cellStyle name="Normal 14 3 11 2 2 4" xfId="17684"/>
    <cellStyle name="Normal 14 3 11 2 3" xfId="17685"/>
    <cellStyle name="Normal 14 3 11 2 3 2" xfId="17686"/>
    <cellStyle name="Normal 14 3 11 2 3 3" xfId="17687"/>
    <cellStyle name="Normal 14 3 11 2 4" xfId="17688"/>
    <cellStyle name="Normal 14 3 11 2 5" xfId="17689"/>
    <cellStyle name="Normal 14 3 11 2 6" xfId="17690"/>
    <cellStyle name="Normal 14 3 11 3" xfId="12363"/>
    <cellStyle name="Normal 14 3 11 3 2" xfId="17691"/>
    <cellStyle name="Normal 14 3 11 3 3" xfId="17692"/>
    <cellStyle name="Normal 14 3 11 3 4" xfId="17693"/>
    <cellStyle name="Normal 14 3 11 4" xfId="17694"/>
    <cellStyle name="Normal 14 3 11 4 2" xfId="17695"/>
    <cellStyle name="Normal 14 3 11 4 3" xfId="17696"/>
    <cellStyle name="Normal 14 3 11 4 4" xfId="17697"/>
    <cellStyle name="Normal 14 3 11 5" xfId="17698"/>
    <cellStyle name="Normal 14 3 11 5 2" xfId="17699"/>
    <cellStyle name="Normal 14 3 11 5 3" xfId="17700"/>
    <cellStyle name="Normal 14 3 11 6" xfId="17701"/>
    <cellStyle name="Normal 14 3 11 7" xfId="17702"/>
    <cellStyle name="Normal 14 3 11 8" xfId="17703"/>
    <cellStyle name="Normal 14 3 12" xfId="3897"/>
    <cellStyle name="Normal 14 3 12 2" xfId="8988"/>
    <cellStyle name="Normal 14 3 12 2 2" xfId="17704"/>
    <cellStyle name="Normal 14 3 12 2 3" xfId="17705"/>
    <cellStyle name="Normal 14 3 12 2 4" xfId="17706"/>
    <cellStyle name="Normal 14 3 12 3" xfId="17707"/>
    <cellStyle name="Normal 14 3 12 3 2" xfId="17708"/>
    <cellStyle name="Normal 14 3 12 3 3" xfId="17709"/>
    <cellStyle name="Normal 14 3 12 3 4" xfId="17710"/>
    <cellStyle name="Normal 14 3 12 4" xfId="17711"/>
    <cellStyle name="Normal 14 3 12 4 2" xfId="17712"/>
    <cellStyle name="Normal 14 3 12 4 3" xfId="17713"/>
    <cellStyle name="Normal 14 3 12 5" xfId="17714"/>
    <cellStyle name="Normal 14 3 12 6" xfId="17715"/>
    <cellStyle name="Normal 14 3 12 7" xfId="17716"/>
    <cellStyle name="Normal 14 3 13" xfId="5682"/>
    <cellStyle name="Normal 14 3 13 2" xfId="10624"/>
    <cellStyle name="Normal 14 3 13 3" xfId="17717"/>
    <cellStyle name="Normal 14 3 13 4" xfId="17718"/>
    <cellStyle name="Normal 14 3 14" xfId="7190"/>
    <cellStyle name="Normal 14 3 14 2" xfId="17719"/>
    <cellStyle name="Normal 14 3 14 3" xfId="17720"/>
    <cellStyle name="Normal 14 3 14 4" xfId="17721"/>
    <cellStyle name="Normal 14 3 15" xfId="2139"/>
    <cellStyle name="Normal 14 3 15 2" xfId="17722"/>
    <cellStyle name="Normal 14 3 15 3" xfId="17723"/>
    <cellStyle name="Normal 14 3 15 4" xfId="17724"/>
    <cellStyle name="Normal 14 3 16" xfId="221"/>
    <cellStyle name="Normal 14 3 16 2" xfId="17725"/>
    <cellStyle name="Normal 14 3 16 3" xfId="17726"/>
    <cellStyle name="Normal 14 3 17" xfId="17727"/>
    <cellStyle name="Normal 14 3 18" xfId="17728"/>
    <cellStyle name="Normal 14 3 19" xfId="17729"/>
    <cellStyle name="Normal 14 3 2" xfId="565"/>
    <cellStyle name="Normal 14 3 2 10" xfId="2379"/>
    <cellStyle name="Normal 14 3 2 10 2" xfId="17730"/>
    <cellStyle name="Normal 14 3 2 10 3" xfId="17731"/>
    <cellStyle name="Normal 14 3 2 10 4" xfId="17732"/>
    <cellStyle name="Normal 14 3 2 11" xfId="17733"/>
    <cellStyle name="Normal 14 3 2 11 2" xfId="17734"/>
    <cellStyle name="Normal 14 3 2 11 3" xfId="17735"/>
    <cellStyle name="Normal 14 3 2 12" xfId="17736"/>
    <cellStyle name="Normal 14 3 2 13" xfId="17737"/>
    <cellStyle name="Normal 14 3 2 14" xfId="17738"/>
    <cellStyle name="Normal 14 3 2 2" xfId="770"/>
    <cellStyle name="Normal 14 3 2 2 10" xfId="17739"/>
    <cellStyle name="Normal 14 3 2 2 11" xfId="17740"/>
    <cellStyle name="Normal 14 3 2 2 2" xfId="1236"/>
    <cellStyle name="Normal 14 3 2 2 2 10" xfId="17741"/>
    <cellStyle name="Normal 14 3 2 2 2 2" xfId="1465"/>
    <cellStyle name="Normal 14 3 2 2 2 2 2" xfId="4823"/>
    <cellStyle name="Normal 14 3 2 2 2 2 2 2" xfId="9807"/>
    <cellStyle name="Normal 14 3 2 2 2 2 2 2 2" xfId="17742"/>
    <cellStyle name="Normal 14 3 2 2 2 2 2 2 3" xfId="17743"/>
    <cellStyle name="Normal 14 3 2 2 2 2 2 2 4" xfId="17744"/>
    <cellStyle name="Normal 14 3 2 2 2 2 2 3" xfId="17745"/>
    <cellStyle name="Normal 14 3 2 2 2 2 2 3 2" xfId="17746"/>
    <cellStyle name="Normal 14 3 2 2 2 2 2 3 3" xfId="17747"/>
    <cellStyle name="Normal 14 3 2 2 2 2 2 4" xfId="17748"/>
    <cellStyle name="Normal 14 3 2 2 2 2 2 5" xfId="17749"/>
    <cellStyle name="Normal 14 3 2 2 2 2 2 6" xfId="17750"/>
    <cellStyle name="Normal 14 3 2 2 2 2 3" xfId="6552"/>
    <cellStyle name="Normal 14 3 2 2 2 2 3 2" xfId="11494"/>
    <cellStyle name="Normal 14 3 2 2 2 2 3 3" xfId="17751"/>
    <cellStyle name="Normal 14 3 2 2 2 2 3 4" xfId="17752"/>
    <cellStyle name="Normal 14 3 2 2 2 2 4" xfId="8060"/>
    <cellStyle name="Normal 14 3 2 2 2 2 4 2" xfId="17753"/>
    <cellStyle name="Normal 14 3 2 2 2 2 4 3" xfId="17754"/>
    <cellStyle name="Normal 14 3 2 2 2 2 4 4" xfId="17755"/>
    <cellStyle name="Normal 14 3 2 2 2 2 5" xfId="3098"/>
    <cellStyle name="Normal 14 3 2 2 2 2 5 2" xfId="17756"/>
    <cellStyle name="Normal 14 3 2 2 2 2 5 3" xfId="17757"/>
    <cellStyle name="Normal 14 3 2 2 2 2 5 4" xfId="17758"/>
    <cellStyle name="Normal 14 3 2 2 2 2 6" xfId="17759"/>
    <cellStyle name="Normal 14 3 2 2 2 2 6 2" xfId="17760"/>
    <cellStyle name="Normal 14 3 2 2 2 2 6 3" xfId="17761"/>
    <cellStyle name="Normal 14 3 2 2 2 2 7" xfId="17762"/>
    <cellStyle name="Normal 14 3 2 2 2 2 8" xfId="17763"/>
    <cellStyle name="Normal 14 3 2 2 2 2 9" xfId="17764"/>
    <cellStyle name="Normal 14 3 2 2 2 3" xfId="4604"/>
    <cellStyle name="Normal 14 3 2 2 2 3 2" xfId="9588"/>
    <cellStyle name="Normal 14 3 2 2 2 3 2 2" xfId="17765"/>
    <cellStyle name="Normal 14 3 2 2 2 3 2 3" xfId="17766"/>
    <cellStyle name="Normal 14 3 2 2 2 3 2 4" xfId="17767"/>
    <cellStyle name="Normal 14 3 2 2 2 3 3" xfId="17768"/>
    <cellStyle name="Normal 14 3 2 2 2 3 3 2" xfId="17769"/>
    <cellStyle name="Normal 14 3 2 2 2 3 3 3" xfId="17770"/>
    <cellStyle name="Normal 14 3 2 2 2 3 4" xfId="17771"/>
    <cellStyle name="Normal 14 3 2 2 2 3 5" xfId="17772"/>
    <cellStyle name="Normal 14 3 2 2 2 3 6" xfId="17773"/>
    <cellStyle name="Normal 14 3 2 2 2 4" xfId="6335"/>
    <cellStyle name="Normal 14 3 2 2 2 4 2" xfId="11277"/>
    <cellStyle name="Normal 14 3 2 2 2 4 3" xfId="17774"/>
    <cellStyle name="Normal 14 3 2 2 2 4 4" xfId="17775"/>
    <cellStyle name="Normal 14 3 2 2 2 5" xfId="7843"/>
    <cellStyle name="Normal 14 3 2 2 2 5 2" xfId="17776"/>
    <cellStyle name="Normal 14 3 2 2 2 5 3" xfId="17777"/>
    <cellStyle name="Normal 14 3 2 2 2 5 4" xfId="17778"/>
    <cellStyle name="Normal 14 3 2 2 2 6" xfId="2881"/>
    <cellStyle name="Normal 14 3 2 2 2 6 2" xfId="17779"/>
    <cellStyle name="Normal 14 3 2 2 2 6 3" xfId="17780"/>
    <cellStyle name="Normal 14 3 2 2 2 6 4" xfId="17781"/>
    <cellStyle name="Normal 14 3 2 2 2 7" xfId="17782"/>
    <cellStyle name="Normal 14 3 2 2 2 7 2" xfId="17783"/>
    <cellStyle name="Normal 14 3 2 2 2 7 3" xfId="17784"/>
    <cellStyle name="Normal 14 3 2 2 2 8" xfId="17785"/>
    <cellStyle name="Normal 14 3 2 2 2 9" xfId="17786"/>
    <cellStyle name="Normal 14 3 2 2 3" xfId="1464"/>
    <cellStyle name="Normal 14 3 2 2 3 2" xfId="4822"/>
    <cellStyle name="Normal 14 3 2 2 3 2 2" xfId="9806"/>
    <cellStyle name="Normal 14 3 2 2 3 2 2 2" xfId="17787"/>
    <cellStyle name="Normal 14 3 2 2 3 2 2 3" xfId="17788"/>
    <cellStyle name="Normal 14 3 2 2 3 2 2 4" xfId="17789"/>
    <cellStyle name="Normal 14 3 2 2 3 2 3" xfId="17790"/>
    <cellStyle name="Normal 14 3 2 2 3 2 3 2" xfId="17791"/>
    <cellStyle name="Normal 14 3 2 2 3 2 3 3" xfId="17792"/>
    <cellStyle name="Normal 14 3 2 2 3 2 4" xfId="17793"/>
    <cellStyle name="Normal 14 3 2 2 3 2 5" xfId="17794"/>
    <cellStyle name="Normal 14 3 2 2 3 2 6" xfId="17795"/>
    <cellStyle name="Normal 14 3 2 2 3 3" xfId="6551"/>
    <cellStyle name="Normal 14 3 2 2 3 3 2" xfId="11493"/>
    <cellStyle name="Normal 14 3 2 2 3 3 3" xfId="17796"/>
    <cellStyle name="Normal 14 3 2 2 3 3 4" xfId="17797"/>
    <cellStyle name="Normal 14 3 2 2 3 4" xfId="8059"/>
    <cellStyle name="Normal 14 3 2 2 3 4 2" xfId="17798"/>
    <cellStyle name="Normal 14 3 2 2 3 4 3" xfId="17799"/>
    <cellStyle name="Normal 14 3 2 2 3 4 4" xfId="17800"/>
    <cellStyle name="Normal 14 3 2 2 3 5" xfId="3097"/>
    <cellStyle name="Normal 14 3 2 2 3 5 2" xfId="17801"/>
    <cellStyle name="Normal 14 3 2 2 3 5 3" xfId="17802"/>
    <cellStyle name="Normal 14 3 2 2 3 5 4" xfId="17803"/>
    <cellStyle name="Normal 14 3 2 2 3 6" xfId="17804"/>
    <cellStyle name="Normal 14 3 2 2 3 6 2" xfId="17805"/>
    <cellStyle name="Normal 14 3 2 2 3 6 3" xfId="17806"/>
    <cellStyle name="Normal 14 3 2 2 3 7" xfId="17807"/>
    <cellStyle name="Normal 14 3 2 2 3 8" xfId="17808"/>
    <cellStyle name="Normal 14 3 2 2 3 9" xfId="17809"/>
    <cellStyle name="Normal 14 3 2 2 4" xfId="4221"/>
    <cellStyle name="Normal 14 3 2 2 4 2" xfId="9207"/>
    <cellStyle name="Normal 14 3 2 2 4 2 2" xfId="17810"/>
    <cellStyle name="Normal 14 3 2 2 4 2 3" xfId="17811"/>
    <cellStyle name="Normal 14 3 2 2 4 2 4" xfId="17812"/>
    <cellStyle name="Normal 14 3 2 2 4 3" xfId="17813"/>
    <cellStyle name="Normal 14 3 2 2 4 3 2" xfId="17814"/>
    <cellStyle name="Normal 14 3 2 2 4 3 3" xfId="17815"/>
    <cellStyle name="Normal 14 3 2 2 4 4" xfId="17816"/>
    <cellStyle name="Normal 14 3 2 2 4 5" xfId="17817"/>
    <cellStyle name="Normal 14 3 2 2 4 6" xfId="17818"/>
    <cellStyle name="Normal 14 3 2 2 5" xfId="5968"/>
    <cellStyle name="Normal 14 3 2 2 5 2" xfId="10910"/>
    <cellStyle name="Normal 14 3 2 2 5 3" xfId="17819"/>
    <cellStyle name="Normal 14 3 2 2 5 4" xfId="17820"/>
    <cellStyle name="Normal 14 3 2 2 6" xfId="7476"/>
    <cellStyle name="Normal 14 3 2 2 6 2" xfId="17821"/>
    <cellStyle name="Normal 14 3 2 2 6 3" xfId="17822"/>
    <cellStyle name="Normal 14 3 2 2 6 4" xfId="17823"/>
    <cellStyle name="Normal 14 3 2 2 7" xfId="2514"/>
    <cellStyle name="Normal 14 3 2 2 7 2" xfId="17824"/>
    <cellStyle name="Normal 14 3 2 2 7 3" xfId="17825"/>
    <cellStyle name="Normal 14 3 2 2 7 4" xfId="17826"/>
    <cellStyle name="Normal 14 3 2 2 8" xfId="17827"/>
    <cellStyle name="Normal 14 3 2 2 8 2" xfId="17828"/>
    <cellStyle name="Normal 14 3 2 2 8 3" xfId="17829"/>
    <cellStyle name="Normal 14 3 2 2 9" xfId="17830"/>
    <cellStyle name="Normal 14 3 2 3" xfId="921"/>
    <cellStyle name="Normal 14 3 2 3 10" xfId="17831"/>
    <cellStyle name="Normal 14 3 2 3 2" xfId="1466"/>
    <cellStyle name="Normal 14 3 2 3 2 2" xfId="4824"/>
    <cellStyle name="Normal 14 3 2 3 2 2 2" xfId="9808"/>
    <cellStyle name="Normal 14 3 2 3 2 2 2 2" xfId="17832"/>
    <cellStyle name="Normal 14 3 2 3 2 2 2 3" xfId="17833"/>
    <cellStyle name="Normal 14 3 2 3 2 2 2 4" xfId="17834"/>
    <cellStyle name="Normal 14 3 2 3 2 2 3" xfId="17835"/>
    <cellStyle name="Normal 14 3 2 3 2 2 3 2" xfId="17836"/>
    <cellStyle name="Normal 14 3 2 3 2 2 3 3" xfId="17837"/>
    <cellStyle name="Normal 14 3 2 3 2 2 4" xfId="17838"/>
    <cellStyle name="Normal 14 3 2 3 2 2 5" xfId="17839"/>
    <cellStyle name="Normal 14 3 2 3 2 2 6" xfId="17840"/>
    <cellStyle name="Normal 14 3 2 3 2 3" xfId="6553"/>
    <cellStyle name="Normal 14 3 2 3 2 3 2" xfId="11495"/>
    <cellStyle name="Normal 14 3 2 3 2 3 3" xfId="17841"/>
    <cellStyle name="Normal 14 3 2 3 2 3 4" xfId="17842"/>
    <cellStyle name="Normal 14 3 2 3 2 4" xfId="8061"/>
    <cellStyle name="Normal 14 3 2 3 2 4 2" xfId="17843"/>
    <cellStyle name="Normal 14 3 2 3 2 4 3" xfId="17844"/>
    <cellStyle name="Normal 14 3 2 3 2 4 4" xfId="17845"/>
    <cellStyle name="Normal 14 3 2 3 2 5" xfId="3099"/>
    <cellStyle name="Normal 14 3 2 3 2 5 2" xfId="17846"/>
    <cellStyle name="Normal 14 3 2 3 2 5 3" xfId="17847"/>
    <cellStyle name="Normal 14 3 2 3 2 5 4" xfId="17848"/>
    <cellStyle name="Normal 14 3 2 3 2 6" xfId="17849"/>
    <cellStyle name="Normal 14 3 2 3 2 6 2" xfId="17850"/>
    <cellStyle name="Normal 14 3 2 3 2 6 3" xfId="17851"/>
    <cellStyle name="Normal 14 3 2 3 2 7" xfId="17852"/>
    <cellStyle name="Normal 14 3 2 3 2 8" xfId="17853"/>
    <cellStyle name="Normal 14 3 2 3 2 9" xfId="17854"/>
    <cellStyle name="Normal 14 3 2 3 3" xfId="4362"/>
    <cellStyle name="Normal 14 3 2 3 3 2" xfId="9348"/>
    <cellStyle name="Normal 14 3 2 3 3 2 2" xfId="17855"/>
    <cellStyle name="Normal 14 3 2 3 3 2 3" xfId="17856"/>
    <cellStyle name="Normal 14 3 2 3 3 2 4" xfId="17857"/>
    <cellStyle name="Normal 14 3 2 3 3 3" xfId="17858"/>
    <cellStyle name="Normal 14 3 2 3 3 3 2" xfId="17859"/>
    <cellStyle name="Normal 14 3 2 3 3 3 3" xfId="17860"/>
    <cellStyle name="Normal 14 3 2 3 3 4" xfId="17861"/>
    <cellStyle name="Normal 14 3 2 3 3 5" xfId="17862"/>
    <cellStyle name="Normal 14 3 2 3 3 6" xfId="17863"/>
    <cellStyle name="Normal 14 3 2 3 4" xfId="6106"/>
    <cellStyle name="Normal 14 3 2 3 4 2" xfId="11048"/>
    <cellStyle name="Normal 14 3 2 3 4 3" xfId="17864"/>
    <cellStyle name="Normal 14 3 2 3 4 4" xfId="17865"/>
    <cellStyle name="Normal 14 3 2 3 5" xfId="7614"/>
    <cellStyle name="Normal 14 3 2 3 5 2" xfId="17866"/>
    <cellStyle name="Normal 14 3 2 3 5 3" xfId="17867"/>
    <cellStyle name="Normal 14 3 2 3 5 4" xfId="17868"/>
    <cellStyle name="Normal 14 3 2 3 6" xfId="2652"/>
    <cellStyle name="Normal 14 3 2 3 6 2" xfId="17869"/>
    <cellStyle name="Normal 14 3 2 3 6 3" xfId="17870"/>
    <cellStyle name="Normal 14 3 2 3 6 4" xfId="17871"/>
    <cellStyle name="Normal 14 3 2 3 7" xfId="17872"/>
    <cellStyle name="Normal 14 3 2 3 7 2" xfId="17873"/>
    <cellStyle name="Normal 14 3 2 3 7 3" xfId="17874"/>
    <cellStyle name="Normal 14 3 2 3 8" xfId="17875"/>
    <cellStyle name="Normal 14 3 2 3 9" xfId="17876"/>
    <cellStyle name="Normal 14 3 2 4" xfId="1463"/>
    <cellStyle name="Normal 14 3 2 4 2" xfId="4821"/>
    <cellStyle name="Normal 14 3 2 4 2 2" xfId="9805"/>
    <cellStyle name="Normal 14 3 2 4 2 2 2" xfId="17877"/>
    <cellStyle name="Normal 14 3 2 4 2 2 3" xfId="17878"/>
    <cellStyle name="Normal 14 3 2 4 2 2 4" xfId="17879"/>
    <cellStyle name="Normal 14 3 2 4 2 3" xfId="17880"/>
    <cellStyle name="Normal 14 3 2 4 2 3 2" xfId="17881"/>
    <cellStyle name="Normal 14 3 2 4 2 3 3" xfId="17882"/>
    <cellStyle name="Normal 14 3 2 4 2 4" xfId="17883"/>
    <cellStyle name="Normal 14 3 2 4 2 5" xfId="17884"/>
    <cellStyle name="Normal 14 3 2 4 2 6" xfId="17885"/>
    <cellStyle name="Normal 14 3 2 4 3" xfId="6550"/>
    <cellStyle name="Normal 14 3 2 4 3 2" xfId="11492"/>
    <cellStyle name="Normal 14 3 2 4 3 3" xfId="17886"/>
    <cellStyle name="Normal 14 3 2 4 3 4" xfId="17887"/>
    <cellStyle name="Normal 14 3 2 4 4" xfId="8058"/>
    <cellStyle name="Normal 14 3 2 4 4 2" xfId="17888"/>
    <cellStyle name="Normal 14 3 2 4 4 3" xfId="17889"/>
    <cellStyle name="Normal 14 3 2 4 4 4" xfId="17890"/>
    <cellStyle name="Normal 14 3 2 4 5" xfId="3096"/>
    <cellStyle name="Normal 14 3 2 4 5 2" xfId="17891"/>
    <cellStyle name="Normal 14 3 2 4 5 3" xfId="17892"/>
    <cellStyle name="Normal 14 3 2 4 5 4" xfId="17893"/>
    <cellStyle name="Normal 14 3 2 4 6" xfId="17894"/>
    <cellStyle name="Normal 14 3 2 4 6 2" xfId="17895"/>
    <cellStyle name="Normal 14 3 2 4 6 3" xfId="17896"/>
    <cellStyle name="Normal 14 3 2 4 7" xfId="17897"/>
    <cellStyle name="Normal 14 3 2 4 8" xfId="17898"/>
    <cellStyle name="Normal 14 3 2 4 9" xfId="17899"/>
    <cellStyle name="Normal 14 3 2 5" xfId="3760"/>
    <cellStyle name="Normal 14 3 2 5 2" xfId="5630"/>
    <cellStyle name="Normal 14 3 2 5 2 2" xfId="10577"/>
    <cellStyle name="Normal 14 3 2 5 2 2 2" xfId="17900"/>
    <cellStyle name="Normal 14 3 2 5 2 2 3" xfId="17901"/>
    <cellStyle name="Normal 14 3 2 5 2 2 4" xfId="17902"/>
    <cellStyle name="Normal 14 3 2 5 2 3" xfId="17903"/>
    <cellStyle name="Normal 14 3 2 5 2 3 2" xfId="17904"/>
    <cellStyle name="Normal 14 3 2 5 2 3 3" xfId="17905"/>
    <cellStyle name="Normal 14 3 2 5 2 4" xfId="17906"/>
    <cellStyle name="Normal 14 3 2 5 2 5" xfId="17907"/>
    <cellStyle name="Normal 14 3 2 5 2 6" xfId="17908"/>
    <cellStyle name="Normal 14 3 2 5 3" xfId="8720"/>
    <cellStyle name="Normal 14 3 2 5 3 2" xfId="17909"/>
    <cellStyle name="Normal 14 3 2 5 3 3" xfId="17910"/>
    <cellStyle name="Normal 14 3 2 5 3 4" xfId="17911"/>
    <cellStyle name="Normal 14 3 2 5 4" xfId="12323"/>
    <cellStyle name="Normal 14 3 2 5 4 2" xfId="17912"/>
    <cellStyle name="Normal 14 3 2 5 4 3" xfId="17913"/>
    <cellStyle name="Normal 14 3 2 5 4 4" xfId="17914"/>
    <cellStyle name="Normal 14 3 2 5 5" xfId="17915"/>
    <cellStyle name="Normal 14 3 2 5 5 2" xfId="17916"/>
    <cellStyle name="Normal 14 3 2 5 5 3" xfId="17917"/>
    <cellStyle name="Normal 14 3 2 5 5 4" xfId="17918"/>
    <cellStyle name="Normal 14 3 2 5 6" xfId="17919"/>
    <cellStyle name="Normal 14 3 2 5 6 2" xfId="17920"/>
    <cellStyle name="Normal 14 3 2 5 6 3" xfId="17921"/>
    <cellStyle name="Normal 14 3 2 5 7" xfId="17922"/>
    <cellStyle name="Normal 14 3 2 5 8" xfId="17923"/>
    <cellStyle name="Normal 14 3 2 5 9" xfId="17924"/>
    <cellStyle name="Normal 14 3 2 6" xfId="4078"/>
    <cellStyle name="Normal 14 3 2 6 2" xfId="8857"/>
    <cellStyle name="Normal 14 3 2 6 2 2" xfId="17925"/>
    <cellStyle name="Normal 14 3 2 6 2 2 2" xfId="17926"/>
    <cellStyle name="Normal 14 3 2 6 2 2 3" xfId="17927"/>
    <cellStyle name="Normal 14 3 2 6 2 2 4" xfId="17928"/>
    <cellStyle name="Normal 14 3 2 6 2 3" xfId="17929"/>
    <cellStyle name="Normal 14 3 2 6 2 3 2" xfId="17930"/>
    <cellStyle name="Normal 14 3 2 6 2 3 3" xfId="17931"/>
    <cellStyle name="Normal 14 3 2 6 2 4" xfId="17932"/>
    <cellStyle name="Normal 14 3 2 6 2 5" xfId="17933"/>
    <cellStyle name="Normal 14 3 2 6 2 6" xfId="17934"/>
    <cellStyle name="Normal 14 3 2 6 3" xfId="12126"/>
    <cellStyle name="Normal 14 3 2 6 3 2" xfId="17935"/>
    <cellStyle name="Normal 14 3 2 6 3 3" xfId="17936"/>
    <cellStyle name="Normal 14 3 2 6 3 4" xfId="17937"/>
    <cellStyle name="Normal 14 3 2 6 4" xfId="17938"/>
    <cellStyle name="Normal 14 3 2 6 4 2" xfId="17939"/>
    <cellStyle name="Normal 14 3 2 6 4 3" xfId="17940"/>
    <cellStyle name="Normal 14 3 2 6 4 4" xfId="17941"/>
    <cellStyle name="Normal 14 3 2 6 5" xfId="17942"/>
    <cellStyle name="Normal 14 3 2 6 5 2" xfId="17943"/>
    <cellStyle name="Normal 14 3 2 6 5 3" xfId="17944"/>
    <cellStyle name="Normal 14 3 2 6 6" xfId="17945"/>
    <cellStyle name="Normal 14 3 2 6 7" xfId="17946"/>
    <cellStyle name="Normal 14 3 2 6 8" xfId="17947"/>
    <cellStyle name="Normal 14 3 2 7" xfId="5624"/>
    <cellStyle name="Normal 14 3 2 7 2" xfId="10573"/>
    <cellStyle name="Normal 14 3 2 7 2 2" xfId="17948"/>
    <cellStyle name="Normal 14 3 2 7 2 3" xfId="17949"/>
    <cellStyle name="Normal 14 3 2 7 2 4" xfId="17950"/>
    <cellStyle name="Normal 14 3 2 7 3" xfId="17951"/>
    <cellStyle name="Normal 14 3 2 7 3 2" xfId="17952"/>
    <cellStyle name="Normal 14 3 2 7 3 3" xfId="17953"/>
    <cellStyle name="Normal 14 3 2 7 4" xfId="17954"/>
    <cellStyle name="Normal 14 3 2 7 5" xfId="17955"/>
    <cellStyle name="Normal 14 3 2 7 6" xfId="17956"/>
    <cellStyle name="Normal 14 3 2 8" xfId="5833"/>
    <cellStyle name="Normal 14 3 2 8 2" xfId="10775"/>
    <cellStyle name="Normal 14 3 2 8 3" xfId="17957"/>
    <cellStyle name="Normal 14 3 2 8 4" xfId="17958"/>
    <cellStyle name="Normal 14 3 2 9" xfId="7341"/>
    <cellStyle name="Normal 14 3 2 9 2" xfId="17959"/>
    <cellStyle name="Normal 14 3 2 9 3" xfId="17960"/>
    <cellStyle name="Normal 14 3 2 9 4" xfId="17961"/>
    <cellStyle name="Normal 14 3 3" xfId="672"/>
    <cellStyle name="Normal 14 3 3 10" xfId="2422"/>
    <cellStyle name="Normal 14 3 3 10 2" xfId="17962"/>
    <cellStyle name="Normal 14 3 3 10 3" xfId="17963"/>
    <cellStyle name="Normal 14 3 3 10 4" xfId="17964"/>
    <cellStyle name="Normal 14 3 3 11" xfId="17965"/>
    <cellStyle name="Normal 14 3 3 11 2" xfId="17966"/>
    <cellStyle name="Normal 14 3 3 11 3" xfId="17967"/>
    <cellStyle name="Normal 14 3 3 12" xfId="17968"/>
    <cellStyle name="Normal 14 3 3 13" xfId="17969"/>
    <cellStyle name="Normal 14 3 3 14" xfId="17970"/>
    <cellStyle name="Normal 14 3 3 2" xfId="814"/>
    <cellStyle name="Normal 14 3 3 2 10" xfId="17971"/>
    <cellStyle name="Normal 14 3 3 2 11" xfId="17972"/>
    <cellStyle name="Normal 14 3 3 2 2" xfId="1279"/>
    <cellStyle name="Normal 14 3 3 2 2 10" xfId="17973"/>
    <cellStyle name="Normal 14 3 3 2 2 2" xfId="1469"/>
    <cellStyle name="Normal 14 3 3 2 2 2 2" xfId="4827"/>
    <cellStyle name="Normal 14 3 3 2 2 2 2 2" xfId="9811"/>
    <cellStyle name="Normal 14 3 3 2 2 2 2 2 2" xfId="17974"/>
    <cellStyle name="Normal 14 3 3 2 2 2 2 2 3" xfId="17975"/>
    <cellStyle name="Normal 14 3 3 2 2 2 2 2 4" xfId="17976"/>
    <cellStyle name="Normal 14 3 3 2 2 2 2 3" xfId="17977"/>
    <cellStyle name="Normal 14 3 3 2 2 2 2 3 2" xfId="17978"/>
    <cellStyle name="Normal 14 3 3 2 2 2 2 3 3" xfId="17979"/>
    <cellStyle name="Normal 14 3 3 2 2 2 2 4" xfId="17980"/>
    <cellStyle name="Normal 14 3 3 2 2 2 2 5" xfId="17981"/>
    <cellStyle name="Normal 14 3 3 2 2 2 2 6" xfId="17982"/>
    <cellStyle name="Normal 14 3 3 2 2 2 3" xfId="6556"/>
    <cellStyle name="Normal 14 3 3 2 2 2 3 2" xfId="11498"/>
    <cellStyle name="Normal 14 3 3 2 2 2 3 3" xfId="17983"/>
    <cellStyle name="Normal 14 3 3 2 2 2 3 4" xfId="17984"/>
    <cellStyle name="Normal 14 3 3 2 2 2 4" xfId="8064"/>
    <cellStyle name="Normal 14 3 3 2 2 2 4 2" xfId="17985"/>
    <cellStyle name="Normal 14 3 3 2 2 2 4 3" xfId="17986"/>
    <cellStyle name="Normal 14 3 3 2 2 2 4 4" xfId="17987"/>
    <cellStyle name="Normal 14 3 3 2 2 2 5" xfId="3102"/>
    <cellStyle name="Normal 14 3 3 2 2 2 5 2" xfId="17988"/>
    <cellStyle name="Normal 14 3 3 2 2 2 5 3" xfId="17989"/>
    <cellStyle name="Normal 14 3 3 2 2 2 5 4" xfId="17990"/>
    <cellStyle name="Normal 14 3 3 2 2 2 6" xfId="17991"/>
    <cellStyle name="Normal 14 3 3 2 2 2 6 2" xfId="17992"/>
    <cellStyle name="Normal 14 3 3 2 2 2 6 3" xfId="17993"/>
    <cellStyle name="Normal 14 3 3 2 2 2 7" xfId="17994"/>
    <cellStyle name="Normal 14 3 3 2 2 2 8" xfId="17995"/>
    <cellStyle name="Normal 14 3 3 2 2 2 9" xfId="17996"/>
    <cellStyle name="Normal 14 3 3 2 2 3" xfId="4647"/>
    <cellStyle name="Normal 14 3 3 2 2 3 2" xfId="9631"/>
    <cellStyle name="Normal 14 3 3 2 2 3 2 2" xfId="17997"/>
    <cellStyle name="Normal 14 3 3 2 2 3 2 3" xfId="17998"/>
    <cellStyle name="Normal 14 3 3 2 2 3 2 4" xfId="17999"/>
    <cellStyle name="Normal 14 3 3 2 2 3 3" xfId="18000"/>
    <cellStyle name="Normal 14 3 3 2 2 3 3 2" xfId="18001"/>
    <cellStyle name="Normal 14 3 3 2 2 3 3 3" xfId="18002"/>
    <cellStyle name="Normal 14 3 3 2 2 3 4" xfId="18003"/>
    <cellStyle name="Normal 14 3 3 2 2 3 5" xfId="18004"/>
    <cellStyle name="Normal 14 3 3 2 2 3 6" xfId="18005"/>
    <cellStyle name="Normal 14 3 3 2 2 4" xfId="6378"/>
    <cellStyle name="Normal 14 3 3 2 2 4 2" xfId="11320"/>
    <cellStyle name="Normal 14 3 3 2 2 4 3" xfId="18006"/>
    <cellStyle name="Normal 14 3 3 2 2 4 4" xfId="18007"/>
    <cellStyle name="Normal 14 3 3 2 2 5" xfId="7886"/>
    <cellStyle name="Normal 14 3 3 2 2 5 2" xfId="18008"/>
    <cellStyle name="Normal 14 3 3 2 2 5 3" xfId="18009"/>
    <cellStyle name="Normal 14 3 3 2 2 5 4" xfId="18010"/>
    <cellStyle name="Normal 14 3 3 2 2 6" xfId="2924"/>
    <cellStyle name="Normal 14 3 3 2 2 6 2" xfId="18011"/>
    <cellStyle name="Normal 14 3 3 2 2 6 3" xfId="18012"/>
    <cellStyle name="Normal 14 3 3 2 2 6 4" xfId="18013"/>
    <cellStyle name="Normal 14 3 3 2 2 7" xfId="18014"/>
    <cellStyle name="Normal 14 3 3 2 2 7 2" xfId="18015"/>
    <cellStyle name="Normal 14 3 3 2 2 7 3" xfId="18016"/>
    <cellStyle name="Normal 14 3 3 2 2 8" xfId="18017"/>
    <cellStyle name="Normal 14 3 3 2 2 9" xfId="18018"/>
    <cellStyle name="Normal 14 3 3 2 3" xfId="1468"/>
    <cellStyle name="Normal 14 3 3 2 3 2" xfId="4826"/>
    <cellStyle name="Normal 14 3 3 2 3 2 2" xfId="9810"/>
    <cellStyle name="Normal 14 3 3 2 3 2 2 2" xfId="18019"/>
    <cellStyle name="Normal 14 3 3 2 3 2 2 3" xfId="18020"/>
    <cellStyle name="Normal 14 3 3 2 3 2 2 4" xfId="18021"/>
    <cellStyle name="Normal 14 3 3 2 3 2 3" xfId="18022"/>
    <cellStyle name="Normal 14 3 3 2 3 2 3 2" xfId="18023"/>
    <cellStyle name="Normal 14 3 3 2 3 2 3 3" xfId="18024"/>
    <cellStyle name="Normal 14 3 3 2 3 2 4" xfId="18025"/>
    <cellStyle name="Normal 14 3 3 2 3 2 5" xfId="18026"/>
    <cellStyle name="Normal 14 3 3 2 3 2 6" xfId="18027"/>
    <cellStyle name="Normal 14 3 3 2 3 3" xfId="6555"/>
    <cellStyle name="Normal 14 3 3 2 3 3 2" xfId="11497"/>
    <cellStyle name="Normal 14 3 3 2 3 3 3" xfId="18028"/>
    <cellStyle name="Normal 14 3 3 2 3 3 4" xfId="18029"/>
    <cellStyle name="Normal 14 3 3 2 3 4" xfId="8063"/>
    <cellStyle name="Normal 14 3 3 2 3 4 2" xfId="18030"/>
    <cellStyle name="Normal 14 3 3 2 3 4 3" xfId="18031"/>
    <cellStyle name="Normal 14 3 3 2 3 4 4" xfId="18032"/>
    <cellStyle name="Normal 14 3 3 2 3 5" xfId="3101"/>
    <cellStyle name="Normal 14 3 3 2 3 5 2" xfId="18033"/>
    <cellStyle name="Normal 14 3 3 2 3 5 3" xfId="18034"/>
    <cellStyle name="Normal 14 3 3 2 3 5 4" xfId="18035"/>
    <cellStyle name="Normal 14 3 3 2 3 6" xfId="18036"/>
    <cellStyle name="Normal 14 3 3 2 3 6 2" xfId="18037"/>
    <cellStyle name="Normal 14 3 3 2 3 6 3" xfId="18038"/>
    <cellStyle name="Normal 14 3 3 2 3 7" xfId="18039"/>
    <cellStyle name="Normal 14 3 3 2 3 8" xfId="18040"/>
    <cellStyle name="Normal 14 3 3 2 3 9" xfId="18041"/>
    <cellStyle name="Normal 14 3 3 2 4" xfId="4264"/>
    <cellStyle name="Normal 14 3 3 2 4 2" xfId="9250"/>
    <cellStyle name="Normal 14 3 3 2 4 2 2" xfId="18042"/>
    <cellStyle name="Normal 14 3 3 2 4 2 3" xfId="18043"/>
    <cellStyle name="Normal 14 3 3 2 4 2 4" xfId="18044"/>
    <cellStyle name="Normal 14 3 3 2 4 3" xfId="18045"/>
    <cellStyle name="Normal 14 3 3 2 4 3 2" xfId="18046"/>
    <cellStyle name="Normal 14 3 3 2 4 3 3" xfId="18047"/>
    <cellStyle name="Normal 14 3 3 2 4 4" xfId="18048"/>
    <cellStyle name="Normal 14 3 3 2 4 5" xfId="18049"/>
    <cellStyle name="Normal 14 3 3 2 4 6" xfId="18050"/>
    <cellStyle name="Normal 14 3 3 2 5" xfId="6011"/>
    <cellStyle name="Normal 14 3 3 2 5 2" xfId="10953"/>
    <cellStyle name="Normal 14 3 3 2 5 3" xfId="18051"/>
    <cellStyle name="Normal 14 3 3 2 5 4" xfId="18052"/>
    <cellStyle name="Normal 14 3 3 2 6" xfId="7519"/>
    <cellStyle name="Normal 14 3 3 2 6 2" xfId="18053"/>
    <cellStyle name="Normal 14 3 3 2 6 3" xfId="18054"/>
    <cellStyle name="Normal 14 3 3 2 6 4" xfId="18055"/>
    <cellStyle name="Normal 14 3 3 2 7" xfId="2557"/>
    <cellStyle name="Normal 14 3 3 2 7 2" xfId="18056"/>
    <cellStyle name="Normal 14 3 3 2 7 3" xfId="18057"/>
    <cellStyle name="Normal 14 3 3 2 7 4" xfId="18058"/>
    <cellStyle name="Normal 14 3 3 2 8" xfId="18059"/>
    <cellStyle name="Normal 14 3 3 2 8 2" xfId="18060"/>
    <cellStyle name="Normal 14 3 3 2 8 3" xfId="18061"/>
    <cellStyle name="Normal 14 3 3 2 9" xfId="18062"/>
    <cellStyle name="Normal 14 3 3 3" xfId="967"/>
    <cellStyle name="Normal 14 3 3 3 10" xfId="18063"/>
    <cellStyle name="Normal 14 3 3 3 2" xfId="1470"/>
    <cellStyle name="Normal 14 3 3 3 2 2" xfId="4828"/>
    <cellStyle name="Normal 14 3 3 3 2 2 2" xfId="9812"/>
    <cellStyle name="Normal 14 3 3 3 2 2 2 2" xfId="18064"/>
    <cellStyle name="Normal 14 3 3 3 2 2 2 3" xfId="18065"/>
    <cellStyle name="Normal 14 3 3 3 2 2 2 4" xfId="18066"/>
    <cellStyle name="Normal 14 3 3 3 2 2 3" xfId="18067"/>
    <cellStyle name="Normal 14 3 3 3 2 2 3 2" xfId="18068"/>
    <cellStyle name="Normal 14 3 3 3 2 2 3 3" xfId="18069"/>
    <cellStyle name="Normal 14 3 3 3 2 2 4" xfId="18070"/>
    <cellStyle name="Normal 14 3 3 3 2 2 5" xfId="18071"/>
    <cellStyle name="Normal 14 3 3 3 2 2 6" xfId="18072"/>
    <cellStyle name="Normal 14 3 3 3 2 3" xfId="6557"/>
    <cellStyle name="Normal 14 3 3 3 2 3 2" xfId="11499"/>
    <cellStyle name="Normal 14 3 3 3 2 3 3" xfId="18073"/>
    <cellStyle name="Normal 14 3 3 3 2 3 4" xfId="18074"/>
    <cellStyle name="Normal 14 3 3 3 2 4" xfId="8065"/>
    <cellStyle name="Normal 14 3 3 3 2 4 2" xfId="18075"/>
    <cellStyle name="Normal 14 3 3 3 2 4 3" xfId="18076"/>
    <cellStyle name="Normal 14 3 3 3 2 4 4" xfId="18077"/>
    <cellStyle name="Normal 14 3 3 3 2 5" xfId="3103"/>
    <cellStyle name="Normal 14 3 3 3 2 5 2" xfId="18078"/>
    <cellStyle name="Normal 14 3 3 3 2 5 3" xfId="18079"/>
    <cellStyle name="Normal 14 3 3 3 2 5 4" xfId="18080"/>
    <cellStyle name="Normal 14 3 3 3 2 6" xfId="18081"/>
    <cellStyle name="Normal 14 3 3 3 2 6 2" xfId="18082"/>
    <cellStyle name="Normal 14 3 3 3 2 6 3" xfId="18083"/>
    <cellStyle name="Normal 14 3 3 3 2 7" xfId="18084"/>
    <cellStyle name="Normal 14 3 3 3 2 8" xfId="18085"/>
    <cellStyle name="Normal 14 3 3 3 2 9" xfId="18086"/>
    <cellStyle name="Normal 14 3 3 3 3" xfId="4406"/>
    <cellStyle name="Normal 14 3 3 3 3 2" xfId="9391"/>
    <cellStyle name="Normal 14 3 3 3 3 2 2" xfId="18087"/>
    <cellStyle name="Normal 14 3 3 3 3 2 3" xfId="18088"/>
    <cellStyle name="Normal 14 3 3 3 3 2 4" xfId="18089"/>
    <cellStyle name="Normal 14 3 3 3 3 3" xfId="18090"/>
    <cellStyle name="Normal 14 3 3 3 3 3 2" xfId="18091"/>
    <cellStyle name="Normal 14 3 3 3 3 3 3" xfId="18092"/>
    <cellStyle name="Normal 14 3 3 3 3 4" xfId="18093"/>
    <cellStyle name="Normal 14 3 3 3 3 5" xfId="18094"/>
    <cellStyle name="Normal 14 3 3 3 3 6" xfId="18095"/>
    <cellStyle name="Normal 14 3 3 3 4" xfId="6149"/>
    <cellStyle name="Normal 14 3 3 3 4 2" xfId="11091"/>
    <cellStyle name="Normal 14 3 3 3 4 3" xfId="18096"/>
    <cellStyle name="Normal 14 3 3 3 4 4" xfId="18097"/>
    <cellStyle name="Normal 14 3 3 3 5" xfId="7657"/>
    <cellStyle name="Normal 14 3 3 3 5 2" xfId="18098"/>
    <cellStyle name="Normal 14 3 3 3 5 3" xfId="18099"/>
    <cellStyle name="Normal 14 3 3 3 5 4" xfId="18100"/>
    <cellStyle name="Normal 14 3 3 3 6" xfId="2695"/>
    <cellStyle name="Normal 14 3 3 3 6 2" xfId="18101"/>
    <cellStyle name="Normal 14 3 3 3 6 3" xfId="18102"/>
    <cellStyle name="Normal 14 3 3 3 6 4" xfId="18103"/>
    <cellStyle name="Normal 14 3 3 3 7" xfId="18104"/>
    <cellStyle name="Normal 14 3 3 3 7 2" xfId="18105"/>
    <cellStyle name="Normal 14 3 3 3 7 3" xfId="18106"/>
    <cellStyle name="Normal 14 3 3 3 8" xfId="18107"/>
    <cellStyle name="Normal 14 3 3 3 9" xfId="18108"/>
    <cellStyle name="Normal 14 3 3 4" xfId="1467"/>
    <cellStyle name="Normal 14 3 3 4 2" xfId="4825"/>
    <cellStyle name="Normal 14 3 3 4 2 2" xfId="9809"/>
    <cellStyle name="Normal 14 3 3 4 2 2 2" xfId="18109"/>
    <cellStyle name="Normal 14 3 3 4 2 2 3" xfId="18110"/>
    <cellStyle name="Normal 14 3 3 4 2 2 4" xfId="18111"/>
    <cellStyle name="Normal 14 3 3 4 2 3" xfId="18112"/>
    <cellStyle name="Normal 14 3 3 4 2 3 2" xfId="18113"/>
    <cellStyle name="Normal 14 3 3 4 2 3 3" xfId="18114"/>
    <cellStyle name="Normal 14 3 3 4 2 4" xfId="18115"/>
    <cellStyle name="Normal 14 3 3 4 2 5" xfId="18116"/>
    <cellStyle name="Normal 14 3 3 4 2 6" xfId="18117"/>
    <cellStyle name="Normal 14 3 3 4 3" xfId="6554"/>
    <cellStyle name="Normal 14 3 3 4 3 2" xfId="11496"/>
    <cellStyle name="Normal 14 3 3 4 3 3" xfId="18118"/>
    <cellStyle name="Normal 14 3 3 4 3 4" xfId="18119"/>
    <cellStyle name="Normal 14 3 3 4 4" xfId="8062"/>
    <cellStyle name="Normal 14 3 3 4 4 2" xfId="18120"/>
    <cellStyle name="Normal 14 3 3 4 4 3" xfId="18121"/>
    <cellStyle name="Normal 14 3 3 4 4 4" xfId="18122"/>
    <cellStyle name="Normal 14 3 3 4 5" xfId="3100"/>
    <cellStyle name="Normal 14 3 3 4 5 2" xfId="18123"/>
    <cellStyle name="Normal 14 3 3 4 5 3" xfId="18124"/>
    <cellStyle name="Normal 14 3 3 4 5 4" xfId="18125"/>
    <cellStyle name="Normal 14 3 3 4 6" xfId="18126"/>
    <cellStyle name="Normal 14 3 3 4 6 2" xfId="18127"/>
    <cellStyle name="Normal 14 3 3 4 6 3" xfId="18128"/>
    <cellStyle name="Normal 14 3 3 4 7" xfId="18129"/>
    <cellStyle name="Normal 14 3 3 4 8" xfId="18130"/>
    <cellStyle name="Normal 14 3 3 4 9" xfId="18131"/>
    <cellStyle name="Normal 14 3 3 5" xfId="3804"/>
    <cellStyle name="Normal 14 3 3 5 2" xfId="5520"/>
    <cellStyle name="Normal 14 3 3 5 2 2" xfId="10486"/>
    <cellStyle name="Normal 14 3 3 5 2 2 2" xfId="18132"/>
    <cellStyle name="Normal 14 3 3 5 2 2 3" xfId="18133"/>
    <cellStyle name="Normal 14 3 3 5 2 2 4" xfId="18134"/>
    <cellStyle name="Normal 14 3 3 5 2 3" xfId="18135"/>
    <cellStyle name="Normal 14 3 3 5 2 3 2" xfId="18136"/>
    <cellStyle name="Normal 14 3 3 5 2 3 3" xfId="18137"/>
    <cellStyle name="Normal 14 3 3 5 2 4" xfId="18138"/>
    <cellStyle name="Normal 14 3 3 5 2 5" xfId="18139"/>
    <cellStyle name="Normal 14 3 3 5 2 6" xfId="18140"/>
    <cellStyle name="Normal 14 3 3 5 3" xfId="8764"/>
    <cellStyle name="Normal 14 3 3 5 3 2" xfId="18141"/>
    <cellStyle name="Normal 14 3 3 5 3 3" xfId="18142"/>
    <cellStyle name="Normal 14 3 3 5 3 4" xfId="18143"/>
    <cellStyle name="Normal 14 3 3 5 4" xfId="12265"/>
    <cellStyle name="Normal 14 3 3 5 4 2" xfId="18144"/>
    <cellStyle name="Normal 14 3 3 5 4 3" xfId="18145"/>
    <cellStyle name="Normal 14 3 3 5 4 4" xfId="18146"/>
    <cellStyle name="Normal 14 3 3 5 5" xfId="18147"/>
    <cellStyle name="Normal 14 3 3 5 5 2" xfId="18148"/>
    <cellStyle name="Normal 14 3 3 5 5 3" xfId="18149"/>
    <cellStyle name="Normal 14 3 3 5 5 4" xfId="18150"/>
    <cellStyle name="Normal 14 3 3 5 6" xfId="18151"/>
    <cellStyle name="Normal 14 3 3 5 6 2" xfId="18152"/>
    <cellStyle name="Normal 14 3 3 5 6 3" xfId="18153"/>
    <cellStyle name="Normal 14 3 3 5 7" xfId="18154"/>
    <cellStyle name="Normal 14 3 3 5 8" xfId="18155"/>
    <cellStyle name="Normal 14 3 3 5 9" xfId="18156"/>
    <cellStyle name="Normal 14 3 3 6" xfId="4128"/>
    <cellStyle name="Normal 14 3 3 6 2" xfId="8900"/>
    <cellStyle name="Normal 14 3 3 6 2 2" xfId="18157"/>
    <cellStyle name="Normal 14 3 3 6 2 2 2" xfId="18158"/>
    <cellStyle name="Normal 14 3 3 6 2 2 3" xfId="18159"/>
    <cellStyle name="Normal 14 3 3 6 2 2 4" xfId="18160"/>
    <cellStyle name="Normal 14 3 3 6 2 3" xfId="18161"/>
    <cellStyle name="Normal 14 3 3 6 2 3 2" xfId="18162"/>
    <cellStyle name="Normal 14 3 3 6 2 3 3" xfId="18163"/>
    <cellStyle name="Normal 14 3 3 6 2 4" xfId="18164"/>
    <cellStyle name="Normal 14 3 3 6 2 5" xfId="18165"/>
    <cellStyle name="Normal 14 3 3 6 2 6" xfId="18166"/>
    <cellStyle name="Normal 14 3 3 6 3" xfId="12274"/>
    <cellStyle name="Normal 14 3 3 6 3 2" xfId="18167"/>
    <cellStyle name="Normal 14 3 3 6 3 3" xfId="18168"/>
    <cellStyle name="Normal 14 3 3 6 3 4" xfId="18169"/>
    <cellStyle name="Normal 14 3 3 6 4" xfId="18170"/>
    <cellStyle name="Normal 14 3 3 6 4 2" xfId="18171"/>
    <cellStyle name="Normal 14 3 3 6 4 3" xfId="18172"/>
    <cellStyle name="Normal 14 3 3 6 4 4" xfId="18173"/>
    <cellStyle name="Normal 14 3 3 6 5" xfId="18174"/>
    <cellStyle name="Normal 14 3 3 6 5 2" xfId="18175"/>
    <cellStyle name="Normal 14 3 3 6 5 3" xfId="18176"/>
    <cellStyle name="Normal 14 3 3 6 6" xfId="18177"/>
    <cellStyle name="Normal 14 3 3 6 7" xfId="18178"/>
    <cellStyle name="Normal 14 3 3 6 8" xfId="18179"/>
    <cellStyle name="Normal 14 3 3 7" xfId="3955"/>
    <cellStyle name="Normal 14 3 3 7 2" xfId="9039"/>
    <cellStyle name="Normal 14 3 3 7 2 2" xfId="18180"/>
    <cellStyle name="Normal 14 3 3 7 2 3" xfId="18181"/>
    <cellStyle name="Normal 14 3 3 7 2 4" xfId="18182"/>
    <cellStyle name="Normal 14 3 3 7 3" xfId="18183"/>
    <cellStyle name="Normal 14 3 3 7 3 2" xfId="18184"/>
    <cellStyle name="Normal 14 3 3 7 3 3" xfId="18185"/>
    <cellStyle name="Normal 14 3 3 7 4" xfId="18186"/>
    <cellStyle name="Normal 14 3 3 7 5" xfId="18187"/>
    <cellStyle name="Normal 14 3 3 7 6" xfId="18188"/>
    <cellStyle name="Normal 14 3 3 8" xfId="5876"/>
    <cellStyle name="Normal 14 3 3 8 2" xfId="10818"/>
    <cellStyle name="Normal 14 3 3 8 3" xfId="18189"/>
    <cellStyle name="Normal 14 3 3 8 4" xfId="18190"/>
    <cellStyle name="Normal 14 3 3 9" xfId="7384"/>
    <cellStyle name="Normal 14 3 3 9 2" xfId="18191"/>
    <cellStyle name="Normal 14 3 3 9 3" xfId="18192"/>
    <cellStyle name="Normal 14 3 3 9 4" xfId="18193"/>
    <cellStyle name="Normal 14 3 4" xfId="506"/>
    <cellStyle name="Normal 14 3 4 10" xfId="18194"/>
    <cellStyle name="Normal 14 3 4 11" xfId="18195"/>
    <cellStyle name="Normal 14 3 4 2" xfId="1077"/>
    <cellStyle name="Normal 14 3 4 2 10" xfId="18196"/>
    <cellStyle name="Normal 14 3 4 2 2" xfId="1472"/>
    <cellStyle name="Normal 14 3 4 2 2 2" xfId="4830"/>
    <cellStyle name="Normal 14 3 4 2 2 2 2" xfId="9814"/>
    <cellStyle name="Normal 14 3 4 2 2 2 2 2" xfId="18197"/>
    <cellStyle name="Normal 14 3 4 2 2 2 2 3" xfId="18198"/>
    <cellStyle name="Normal 14 3 4 2 2 2 2 4" xfId="18199"/>
    <cellStyle name="Normal 14 3 4 2 2 2 3" xfId="18200"/>
    <cellStyle name="Normal 14 3 4 2 2 2 3 2" xfId="18201"/>
    <cellStyle name="Normal 14 3 4 2 2 2 3 3" xfId="18202"/>
    <cellStyle name="Normal 14 3 4 2 2 2 4" xfId="18203"/>
    <cellStyle name="Normal 14 3 4 2 2 2 5" xfId="18204"/>
    <cellStyle name="Normal 14 3 4 2 2 2 6" xfId="18205"/>
    <cellStyle name="Normal 14 3 4 2 2 3" xfId="6559"/>
    <cellStyle name="Normal 14 3 4 2 2 3 2" xfId="11501"/>
    <cellStyle name="Normal 14 3 4 2 2 3 3" xfId="18206"/>
    <cellStyle name="Normal 14 3 4 2 2 3 4" xfId="18207"/>
    <cellStyle name="Normal 14 3 4 2 2 4" xfId="8067"/>
    <cellStyle name="Normal 14 3 4 2 2 4 2" xfId="18208"/>
    <cellStyle name="Normal 14 3 4 2 2 4 3" xfId="18209"/>
    <cellStyle name="Normal 14 3 4 2 2 4 4" xfId="18210"/>
    <cellStyle name="Normal 14 3 4 2 2 5" xfId="3105"/>
    <cellStyle name="Normal 14 3 4 2 2 5 2" xfId="18211"/>
    <cellStyle name="Normal 14 3 4 2 2 5 3" xfId="18212"/>
    <cellStyle name="Normal 14 3 4 2 2 5 4" xfId="18213"/>
    <cellStyle name="Normal 14 3 4 2 2 6" xfId="18214"/>
    <cellStyle name="Normal 14 3 4 2 2 6 2" xfId="18215"/>
    <cellStyle name="Normal 14 3 4 2 2 6 3" xfId="18216"/>
    <cellStyle name="Normal 14 3 4 2 2 7" xfId="18217"/>
    <cellStyle name="Normal 14 3 4 2 2 8" xfId="18218"/>
    <cellStyle name="Normal 14 3 4 2 2 9" xfId="18219"/>
    <cellStyle name="Normal 14 3 4 2 3" xfId="4499"/>
    <cellStyle name="Normal 14 3 4 2 3 2" xfId="9484"/>
    <cellStyle name="Normal 14 3 4 2 3 2 2" xfId="18220"/>
    <cellStyle name="Normal 14 3 4 2 3 2 3" xfId="18221"/>
    <cellStyle name="Normal 14 3 4 2 3 2 4" xfId="18222"/>
    <cellStyle name="Normal 14 3 4 2 3 3" xfId="18223"/>
    <cellStyle name="Normal 14 3 4 2 3 3 2" xfId="18224"/>
    <cellStyle name="Normal 14 3 4 2 3 3 3" xfId="18225"/>
    <cellStyle name="Normal 14 3 4 2 3 4" xfId="18226"/>
    <cellStyle name="Normal 14 3 4 2 3 5" xfId="18227"/>
    <cellStyle name="Normal 14 3 4 2 3 6" xfId="18228"/>
    <cellStyle name="Normal 14 3 4 2 4" xfId="6239"/>
    <cellStyle name="Normal 14 3 4 2 4 2" xfId="11181"/>
    <cellStyle name="Normal 14 3 4 2 4 3" xfId="18229"/>
    <cellStyle name="Normal 14 3 4 2 4 4" xfId="18230"/>
    <cellStyle name="Normal 14 3 4 2 5" xfId="7747"/>
    <cellStyle name="Normal 14 3 4 2 5 2" xfId="18231"/>
    <cellStyle name="Normal 14 3 4 2 5 3" xfId="18232"/>
    <cellStyle name="Normal 14 3 4 2 5 4" xfId="18233"/>
    <cellStyle name="Normal 14 3 4 2 6" xfId="2785"/>
    <cellStyle name="Normal 14 3 4 2 6 2" xfId="18234"/>
    <cellStyle name="Normal 14 3 4 2 6 3" xfId="18235"/>
    <cellStyle name="Normal 14 3 4 2 6 4" xfId="18236"/>
    <cellStyle name="Normal 14 3 4 2 7" xfId="18237"/>
    <cellStyle name="Normal 14 3 4 2 7 2" xfId="18238"/>
    <cellStyle name="Normal 14 3 4 2 7 3" xfId="18239"/>
    <cellStyle name="Normal 14 3 4 2 8" xfId="18240"/>
    <cellStyle name="Normal 14 3 4 2 9" xfId="18241"/>
    <cellStyle name="Normal 14 3 4 3" xfId="1471"/>
    <cellStyle name="Normal 14 3 4 3 2" xfId="4829"/>
    <cellStyle name="Normal 14 3 4 3 2 2" xfId="9813"/>
    <cellStyle name="Normal 14 3 4 3 2 2 2" xfId="18242"/>
    <cellStyle name="Normal 14 3 4 3 2 2 3" xfId="18243"/>
    <cellStyle name="Normal 14 3 4 3 2 2 4" xfId="18244"/>
    <cellStyle name="Normal 14 3 4 3 2 3" xfId="18245"/>
    <cellStyle name="Normal 14 3 4 3 2 3 2" xfId="18246"/>
    <cellStyle name="Normal 14 3 4 3 2 3 3" xfId="18247"/>
    <cellStyle name="Normal 14 3 4 3 2 4" xfId="18248"/>
    <cellStyle name="Normal 14 3 4 3 2 5" xfId="18249"/>
    <cellStyle name="Normal 14 3 4 3 2 6" xfId="18250"/>
    <cellStyle name="Normal 14 3 4 3 3" xfId="6558"/>
    <cellStyle name="Normal 14 3 4 3 3 2" xfId="11500"/>
    <cellStyle name="Normal 14 3 4 3 3 3" xfId="18251"/>
    <cellStyle name="Normal 14 3 4 3 3 4" xfId="18252"/>
    <cellStyle name="Normal 14 3 4 3 4" xfId="8066"/>
    <cellStyle name="Normal 14 3 4 3 4 2" xfId="18253"/>
    <cellStyle name="Normal 14 3 4 3 4 3" xfId="18254"/>
    <cellStyle name="Normal 14 3 4 3 4 4" xfId="18255"/>
    <cellStyle name="Normal 14 3 4 3 5" xfId="3104"/>
    <cellStyle name="Normal 14 3 4 3 5 2" xfId="18256"/>
    <cellStyle name="Normal 14 3 4 3 5 3" xfId="18257"/>
    <cellStyle name="Normal 14 3 4 3 5 4" xfId="18258"/>
    <cellStyle name="Normal 14 3 4 3 6" xfId="18259"/>
    <cellStyle name="Normal 14 3 4 3 6 2" xfId="18260"/>
    <cellStyle name="Normal 14 3 4 3 6 3" xfId="18261"/>
    <cellStyle name="Normal 14 3 4 3 7" xfId="18262"/>
    <cellStyle name="Normal 14 3 4 3 8" xfId="18263"/>
    <cellStyle name="Normal 14 3 4 3 9" xfId="18264"/>
    <cellStyle name="Normal 14 3 4 4" xfId="4030"/>
    <cellStyle name="Normal 14 3 4 4 2" xfId="9102"/>
    <cellStyle name="Normal 14 3 4 4 2 2" xfId="18265"/>
    <cellStyle name="Normal 14 3 4 4 2 3" xfId="18266"/>
    <cellStyle name="Normal 14 3 4 4 2 4" xfId="18267"/>
    <cellStyle name="Normal 14 3 4 4 3" xfId="18268"/>
    <cellStyle name="Normal 14 3 4 4 3 2" xfId="18269"/>
    <cellStyle name="Normal 14 3 4 4 3 3" xfId="18270"/>
    <cellStyle name="Normal 14 3 4 4 4" xfId="18271"/>
    <cellStyle name="Normal 14 3 4 4 5" xfId="18272"/>
    <cellStyle name="Normal 14 3 4 4 6" xfId="18273"/>
    <cellStyle name="Normal 14 3 4 5" xfId="5787"/>
    <cellStyle name="Normal 14 3 4 5 2" xfId="10729"/>
    <cellStyle name="Normal 14 3 4 5 3" xfId="18274"/>
    <cellStyle name="Normal 14 3 4 5 4" xfId="18275"/>
    <cellStyle name="Normal 14 3 4 6" xfId="7295"/>
    <cellStyle name="Normal 14 3 4 6 2" xfId="18276"/>
    <cellStyle name="Normal 14 3 4 6 3" xfId="18277"/>
    <cellStyle name="Normal 14 3 4 6 4" xfId="18278"/>
    <cellStyle name="Normal 14 3 4 7" xfId="2333"/>
    <cellStyle name="Normal 14 3 4 7 2" xfId="18279"/>
    <cellStyle name="Normal 14 3 4 7 3" xfId="18280"/>
    <cellStyle name="Normal 14 3 4 7 4" xfId="18281"/>
    <cellStyle name="Normal 14 3 4 8" xfId="18282"/>
    <cellStyle name="Normal 14 3 4 8 2" xfId="18283"/>
    <cellStyle name="Normal 14 3 4 8 3" xfId="18284"/>
    <cellStyle name="Normal 14 3 4 9" xfId="18285"/>
    <cellStyle name="Normal 14 3 5" xfId="724"/>
    <cellStyle name="Normal 14 3 5 10" xfId="18286"/>
    <cellStyle name="Normal 14 3 5 11" xfId="18287"/>
    <cellStyle name="Normal 14 3 5 2" xfId="1190"/>
    <cellStyle name="Normal 14 3 5 2 10" xfId="18288"/>
    <cellStyle name="Normal 14 3 5 2 2" xfId="1474"/>
    <cellStyle name="Normal 14 3 5 2 2 2" xfId="4832"/>
    <cellStyle name="Normal 14 3 5 2 2 2 2" xfId="9816"/>
    <cellStyle name="Normal 14 3 5 2 2 2 2 2" xfId="18289"/>
    <cellStyle name="Normal 14 3 5 2 2 2 2 3" xfId="18290"/>
    <cellStyle name="Normal 14 3 5 2 2 2 2 4" xfId="18291"/>
    <cellStyle name="Normal 14 3 5 2 2 2 3" xfId="18292"/>
    <cellStyle name="Normal 14 3 5 2 2 2 3 2" xfId="18293"/>
    <cellStyle name="Normal 14 3 5 2 2 2 3 3" xfId="18294"/>
    <cellStyle name="Normal 14 3 5 2 2 2 4" xfId="18295"/>
    <cellStyle name="Normal 14 3 5 2 2 2 5" xfId="18296"/>
    <cellStyle name="Normal 14 3 5 2 2 2 6" xfId="18297"/>
    <cellStyle name="Normal 14 3 5 2 2 3" xfId="6561"/>
    <cellStyle name="Normal 14 3 5 2 2 3 2" xfId="11503"/>
    <cellStyle name="Normal 14 3 5 2 2 3 3" xfId="18298"/>
    <cellStyle name="Normal 14 3 5 2 2 3 4" xfId="18299"/>
    <cellStyle name="Normal 14 3 5 2 2 4" xfId="8069"/>
    <cellStyle name="Normal 14 3 5 2 2 4 2" xfId="18300"/>
    <cellStyle name="Normal 14 3 5 2 2 4 3" xfId="18301"/>
    <cellStyle name="Normal 14 3 5 2 2 4 4" xfId="18302"/>
    <cellStyle name="Normal 14 3 5 2 2 5" xfId="3107"/>
    <cellStyle name="Normal 14 3 5 2 2 5 2" xfId="18303"/>
    <cellStyle name="Normal 14 3 5 2 2 5 3" xfId="18304"/>
    <cellStyle name="Normal 14 3 5 2 2 5 4" xfId="18305"/>
    <cellStyle name="Normal 14 3 5 2 2 6" xfId="18306"/>
    <cellStyle name="Normal 14 3 5 2 2 6 2" xfId="18307"/>
    <cellStyle name="Normal 14 3 5 2 2 6 3" xfId="18308"/>
    <cellStyle name="Normal 14 3 5 2 2 7" xfId="18309"/>
    <cellStyle name="Normal 14 3 5 2 2 8" xfId="18310"/>
    <cellStyle name="Normal 14 3 5 2 2 9" xfId="18311"/>
    <cellStyle name="Normal 14 3 5 2 3" xfId="4558"/>
    <cellStyle name="Normal 14 3 5 2 3 2" xfId="9542"/>
    <cellStyle name="Normal 14 3 5 2 3 2 2" xfId="18312"/>
    <cellStyle name="Normal 14 3 5 2 3 2 3" xfId="18313"/>
    <cellStyle name="Normal 14 3 5 2 3 2 4" xfId="18314"/>
    <cellStyle name="Normal 14 3 5 2 3 3" xfId="18315"/>
    <cellStyle name="Normal 14 3 5 2 3 3 2" xfId="18316"/>
    <cellStyle name="Normal 14 3 5 2 3 3 3" xfId="18317"/>
    <cellStyle name="Normal 14 3 5 2 3 4" xfId="18318"/>
    <cellStyle name="Normal 14 3 5 2 3 5" xfId="18319"/>
    <cellStyle name="Normal 14 3 5 2 3 6" xfId="18320"/>
    <cellStyle name="Normal 14 3 5 2 4" xfId="6289"/>
    <cellStyle name="Normal 14 3 5 2 4 2" xfId="11231"/>
    <cellStyle name="Normal 14 3 5 2 4 3" xfId="18321"/>
    <cellStyle name="Normal 14 3 5 2 4 4" xfId="18322"/>
    <cellStyle name="Normal 14 3 5 2 5" xfId="7797"/>
    <cellStyle name="Normal 14 3 5 2 5 2" xfId="18323"/>
    <cellStyle name="Normal 14 3 5 2 5 3" xfId="18324"/>
    <cellStyle name="Normal 14 3 5 2 5 4" xfId="18325"/>
    <cellStyle name="Normal 14 3 5 2 6" xfId="2835"/>
    <cellStyle name="Normal 14 3 5 2 6 2" xfId="18326"/>
    <cellStyle name="Normal 14 3 5 2 6 3" xfId="18327"/>
    <cellStyle name="Normal 14 3 5 2 6 4" xfId="18328"/>
    <cellStyle name="Normal 14 3 5 2 7" xfId="18329"/>
    <cellStyle name="Normal 14 3 5 2 7 2" xfId="18330"/>
    <cellStyle name="Normal 14 3 5 2 7 3" xfId="18331"/>
    <cellStyle name="Normal 14 3 5 2 8" xfId="18332"/>
    <cellStyle name="Normal 14 3 5 2 9" xfId="18333"/>
    <cellStyle name="Normal 14 3 5 3" xfId="1473"/>
    <cellStyle name="Normal 14 3 5 3 2" xfId="4831"/>
    <cellStyle name="Normal 14 3 5 3 2 2" xfId="9815"/>
    <cellStyle name="Normal 14 3 5 3 2 2 2" xfId="18334"/>
    <cellStyle name="Normal 14 3 5 3 2 2 3" xfId="18335"/>
    <cellStyle name="Normal 14 3 5 3 2 2 4" xfId="18336"/>
    <cellStyle name="Normal 14 3 5 3 2 3" xfId="18337"/>
    <cellStyle name="Normal 14 3 5 3 2 3 2" xfId="18338"/>
    <cellStyle name="Normal 14 3 5 3 2 3 3" xfId="18339"/>
    <cellStyle name="Normal 14 3 5 3 2 4" xfId="18340"/>
    <cellStyle name="Normal 14 3 5 3 2 5" xfId="18341"/>
    <cellStyle name="Normal 14 3 5 3 2 6" xfId="18342"/>
    <cellStyle name="Normal 14 3 5 3 3" xfId="6560"/>
    <cellStyle name="Normal 14 3 5 3 3 2" xfId="11502"/>
    <cellStyle name="Normal 14 3 5 3 3 3" xfId="18343"/>
    <cellStyle name="Normal 14 3 5 3 3 4" xfId="18344"/>
    <cellStyle name="Normal 14 3 5 3 4" xfId="8068"/>
    <cellStyle name="Normal 14 3 5 3 4 2" xfId="18345"/>
    <cellStyle name="Normal 14 3 5 3 4 3" xfId="18346"/>
    <cellStyle name="Normal 14 3 5 3 4 4" xfId="18347"/>
    <cellStyle name="Normal 14 3 5 3 5" xfId="3106"/>
    <cellStyle name="Normal 14 3 5 3 5 2" xfId="18348"/>
    <cellStyle name="Normal 14 3 5 3 5 3" xfId="18349"/>
    <cellStyle name="Normal 14 3 5 3 5 4" xfId="18350"/>
    <cellStyle name="Normal 14 3 5 3 6" xfId="18351"/>
    <cellStyle name="Normal 14 3 5 3 6 2" xfId="18352"/>
    <cellStyle name="Normal 14 3 5 3 6 3" xfId="18353"/>
    <cellStyle name="Normal 14 3 5 3 7" xfId="18354"/>
    <cellStyle name="Normal 14 3 5 3 8" xfId="18355"/>
    <cellStyle name="Normal 14 3 5 3 9" xfId="18356"/>
    <cellStyle name="Normal 14 3 5 4" xfId="4175"/>
    <cellStyle name="Normal 14 3 5 4 2" xfId="9161"/>
    <cellStyle name="Normal 14 3 5 4 2 2" xfId="18357"/>
    <cellStyle name="Normal 14 3 5 4 2 3" xfId="18358"/>
    <cellStyle name="Normal 14 3 5 4 2 4" xfId="18359"/>
    <cellStyle name="Normal 14 3 5 4 3" xfId="18360"/>
    <cellStyle name="Normal 14 3 5 4 3 2" xfId="18361"/>
    <cellStyle name="Normal 14 3 5 4 3 3" xfId="18362"/>
    <cellStyle name="Normal 14 3 5 4 4" xfId="18363"/>
    <cellStyle name="Normal 14 3 5 4 5" xfId="18364"/>
    <cellStyle name="Normal 14 3 5 4 6" xfId="18365"/>
    <cellStyle name="Normal 14 3 5 5" xfId="5922"/>
    <cellStyle name="Normal 14 3 5 5 2" xfId="10864"/>
    <cellStyle name="Normal 14 3 5 5 3" xfId="18366"/>
    <cellStyle name="Normal 14 3 5 5 4" xfId="18367"/>
    <cellStyle name="Normal 14 3 5 6" xfId="7430"/>
    <cellStyle name="Normal 14 3 5 6 2" xfId="18368"/>
    <cellStyle name="Normal 14 3 5 6 3" xfId="18369"/>
    <cellStyle name="Normal 14 3 5 6 4" xfId="18370"/>
    <cellStyle name="Normal 14 3 5 7" xfId="2468"/>
    <cellStyle name="Normal 14 3 5 7 2" xfId="18371"/>
    <cellStyle name="Normal 14 3 5 7 3" xfId="18372"/>
    <cellStyle name="Normal 14 3 5 7 4" xfId="18373"/>
    <cellStyle name="Normal 14 3 5 8" xfId="18374"/>
    <cellStyle name="Normal 14 3 5 8 2" xfId="18375"/>
    <cellStyle name="Normal 14 3 5 8 3" xfId="18376"/>
    <cellStyle name="Normal 14 3 5 9" xfId="18377"/>
    <cellStyle name="Normal 14 3 6" xfId="390"/>
    <cellStyle name="Normal 14 3 6 10" xfId="18378"/>
    <cellStyle name="Normal 14 3 6 11" xfId="18379"/>
    <cellStyle name="Normal 14 3 6 2" xfId="1018"/>
    <cellStyle name="Normal 14 3 6 2 10" xfId="18380"/>
    <cellStyle name="Normal 14 3 6 2 2" xfId="1476"/>
    <cellStyle name="Normal 14 3 6 2 2 2" xfId="4834"/>
    <cellStyle name="Normal 14 3 6 2 2 2 2" xfId="9818"/>
    <cellStyle name="Normal 14 3 6 2 2 2 2 2" xfId="18381"/>
    <cellStyle name="Normal 14 3 6 2 2 2 2 3" xfId="18382"/>
    <cellStyle name="Normal 14 3 6 2 2 2 2 4" xfId="18383"/>
    <cellStyle name="Normal 14 3 6 2 2 2 3" xfId="18384"/>
    <cellStyle name="Normal 14 3 6 2 2 2 3 2" xfId="18385"/>
    <cellStyle name="Normal 14 3 6 2 2 2 3 3" xfId="18386"/>
    <cellStyle name="Normal 14 3 6 2 2 2 4" xfId="18387"/>
    <cellStyle name="Normal 14 3 6 2 2 2 5" xfId="18388"/>
    <cellStyle name="Normal 14 3 6 2 2 2 6" xfId="18389"/>
    <cellStyle name="Normal 14 3 6 2 2 3" xfId="6563"/>
    <cellStyle name="Normal 14 3 6 2 2 3 2" xfId="11505"/>
    <cellStyle name="Normal 14 3 6 2 2 3 3" xfId="18390"/>
    <cellStyle name="Normal 14 3 6 2 2 3 4" xfId="18391"/>
    <cellStyle name="Normal 14 3 6 2 2 4" xfId="8071"/>
    <cellStyle name="Normal 14 3 6 2 2 4 2" xfId="18392"/>
    <cellStyle name="Normal 14 3 6 2 2 4 3" xfId="18393"/>
    <cellStyle name="Normal 14 3 6 2 2 4 4" xfId="18394"/>
    <cellStyle name="Normal 14 3 6 2 2 5" xfId="3109"/>
    <cellStyle name="Normal 14 3 6 2 2 5 2" xfId="18395"/>
    <cellStyle name="Normal 14 3 6 2 2 5 3" xfId="18396"/>
    <cellStyle name="Normal 14 3 6 2 2 5 4" xfId="18397"/>
    <cellStyle name="Normal 14 3 6 2 2 6" xfId="18398"/>
    <cellStyle name="Normal 14 3 6 2 2 6 2" xfId="18399"/>
    <cellStyle name="Normal 14 3 6 2 2 6 3" xfId="18400"/>
    <cellStyle name="Normal 14 3 6 2 2 7" xfId="18401"/>
    <cellStyle name="Normal 14 3 6 2 2 8" xfId="18402"/>
    <cellStyle name="Normal 14 3 6 2 2 9" xfId="18403"/>
    <cellStyle name="Normal 14 3 6 2 3" xfId="4452"/>
    <cellStyle name="Normal 14 3 6 2 3 2" xfId="9437"/>
    <cellStyle name="Normal 14 3 6 2 3 2 2" xfId="18404"/>
    <cellStyle name="Normal 14 3 6 2 3 2 3" xfId="18405"/>
    <cellStyle name="Normal 14 3 6 2 3 2 4" xfId="18406"/>
    <cellStyle name="Normal 14 3 6 2 3 3" xfId="18407"/>
    <cellStyle name="Normal 14 3 6 2 3 3 2" xfId="18408"/>
    <cellStyle name="Normal 14 3 6 2 3 3 3" xfId="18409"/>
    <cellStyle name="Normal 14 3 6 2 3 4" xfId="18410"/>
    <cellStyle name="Normal 14 3 6 2 3 5" xfId="18411"/>
    <cellStyle name="Normal 14 3 6 2 3 6" xfId="18412"/>
    <cellStyle name="Normal 14 3 6 2 4" xfId="6195"/>
    <cellStyle name="Normal 14 3 6 2 4 2" xfId="11137"/>
    <cellStyle name="Normal 14 3 6 2 4 3" xfId="18413"/>
    <cellStyle name="Normal 14 3 6 2 4 4" xfId="18414"/>
    <cellStyle name="Normal 14 3 6 2 5" xfId="7703"/>
    <cellStyle name="Normal 14 3 6 2 5 2" xfId="18415"/>
    <cellStyle name="Normal 14 3 6 2 5 3" xfId="18416"/>
    <cellStyle name="Normal 14 3 6 2 5 4" xfId="18417"/>
    <cellStyle name="Normal 14 3 6 2 6" xfId="2741"/>
    <cellStyle name="Normal 14 3 6 2 6 2" xfId="18418"/>
    <cellStyle name="Normal 14 3 6 2 6 3" xfId="18419"/>
    <cellStyle name="Normal 14 3 6 2 6 4" xfId="18420"/>
    <cellStyle name="Normal 14 3 6 2 7" xfId="18421"/>
    <cellStyle name="Normal 14 3 6 2 7 2" xfId="18422"/>
    <cellStyle name="Normal 14 3 6 2 7 3" xfId="18423"/>
    <cellStyle name="Normal 14 3 6 2 8" xfId="18424"/>
    <cellStyle name="Normal 14 3 6 2 9" xfId="18425"/>
    <cellStyle name="Normal 14 3 6 3" xfId="1475"/>
    <cellStyle name="Normal 14 3 6 3 2" xfId="4833"/>
    <cellStyle name="Normal 14 3 6 3 2 2" xfId="9817"/>
    <cellStyle name="Normal 14 3 6 3 2 2 2" xfId="18426"/>
    <cellStyle name="Normal 14 3 6 3 2 2 3" xfId="18427"/>
    <cellStyle name="Normal 14 3 6 3 2 2 4" xfId="18428"/>
    <cellStyle name="Normal 14 3 6 3 2 3" xfId="18429"/>
    <cellStyle name="Normal 14 3 6 3 2 3 2" xfId="18430"/>
    <cellStyle name="Normal 14 3 6 3 2 3 3" xfId="18431"/>
    <cellStyle name="Normal 14 3 6 3 2 4" xfId="18432"/>
    <cellStyle name="Normal 14 3 6 3 2 5" xfId="18433"/>
    <cellStyle name="Normal 14 3 6 3 2 6" xfId="18434"/>
    <cellStyle name="Normal 14 3 6 3 3" xfId="6562"/>
    <cellStyle name="Normal 14 3 6 3 3 2" xfId="11504"/>
    <cellStyle name="Normal 14 3 6 3 3 3" xfId="18435"/>
    <cellStyle name="Normal 14 3 6 3 3 4" xfId="18436"/>
    <cellStyle name="Normal 14 3 6 3 4" xfId="8070"/>
    <cellStyle name="Normal 14 3 6 3 4 2" xfId="18437"/>
    <cellStyle name="Normal 14 3 6 3 4 3" xfId="18438"/>
    <cellStyle name="Normal 14 3 6 3 4 4" xfId="18439"/>
    <cellStyle name="Normal 14 3 6 3 5" xfId="3108"/>
    <cellStyle name="Normal 14 3 6 3 5 2" xfId="18440"/>
    <cellStyle name="Normal 14 3 6 3 5 3" xfId="18441"/>
    <cellStyle name="Normal 14 3 6 3 5 4" xfId="18442"/>
    <cellStyle name="Normal 14 3 6 3 6" xfId="18443"/>
    <cellStyle name="Normal 14 3 6 3 6 2" xfId="18444"/>
    <cellStyle name="Normal 14 3 6 3 6 3" xfId="18445"/>
    <cellStyle name="Normal 14 3 6 3 7" xfId="18446"/>
    <cellStyle name="Normal 14 3 6 3 8" xfId="18447"/>
    <cellStyle name="Normal 14 3 6 3 9" xfId="18448"/>
    <cellStyle name="Normal 14 3 6 4" xfId="3970"/>
    <cellStyle name="Normal 14 3 6 4 2" xfId="9050"/>
    <cellStyle name="Normal 14 3 6 4 2 2" xfId="18449"/>
    <cellStyle name="Normal 14 3 6 4 2 3" xfId="18450"/>
    <cellStyle name="Normal 14 3 6 4 2 4" xfId="18451"/>
    <cellStyle name="Normal 14 3 6 4 3" xfId="18452"/>
    <cellStyle name="Normal 14 3 6 4 3 2" xfId="18453"/>
    <cellStyle name="Normal 14 3 6 4 3 3" xfId="18454"/>
    <cellStyle name="Normal 14 3 6 4 4" xfId="18455"/>
    <cellStyle name="Normal 14 3 6 4 5" xfId="18456"/>
    <cellStyle name="Normal 14 3 6 4 6" xfId="18457"/>
    <cellStyle name="Normal 14 3 6 5" xfId="5738"/>
    <cellStyle name="Normal 14 3 6 5 2" xfId="10680"/>
    <cellStyle name="Normal 14 3 6 5 3" xfId="18458"/>
    <cellStyle name="Normal 14 3 6 5 4" xfId="18459"/>
    <cellStyle name="Normal 14 3 6 6" xfId="7246"/>
    <cellStyle name="Normal 14 3 6 6 2" xfId="18460"/>
    <cellStyle name="Normal 14 3 6 6 3" xfId="18461"/>
    <cellStyle name="Normal 14 3 6 6 4" xfId="18462"/>
    <cellStyle name="Normal 14 3 6 7" xfId="2284"/>
    <cellStyle name="Normal 14 3 6 7 2" xfId="18463"/>
    <cellStyle name="Normal 14 3 6 7 3" xfId="18464"/>
    <cellStyle name="Normal 14 3 6 7 4" xfId="18465"/>
    <cellStyle name="Normal 14 3 6 8" xfId="18466"/>
    <cellStyle name="Normal 14 3 6 8 2" xfId="18467"/>
    <cellStyle name="Normal 14 3 6 8 3" xfId="18468"/>
    <cellStyle name="Normal 14 3 6 9" xfId="18469"/>
    <cellStyle name="Normal 14 3 7" xfId="873"/>
    <cellStyle name="Normal 14 3 7 10" xfId="18470"/>
    <cellStyle name="Normal 14 3 7 2" xfId="1477"/>
    <cellStyle name="Normal 14 3 7 2 2" xfId="4835"/>
    <cellStyle name="Normal 14 3 7 2 2 2" xfId="9819"/>
    <cellStyle name="Normal 14 3 7 2 2 2 2" xfId="18471"/>
    <cellStyle name="Normal 14 3 7 2 2 2 3" xfId="18472"/>
    <cellStyle name="Normal 14 3 7 2 2 2 4" xfId="18473"/>
    <cellStyle name="Normal 14 3 7 2 2 3" xfId="18474"/>
    <cellStyle name="Normal 14 3 7 2 2 3 2" xfId="18475"/>
    <cellStyle name="Normal 14 3 7 2 2 3 3" xfId="18476"/>
    <cellStyle name="Normal 14 3 7 2 2 4" xfId="18477"/>
    <cellStyle name="Normal 14 3 7 2 2 5" xfId="18478"/>
    <cellStyle name="Normal 14 3 7 2 2 6" xfId="18479"/>
    <cellStyle name="Normal 14 3 7 2 3" xfId="6564"/>
    <cellStyle name="Normal 14 3 7 2 3 2" xfId="11506"/>
    <cellStyle name="Normal 14 3 7 2 3 3" xfId="18480"/>
    <cellStyle name="Normal 14 3 7 2 3 4" xfId="18481"/>
    <cellStyle name="Normal 14 3 7 2 4" xfId="8072"/>
    <cellStyle name="Normal 14 3 7 2 4 2" xfId="18482"/>
    <cellStyle name="Normal 14 3 7 2 4 3" xfId="18483"/>
    <cellStyle name="Normal 14 3 7 2 4 4" xfId="18484"/>
    <cellStyle name="Normal 14 3 7 2 5" xfId="3110"/>
    <cellStyle name="Normal 14 3 7 2 5 2" xfId="18485"/>
    <cellStyle name="Normal 14 3 7 2 5 3" xfId="18486"/>
    <cellStyle name="Normal 14 3 7 2 5 4" xfId="18487"/>
    <cellStyle name="Normal 14 3 7 2 6" xfId="18488"/>
    <cellStyle name="Normal 14 3 7 2 6 2" xfId="18489"/>
    <cellStyle name="Normal 14 3 7 2 6 3" xfId="18490"/>
    <cellStyle name="Normal 14 3 7 2 7" xfId="18491"/>
    <cellStyle name="Normal 14 3 7 2 8" xfId="18492"/>
    <cellStyle name="Normal 14 3 7 2 9" xfId="18493"/>
    <cellStyle name="Normal 14 3 7 3" xfId="4315"/>
    <cellStyle name="Normal 14 3 7 3 2" xfId="9301"/>
    <cellStyle name="Normal 14 3 7 3 2 2" xfId="18494"/>
    <cellStyle name="Normal 14 3 7 3 2 3" xfId="18495"/>
    <cellStyle name="Normal 14 3 7 3 2 4" xfId="18496"/>
    <cellStyle name="Normal 14 3 7 3 3" xfId="18497"/>
    <cellStyle name="Normal 14 3 7 3 3 2" xfId="18498"/>
    <cellStyle name="Normal 14 3 7 3 3 3" xfId="18499"/>
    <cellStyle name="Normal 14 3 7 3 4" xfId="18500"/>
    <cellStyle name="Normal 14 3 7 3 5" xfId="18501"/>
    <cellStyle name="Normal 14 3 7 3 6" xfId="18502"/>
    <cellStyle name="Normal 14 3 7 4" xfId="6060"/>
    <cellStyle name="Normal 14 3 7 4 2" xfId="11002"/>
    <cellStyle name="Normal 14 3 7 4 3" xfId="18503"/>
    <cellStyle name="Normal 14 3 7 4 4" xfId="18504"/>
    <cellStyle name="Normal 14 3 7 5" xfId="7568"/>
    <cellStyle name="Normal 14 3 7 5 2" xfId="18505"/>
    <cellStyle name="Normal 14 3 7 5 3" xfId="18506"/>
    <cellStyle name="Normal 14 3 7 5 4" xfId="18507"/>
    <cellStyle name="Normal 14 3 7 6" xfId="2606"/>
    <cellStyle name="Normal 14 3 7 6 2" xfId="18508"/>
    <cellStyle name="Normal 14 3 7 6 3" xfId="18509"/>
    <cellStyle name="Normal 14 3 7 6 4" xfId="18510"/>
    <cellStyle name="Normal 14 3 7 7" xfId="18511"/>
    <cellStyle name="Normal 14 3 7 7 2" xfId="18512"/>
    <cellStyle name="Normal 14 3 7 7 3" xfId="18513"/>
    <cellStyle name="Normal 14 3 7 8" xfId="18514"/>
    <cellStyle name="Normal 14 3 7 9" xfId="18515"/>
    <cellStyle name="Normal 14 3 8" xfId="1340"/>
    <cellStyle name="Normal 14 3 8 2" xfId="4698"/>
    <cellStyle name="Normal 14 3 8 2 2" xfId="9682"/>
    <cellStyle name="Normal 14 3 8 2 2 2" xfId="18516"/>
    <cellStyle name="Normal 14 3 8 2 2 3" xfId="18517"/>
    <cellStyle name="Normal 14 3 8 2 2 4" xfId="18518"/>
    <cellStyle name="Normal 14 3 8 2 3" xfId="18519"/>
    <cellStyle name="Normal 14 3 8 2 3 2" xfId="18520"/>
    <cellStyle name="Normal 14 3 8 2 3 3" xfId="18521"/>
    <cellStyle name="Normal 14 3 8 2 4" xfId="18522"/>
    <cellStyle name="Normal 14 3 8 2 5" xfId="18523"/>
    <cellStyle name="Normal 14 3 8 2 6" xfId="18524"/>
    <cellStyle name="Normal 14 3 8 3" xfId="6427"/>
    <cellStyle name="Normal 14 3 8 3 2" xfId="11369"/>
    <cellStyle name="Normal 14 3 8 3 3" xfId="18525"/>
    <cellStyle name="Normal 14 3 8 3 4" xfId="18526"/>
    <cellStyle name="Normal 14 3 8 4" xfId="7935"/>
    <cellStyle name="Normal 14 3 8 4 2" xfId="18527"/>
    <cellStyle name="Normal 14 3 8 4 3" xfId="18528"/>
    <cellStyle name="Normal 14 3 8 4 4" xfId="18529"/>
    <cellStyle name="Normal 14 3 8 5" xfId="2973"/>
    <cellStyle name="Normal 14 3 8 5 2" xfId="18530"/>
    <cellStyle name="Normal 14 3 8 5 3" xfId="18531"/>
    <cellStyle name="Normal 14 3 8 5 4" xfId="18532"/>
    <cellStyle name="Normal 14 3 8 6" xfId="18533"/>
    <cellStyle name="Normal 14 3 8 6 2" xfId="18534"/>
    <cellStyle name="Normal 14 3 8 6 3" xfId="18535"/>
    <cellStyle name="Normal 14 3 8 7" xfId="18536"/>
    <cellStyle name="Normal 14 3 8 8" xfId="18537"/>
    <cellStyle name="Normal 14 3 8 9" xfId="18538"/>
    <cellStyle name="Normal 14 3 9" xfId="284"/>
    <cellStyle name="Normal 14 3 9 2" xfId="3916"/>
    <cellStyle name="Normal 14 3 9 2 2" xfId="9003"/>
    <cellStyle name="Normal 14 3 9 2 2 2" xfId="18539"/>
    <cellStyle name="Normal 14 3 9 2 2 3" xfId="18540"/>
    <cellStyle name="Normal 14 3 9 2 2 4" xfId="18541"/>
    <cellStyle name="Normal 14 3 9 2 3" xfId="18542"/>
    <cellStyle name="Normal 14 3 9 2 3 2" xfId="18543"/>
    <cellStyle name="Normal 14 3 9 2 3 3" xfId="18544"/>
    <cellStyle name="Normal 14 3 9 2 4" xfId="18545"/>
    <cellStyle name="Normal 14 3 9 2 5" xfId="18546"/>
    <cellStyle name="Normal 14 3 9 2 6" xfId="18547"/>
    <cellStyle name="Normal 14 3 9 3" xfId="5694"/>
    <cellStyle name="Normal 14 3 9 3 2" xfId="10636"/>
    <cellStyle name="Normal 14 3 9 3 3" xfId="18548"/>
    <cellStyle name="Normal 14 3 9 3 4" xfId="18549"/>
    <cellStyle name="Normal 14 3 9 4" xfId="7202"/>
    <cellStyle name="Normal 14 3 9 4 2" xfId="18550"/>
    <cellStyle name="Normal 14 3 9 4 3" xfId="18551"/>
    <cellStyle name="Normal 14 3 9 4 4" xfId="18552"/>
    <cellStyle name="Normal 14 3 9 5" xfId="2239"/>
    <cellStyle name="Normal 14 3 9 5 2" xfId="18553"/>
    <cellStyle name="Normal 14 3 9 5 3" xfId="18554"/>
    <cellStyle name="Normal 14 3 9 5 4" xfId="18555"/>
    <cellStyle name="Normal 14 3 9 6" xfId="18556"/>
    <cellStyle name="Normal 14 3 9 6 2" xfId="18557"/>
    <cellStyle name="Normal 14 3 9 6 3" xfId="18558"/>
    <cellStyle name="Normal 14 3 9 7" xfId="18559"/>
    <cellStyle name="Normal 14 3 9 8" xfId="18560"/>
    <cellStyle name="Normal 14 3 9 9" xfId="18561"/>
    <cellStyle name="Normal 14 4" xfId="563"/>
    <cellStyle name="Normal 14 4 10" xfId="2377"/>
    <cellStyle name="Normal 14 4 10 2" xfId="18562"/>
    <cellStyle name="Normal 14 4 10 3" xfId="18563"/>
    <cellStyle name="Normal 14 4 10 4" xfId="18564"/>
    <cellStyle name="Normal 14 4 11" xfId="18565"/>
    <cellStyle name="Normal 14 4 11 2" xfId="18566"/>
    <cellStyle name="Normal 14 4 11 3" xfId="18567"/>
    <cellStyle name="Normal 14 4 12" xfId="18568"/>
    <cellStyle name="Normal 14 4 13" xfId="18569"/>
    <cellStyle name="Normal 14 4 14" xfId="18570"/>
    <cellStyle name="Normal 14 4 2" xfId="768"/>
    <cellStyle name="Normal 14 4 2 10" xfId="18571"/>
    <cellStyle name="Normal 14 4 2 11" xfId="18572"/>
    <cellStyle name="Normal 14 4 2 2" xfId="1234"/>
    <cellStyle name="Normal 14 4 2 2 10" xfId="18573"/>
    <cellStyle name="Normal 14 4 2 2 2" xfId="1480"/>
    <cellStyle name="Normal 14 4 2 2 2 2" xfId="4838"/>
    <cellStyle name="Normal 14 4 2 2 2 2 2" xfId="9822"/>
    <cellStyle name="Normal 14 4 2 2 2 2 2 2" xfId="18574"/>
    <cellStyle name="Normal 14 4 2 2 2 2 2 3" xfId="18575"/>
    <cellStyle name="Normal 14 4 2 2 2 2 2 4" xfId="18576"/>
    <cellStyle name="Normal 14 4 2 2 2 2 3" xfId="18577"/>
    <cellStyle name="Normal 14 4 2 2 2 2 3 2" xfId="18578"/>
    <cellStyle name="Normal 14 4 2 2 2 2 3 3" xfId="18579"/>
    <cellStyle name="Normal 14 4 2 2 2 2 4" xfId="18580"/>
    <cellStyle name="Normal 14 4 2 2 2 2 5" xfId="18581"/>
    <cellStyle name="Normal 14 4 2 2 2 2 6" xfId="18582"/>
    <cellStyle name="Normal 14 4 2 2 2 3" xfId="6567"/>
    <cellStyle name="Normal 14 4 2 2 2 3 2" xfId="11509"/>
    <cellStyle name="Normal 14 4 2 2 2 3 3" xfId="18583"/>
    <cellStyle name="Normal 14 4 2 2 2 3 4" xfId="18584"/>
    <cellStyle name="Normal 14 4 2 2 2 4" xfId="8075"/>
    <cellStyle name="Normal 14 4 2 2 2 4 2" xfId="18585"/>
    <cellStyle name="Normal 14 4 2 2 2 4 3" xfId="18586"/>
    <cellStyle name="Normal 14 4 2 2 2 4 4" xfId="18587"/>
    <cellStyle name="Normal 14 4 2 2 2 5" xfId="3113"/>
    <cellStyle name="Normal 14 4 2 2 2 5 2" xfId="18588"/>
    <cellStyle name="Normal 14 4 2 2 2 5 3" xfId="18589"/>
    <cellStyle name="Normal 14 4 2 2 2 5 4" xfId="18590"/>
    <cellStyle name="Normal 14 4 2 2 2 6" xfId="18591"/>
    <cellStyle name="Normal 14 4 2 2 2 6 2" xfId="18592"/>
    <cellStyle name="Normal 14 4 2 2 2 6 3" xfId="18593"/>
    <cellStyle name="Normal 14 4 2 2 2 7" xfId="18594"/>
    <cellStyle name="Normal 14 4 2 2 2 8" xfId="18595"/>
    <cellStyle name="Normal 14 4 2 2 2 9" xfId="18596"/>
    <cellStyle name="Normal 14 4 2 2 3" xfId="4602"/>
    <cellStyle name="Normal 14 4 2 2 3 2" xfId="9586"/>
    <cellStyle name="Normal 14 4 2 2 3 2 2" xfId="18597"/>
    <cellStyle name="Normal 14 4 2 2 3 2 3" xfId="18598"/>
    <cellStyle name="Normal 14 4 2 2 3 2 4" xfId="18599"/>
    <cellStyle name="Normal 14 4 2 2 3 3" xfId="18600"/>
    <cellStyle name="Normal 14 4 2 2 3 3 2" xfId="18601"/>
    <cellStyle name="Normal 14 4 2 2 3 3 3" xfId="18602"/>
    <cellStyle name="Normal 14 4 2 2 3 4" xfId="18603"/>
    <cellStyle name="Normal 14 4 2 2 3 5" xfId="18604"/>
    <cellStyle name="Normal 14 4 2 2 3 6" xfId="18605"/>
    <cellStyle name="Normal 14 4 2 2 4" xfId="6333"/>
    <cellStyle name="Normal 14 4 2 2 4 2" xfId="11275"/>
    <cellStyle name="Normal 14 4 2 2 4 3" xfId="18606"/>
    <cellStyle name="Normal 14 4 2 2 4 4" xfId="18607"/>
    <cellStyle name="Normal 14 4 2 2 5" xfId="7841"/>
    <cellStyle name="Normal 14 4 2 2 5 2" xfId="18608"/>
    <cellStyle name="Normal 14 4 2 2 5 3" xfId="18609"/>
    <cellStyle name="Normal 14 4 2 2 5 4" xfId="18610"/>
    <cellStyle name="Normal 14 4 2 2 6" xfId="2879"/>
    <cellStyle name="Normal 14 4 2 2 6 2" xfId="18611"/>
    <cellStyle name="Normal 14 4 2 2 6 3" xfId="18612"/>
    <cellStyle name="Normal 14 4 2 2 6 4" xfId="18613"/>
    <cellStyle name="Normal 14 4 2 2 7" xfId="18614"/>
    <cellStyle name="Normal 14 4 2 2 7 2" xfId="18615"/>
    <cellStyle name="Normal 14 4 2 2 7 3" xfId="18616"/>
    <cellStyle name="Normal 14 4 2 2 8" xfId="18617"/>
    <cellStyle name="Normal 14 4 2 2 9" xfId="18618"/>
    <cellStyle name="Normal 14 4 2 3" xfId="1479"/>
    <cellStyle name="Normal 14 4 2 3 2" xfId="4837"/>
    <cellStyle name="Normal 14 4 2 3 2 2" xfId="9821"/>
    <cellStyle name="Normal 14 4 2 3 2 2 2" xfId="18619"/>
    <cellStyle name="Normal 14 4 2 3 2 2 3" xfId="18620"/>
    <cellStyle name="Normal 14 4 2 3 2 2 4" xfId="18621"/>
    <cellStyle name="Normal 14 4 2 3 2 3" xfId="18622"/>
    <cellStyle name="Normal 14 4 2 3 2 3 2" xfId="18623"/>
    <cellStyle name="Normal 14 4 2 3 2 3 3" xfId="18624"/>
    <cellStyle name="Normal 14 4 2 3 2 4" xfId="18625"/>
    <cellStyle name="Normal 14 4 2 3 2 5" xfId="18626"/>
    <cellStyle name="Normal 14 4 2 3 2 6" xfId="18627"/>
    <cellStyle name="Normal 14 4 2 3 3" xfId="6566"/>
    <cellStyle name="Normal 14 4 2 3 3 2" xfId="11508"/>
    <cellStyle name="Normal 14 4 2 3 3 3" xfId="18628"/>
    <cellStyle name="Normal 14 4 2 3 3 4" xfId="18629"/>
    <cellStyle name="Normal 14 4 2 3 4" xfId="8074"/>
    <cellStyle name="Normal 14 4 2 3 4 2" xfId="18630"/>
    <cellStyle name="Normal 14 4 2 3 4 3" xfId="18631"/>
    <cellStyle name="Normal 14 4 2 3 4 4" xfId="18632"/>
    <cellStyle name="Normal 14 4 2 3 5" xfId="3112"/>
    <cellStyle name="Normal 14 4 2 3 5 2" xfId="18633"/>
    <cellStyle name="Normal 14 4 2 3 5 3" xfId="18634"/>
    <cellStyle name="Normal 14 4 2 3 5 4" xfId="18635"/>
    <cellStyle name="Normal 14 4 2 3 6" xfId="18636"/>
    <cellStyle name="Normal 14 4 2 3 6 2" xfId="18637"/>
    <cellStyle name="Normal 14 4 2 3 6 3" xfId="18638"/>
    <cellStyle name="Normal 14 4 2 3 7" xfId="18639"/>
    <cellStyle name="Normal 14 4 2 3 8" xfId="18640"/>
    <cellStyle name="Normal 14 4 2 3 9" xfId="18641"/>
    <cellStyle name="Normal 14 4 2 4" xfId="4219"/>
    <cellStyle name="Normal 14 4 2 4 2" xfId="9205"/>
    <cellStyle name="Normal 14 4 2 4 2 2" xfId="18642"/>
    <cellStyle name="Normal 14 4 2 4 2 3" xfId="18643"/>
    <cellStyle name="Normal 14 4 2 4 2 4" xfId="18644"/>
    <cellStyle name="Normal 14 4 2 4 3" xfId="18645"/>
    <cellStyle name="Normal 14 4 2 4 3 2" xfId="18646"/>
    <cellStyle name="Normal 14 4 2 4 3 3" xfId="18647"/>
    <cellStyle name="Normal 14 4 2 4 4" xfId="18648"/>
    <cellStyle name="Normal 14 4 2 4 5" xfId="18649"/>
    <cellStyle name="Normal 14 4 2 4 6" xfId="18650"/>
    <cellStyle name="Normal 14 4 2 5" xfId="5966"/>
    <cellStyle name="Normal 14 4 2 5 2" xfId="10908"/>
    <cellStyle name="Normal 14 4 2 5 3" xfId="18651"/>
    <cellStyle name="Normal 14 4 2 5 4" xfId="18652"/>
    <cellStyle name="Normal 14 4 2 6" xfId="7474"/>
    <cellStyle name="Normal 14 4 2 6 2" xfId="18653"/>
    <cellStyle name="Normal 14 4 2 6 3" xfId="18654"/>
    <cellStyle name="Normal 14 4 2 6 4" xfId="18655"/>
    <cellStyle name="Normal 14 4 2 7" xfId="2512"/>
    <cellStyle name="Normal 14 4 2 7 2" xfId="18656"/>
    <cellStyle name="Normal 14 4 2 7 3" xfId="18657"/>
    <cellStyle name="Normal 14 4 2 7 4" xfId="18658"/>
    <cellStyle name="Normal 14 4 2 8" xfId="18659"/>
    <cellStyle name="Normal 14 4 2 8 2" xfId="18660"/>
    <cellStyle name="Normal 14 4 2 8 3" xfId="18661"/>
    <cellStyle name="Normal 14 4 2 9" xfId="18662"/>
    <cellStyle name="Normal 14 4 3" xfId="919"/>
    <cellStyle name="Normal 14 4 3 10" xfId="18663"/>
    <cellStyle name="Normal 14 4 3 2" xfId="1481"/>
    <cellStyle name="Normal 14 4 3 2 2" xfId="4839"/>
    <cellStyle name="Normal 14 4 3 2 2 2" xfId="9823"/>
    <cellStyle name="Normal 14 4 3 2 2 2 2" xfId="18664"/>
    <cellStyle name="Normal 14 4 3 2 2 2 3" xfId="18665"/>
    <cellStyle name="Normal 14 4 3 2 2 2 4" xfId="18666"/>
    <cellStyle name="Normal 14 4 3 2 2 3" xfId="18667"/>
    <cellStyle name="Normal 14 4 3 2 2 3 2" xfId="18668"/>
    <cellStyle name="Normal 14 4 3 2 2 3 3" xfId="18669"/>
    <cellStyle name="Normal 14 4 3 2 2 4" xfId="18670"/>
    <cellStyle name="Normal 14 4 3 2 2 5" xfId="18671"/>
    <cellStyle name="Normal 14 4 3 2 2 6" xfId="18672"/>
    <cellStyle name="Normal 14 4 3 2 3" xfId="6568"/>
    <cellStyle name="Normal 14 4 3 2 3 2" xfId="11510"/>
    <cellStyle name="Normal 14 4 3 2 3 3" xfId="18673"/>
    <cellStyle name="Normal 14 4 3 2 3 4" xfId="18674"/>
    <cellStyle name="Normal 14 4 3 2 4" xfId="8076"/>
    <cellStyle name="Normal 14 4 3 2 4 2" xfId="18675"/>
    <cellStyle name="Normal 14 4 3 2 4 3" xfId="18676"/>
    <cellStyle name="Normal 14 4 3 2 4 4" xfId="18677"/>
    <cellStyle name="Normal 14 4 3 2 5" xfId="3114"/>
    <cellStyle name="Normal 14 4 3 2 5 2" xfId="18678"/>
    <cellStyle name="Normal 14 4 3 2 5 3" xfId="18679"/>
    <cellStyle name="Normal 14 4 3 2 5 4" xfId="18680"/>
    <cellStyle name="Normal 14 4 3 2 6" xfId="18681"/>
    <cellStyle name="Normal 14 4 3 2 6 2" xfId="18682"/>
    <cellStyle name="Normal 14 4 3 2 6 3" xfId="18683"/>
    <cellStyle name="Normal 14 4 3 2 7" xfId="18684"/>
    <cellStyle name="Normal 14 4 3 2 8" xfId="18685"/>
    <cellStyle name="Normal 14 4 3 2 9" xfId="18686"/>
    <cellStyle name="Normal 14 4 3 3" xfId="4360"/>
    <cellStyle name="Normal 14 4 3 3 2" xfId="9346"/>
    <cellStyle name="Normal 14 4 3 3 2 2" xfId="18687"/>
    <cellStyle name="Normal 14 4 3 3 2 3" xfId="18688"/>
    <cellStyle name="Normal 14 4 3 3 2 4" xfId="18689"/>
    <cellStyle name="Normal 14 4 3 3 3" xfId="18690"/>
    <cellStyle name="Normal 14 4 3 3 3 2" xfId="18691"/>
    <cellStyle name="Normal 14 4 3 3 3 3" xfId="18692"/>
    <cellStyle name="Normal 14 4 3 3 4" xfId="18693"/>
    <cellStyle name="Normal 14 4 3 3 5" xfId="18694"/>
    <cellStyle name="Normal 14 4 3 3 6" xfId="18695"/>
    <cellStyle name="Normal 14 4 3 4" xfId="6104"/>
    <cellStyle name="Normal 14 4 3 4 2" xfId="11046"/>
    <cellStyle name="Normal 14 4 3 4 3" xfId="18696"/>
    <cellStyle name="Normal 14 4 3 4 4" xfId="18697"/>
    <cellStyle name="Normal 14 4 3 5" xfId="7612"/>
    <cellStyle name="Normal 14 4 3 5 2" xfId="18698"/>
    <cellStyle name="Normal 14 4 3 5 3" xfId="18699"/>
    <cellStyle name="Normal 14 4 3 5 4" xfId="18700"/>
    <cellStyle name="Normal 14 4 3 6" xfId="2650"/>
    <cellStyle name="Normal 14 4 3 6 2" xfId="18701"/>
    <cellStyle name="Normal 14 4 3 6 3" xfId="18702"/>
    <cellStyle name="Normal 14 4 3 6 4" xfId="18703"/>
    <cellStyle name="Normal 14 4 3 7" xfId="18704"/>
    <cellStyle name="Normal 14 4 3 7 2" xfId="18705"/>
    <cellStyle name="Normal 14 4 3 7 3" xfId="18706"/>
    <cellStyle name="Normal 14 4 3 8" xfId="18707"/>
    <cellStyle name="Normal 14 4 3 9" xfId="18708"/>
    <cellStyle name="Normal 14 4 4" xfId="1478"/>
    <cellStyle name="Normal 14 4 4 2" xfId="4836"/>
    <cellStyle name="Normal 14 4 4 2 2" xfId="9820"/>
    <cellStyle name="Normal 14 4 4 2 2 2" xfId="18709"/>
    <cellStyle name="Normal 14 4 4 2 2 3" xfId="18710"/>
    <cellStyle name="Normal 14 4 4 2 2 4" xfId="18711"/>
    <cellStyle name="Normal 14 4 4 2 3" xfId="18712"/>
    <cellStyle name="Normal 14 4 4 2 3 2" xfId="18713"/>
    <cellStyle name="Normal 14 4 4 2 3 3" xfId="18714"/>
    <cellStyle name="Normal 14 4 4 2 4" xfId="18715"/>
    <cellStyle name="Normal 14 4 4 2 5" xfId="18716"/>
    <cellStyle name="Normal 14 4 4 2 6" xfId="18717"/>
    <cellStyle name="Normal 14 4 4 3" xfId="6565"/>
    <cellStyle name="Normal 14 4 4 3 2" xfId="11507"/>
    <cellStyle name="Normal 14 4 4 3 3" xfId="18718"/>
    <cellStyle name="Normal 14 4 4 3 4" xfId="18719"/>
    <cellStyle name="Normal 14 4 4 4" xfId="8073"/>
    <cellStyle name="Normal 14 4 4 4 2" xfId="18720"/>
    <cellStyle name="Normal 14 4 4 4 3" xfId="18721"/>
    <cellStyle name="Normal 14 4 4 4 4" xfId="18722"/>
    <cellStyle name="Normal 14 4 4 5" xfId="3111"/>
    <cellStyle name="Normal 14 4 4 5 2" xfId="18723"/>
    <cellStyle name="Normal 14 4 4 5 3" xfId="18724"/>
    <cellStyle name="Normal 14 4 4 5 4" xfId="18725"/>
    <cellStyle name="Normal 14 4 4 6" xfId="18726"/>
    <cellStyle name="Normal 14 4 4 6 2" xfId="18727"/>
    <cellStyle name="Normal 14 4 4 6 3" xfId="18728"/>
    <cellStyle name="Normal 14 4 4 7" xfId="18729"/>
    <cellStyle name="Normal 14 4 4 8" xfId="18730"/>
    <cellStyle name="Normal 14 4 4 9" xfId="18731"/>
    <cellStyle name="Normal 14 4 5" xfId="3758"/>
    <cellStyle name="Normal 14 4 5 2" xfId="4492"/>
    <cellStyle name="Normal 14 4 5 2 2" xfId="9477"/>
    <cellStyle name="Normal 14 4 5 2 2 2" xfId="18732"/>
    <cellStyle name="Normal 14 4 5 2 2 3" xfId="18733"/>
    <cellStyle name="Normal 14 4 5 2 2 4" xfId="18734"/>
    <cellStyle name="Normal 14 4 5 2 3" xfId="18735"/>
    <cellStyle name="Normal 14 4 5 2 3 2" xfId="18736"/>
    <cellStyle name="Normal 14 4 5 2 3 3" xfId="18737"/>
    <cellStyle name="Normal 14 4 5 2 4" xfId="18738"/>
    <cellStyle name="Normal 14 4 5 2 5" xfId="18739"/>
    <cellStyle name="Normal 14 4 5 2 6" xfId="18740"/>
    <cellStyle name="Normal 14 4 5 3" xfId="8718"/>
    <cellStyle name="Normal 14 4 5 3 2" xfId="18741"/>
    <cellStyle name="Normal 14 4 5 3 3" xfId="18742"/>
    <cellStyle name="Normal 14 4 5 3 4" xfId="18743"/>
    <cellStyle name="Normal 14 4 5 4" xfId="12153"/>
    <cellStyle name="Normal 14 4 5 4 2" xfId="18744"/>
    <cellStyle name="Normal 14 4 5 4 3" xfId="18745"/>
    <cellStyle name="Normal 14 4 5 4 4" xfId="18746"/>
    <cellStyle name="Normal 14 4 5 5" xfId="18747"/>
    <cellStyle name="Normal 14 4 5 5 2" xfId="18748"/>
    <cellStyle name="Normal 14 4 5 5 3" xfId="18749"/>
    <cellStyle name="Normal 14 4 5 5 4" xfId="18750"/>
    <cellStyle name="Normal 14 4 5 6" xfId="18751"/>
    <cellStyle name="Normal 14 4 5 6 2" xfId="18752"/>
    <cellStyle name="Normal 14 4 5 6 3" xfId="18753"/>
    <cellStyle name="Normal 14 4 5 7" xfId="18754"/>
    <cellStyle name="Normal 14 4 5 8" xfId="18755"/>
    <cellStyle name="Normal 14 4 5 9" xfId="18756"/>
    <cellStyle name="Normal 14 4 6" xfId="4076"/>
    <cellStyle name="Normal 14 4 6 2" xfId="8855"/>
    <cellStyle name="Normal 14 4 6 2 2" xfId="18757"/>
    <cellStyle name="Normal 14 4 6 2 2 2" xfId="18758"/>
    <cellStyle name="Normal 14 4 6 2 2 3" xfId="18759"/>
    <cellStyle name="Normal 14 4 6 2 2 4" xfId="18760"/>
    <cellStyle name="Normal 14 4 6 2 3" xfId="18761"/>
    <cellStyle name="Normal 14 4 6 2 3 2" xfId="18762"/>
    <cellStyle name="Normal 14 4 6 2 3 3" xfId="18763"/>
    <cellStyle name="Normal 14 4 6 2 4" xfId="18764"/>
    <cellStyle name="Normal 14 4 6 2 5" xfId="18765"/>
    <cellStyle name="Normal 14 4 6 2 6" xfId="18766"/>
    <cellStyle name="Normal 14 4 6 3" xfId="12152"/>
    <cellStyle name="Normal 14 4 6 3 2" xfId="18767"/>
    <cellStyle name="Normal 14 4 6 3 3" xfId="18768"/>
    <cellStyle name="Normal 14 4 6 3 4" xfId="18769"/>
    <cellStyle name="Normal 14 4 6 4" xfId="18770"/>
    <cellStyle name="Normal 14 4 6 4 2" xfId="18771"/>
    <cellStyle name="Normal 14 4 6 4 3" xfId="18772"/>
    <cellStyle name="Normal 14 4 6 4 4" xfId="18773"/>
    <cellStyle name="Normal 14 4 6 5" xfId="18774"/>
    <cellStyle name="Normal 14 4 6 5 2" xfId="18775"/>
    <cellStyle name="Normal 14 4 6 5 3" xfId="18776"/>
    <cellStyle name="Normal 14 4 6 6" xfId="18777"/>
    <cellStyle name="Normal 14 4 6 7" xfId="18778"/>
    <cellStyle name="Normal 14 4 6 8" xfId="18779"/>
    <cellStyle name="Normal 14 4 7" xfId="5640"/>
    <cellStyle name="Normal 14 4 7 2" xfId="10585"/>
    <cellStyle name="Normal 14 4 7 2 2" xfId="18780"/>
    <cellStyle name="Normal 14 4 7 2 3" xfId="18781"/>
    <cellStyle name="Normal 14 4 7 2 4" xfId="18782"/>
    <cellStyle name="Normal 14 4 7 3" xfId="18783"/>
    <cellStyle name="Normal 14 4 7 3 2" xfId="18784"/>
    <cellStyle name="Normal 14 4 7 3 3" xfId="18785"/>
    <cellStyle name="Normal 14 4 7 4" xfId="18786"/>
    <cellStyle name="Normal 14 4 7 5" xfId="18787"/>
    <cellStyle name="Normal 14 4 7 6" xfId="18788"/>
    <cellStyle name="Normal 14 4 8" xfId="5831"/>
    <cellStyle name="Normal 14 4 8 2" xfId="10773"/>
    <cellStyle name="Normal 14 4 8 3" xfId="18789"/>
    <cellStyle name="Normal 14 4 8 4" xfId="18790"/>
    <cellStyle name="Normal 14 4 9" xfId="7339"/>
    <cellStyle name="Normal 14 4 9 2" xfId="18791"/>
    <cellStyle name="Normal 14 4 9 3" xfId="18792"/>
    <cellStyle name="Normal 14 4 9 4" xfId="18793"/>
    <cellStyle name="Normal 14 5" xfId="670"/>
    <cellStyle name="Normal 14 5 10" xfId="2420"/>
    <cellStyle name="Normal 14 5 10 2" xfId="18794"/>
    <cellStyle name="Normal 14 5 10 3" xfId="18795"/>
    <cellStyle name="Normal 14 5 10 4" xfId="18796"/>
    <cellStyle name="Normal 14 5 11" xfId="18797"/>
    <cellStyle name="Normal 14 5 11 2" xfId="18798"/>
    <cellStyle name="Normal 14 5 11 3" xfId="18799"/>
    <cellStyle name="Normal 14 5 12" xfId="18800"/>
    <cellStyle name="Normal 14 5 13" xfId="18801"/>
    <cellStyle name="Normal 14 5 14" xfId="18802"/>
    <cellStyle name="Normal 14 5 2" xfId="812"/>
    <cellStyle name="Normal 14 5 2 10" xfId="18803"/>
    <cellStyle name="Normal 14 5 2 11" xfId="18804"/>
    <cellStyle name="Normal 14 5 2 2" xfId="1277"/>
    <cellStyle name="Normal 14 5 2 2 10" xfId="18805"/>
    <cellStyle name="Normal 14 5 2 2 2" xfId="1484"/>
    <cellStyle name="Normal 14 5 2 2 2 2" xfId="4842"/>
    <cellStyle name="Normal 14 5 2 2 2 2 2" xfId="9826"/>
    <cellStyle name="Normal 14 5 2 2 2 2 2 2" xfId="18806"/>
    <cellStyle name="Normal 14 5 2 2 2 2 2 3" xfId="18807"/>
    <cellStyle name="Normal 14 5 2 2 2 2 2 4" xfId="18808"/>
    <cellStyle name="Normal 14 5 2 2 2 2 3" xfId="18809"/>
    <cellStyle name="Normal 14 5 2 2 2 2 3 2" xfId="18810"/>
    <cellStyle name="Normal 14 5 2 2 2 2 3 3" xfId="18811"/>
    <cellStyle name="Normal 14 5 2 2 2 2 4" xfId="18812"/>
    <cellStyle name="Normal 14 5 2 2 2 2 5" xfId="18813"/>
    <cellStyle name="Normal 14 5 2 2 2 2 6" xfId="18814"/>
    <cellStyle name="Normal 14 5 2 2 2 3" xfId="6571"/>
    <cellStyle name="Normal 14 5 2 2 2 3 2" xfId="11513"/>
    <cellStyle name="Normal 14 5 2 2 2 3 3" xfId="18815"/>
    <cellStyle name="Normal 14 5 2 2 2 3 4" xfId="18816"/>
    <cellStyle name="Normal 14 5 2 2 2 4" xfId="8079"/>
    <cellStyle name="Normal 14 5 2 2 2 4 2" xfId="18817"/>
    <cellStyle name="Normal 14 5 2 2 2 4 3" xfId="18818"/>
    <cellStyle name="Normal 14 5 2 2 2 4 4" xfId="18819"/>
    <cellStyle name="Normal 14 5 2 2 2 5" xfId="3117"/>
    <cellStyle name="Normal 14 5 2 2 2 5 2" xfId="18820"/>
    <cellStyle name="Normal 14 5 2 2 2 5 3" xfId="18821"/>
    <cellStyle name="Normal 14 5 2 2 2 5 4" xfId="18822"/>
    <cellStyle name="Normal 14 5 2 2 2 6" xfId="18823"/>
    <cellStyle name="Normal 14 5 2 2 2 6 2" xfId="18824"/>
    <cellStyle name="Normal 14 5 2 2 2 6 3" xfId="18825"/>
    <cellStyle name="Normal 14 5 2 2 2 7" xfId="18826"/>
    <cellStyle name="Normal 14 5 2 2 2 8" xfId="18827"/>
    <cellStyle name="Normal 14 5 2 2 2 9" xfId="18828"/>
    <cellStyle name="Normal 14 5 2 2 3" xfId="4645"/>
    <cellStyle name="Normal 14 5 2 2 3 2" xfId="9629"/>
    <cellStyle name="Normal 14 5 2 2 3 2 2" xfId="18829"/>
    <cellStyle name="Normal 14 5 2 2 3 2 3" xfId="18830"/>
    <cellStyle name="Normal 14 5 2 2 3 2 4" xfId="18831"/>
    <cellStyle name="Normal 14 5 2 2 3 3" xfId="18832"/>
    <cellStyle name="Normal 14 5 2 2 3 3 2" xfId="18833"/>
    <cellStyle name="Normal 14 5 2 2 3 3 3" xfId="18834"/>
    <cellStyle name="Normal 14 5 2 2 3 4" xfId="18835"/>
    <cellStyle name="Normal 14 5 2 2 3 5" xfId="18836"/>
    <cellStyle name="Normal 14 5 2 2 3 6" xfId="18837"/>
    <cellStyle name="Normal 14 5 2 2 4" xfId="6376"/>
    <cellStyle name="Normal 14 5 2 2 4 2" xfId="11318"/>
    <cellStyle name="Normal 14 5 2 2 4 3" xfId="18838"/>
    <cellStyle name="Normal 14 5 2 2 4 4" xfId="18839"/>
    <cellStyle name="Normal 14 5 2 2 5" xfId="7884"/>
    <cellStyle name="Normal 14 5 2 2 5 2" xfId="18840"/>
    <cellStyle name="Normal 14 5 2 2 5 3" xfId="18841"/>
    <cellStyle name="Normal 14 5 2 2 5 4" xfId="18842"/>
    <cellStyle name="Normal 14 5 2 2 6" xfId="2922"/>
    <cellStyle name="Normal 14 5 2 2 6 2" xfId="18843"/>
    <cellStyle name="Normal 14 5 2 2 6 3" xfId="18844"/>
    <cellStyle name="Normal 14 5 2 2 6 4" xfId="18845"/>
    <cellStyle name="Normal 14 5 2 2 7" xfId="18846"/>
    <cellStyle name="Normal 14 5 2 2 7 2" xfId="18847"/>
    <cellStyle name="Normal 14 5 2 2 7 3" xfId="18848"/>
    <cellStyle name="Normal 14 5 2 2 8" xfId="18849"/>
    <cellStyle name="Normal 14 5 2 2 9" xfId="18850"/>
    <cellStyle name="Normal 14 5 2 3" xfId="1483"/>
    <cellStyle name="Normal 14 5 2 3 2" xfId="4841"/>
    <cellStyle name="Normal 14 5 2 3 2 2" xfId="9825"/>
    <cellStyle name="Normal 14 5 2 3 2 2 2" xfId="18851"/>
    <cellStyle name="Normal 14 5 2 3 2 2 3" xfId="18852"/>
    <cellStyle name="Normal 14 5 2 3 2 2 4" xfId="18853"/>
    <cellStyle name="Normal 14 5 2 3 2 3" xfId="18854"/>
    <cellStyle name="Normal 14 5 2 3 2 3 2" xfId="18855"/>
    <cellStyle name="Normal 14 5 2 3 2 3 3" xfId="18856"/>
    <cellStyle name="Normal 14 5 2 3 2 4" xfId="18857"/>
    <cellStyle name="Normal 14 5 2 3 2 5" xfId="18858"/>
    <cellStyle name="Normal 14 5 2 3 2 6" xfId="18859"/>
    <cellStyle name="Normal 14 5 2 3 3" xfId="6570"/>
    <cellStyle name="Normal 14 5 2 3 3 2" xfId="11512"/>
    <cellStyle name="Normal 14 5 2 3 3 3" xfId="18860"/>
    <cellStyle name="Normal 14 5 2 3 3 4" xfId="18861"/>
    <cellStyle name="Normal 14 5 2 3 4" xfId="8078"/>
    <cellStyle name="Normal 14 5 2 3 4 2" xfId="18862"/>
    <cellStyle name="Normal 14 5 2 3 4 3" xfId="18863"/>
    <cellStyle name="Normal 14 5 2 3 4 4" xfId="18864"/>
    <cellStyle name="Normal 14 5 2 3 5" xfId="3116"/>
    <cellStyle name="Normal 14 5 2 3 5 2" xfId="18865"/>
    <cellStyle name="Normal 14 5 2 3 5 3" xfId="18866"/>
    <cellStyle name="Normal 14 5 2 3 5 4" xfId="18867"/>
    <cellStyle name="Normal 14 5 2 3 6" xfId="18868"/>
    <cellStyle name="Normal 14 5 2 3 6 2" xfId="18869"/>
    <cellStyle name="Normal 14 5 2 3 6 3" xfId="18870"/>
    <cellStyle name="Normal 14 5 2 3 7" xfId="18871"/>
    <cellStyle name="Normal 14 5 2 3 8" xfId="18872"/>
    <cellStyle name="Normal 14 5 2 3 9" xfId="18873"/>
    <cellStyle name="Normal 14 5 2 4" xfId="4262"/>
    <cellStyle name="Normal 14 5 2 4 2" xfId="9248"/>
    <cellStyle name="Normal 14 5 2 4 2 2" xfId="18874"/>
    <cellStyle name="Normal 14 5 2 4 2 3" xfId="18875"/>
    <cellStyle name="Normal 14 5 2 4 2 4" xfId="18876"/>
    <cellStyle name="Normal 14 5 2 4 3" xfId="18877"/>
    <cellStyle name="Normal 14 5 2 4 3 2" xfId="18878"/>
    <cellStyle name="Normal 14 5 2 4 3 3" xfId="18879"/>
    <cellStyle name="Normal 14 5 2 4 4" xfId="18880"/>
    <cellStyle name="Normal 14 5 2 4 5" xfId="18881"/>
    <cellStyle name="Normal 14 5 2 4 6" xfId="18882"/>
    <cellStyle name="Normal 14 5 2 5" xfId="6009"/>
    <cellStyle name="Normal 14 5 2 5 2" xfId="10951"/>
    <cellStyle name="Normal 14 5 2 5 3" xfId="18883"/>
    <cellStyle name="Normal 14 5 2 5 4" xfId="18884"/>
    <cellStyle name="Normal 14 5 2 6" xfId="7517"/>
    <cellStyle name="Normal 14 5 2 6 2" xfId="18885"/>
    <cellStyle name="Normal 14 5 2 6 3" xfId="18886"/>
    <cellStyle name="Normal 14 5 2 6 4" xfId="18887"/>
    <cellStyle name="Normal 14 5 2 7" xfId="2555"/>
    <cellStyle name="Normal 14 5 2 7 2" xfId="18888"/>
    <cellStyle name="Normal 14 5 2 7 3" xfId="18889"/>
    <cellStyle name="Normal 14 5 2 7 4" xfId="18890"/>
    <cellStyle name="Normal 14 5 2 8" xfId="18891"/>
    <cellStyle name="Normal 14 5 2 8 2" xfId="18892"/>
    <cellStyle name="Normal 14 5 2 8 3" xfId="18893"/>
    <cellStyle name="Normal 14 5 2 9" xfId="18894"/>
    <cellStyle name="Normal 14 5 3" xfId="965"/>
    <cellStyle name="Normal 14 5 3 10" xfId="18895"/>
    <cellStyle name="Normal 14 5 3 2" xfId="1485"/>
    <cellStyle name="Normal 14 5 3 2 2" xfId="4843"/>
    <cellStyle name="Normal 14 5 3 2 2 2" xfId="9827"/>
    <cellStyle name="Normal 14 5 3 2 2 2 2" xfId="18896"/>
    <cellStyle name="Normal 14 5 3 2 2 2 3" xfId="18897"/>
    <cellStyle name="Normal 14 5 3 2 2 2 4" xfId="18898"/>
    <cellStyle name="Normal 14 5 3 2 2 3" xfId="18899"/>
    <cellStyle name="Normal 14 5 3 2 2 3 2" xfId="18900"/>
    <cellStyle name="Normal 14 5 3 2 2 3 3" xfId="18901"/>
    <cellStyle name="Normal 14 5 3 2 2 4" xfId="18902"/>
    <cellStyle name="Normal 14 5 3 2 2 5" xfId="18903"/>
    <cellStyle name="Normal 14 5 3 2 2 6" xfId="18904"/>
    <cellStyle name="Normal 14 5 3 2 3" xfId="6572"/>
    <cellStyle name="Normal 14 5 3 2 3 2" xfId="11514"/>
    <cellStyle name="Normal 14 5 3 2 3 3" xfId="18905"/>
    <cellStyle name="Normal 14 5 3 2 3 4" xfId="18906"/>
    <cellStyle name="Normal 14 5 3 2 4" xfId="8080"/>
    <cellStyle name="Normal 14 5 3 2 4 2" xfId="18907"/>
    <cellStyle name="Normal 14 5 3 2 4 3" xfId="18908"/>
    <cellStyle name="Normal 14 5 3 2 4 4" xfId="18909"/>
    <cellStyle name="Normal 14 5 3 2 5" xfId="3118"/>
    <cellStyle name="Normal 14 5 3 2 5 2" xfId="18910"/>
    <cellStyle name="Normal 14 5 3 2 5 3" xfId="18911"/>
    <cellStyle name="Normal 14 5 3 2 5 4" xfId="18912"/>
    <cellStyle name="Normal 14 5 3 2 6" xfId="18913"/>
    <cellStyle name="Normal 14 5 3 2 6 2" xfId="18914"/>
    <cellStyle name="Normal 14 5 3 2 6 3" xfId="18915"/>
    <cellStyle name="Normal 14 5 3 2 7" xfId="18916"/>
    <cellStyle name="Normal 14 5 3 2 8" xfId="18917"/>
    <cellStyle name="Normal 14 5 3 2 9" xfId="18918"/>
    <cellStyle name="Normal 14 5 3 3" xfId="4404"/>
    <cellStyle name="Normal 14 5 3 3 2" xfId="9389"/>
    <cellStyle name="Normal 14 5 3 3 2 2" xfId="18919"/>
    <cellStyle name="Normal 14 5 3 3 2 3" xfId="18920"/>
    <cellStyle name="Normal 14 5 3 3 2 4" xfId="18921"/>
    <cellStyle name="Normal 14 5 3 3 3" xfId="18922"/>
    <cellStyle name="Normal 14 5 3 3 3 2" xfId="18923"/>
    <cellStyle name="Normal 14 5 3 3 3 3" xfId="18924"/>
    <cellStyle name="Normal 14 5 3 3 4" xfId="18925"/>
    <cellStyle name="Normal 14 5 3 3 5" xfId="18926"/>
    <cellStyle name="Normal 14 5 3 3 6" xfId="18927"/>
    <cellStyle name="Normal 14 5 3 4" xfId="6147"/>
    <cellStyle name="Normal 14 5 3 4 2" xfId="11089"/>
    <cellStyle name="Normal 14 5 3 4 3" xfId="18928"/>
    <cellStyle name="Normal 14 5 3 4 4" xfId="18929"/>
    <cellStyle name="Normal 14 5 3 5" xfId="7655"/>
    <cellStyle name="Normal 14 5 3 5 2" xfId="18930"/>
    <cellStyle name="Normal 14 5 3 5 3" xfId="18931"/>
    <cellStyle name="Normal 14 5 3 5 4" xfId="18932"/>
    <cellStyle name="Normal 14 5 3 6" xfId="2693"/>
    <cellStyle name="Normal 14 5 3 6 2" xfId="18933"/>
    <cellStyle name="Normal 14 5 3 6 3" xfId="18934"/>
    <cellStyle name="Normal 14 5 3 6 4" xfId="18935"/>
    <cellStyle name="Normal 14 5 3 7" xfId="18936"/>
    <cellStyle name="Normal 14 5 3 7 2" xfId="18937"/>
    <cellStyle name="Normal 14 5 3 7 3" xfId="18938"/>
    <cellStyle name="Normal 14 5 3 8" xfId="18939"/>
    <cellStyle name="Normal 14 5 3 9" xfId="18940"/>
    <cellStyle name="Normal 14 5 4" xfId="1482"/>
    <cellStyle name="Normal 14 5 4 2" xfId="4840"/>
    <cellStyle name="Normal 14 5 4 2 2" xfId="9824"/>
    <cellStyle name="Normal 14 5 4 2 2 2" xfId="18941"/>
    <cellStyle name="Normal 14 5 4 2 2 3" xfId="18942"/>
    <cellStyle name="Normal 14 5 4 2 2 4" xfId="18943"/>
    <cellStyle name="Normal 14 5 4 2 3" xfId="18944"/>
    <cellStyle name="Normal 14 5 4 2 3 2" xfId="18945"/>
    <cellStyle name="Normal 14 5 4 2 3 3" xfId="18946"/>
    <cellStyle name="Normal 14 5 4 2 4" xfId="18947"/>
    <cellStyle name="Normal 14 5 4 2 5" xfId="18948"/>
    <cellStyle name="Normal 14 5 4 2 6" xfId="18949"/>
    <cellStyle name="Normal 14 5 4 3" xfId="6569"/>
    <cellStyle name="Normal 14 5 4 3 2" xfId="11511"/>
    <cellStyle name="Normal 14 5 4 3 3" xfId="18950"/>
    <cellStyle name="Normal 14 5 4 3 4" xfId="18951"/>
    <cellStyle name="Normal 14 5 4 4" xfId="8077"/>
    <cellStyle name="Normal 14 5 4 4 2" xfId="18952"/>
    <cellStyle name="Normal 14 5 4 4 3" xfId="18953"/>
    <cellStyle name="Normal 14 5 4 4 4" xfId="18954"/>
    <cellStyle name="Normal 14 5 4 5" xfId="3115"/>
    <cellStyle name="Normal 14 5 4 5 2" xfId="18955"/>
    <cellStyle name="Normal 14 5 4 5 3" xfId="18956"/>
    <cellStyle name="Normal 14 5 4 5 4" xfId="18957"/>
    <cellStyle name="Normal 14 5 4 6" xfId="18958"/>
    <cellStyle name="Normal 14 5 4 6 2" xfId="18959"/>
    <cellStyle name="Normal 14 5 4 6 3" xfId="18960"/>
    <cellStyle name="Normal 14 5 4 7" xfId="18961"/>
    <cellStyle name="Normal 14 5 4 8" xfId="18962"/>
    <cellStyle name="Normal 14 5 4 9" xfId="18963"/>
    <cellStyle name="Normal 14 5 5" xfId="3802"/>
    <cellStyle name="Normal 14 5 5 2" xfId="3904"/>
    <cellStyle name="Normal 14 5 5 2 2" xfId="8994"/>
    <cellStyle name="Normal 14 5 5 2 2 2" xfId="18964"/>
    <cellStyle name="Normal 14 5 5 2 2 3" xfId="18965"/>
    <cellStyle name="Normal 14 5 5 2 2 4" xfId="18966"/>
    <cellStyle name="Normal 14 5 5 2 3" xfId="18967"/>
    <cellStyle name="Normal 14 5 5 2 3 2" xfId="18968"/>
    <cellStyle name="Normal 14 5 5 2 3 3" xfId="18969"/>
    <cellStyle name="Normal 14 5 5 2 4" xfId="18970"/>
    <cellStyle name="Normal 14 5 5 2 5" xfId="18971"/>
    <cellStyle name="Normal 14 5 5 2 6" xfId="18972"/>
    <cellStyle name="Normal 14 5 5 3" xfId="8762"/>
    <cellStyle name="Normal 14 5 5 3 2" xfId="18973"/>
    <cellStyle name="Normal 14 5 5 3 3" xfId="18974"/>
    <cellStyle name="Normal 14 5 5 3 4" xfId="18975"/>
    <cellStyle name="Normal 14 5 5 4" xfId="12179"/>
    <cellStyle name="Normal 14 5 5 4 2" xfId="18976"/>
    <cellStyle name="Normal 14 5 5 4 3" xfId="18977"/>
    <cellStyle name="Normal 14 5 5 4 4" xfId="18978"/>
    <cellStyle name="Normal 14 5 5 5" xfId="18979"/>
    <cellStyle name="Normal 14 5 5 5 2" xfId="18980"/>
    <cellStyle name="Normal 14 5 5 5 3" xfId="18981"/>
    <cellStyle name="Normal 14 5 5 5 4" xfId="18982"/>
    <cellStyle name="Normal 14 5 5 6" xfId="18983"/>
    <cellStyle name="Normal 14 5 5 6 2" xfId="18984"/>
    <cellStyle name="Normal 14 5 5 6 3" xfId="18985"/>
    <cellStyle name="Normal 14 5 5 7" xfId="18986"/>
    <cellStyle name="Normal 14 5 5 8" xfId="18987"/>
    <cellStyle name="Normal 14 5 5 9" xfId="18988"/>
    <cellStyle name="Normal 14 5 6" xfId="4126"/>
    <cellStyle name="Normal 14 5 6 2" xfId="8898"/>
    <cellStyle name="Normal 14 5 6 2 2" xfId="18989"/>
    <cellStyle name="Normal 14 5 6 2 2 2" xfId="18990"/>
    <cellStyle name="Normal 14 5 6 2 2 3" xfId="18991"/>
    <cellStyle name="Normal 14 5 6 2 2 4" xfId="18992"/>
    <cellStyle name="Normal 14 5 6 2 3" xfId="18993"/>
    <cellStyle name="Normal 14 5 6 2 3 2" xfId="18994"/>
    <cellStyle name="Normal 14 5 6 2 3 3" xfId="18995"/>
    <cellStyle name="Normal 14 5 6 2 4" xfId="18996"/>
    <cellStyle name="Normal 14 5 6 2 5" xfId="18997"/>
    <cellStyle name="Normal 14 5 6 2 6" xfId="18998"/>
    <cellStyle name="Normal 14 5 6 3" xfId="12151"/>
    <cellStyle name="Normal 14 5 6 3 2" xfId="18999"/>
    <cellStyle name="Normal 14 5 6 3 3" xfId="19000"/>
    <cellStyle name="Normal 14 5 6 3 4" xfId="19001"/>
    <cellStyle name="Normal 14 5 6 4" xfId="19002"/>
    <cellStyle name="Normal 14 5 6 4 2" xfId="19003"/>
    <cellStyle name="Normal 14 5 6 4 3" xfId="19004"/>
    <cellStyle name="Normal 14 5 6 4 4" xfId="19005"/>
    <cellStyle name="Normal 14 5 6 5" xfId="19006"/>
    <cellStyle name="Normal 14 5 6 5 2" xfId="19007"/>
    <cellStyle name="Normal 14 5 6 5 3" xfId="19008"/>
    <cellStyle name="Normal 14 5 6 6" xfId="19009"/>
    <cellStyle name="Normal 14 5 6 7" xfId="19010"/>
    <cellStyle name="Normal 14 5 6 8" xfId="19011"/>
    <cellStyle name="Normal 14 5 7" xfId="5599"/>
    <cellStyle name="Normal 14 5 7 2" xfId="10549"/>
    <cellStyle name="Normal 14 5 7 2 2" xfId="19012"/>
    <cellStyle name="Normal 14 5 7 2 3" xfId="19013"/>
    <cellStyle name="Normal 14 5 7 2 4" xfId="19014"/>
    <cellStyle name="Normal 14 5 7 3" xfId="19015"/>
    <cellStyle name="Normal 14 5 7 3 2" xfId="19016"/>
    <cellStyle name="Normal 14 5 7 3 3" xfId="19017"/>
    <cellStyle name="Normal 14 5 7 4" xfId="19018"/>
    <cellStyle name="Normal 14 5 7 5" xfId="19019"/>
    <cellStyle name="Normal 14 5 7 6" xfId="19020"/>
    <cellStyle name="Normal 14 5 8" xfId="5874"/>
    <cellStyle name="Normal 14 5 8 2" xfId="10816"/>
    <cellStyle name="Normal 14 5 8 3" xfId="19021"/>
    <cellStyle name="Normal 14 5 8 4" xfId="19022"/>
    <cellStyle name="Normal 14 5 9" xfId="7382"/>
    <cellStyle name="Normal 14 5 9 2" xfId="19023"/>
    <cellStyle name="Normal 14 5 9 3" xfId="19024"/>
    <cellStyle name="Normal 14 5 9 4" xfId="19025"/>
    <cellStyle name="Normal 14 6" xfId="504"/>
    <cellStyle name="Normal 14 6 10" xfId="19026"/>
    <cellStyle name="Normal 14 6 11" xfId="19027"/>
    <cellStyle name="Normal 14 6 2" xfId="1075"/>
    <cellStyle name="Normal 14 6 2 10" xfId="19028"/>
    <cellStyle name="Normal 14 6 2 2" xfId="1487"/>
    <cellStyle name="Normal 14 6 2 2 2" xfId="4845"/>
    <cellStyle name="Normal 14 6 2 2 2 2" xfId="9829"/>
    <cellStyle name="Normal 14 6 2 2 2 2 2" xfId="19029"/>
    <cellStyle name="Normal 14 6 2 2 2 2 3" xfId="19030"/>
    <cellStyle name="Normal 14 6 2 2 2 2 4" xfId="19031"/>
    <cellStyle name="Normal 14 6 2 2 2 3" xfId="19032"/>
    <cellStyle name="Normal 14 6 2 2 2 3 2" xfId="19033"/>
    <cellStyle name="Normal 14 6 2 2 2 3 3" xfId="19034"/>
    <cellStyle name="Normal 14 6 2 2 2 4" xfId="19035"/>
    <cellStyle name="Normal 14 6 2 2 2 5" xfId="19036"/>
    <cellStyle name="Normal 14 6 2 2 2 6" xfId="19037"/>
    <cellStyle name="Normal 14 6 2 2 3" xfId="6574"/>
    <cellStyle name="Normal 14 6 2 2 3 2" xfId="11516"/>
    <cellStyle name="Normal 14 6 2 2 3 3" xfId="19038"/>
    <cellStyle name="Normal 14 6 2 2 3 4" xfId="19039"/>
    <cellStyle name="Normal 14 6 2 2 4" xfId="8082"/>
    <cellStyle name="Normal 14 6 2 2 4 2" xfId="19040"/>
    <cellStyle name="Normal 14 6 2 2 4 3" xfId="19041"/>
    <cellStyle name="Normal 14 6 2 2 4 4" xfId="19042"/>
    <cellStyle name="Normal 14 6 2 2 5" xfId="3120"/>
    <cellStyle name="Normal 14 6 2 2 5 2" xfId="19043"/>
    <cellStyle name="Normal 14 6 2 2 5 3" xfId="19044"/>
    <cellStyle name="Normal 14 6 2 2 5 4" xfId="19045"/>
    <cellStyle name="Normal 14 6 2 2 6" xfId="19046"/>
    <cellStyle name="Normal 14 6 2 2 6 2" xfId="19047"/>
    <cellStyle name="Normal 14 6 2 2 6 3" xfId="19048"/>
    <cellStyle name="Normal 14 6 2 2 7" xfId="19049"/>
    <cellStyle name="Normal 14 6 2 2 8" xfId="19050"/>
    <cellStyle name="Normal 14 6 2 2 9" xfId="19051"/>
    <cellStyle name="Normal 14 6 2 3" xfId="4497"/>
    <cellStyle name="Normal 14 6 2 3 2" xfId="9482"/>
    <cellStyle name="Normal 14 6 2 3 2 2" xfId="19052"/>
    <cellStyle name="Normal 14 6 2 3 2 3" xfId="19053"/>
    <cellStyle name="Normal 14 6 2 3 2 4" xfId="19054"/>
    <cellStyle name="Normal 14 6 2 3 3" xfId="19055"/>
    <cellStyle name="Normal 14 6 2 3 3 2" xfId="19056"/>
    <cellStyle name="Normal 14 6 2 3 3 3" xfId="19057"/>
    <cellStyle name="Normal 14 6 2 3 4" xfId="19058"/>
    <cellStyle name="Normal 14 6 2 3 5" xfId="19059"/>
    <cellStyle name="Normal 14 6 2 3 6" xfId="19060"/>
    <cellStyle name="Normal 14 6 2 4" xfId="6237"/>
    <cellStyle name="Normal 14 6 2 4 2" xfId="11179"/>
    <cellStyle name="Normal 14 6 2 4 3" xfId="19061"/>
    <cellStyle name="Normal 14 6 2 4 4" xfId="19062"/>
    <cellStyle name="Normal 14 6 2 5" xfId="7745"/>
    <cellStyle name="Normal 14 6 2 5 2" xfId="19063"/>
    <cellStyle name="Normal 14 6 2 5 3" xfId="19064"/>
    <cellStyle name="Normal 14 6 2 5 4" xfId="19065"/>
    <cellStyle name="Normal 14 6 2 6" xfId="2783"/>
    <cellStyle name="Normal 14 6 2 6 2" xfId="19066"/>
    <cellStyle name="Normal 14 6 2 6 3" xfId="19067"/>
    <cellStyle name="Normal 14 6 2 6 4" xfId="19068"/>
    <cellStyle name="Normal 14 6 2 7" xfId="19069"/>
    <cellStyle name="Normal 14 6 2 7 2" xfId="19070"/>
    <cellStyle name="Normal 14 6 2 7 3" xfId="19071"/>
    <cellStyle name="Normal 14 6 2 8" xfId="19072"/>
    <cellStyle name="Normal 14 6 2 9" xfId="19073"/>
    <cellStyle name="Normal 14 6 3" xfId="1486"/>
    <cellStyle name="Normal 14 6 3 2" xfId="4844"/>
    <cellStyle name="Normal 14 6 3 2 2" xfId="9828"/>
    <cellStyle name="Normal 14 6 3 2 2 2" xfId="19074"/>
    <cellStyle name="Normal 14 6 3 2 2 3" xfId="19075"/>
    <cellStyle name="Normal 14 6 3 2 2 4" xfId="19076"/>
    <cellStyle name="Normal 14 6 3 2 3" xfId="19077"/>
    <cellStyle name="Normal 14 6 3 2 3 2" xfId="19078"/>
    <cellStyle name="Normal 14 6 3 2 3 3" xfId="19079"/>
    <cellStyle name="Normal 14 6 3 2 4" xfId="19080"/>
    <cellStyle name="Normal 14 6 3 2 5" xfId="19081"/>
    <cellStyle name="Normal 14 6 3 2 6" xfId="19082"/>
    <cellStyle name="Normal 14 6 3 3" xfId="6573"/>
    <cellStyle name="Normal 14 6 3 3 2" xfId="11515"/>
    <cellStyle name="Normal 14 6 3 3 3" xfId="19083"/>
    <cellStyle name="Normal 14 6 3 3 4" xfId="19084"/>
    <cellStyle name="Normal 14 6 3 4" xfId="8081"/>
    <cellStyle name="Normal 14 6 3 4 2" xfId="19085"/>
    <cellStyle name="Normal 14 6 3 4 3" xfId="19086"/>
    <cellStyle name="Normal 14 6 3 4 4" xfId="19087"/>
    <cellStyle name="Normal 14 6 3 5" xfId="3119"/>
    <cellStyle name="Normal 14 6 3 5 2" xfId="19088"/>
    <cellStyle name="Normal 14 6 3 5 3" xfId="19089"/>
    <cellStyle name="Normal 14 6 3 5 4" xfId="19090"/>
    <cellStyle name="Normal 14 6 3 6" xfId="19091"/>
    <cellStyle name="Normal 14 6 3 6 2" xfId="19092"/>
    <cellStyle name="Normal 14 6 3 6 3" xfId="19093"/>
    <cellStyle name="Normal 14 6 3 7" xfId="19094"/>
    <cellStyle name="Normal 14 6 3 8" xfId="19095"/>
    <cellStyle name="Normal 14 6 3 9" xfId="19096"/>
    <cellStyle name="Normal 14 6 4" xfId="4028"/>
    <cellStyle name="Normal 14 6 4 2" xfId="9100"/>
    <cellStyle name="Normal 14 6 4 2 2" xfId="19097"/>
    <cellStyle name="Normal 14 6 4 2 3" xfId="19098"/>
    <cellStyle name="Normal 14 6 4 2 4" xfId="19099"/>
    <cellStyle name="Normal 14 6 4 3" xfId="19100"/>
    <cellStyle name="Normal 14 6 4 3 2" xfId="19101"/>
    <cellStyle name="Normal 14 6 4 3 3" xfId="19102"/>
    <cellStyle name="Normal 14 6 4 4" xfId="19103"/>
    <cellStyle name="Normal 14 6 4 5" xfId="19104"/>
    <cellStyle name="Normal 14 6 4 6" xfId="19105"/>
    <cellStyle name="Normal 14 6 5" xfId="5785"/>
    <cellStyle name="Normal 14 6 5 2" xfId="10727"/>
    <cellStyle name="Normal 14 6 5 3" xfId="19106"/>
    <cellStyle name="Normal 14 6 5 4" xfId="19107"/>
    <cellStyle name="Normal 14 6 6" xfId="7293"/>
    <cellStyle name="Normal 14 6 6 2" xfId="19108"/>
    <cellStyle name="Normal 14 6 6 3" xfId="19109"/>
    <cellStyle name="Normal 14 6 6 4" xfId="19110"/>
    <cellStyle name="Normal 14 6 7" xfId="2331"/>
    <cellStyle name="Normal 14 6 7 2" xfId="19111"/>
    <cellStyle name="Normal 14 6 7 3" xfId="19112"/>
    <cellStyle name="Normal 14 6 7 4" xfId="19113"/>
    <cellStyle name="Normal 14 6 8" xfId="19114"/>
    <cellStyle name="Normal 14 6 8 2" xfId="19115"/>
    <cellStyle name="Normal 14 6 8 3" xfId="19116"/>
    <cellStyle name="Normal 14 6 9" xfId="19117"/>
    <cellStyle name="Normal 14 7" xfId="722"/>
    <cellStyle name="Normal 14 7 10" xfId="19118"/>
    <cellStyle name="Normal 14 7 11" xfId="19119"/>
    <cellStyle name="Normal 14 7 2" xfId="1188"/>
    <cellStyle name="Normal 14 7 2 10" xfId="19120"/>
    <cellStyle name="Normal 14 7 2 2" xfId="1489"/>
    <cellStyle name="Normal 14 7 2 2 2" xfId="4847"/>
    <cellStyle name="Normal 14 7 2 2 2 2" xfId="9831"/>
    <cellStyle name="Normal 14 7 2 2 2 2 2" xfId="19121"/>
    <cellStyle name="Normal 14 7 2 2 2 2 3" xfId="19122"/>
    <cellStyle name="Normal 14 7 2 2 2 2 4" xfId="19123"/>
    <cellStyle name="Normal 14 7 2 2 2 3" xfId="19124"/>
    <cellStyle name="Normal 14 7 2 2 2 3 2" xfId="19125"/>
    <cellStyle name="Normal 14 7 2 2 2 3 3" xfId="19126"/>
    <cellStyle name="Normal 14 7 2 2 2 4" xfId="19127"/>
    <cellStyle name="Normal 14 7 2 2 2 5" xfId="19128"/>
    <cellStyle name="Normal 14 7 2 2 2 6" xfId="19129"/>
    <cellStyle name="Normal 14 7 2 2 3" xfId="6576"/>
    <cellStyle name="Normal 14 7 2 2 3 2" xfId="11518"/>
    <cellStyle name="Normal 14 7 2 2 3 3" xfId="19130"/>
    <cellStyle name="Normal 14 7 2 2 3 4" xfId="19131"/>
    <cellStyle name="Normal 14 7 2 2 4" xfId="8084"/>
    <cellStyle name="Normal 14 7 2 2 4 2" xfId="19132"/>
    <cellStyle name="Normal 14 7 2 2 4 3" xfId="19133"/>
    <cellStyle name="Normal 14 7 2 2 4 4" xfId="19134"/>
    <cellStyle name="Normal 14 7 2 2 5" xfId="3122"/>
    <cellStyle name="Normal 14 7 2 2 5 2" xfId="19135"/>
    <cellStyle name="Normal 14 7 2 2 5 3" xfId="19136"/>
    <cellStyle name="Normal 14 7 2 2 5 4" xfId="19137"/>
    <cellStyle name="Normal 14 7 2 2 6" xfId="19138"/>
    <cellStyle name="Normal 14 7 2 2 6 2" xfId="19139"/>
    <cellStyle name="Normal 14 7 2 2 6 3" xfId="19140"/>
    <cellStyle name="Normal 14 7 2 2 7" xfId="19141"/>
    <cellStyle name="Normal 14 7 2 2 8" xfId="19142"/>
    <cellStyle name="Normal 14 7 2 2 9" xfId="19143"/>
    <cellStyle name="Normal 14 7 2 3" xfId="4556"/>
    <cellStyle name="Normal 14 7 2 3 2" xfId="9540"/>
    <cellStyle name="Normal 14 7 2 3 2 2" xfId="19144"/>
    <cellStyle name="Normal 14 7 2 3 2 3" xfId="19145"/>
    <cellStyle name="Normal 14 7 2 3 2 4" xfId="19146"/>
    <cellStyle name="Normal 14 7 2 3 3" xfId="19147"/>
    <cellStyle name="Normal 14 7 2 3 3 2" xfId="19148"/>
    <cellStyle name="Normal 14 7 2 3 3 3" xfId="19149"/>
    <cellStyle name="Normal 14 7 2 3 4" xfId="19150"/>
    <cellStyle name="Normal 14 7 2 3 5" xfId="19151"/>
    <cellStyle name="Normal 14 7 2 3 6" xfId="19152"/>
    <cellStyle name="Normal 14 7 2 4" xfId="6287"/>
    <cellStyle name="Normal 14 7 2 4 2" xfId="11229"/>
    <cellStyle name="Normal 14 7 2 4 3" xfId="19153"/>
    <cellStyle name="Normal 14 7 2 4 4" xfId="19154"/>
    <cellStyle name="Normal 14 7 2 5" xfId="7795"/>
    <cellStyle name="Normal 14 7 2 5 2" xfId="19155"/>
    <cellStyle name="Normal 14 7 2 5 3" xfId="19156"/>
    <cellStyle name="Normal 14 7 2 5 4" xfId="19157"/>
    <cellStyle name="Normal 14 7 2 6" xfId="2833"/>
    <cellStyle name="Normal 14 7 2 6 2" xfId="19158"/>
    <cellStyle name="Normal 14 7 2 6 3" xfId="19159"/>
    <cellStyle name="Normal 14 7 2 6 4" xfId="19160"/>
    <cellStyle name="Normal 14 7 2 7" xfId="19161"/>
    <cellStyle name="Normal 14 7 2 7 2" xfId="19162"/>
    <cellStyle name="Normal 14 7 2 7 3" xfId="19163"/>
    <cellStyle name="Normal 14 7 2 8" xfId="19164"/>
    <cellStyle name="Normal 14 7 2 9" xfId="19165"/>
    <cellStyle name="Normal 14 7 3" xfId="1488"/>
    <cellStyle name="Normal 14 7 3 2" xfId="4846"/>
    <cellStyle name="Normal 14 7 3 2 2" xfId="9830"/>
    <cellStyle name="Normal 14 7 3 2 2 2" xfId="19166"/>
    <cellStyle name="Normal 14 7 3 2 2 3" xfId="19167"/>
    <cellStyle name="Normal 14 7 3 2 2 4" xfId="19168"/>
    <cellStyle name="Normal 14 7 3 2 3" xfId="19169"/>
    <cellStyle name="Normal 14 7 3 2 3 2" xfId="19170"/>
    <cellStyle name="Normal 14 7 3 2 3 3" xfId="19171"/>
    <cellStyle name="Normal 14 7 3 2 4" xfId="19172"/>
    <cellStyle name="Normal 14 7 3 2 5" xfId="19173"/>
    <cellStyle name="Normal 14 7 3 2 6" xfId="19174"/>
    <cellStyle name="Normal 14 7 3 3" xfId="6575"/>
    <cellStyle name="Normal 14 7 3 3 2" xfId="11517"/>
    <cellStyle name="Normal 14 7 3 3 3" xfId="19175"/>
    <cellStyle name="Normal 14 7 3 3 4" xfId="19176"/>
    <cellStyle name="Normal 14 7 3 4" xfId="8083"/>
    <cellStyle name="Normal 14 7 3 4 2" xfId="19177"/>
    <cellStyle name="Normal 14 7 3 4 3" xfId="19178"/>
    <cellStyle name="Normal 14 7 3 4 4" xfId="19179"/>
    <cellStyle name="Normal 14 7 3 5" xfId="3121"/>
    <cellStyle name="Normal 14 7 3 5 2" xfId="19180"/>
    <cellStyle name="Normal 14 7 3 5 3" xfId="19181"/>
    <cellStyle name="Normal 14 7 3 5 4" xfId="19182"/>
    <cellStyle name="Normal 14 7 3 6" xfId="19183"/>
    <cellStyle name="Normal 14 7 3 6 2" xfId="19184"/>
    <cellStyle name="Normal 14 7 3 6 3" xfId="19185"/>
    <cellStyle name="Normal 14 7 3 7" xfId="19186"/>
    <cellStyle name="Normal 14 7 3 8" xfId="19187"/>
    <cellStyle name="Normal 14 7 3 9" xfId="19188"/>
    <cellStyle name="Normal 14 7 4" xfId="4173"/>
    <cellStyle name="Normal 14 7 4 2" xfId="9159"/>
    <cellStyle name="Normal 14 7 4 2 2" xfId="19189"/>
    <cellStyle name="Normal 14 7 4 2 3" xfId="19190"/>
    <cellStyle name="Normal 14 7 4 2 4" xfId="19191"/>
    <cellStyle name="Normal 14 7 4 3" xfId="19192"/>
    <cellStyle name="Normal 14 7 4 3 2" xfId="19193"/>
    <cellStyle name="Normal 14 7 4 3 3" xfId="19194"/>
    <cellStyle name="Normal 14 7 4 4" xfId="19195"/>
    <cellStyle name="Normal 14 7 4 5" xfId="19196"/>
    <cellStyle name="Normal 14 7 4 6" xfId="19197"/>
    <cellStyle name="Normal 14 7 5" xfId="5920"/>
    <cellStyle name="Normal 14 7 5 2" xfId="10862"/>
    <cellStyle name="Normal 14 7 5 3" xfId="19198"/>
    <cellStyle name="Normal 14 7 5 4" xfId="19199"/>
    <cellStyle name="Normal 14 7 6" xfId="7428"/>
    <cellStyle name="Normal 14 7 6 2" xfId="19200"/>
    <cellStyle name="Normal 14 7 6 3" xfId="19201"/>
    <cellStyle name="Normal 14 7 6 4" xfId="19202"/>
    <cellStyle name="Normal 14 7 7" xfId="2466"/>
    <cellStyle name="Normal 14 7 7 2" xfId="19203"/>
    <cellStyle name="Normal 14 7 7 3" xfId="19204"/>
    <cellStyle name="Normal 14 7 7 4" xfId="19205"/>
    <cellStyle name="Normal 14 7 8" xfId="19206"/>
    <cellStyle name="Normal 14 7 8 2" xfId="19207"/>
    <cellStyle name="Normal 14 7 8 3" xfId="19208"/>
    <cellStyle name="Normal 14 7 9" xfId="19209"/>
    <cellStyle name="Normal 14 8" xfId="388"/>
    <cellStyle name="Normal 14 8 10" xfId="19210"/>
    <cellStyle name="Normal 14 8 11" xfId="19211"/>
    <cellStyle name="Normal 14 8 2" xfId="1016"/>
    <cellStyle name="Normal 14 8 2 10" xfId="19212"/>
    <cellStyle name="Normal 14 8 2 2" xfId="1491"/>
    <cellStyle name="Normal 14 8 2 2 2" xfId="4849"/>
    <cellStyle name="Normal 14 8 2 2 2 2" xfId="9833"/>
    <cellStyle name="Normal 14 8 2 2 2 2 2" xfId="19213"/>
    <cellStyle name="Normal 14 8 2 2 2 2 3" xfId="19214"/>
    <cellStyle name="Normal 14 8 2 2 2 2 4" xfId="19215"/>
    <cellStyle name="Normal 14 8 2 2 2 3" xfId="19216"/>
    <cellStyle name="Normal 14 8 2 2 2 3 2" xfId="19217"/>
    <cellStyle name="Normal 14 8 2 2 2 3 3" xfId="19218"/>
    <cellStyle name="Normal 14 8 2 2 2 4" xfId="19219"/>
    <cellStyle name="Normal 14 8 2 2 2 5" xfId="19220"/>
    <cellStyle name="Normal 14 8 2 2 2 6" xfId="19221"/>
    <cellStyle name="Normal 14 8 2 2 3" xfId="6578"/>
    <cellStyle name="Normal 14 8 2 2 3 2" xfId="11520"/>
    <cellStyle name="Normal 14 8 2 2 3 3" xfId="19222"/>
    <cellStyle name="Normal 14 8 2 2 3 4" xfId="19223"/>
    <cellStyle name="Normal 14 8 2 2 4" xfId="8086"/>
    <cellStyle name="Normal 14 8 2 2 4 2" xfId="19224"/>
    <cellStyle name="Normal 14 8 2 2 4 3" xfId="19225"/>
    <cellStyle name="Normal 14 8 2 2 4 4" xfId="19226"/>
    <cellStyle name="Normal 14 8 2 2 5" xfId="3124"/>
    <cellStyle name="Normal 14 8 2 2 5 2" xfId="19227"/>
    <cellStyle name="Normal 14 8 2 2 5 3" xfId="19228"/>
    <cellStyle name="Normal 14 8 2 2 5 4" xfId="19229"/>
    <cellStyle name="Normal 14 8 2 2 6" xfId="19230"/>
    <cellStyle name="Normal 14 8 2 2 6 2" xfId="19231"/>
    <cellStyle name="Normal 14 8 2 2 6 3" xfId="19232"/>
    <cellStyle name="Normal 14 8 2 2 7" xfId="19233"/>
    <cellStyle name="Normal 14 8 2 2 8" xfId="19234"/>
    <cellStyle name="Normal 14 8 2 2 9" xfId="19235"/>
    <cellStyle name="Normal 14 8 2 3" xfId="4450"/>
    <cellStyle name="Normal 14 8 2 3 2" xfId="9435"/>
    <cellStyle name="Normal 14 8 2 3 2 2" xfId="19236"/>
    <cellStyle name="Normal 14 8 2 3 2 3" xfId="19237"/>
    <cellStyle name="Normal 14 8 2 3 2 4" xfId="19238"/>
    <cellStyle name="Normal 14 8 2 3 3" xfId="19239"/>
    <cellStyle name="Normal 14 8 2 3 3 2" xfId="19240"/>
    <cellStyle name="Normal 14 8 2 3 3 3" xfId="19241"/>
    <cellStyle name="Normal 14 8 2 3 4" xfId="19242"/>
    <cellStyle name="Normal 14 8 2 3 5" xfId="19243"/>
    <cellStyle name="Normal 14 8 2 3 6" xfId="19244"/>
    <cellStyle name="Normal 14 8 2 4" xfId="6193"/>
    <cellStyle name="Normal 14 8 2 4 2" xfId="11135"/>
    <cellStyle name="Normal 14 8 2 4 3" xfId="19245"/>
    <cellStyle name="Normal 14 8 2 4 4" xfId="19246"/>
    <cellStyle name="Normal 14 8 2 5" xfId="7701"/>
    <cellStyle name="Normal 14 8 2 5 2" xfId="19247"/>
    <cellStyle name="Normal 14 8 2 5 3" xfId="19248"/>
    <cellStyle name="Normal 14 8 2 5 4" xfId="19249"/>
    <cellStyle name="Normal 14 8 2 6" xfId="2739"/>
    <cellStyle name="Normal 14 8 2 6 2" xfId="19250"/>
    <cellStyle name="Normal 14 8 2 6 3" xfId="19251"/>
    <cellStyle name="Normal 14 8 2 6 4" xfId="19252"/>
    <cellStyle name="Normal 14 8 2 7" xfId="19253"/>
    <cellStyle name="Normal 14 8 2 7 2" xfId="19254"/>
    <cellStyle name="Normal 14 8 2 7 3" xfId="19255"/>
    <cellStyle name="Normal 14 8 2 8" xfId="19256"/>
    <cellStyle name="Normal 14 8 2 9" xfId="19257"/>
    <cellStyle name="Normal 14 8 3" xfId="1490"/>
    <cellStyle name="Normal 14 8 3 2" xfId="4848"/>
    <cellStyle name="Normal 14 8 3 2 2" xfId="9832"/>
    <cellStyle name="Normal 14 8 3 2 2 2" xfId="19258"/>
    <cellStyle name="Normal 14 8 3 2 2 3" xfId="19259"/>
    <cellStyle name="Normal 14 8 3 2 2 4" xfId="19260"/>
    <cellStyle name="Normal 14 8 3 2 3" xfId="19261"/>
    <cellStyle name="Normal 14 8 3 2 3 2" xfId="19262"/>
    <cellStyle name="Normal 14 8 3 2 3 3" xfId="19263"/>
    <cellStyle name="Normal 14 8 3 2 4" xfId="19264"/>
    <cellStyle name="Normal 14 8 3 2 5" xfId="19265"/>
    <cellStyle name="Normal 14 8 3 2 6" xfId="19266"/>
    <cellStyle name="Normal 14 8 3 3" xfId="6577"/>
    <cellStyle name="Normal 14 8 3 3 2" xfId="11519"/>
    <cellStyle name="Normal 14 8 3 3 3" xfId="19267"/>
    <cellStyle name="Normal 14 8 3 3 4" xfId="19268"/>
    <cellStyle name="Normal 14 8 3 4" xfId="8085"/>
    <cellStyle name="Normal 14 8 3 4 2" xfId="19269"/>
    <cellStyle name="Normal 14 8 3 4 3" xfId="19270"/>
    <cellStyle name="Normal 14 8 3 4 4" xfId="19271"/>
    <cellStyle name="Normal 14 8 3 5" xfId="3123"/>
    <cellStyle name="Normal 14 8 3 5 2" xfId="19272"/>
    <cellStyle name="Normal 14 8 3 5 3" xfId="19273"/>
    <cellStyle name="Normal 14 8 3 5 4" xfId="19274"/>
    <cellStyle name="Normal 14 8 3 6" xfId="19275"/>
    <cellStyle name="Normal 14 8 3 6 2" xfId="19276"/>
    <cellStyle name="Normal 14 8 3 6 3" xfId="19277"/>
    <cellStyle name="Normal 14 8 3 7" xfId="19278"/>
    <cellStyle name="Normal 14 8 3 8" xfId="19279"/>
    <cellStyle name="Normal 14 8 3 9" xfId="19280"/>
    <cellStyle name="Normal 14 8 4" xfId="3968"/>
    <cellStyle name="Normal 14 8 4 2" xfId="9048"/>
    <cellStyle name="Normal 14 8 4 2 2" xfId="19281"/>
    <cellStyle name="Normal 14 8 4 2 3" xfId="19282"/>
    <cellStyle name="Normal 14 8 4 2 4" xfId="19283"/>
    <cellStyle name="Normal 14 8 4 3" xfId="19284"/>
    <cellStyle name="Normal 14 8 4 3 2" xfId="19285"/>
    <cellStyle name="Normal 14 8 4 3 3" xfId="19286"/>
    <cellStyle name="Normal 14 8 4 4" xfId="19287"/>
    <cellStyle name="Normal 14 8 4 5" xfId="19288"/>
    <cellStyle name="Normal 14 8 4 6" xfId="19289"/>
    <cellStyle name="Normal 14 8 5" xfId="5736"/>
    <cellStyle name="Normal 14 8 5 2" xfId="10678"/>
    <cellStyle name="Normal 14 8 5 3" xfId="19290"/>
    <cellStyle name="Normal 14 8 5 4" xfId="19291"/>
    <cellStyle name="Normal 14 8 6" xfId="7244"/>
    <cellStyle name="Normal 14 8 6 2" xfId="19292"/>
    <cellStyle name="Normal 14 8 6 3" xfId="19293"/>
    <cellStyle name="Normal 14 8 6 4" xfId="19294"/>
    <cellStyle name="Normal 14 8 7" xfId="2282"/>
    <cellStyle name="Normal 14 8 7 2" xfId="19295"/>
    <cellStyle name="Normal 14 8 7 3" xfId="19296"/>
    <cellStyle name="Normal 14 8 7 4" xfId="19297"/>
    <cellStyle name="Normal 14 8 8" xfId="19298"/>
    <cellStyle name="Normal 14 8 8 2" xfId="19299"/>
    <cellStyle name="Normal 14 8 8 3" xfId="19300"/>
    <cellStyle name="Normal 14 8 9" xfId="19301"/>
    <cellStyle name="Normal 14 9" xfId="871"/>
    <cellStyle name="Normal 14 9 10" xfId="19302"/>
    <cellStyle name="Normal 14 9 2" xfId="1492"/>
    <cellStyle name="Normal 14 9 2 2" xfId="4850"/>
    <cellStyle name="Normal 14 9 2 2 2" xfId="9834"/>
    <cellStyle name="Normal 14 9 2 2 2 2" xfId="19303"/>
    <cellStyle name="Normal 14 9 2 2 2 3" xfId="19304"/>
    <cellStyle name="Normal 14 9 2 2 2 4" xfId="19305"/>
    <cellStyle name="Normal 14 9 2 2 3" xfId="19306"/>
    <cellStyle name="Normal 14 9 2 2 3 2" xfId="19307"/>
    <cellStyle name="Normal 14 9 2 2 3 3" xfId="19308"/>
    <cellStyle name="Normal 14 9 2 2 4" xfId="19309"/>
    <cellStyle name="Normal 14 9 2 2 5" xfId="19310"/>
    <cellStyle name="Normal 14 9 2 2 6" xfId="19311"/>
    <cellStyle name="Normal 14 9 2 3" xfId="6579"/>
    <cellStyle name="Normal 14 9 2 3 2" xfId="11521"/>
    <cellStyle name="Normal 14 9 2 3 3" xfId="19312"/>
    <cellStyle name="Normal 14 9 2 3 4" xfId="19313"/>
    <cellStyle name="Normal 14 9 2 4" xfId="8087"/>
    <cellStyle name="Normal 14 9 2 4 2" xfId="19314"/>
    <cellStyle name="Normal 14 9 2 4 3" xfId="19315"/>
    <cellStyle name="Normal 14 9 2 4 4" xfId="19316"/>
    <cellStyle name="Normal 14 9 2 5" xfId="3125"/>
    <cellStyle name="Normal 14 9 2 5 2" xfId="19317"/>
    <cellStyle name="Normal 14 9 2 5 3" xfId="19318"/>
    <cellStyle name="Normal 14 9 2 5 4" xfId="19319"/>
    <cellStyle name="Normal 14 9 2 6" xfId="19320"/>
    <cellStyle name="Normal 14 9 2 6 2" xfId="19321"/>
    <cellStyle name="Normal 14 9 2 6 3" xfId="19322"/>
    <cellStyle name="Normal 14 9 2 7" xfId="19323"/>
    <cellStyle name="Normal 14 9 2 8" xfId="19324"/>
    <cellStyle name="Normal 14 9 2 9" xfId="19325"/>
    <cellStyle name="Normal 14 9 3" xfId="4313"/>
    <cellStyle name="Normal 14 9 3 2" xfId="9299"/>
    <cellStyle name="Normal 14 9 3 2 2" xfId="19326"/>
    <cellStyle name="Normal 14 9 3 2 3" xfId="19327"/>
    <cellStyle name="Normal 14 9 3 2 4" xfId="19328"/>
    <cellStyle name="Normal 14 9 3 3" xfId="19329"/>
    <cellStyle name="Normal 14 9 3 3 2" xfId="19330"/>
    <cellStyle name="Normal 14 9 3 3 3" xfId="19331"/>
    <cellStyle name="Normal 14 9 3 4" xfId="19332"/>
    <cellStyle name="Normal 14 9 3 5" xfId="19333"/>
    <cellStyle name="Normal 14 9 3 6" xfId="19334"/>
    <cellStyle name="Normal 14 9 4" xfId="6058"/>
    <cellStyle name="Normal 14 9 4 2" xfId="11000"/>
    <cellStyle name="Normal 14 9 4 3" xfId="19335"/>
    <cellStyle name="Normal 14 9 4 4" xfId="19336"/>
    <cellStyle name="Normal 14 9 5" xfId="7566"/>
    <cellStyle name="Normal 14 9 5 2" xfId="19337"/>
    <cellStyle name="Normal 14 9 5 3" xfId="19338"/>
    <cellStyle name="Normal 14 9 5 4" xfId="19339"/>
    <cellStyle name="Normal 14 9 6" xfId="2604"/>
    <cellStyle name="Normal 14 9 6 2" xfId="19340"/>
    <cellStyle name="Normal 14 9 6 3" xfId="19341"/>
    <cellStyle name="Normal 14 9 6 4" xfId="19342"/>
    <cellStyle name="Normal 14 9 7" xfId="19343"/>
    <cellStyle name="Normal 14 9 7 2" xfId="19344"/>
    <cellStyle name="Normal 14 9 7 3" xfId="19345"/>
    <cellStyle name="Normal 14 9 8" xfId="19346"/>
    <cellStyle name="Normal 14 9 9" xfId="19347"/>
    <cellStyle name="Normal 140" xfId="2115"/>
    <cellStyle name="Normal 141" xfId="2113"/>
    <cellStyle name="Normal 142" xfId="2108"/>
    <cellStyle name="Normal 143" xfId="2107"/>
    <cellStyle name="Normal 144" xfId="2097"/>
    <cellStyle name="Normal 145" xfId="2106"/>
    <cellStyle name="Normal 146" xfId="2112"/>
    <cellStyle name="Normal 147" xfId="2101"/>
    <cellStyle name="Normal 148" xfId="2117"/>
    <cellStyle name="Normal 149" xfId="2110"/>
    <cellStyle name="Normal 15" xfId="61"/>
    <cellStyle name="Normal 15 2" xfId="151"/>
    <cellStyle name="Normal 150" xfId="2119"/>
    <cellStyle name="Normal 151" xfId="2109"/>
    <cellStyle name="Normal 152" xfId="2122"/>
    <cellStyle name="Normal 153" xfId="2102"/>
    <cellStyle name="Normal 154" xfId="2121"/>
    <cellStyle name="Normal 155" xfId="2096"/>
    <cellStyle name="Normal 156" xfId="2103"/>
    <cellStyle name="Normal 157" xfId="2118"/>
    <cellStyle name="Normal 158" xfId="2099"/>
    <cellStyle name="Normal 159" xfId="2116"/>
    <cellStyle name="Normal 16" xfId="96"/>
    <cellStyle name="Normal 16 10" xfId="1341"/>
    <cellStyle name="Normal 16 10 2" xfId="4699"/>
    <cellStyle name="Normal 16 10 2 2" xfId="9683"/>
    <cellStyle name="Normal 16 10 2 2 2" xfId="19348"/>
    <cellStyle name="Normal 16 10 2 2 3" xfId="19349"/>
    <cellStyle name="Normal 16 10 2 2 4" xfId="19350"/>
    <cellStyle name="Normal 16 10 2 3" xfId="19351"/>
    <cellStyle name="Normal 16 10 2 3 2" xfId="19352"/>
    <cellStyle name="Normal 16 10 2 3 3" xfId="19353"/>
    <cellStyle name="Normal 16 10 2 4" xfId="19354"/>
    <cellStyle name="Normal 16 10 2 5" xfId="19355"/>
    <cellStyle name="Normal 16 10 2 6" xfId="19356"/>
    <cellStyle name="Normal 16 10 3" xfId="6428"/>
    <cellStyle name="Normal 16 10 3 2" xfId="11370"/>
    <cellStyle name="Normal 16 10 3 3" xfId="19357"/>
    <cellStyle name="Normal 16 10 3 4" xfId="19358"/>
    <cellStyle name="Normal 16 10 4" xfId="7936"/>
    <cellStyle name="Normal 16 10 4 2" xfId="19359"/>
    <cellStyle name="Normal 16 10 4 3" xfId="19360"/>
    <cellStyle name="Normal 16 10 4 4" xfId="19361"/>
    <cellStyle name="Normal 16 10 5" xfId="2974"/>
    <cellStyle name="Normal 16 10 5 2" xfId="19362"/>
    <cellStyle name="Normal 16 10 5 3" xfId="19363"/>
    <cellStyle name="Normal 16 10 5 4" xfId="19364"/>
    <cellStyle name="Normal 16 10 6" xfId="19365"/>
    <cellStyle name="Normal 16 10 6 2" xfId="19366"/>
    <cellStyle name="Normal 16 10 6 3" xfId="19367"/>
    <cellStyle name="Normal 16 10 7" xfId="19368"/>
    <cellStyle name="Normal 16 10 8" xfId="19369"/>
    <cellStyle name="Normal 16 10 9" xfId="19370"/>
    <cellStyle name="Normal 16 11" xfId="285"/>
    <cellStyle name="Normal 16 11 2" xfId="3917"/>
    <cellStyle name="Normal 16 11 2 2" xfId="9004"/>
    <cellStyle name="Normal 16 11 2 2 2" xfId="19371"/>
    <cellStyle name="Normal 16 11 2 2 3" xfId="19372"/>
    <cellStyle name="Normal 16 11 2 2 4" xfId="19373"/>
    <cellStyle name="Normal 16 11 2 3" xfId="19374"/>
    <cellStyle name="Normal 16 11 2 3 2" xfId="19375"/>
    <cellStyle name="Normal 16 11 2 3 3" xfId="19376"/>
    <cellStyle name="Normal 16 11 2 4" xfId="19377"/>
    <cellStyle name="Normal 16 11 2 5" xfId="19378"/>
    <cellStyle name="Normal 16 11 2 6" xfId="19379"/>
    <cellStyle name="Normal 16 11 3" xfId="5695"/>
    <cellStyle name="Normal 16 11 3 2" xfId="10637"/>
    <cellStyle name="Normal 16 11 3 3" xfId="19380"/>
    <cellStyle name="Normal 16 11 3 4" xfId="19381"/>
    <cellStyle name="Normal 16 11 4" xfId="7203"/>
    <cellStyle name="Normal 16 11 4 2" xfId="19382"/>
    <cellStyle name="Normal 16 11 4 3" xfId="19383"/>
    <cellStyle name="Normal 16 11 4 4" xfId="19384"/>
    <cellStyle name="Normal 16 11 5" xfId="2240"/>
    <cellStyle name="Normal 16 11 5 2" xfId="19385"/>
    <cellStyle name="Normal 16 11 5 3" xfId="19386"/>
    <cellStyle name="Normal 16 11 5 4" xfId="19387"/>
    <cellStyle name="Normal 16 11 6" xfId="19388"/>
    <cellStyle name="Normal 16 11 6 2" xfId="19389"/>
    <cellStyle name="Normal 16 11 6 3" xfId="19390"/>
    <cellStyle name="Normal 16 11 7" xfId="19391"/>
    <cellStyle name="Normal 16 11 8" xfId="19392"/>
    <cellStyle name="Normal 16 11 9" xfId="19393"/>
    <cellStyle name="Normal 16 12" xfId="2175"/>
    <cellStyle name="Normal 16 12 2" xfId="3908"/>
    <cellStyle name="Normal 16 12 2 2" xfId="8997"/>
    <cellStyle name="Normal 16 12 2 2 2" xfId="19394"/>
    <cellStyle name="Normal 16 12 2 2 2 2" xfId="54200"/>
    <cellStyle name="Normal 16 12 2 2 3" xfId="19395"/>
    <cellStyle name="Normal 16 12 2 2 4" xfId="19396"/>
    <cellStyle name="Normal 16 12 2 3" xfId="19397"/>
    <cellStyle name="Normal 16 12 2 3 2" xfId="19398"/>
    <cellStyle name="Normal 16 12 2 3 3" xfId="19399"/>
    <cellStyle name="Normal 16 12 2 4" xfId="19400"/>
    <cellStyle name="Normal 16 12 2 5" xfId="19401"/>
    <cellStyle name="Normal 16 12 2 6" xfId="19402"/>
    <cellStyle name="Normal 16 12 3" xfId="8675"/>
    <cellStyle name="Normal 16 12 3 2" xfId="19403"/>
    <cellStyle name="Normal 16 12 3 3" xfId="19404"/>
    <cellStyle name="Normal 16 12 3 4" xfId="19405"/>
    <cellStyle name="Normal 16 12 4" xfId="12171"/>
    <cellStyle name="Normal 16 12 4 2" xfId="19406"/>
    <cellStyle name="Normal 16 12 4 3" xfId="19407"/>
    <cellStyle name="Normal 16 12 4 4" xfId="19408"/>
    <cellStyle name="Normal 16 12 5" xfId="19409"/>
    <cellStyle name="Normal 16 12 5 2" xfId="19410"/>
    <cellStyle name="Normal 16 12 5 3" xfId="19411"/>
    <cellStyle name="Normal 16 12 5 4" xfId="19412"/>
    <cellStyle name="Normal 16 12 6" xfId="19413"/>
    <cellStyle name="Normal 16 12 6 2" xfId="19414"/>
    <cellStyle name="Normal 16 12 6 3" xfId="19415"/>
    <cellStyle name="Normal 16 12 7" xfId="19416"/>
    <cellStyle name="Normal 16 12 8" xfId="19417"/>
    <cellStyle name="Normal 16 12 9" xfId="19418"/>
    <cellStyle name="Normal 16 13" xfId="3714"/>
    <cellStyle name="Normal 16 13 2" xfId="8812"/>
    <cellStyle name="Normal 16 13 2 2" xfId="19419"/>
    <cellStyle name="Normal 16 13 2 2 2" xfId="19420"/>
    <cellStyle name="Normal 16 13 2 2 3" xfId="19421"/>
    <cellStyle name="Normal 16 13 2 2 4" xfId="19422"/>
    <cellStyle name="Normal 16 13 2 3" xfId="19423"/>
    <cellStyle name="Normal 16 13 2 3 2" xfId="19424"/>
    <cellStyle name="Normal 16 13 2 3 3" xfId="19425"/>
    <cellStyle name="Normal 16 13 2 4" xfId="19426"/>
    <cellStyle name="Normal 16 13 2 5" xfId="19427"/>
    <cellStyle name="Normal 16 13 2 6" xfId="19428"/>
    <cellStyle name="Normal 16 13 3" xfId="12358"/>
    <cellStyle name="Normal 16 13 3 2" xfId="19429"/>
    <cellStyle name="Normal 16 13 3 3" xfId="19430"/>
    <cellStyle name="Normal 16 13 3 4" xfId="19431"/>
    <cellStyle name="Normal 16 13 4" xfId="19432"/>
    <cellStyle name="Normal 16 13 4 2" xfId="19433"/>
    <cellStyle name="Normal 16 13 4 3" xfId="19434"/>
    <cellStyle name="Normal 16 13 4 4" xfId="19435"/>
    <cellStyle name="Normal 16 13 5" xfId="19436"/>
    <cellStyle name="Normal 16 13 5 2" xfId="19437"/>
    <cellStyle name="Normal 16 13 5 3" xfId="19438"/>
    <cellStyle name="Normal 16 13 6" xfId="19439"/>
    <cellStyle name="Normal 16 13 7" xfId="19440"/>
    <cellStyle name="Normal 16 13 8" xfId="19441"/>
    <cellStyle name="Normal 16 14" xfId="3868"/>
    <cellStyle name="Normal 16 14 2" xfId="8960"/>
    <cellStyle name="Normal 16 14 2 2" xfId="19442"/>
    <cellStyle name="Normal 16 14 2 3" xfId="19443"/>
    <cellStyle name="Normal 16 14 2 4" xfId="19444"/>
    <cellStyle name="Normal 16 14 3" xfId="19445"/>
    <cellStyle name="Normal 16 14 3 2" xfId="19446"/>
    <cellStyle name="Normal 16 14 3 3" xfId="19447"/>
    <cellStyle name="Normal 16 14 3 4" xfId="19448"/>
    <cellStyle name="Normal 16 14 4" xfId="19449"/>
    <cellStyle name="Normal 16 14 4 2" xfId="19450"/>
    <cellStyle name="Normal 16 14 4 3" xfId="19451"/>
    <cellStyle name="Normal 16 14 5" xfId="19452"/>
    <cellStyle name="Normal 16 14 6" xfId="19453"/>
    <cellStyle name="Normal 16 14 7" xfId="19454"/>
    <cellStyle name="Normal 16 15" xfId="5657"/>
    <cellStyle name="Normal 16 15 2" xfId="10599"/>
    <cellStyle name="Normal 16 15 3" xfId="19455"/>
    <cellStyle name="Normal 16 15 4" xfId="19456"/>
    <cellStyle name="Normal 16 16" xfId="7165"/>
    <cellStyle name="Normal 16 16 2" xfId="19457"/>
    <cellStyle name="Normal 16 16 3" xfId="19458"/>
    <cellStyle name="Normal 16 16 4" xfId="19459"/>
    <cellStyle name="Normal 16 17" xfId="2134"/>
    <cellStyle name="Normal 16 17 2" xfId="19460"/>
    <cellStyle name="Normal 16 17 3" xfId="19461"/>
    <cellStyle name="Normal 16 17 4" xfId="19462"/>
    <cellStyle name="Normal 16 18" xfId="196"/>
    <cellStyle name="Normal 16 18 2" xfId="19463"/>
    <cellStyle name="Normal 16 18 3" xfId="19464"/>
    <cellStyle name="Normal 16 19" xfId="19465"/>
    <cellStyle name="Normal 16 2" xfId="152"/>
    <cellStyle name="Normal 16 2 10" xfId="2187"/>
    <cellStyle name="Normal 16 2 10 2" xfId="5515"/>
    <cellStyle name="Normal 16 2 10 2 2" xfId="10481"/>
    <cellStyle name="Normal 16 2 10 2 2 2" xfId="19466"/>
    <cellStyle name="Normal 16 2 10 2 2 3" xfId="19467"/>
    <cellStyle name="Normal 16 2 10 2 2 4" xfId="19468"/>
    <cellStyle name="Normal 16 2 10 2 3" xfId="19469"/>
    <cellStyle name="Normal 16 2 10 2 3 2" xfId="19470"/>
    <cellStyle name="Normal 16 2 10 2 3 3" xfId="19471"/>
    <cellStyle name="Normal 16 2 10 2 4" xfId="19472"/>
    <cellStyle name="Normal 16 2 10 2 5" xfId="19473"/>
    <cellStyle name="Normal 16 2 10 2 6" xfId="19474"/>
    <cellStyle name="Normal 16 2 10 3" xfId="8676"/>
    <cellStyle name="Normal 16 2 10 3 2" xfId="19475"/>
    <cellStyle name="Normal 16 2 10 3 3" xfId="19476"/>
    <cellStyle name="Normal 16 2 10 3 4" xfId="19477"/>
    <cellStyle name="Normal 16 2 10 4" xfId="12123"/>
    <cellStyle name="Normal 16 2 10 4 2" xfId="19478"/>
    <cellStyle name="Normal 16 2 10 4 3" xfId="19479"/>
    <cellStyle name="Normal 16 2 10 4 4" xfId="19480"/>
    <cellStyle name="Normal 16 2 10 5" xfId="19481"/>
    <cellStyle name="Normal 16 2 10 5 2" xfId="19482"/>
    <cellStyle name="Normal 16 2 10 5 3" xfId="19483"/>
    <cellStyle name="Normal 16 2 10 5 4" xfId="19484"/>
    <cellStyle name="Normal 16 2 10 6" xfId="19485"/>
    <cellStyle name="Normal 16 2 10 6 2" xfId="19486"/>
    <cellStyle name="Normal 16 2 10 6 3" xfId="19487"/>
    <cellStyle name="Normal 16 2 10 7" xfId="19488"/>
    <cellStyle name="Normal 16 2 10 8" xfId="19489"/>
    <cellStyle name="Normal 16 2 10 9" xfId="19490"/>
    <cellStyle name="Normal 16 2 11" xfId="3715"/>
    <cellStyle name="Normal 16 2 11 2" xfId="8813"/>
    <cellStyle name="Normal 16 2 11 2 2" xfId="19491"/>
    <cellStyle name="Normal 16 2 11 2 2 2" xfId="19492"/>
    <cellStyle name="Normal 16 2 11 2 2 3" xfId="19493"/>
    <cellStyle name="Normal 16 2 11 2 2 4" xfId="19494"/>
    <cellStyle name="Normal 16 2 11 2 3" xfId="19495"/>
    <cellStyle name="Normal 16 2 11 2 3 2" xfId="19496"/>
    <cellStyle name="Normal 16 2 11 2 3 3" xfId="19497"/>
    <cellStyle name="Normal 16 2 11 2 4" xfId="19498"/>
    <cellStyle name="Normal 16 2 11 2 5" xfId="19499"/>
    <cellStyle name="Normal 16 2 11 2 6" xfId="19500"/>
    <cellStyle name="Normal 16 2 11 3" xfId="12172"/>
    <cellStyle name="Normal 16 2 11 3 2" xfId="19501"/>
    <cellStyle name="Normal 16 2 11 3 3" xfId="19502"/>
    <cellStyle name="Normal 16 2 11 3 4" xfId="19503"/>
    <cellStyle name="Normal 16 2 11 4" xfId="19504"/>
    <cellStyle name="Normal 16 2 11 4 2" xfId="19505"/>
    <cellStyle name="Normal 16 2 11 4 3" xfId="19506"/>
    <cellStyle name="Normal 16 2 11 4 4" xfId="19507"/>
    <cellStyle name="Normal 16 2 11 5" xfId="19508"/>
    <cellStyle name="Normal 16 2 11 5 2" xfId="19509"/>
    <cellStyle name="Normal 16 2 11 5 3" xfId="19510"/>
    <cellStyle name="Normal 16 2 11 6" xfId="19511"/>
    <cellStyle name="Normal 16 2 11 7" xfId="19512"/>
    <cellStyle name="Normal 16 2 11 8" xfId="19513"/>
    <cellStyle name="Normal 16 2 12" xfId="3880"/>
    <cellStyle name="Normal 16 2 12 2" xfId="8972"/>
    <cellStyle name="Normal 16 2 12 2 2" xfId="19514"/>
    <cellStyle name="Normal 16 2 12 2 3" xfId="19515"/>
    <cellStyle name="Normal 16 2 12 2 4" xfId="19516"/>
    <cellStyle name="Normal 16 2 12 3" xfId="19517"/>
    <cellStyle name="Normal 16 2 12 3 2" xfId="19518"/>
    <cellStyle name="Normal 16 2 12 3 3" xfId="19519"/>
    <cellStyle name="Normal 16 2 12 3 4" xfId="19520"/>
    <cellStyle name="Normal 16 2 12 4" xfId="19521"/>
    <cellStyle name="Normal 16 2 12 4 2" xfId="19522"/>
    <cellStyle name="Normal 16 2 12 4 3" xfId="19523"/>
    <cellStyle name="Normal 16 2 12 5" xfId="19524"/>
    <cellStyle name="Normal 16 2 12 6" xfId="19525"/>
    <cellStyle name="Normal 16 2 12 7" xfId="19526"/>
    <cellStyle name="Normal 16 2 13" xfId="5669"/>
    <cellStyle name="Normal 16 2 13 2" xfId="10611"/>
    <cellStyle name="Normal 16 2 13 3" xfId="19527"/>
    <cellStyle name="Normal 16 2 13 4" xfId="19528"/>
    <cellStyle name="Normal 16 2 14" xfId="7177"/>
    <cellStyle name="Normal 16 2 14 2" xfId="19529"/>
    <cellStyle name="Normal 16 2 14 3" xfId="19530"/>
    <cellStyle name="Normal 16 2 14 4" xfId="19531"/>
    <cellStyle name="Normal 16 2 15" xfId="2140"/>
    <cellStyle name="Normal 16 2 15 2" xfId="19532"/>
    <cellStyle name="Normal 16 2 15 3" xfId="19533"/>
    <cellStyle name="Normal 16 2 15 4" xfId="19534"/>
    <cellStyle name="Normal 16 2 16" xfId="208"/>
    <cellStyle name="Normal 16 2 16 2" xfId="19535"/>
    <cellStyle name="Normal 16 2 16 3" xfId="19536"/>
    <cellStyle name="Normal 16 2 17" xfId="19537"/>
    <cellStyle name="Normal 16 2 18" xfId="19538"/>
    <cellStyle name="Normal 16 2 19" xfId="19539"/>
    <cellStyle name="Normal 16 2 2" xfId="567"/>
    <cellStyle name="Normal 16 2 2 10" xfId="2381"/>
    <cellStyle name="Normal 16 2 2 10 2" xfId="19540"/>
    <cellStyle name="Normal 16 2 2 10 3" xfId="19541"/>
    <cellStyle name="Normal 16 2 2 10 4" xfId="19542"/>
    <cellStyle name="Normal 16 2 2 11" xfId="19543"/>
    <cellStyle name="Normal 16 2 2 11 2" xfId="19544"/>
    <cellStyle name="Normal 16 2 2 11 3" xfId="19545"/>
    <cellStyle name="Normal 16 2 2 12" xfId="19546"/>
    <cellStyle name="Normal 16 2 2 13" xfId="19547"/>
    <cellStyle name="Normal 16 2 2 14" xfId="19548"/>
    <cellStyle name="Normal 16 2 2 2" xfId="772"/>
    <cellStyle name="Normal 16 2 2 2 10" xfId="19549"/>
    <cellStyle name="Normal 16 2 2 2 11" xfId="19550"/>
    <cellStyle name="Normal 16 2 2 2 2" xfId="1238"/>
    <cellStyle name="Normal 16 2 2 2 2 10" xfId="19551"/>
    <cellStyle name="Normal 16 2 2 2 2 2" xfId="1495"/>
    <cellStyle name="Normal 16 2 2 2 2 2 2" xfId="4853"/>
    <cellStyle name="Normal 16 2 2 2 2 2 2 2" xfId="9837"/>
    <cellStyle name="Normal 16 2 2 2 2 2 2 2 2" xfId="19552"/>
    <cellStyle name="Normal 16 2 2 2 2 2 2 2 3" xfId="19553"/>
    <cellStyle name="Normal 16 2 2 2 2 2 2 2 4" xfId="19554"/>
    <cellStyle name="Normal 16 2 2 2 2 2 2 3" xfId="19555"/>
    <cellStyle name="Normal 16 2 2 2 2 2 2 3 2" xfId="19556"/>
    <cellStyle name="Normal 16 2 2 2 2 2 2 3 3" xfId="19557"/>
    <cellStyle name="Normal 16 2 2 2 2 2 2 4" xfId="19558"/>
    <cellStyle name="Normal 16 2 2 2 2 2 2 5" xfId="19559"/>
    <cellStyle name="Normal 16 2 2 2 2 2 2 6" xfId="19560"/>
    <cellStyle name="Normal 16 2 2 2 2 2 3" xfId="6582"/>
    <cellStyle name="Normal 16 2 2 2 2 2 3 2" xfId="11524"/>
    <cellStyle name="Normal 16 2 2 2 2 2 3 3" xfId="19561"/>
    <cellStyle name="Normal 16 2 2 2 2 2 3 4" xfId="19562"/>
    <cellStyle name="Normal 16 2 2 2 2 2 4" xfId="8090"/>
    <cellStyle name="Normal 16 2 2 2 2 2 4 2" xfId="19563"/>
    <cellStyle name="Normal 16 2 2 2 2 2 4 3" xfId="19564"/>
    <cellStyle name="Normal 16 2 2 2 2 2 4 4" xfId="19565"/>
    <cellStyle name="Normal 16 2 2 2 2 2 5" xfId="3128"/>
    <cellStyle name="Normal 16 2 2 2 2 2 5 2" xfId="19566"/>
    <cellStyle name="Normal 16 2 2 2 2 2 5 3" xfId="19567"/>
    <cellStyle name="Normal 16 2 2 2 2 2 5 4" xfId="19568"/>
    <cellStyle name="Normal 16 2 2 2 2 2 6" xfId="19569"/>
    <cellStyle name="Normal 16 2 2 2 2 2 6 2" xfId="19570"/>
    <cellStyle name="Normal 16 2 2 2 2 2 6 3" xfId="19571"/>
    <cellStyle name="Normal 16 2 2 2 2 2 7" xfId="19572"/>
    <cellStyle name="Normal 16 2 2 2 2 2 8" xfId="19573"/>
    <cellStyle name="Normal 16 2 2 2 2 2 9" xfId="19574"/>
    <cellStyle name="Normal 16 2 2 2 2 3" xfId="4606"/>
    <cellStyle name="Normal 16 2 2 2 2 3 2" xfId="9590"/>
    <cellStyle name="Normal 16 2 2 2 2 3 2 2" xfId="19575"/>
    <cellStyle name="Normal 16 2 2 2 2 3 2 3" xfId="19576"/>
    <cellStyle name="Normal 16 2 2 2 2 3 2 4" xfId="19577"/>
    <cellStyle name="Normal 16 2 2 2 2 3 3" xfId="19578"/>
    <cellStyle name="Normal 16 2 2 2 2 3 3 2" xfId="19579"/>
    <cellStyle name="Normal 16 2 2 2 2 3 3 3" xfId="19580"/>
    <cellStyle name="Normal 16 2 2 2 2 3 4" xfId="19581"/>
    <cellStyle name="Normal 16 2 2 2 2 3 5" xfId="19582"/>
    <cellStyle name="Normal 16 2 2 2 2 3 6" xfId="19583"/>
    <cellStyle name="Normal 16 2 2 2 2 4" xfId="6337"/>
    <cellStyle name="Normal 16 2 2 2 2 4 2" xfId="11279"/>
    <cellStyle name="Normal 16 2 2 2 2 4 3" xfId="19584"/>
    <cellStyle name="Normal 16 2 2 2 2 4 4" xfId="19585"/>
    <cellStyle name="Normal 16 2 2 2 2 5" xfId="7845"/>
    <cellStyle name="Normal 16 2 2 2 2 5 2" xfId="19586"/>
    <cellStyle name="Normal 16 2 2 2 2 5 3" xfId="19587"/>
    <cellStyle name="Normal 16 2 2 2 2 5 4" xfId="19588"/>
    <cellStyle name="Normal 16 2 2 2 2 6" xfId="2883"/>
    <cellStyle name="Normal 16 2 2 2 2 6 2" xfId="19589"/>
    <cellStyle name="Normal 16 2 2 2 2 6 3" xfId="19590"/>
    <cellStyle name="Normal 16 2 2 2 2 6 4" xfId="19591"/>
    <cellStyle name="Normal 16 2 2 2 2 7" xfId="19592"/>
    <cellStyle name="Normal 16 2 2 2 2 7 2" xfId="19593"/>
    <cellStyle name="Normal 16 2 2 2 2 7 3" xfId="19594"/>
    <cellStyle name="Normal 16 2 2 2 2 8" xfId="19595"/>
    <cellStyle name="Normal 16 2 2 2 2 9" xfId="19596"/>
    <cellStyle name="Normal 16 2 2 2 3" xfId="1494"/>
    <cellStyle name="Normal 16 2 2 2 3 2" xfId="4852"/>
    <cellStyle name="Normal 16 2 2 2 3 2 2" xfId="9836"/>
    <cellStyle name="Normal 16 2 2 2 3 2 2 2" xfId="19597"/>
    <cellStyle name="Normal 16 2 2 2 3 2 2 3" xfId="19598"/>
    <cellStyle name="Normal 16 2 2 2 3 2 2 4" xfId="19599"/>
    <cellStyle name="Normal 16 2 2 2 3 2 3" xfId="19600"/>
    <cellStyle name="Normal 16 2 2 2 3 2 3 2" xfId="19601"/>
    <cellStyle name="Normal 16 2 2 2 3 2 3 3" xfId="19602"/>
    <cellStyle name="Normal 16 2 2 2 3 2 4" xfId="19603"/>
    <cellStyle name="Normal 16 2 2 2 3 2 5" xfId="19604"/>
    <cellStyle name="Normal 16 2 2 2 3 2 6" xfId="19605"/>
    <cellStyle name="Normal 16 2 2 2 3 3" xfId="6581"/>
    <cellStyle name="Normal 16 2 2 2 3 3 2" xfId="11523"/>
    <cellStyle name="Normal 16 2 2 2 3 3 3" xfId="19606"/>
    <cellStyle name="Normal 16 2 2 2 3 3 4" xfId="19607"/>
    <cellStyle name="Normal 16 2 2 2 3 4" xfId="8089"/>
    <cellStyle name="Normal 16 2 2 2 3 4 2" xfId="19608"/>
    <cellStyle name="Normal 16 2 2 2 3 4 3" xfId="19609"/>
    <cellStyle name="Normal 16 2 2 2 3 4 4" xfId="19610"/>
    <cellStyle name="Normal 16 2 2 2 3 5" xfId="3127"/>
    <cellStyle name="Normal 16 2 2 2 3 5 2" xfId="19611"/>
    <cellStyle name="Normal 16 2 2 2 3 5 3" xfId="19612"/>
    <cellStyle name="Normal 16 2 2 2 3 5 4" xfId="19613"/>
    <cellStyle name="Normal 16 2 2 2 3 6" xfId="19614"/>
    <cellStyle name="Normal 16 2 2 2 3 6 2" xfId="19615"/>
    <cellStyle name="Normal 16 2 2 2 3 6 3" xfId="19616"/>
    <cellStyle name="Normal 16 2 2 2 3 7" xfId="19617"/>
    <cellStyle name="Normal 16 2 2 2 3 8" xfId="19618"/>
    <cellStyle name="Normal 16 2 2 2 3 9" xfId="19619"/>
    <cellStyle name="Normal 16 2 2 2 4" xfId="4223"/>
    <cellStyle name="Normal 16 2 2 2 4 2" xfId="9209"/>
    <cellStyle name="Normal 16 2 2 2 4 2 2" xfId="19620"/>
    <cellStyle name="Normal 16 2 2 2 4 2 3" xfId="19621"/>
    <cellStyle name="Normal 16 2 2 2 4 2 4" xfId="19622"/>
    <cellStyle name="Normal 16 2 2 2 4 3" xfId="19623"/>
    <cellStyle name="Normal 16 2 2 2 4 3 2" xfId="19624"/>
    <cellStyle name="Normal 16 2 2 2 4 3 3" xfId="19625"/>
    <cellStyle name="Normal 16 2 2 2 4 4" xfId="19626"/>
    <cellStyle name="Normal 16 2 2 2 4 5" xfId="19627"/>
    <cellStyle name="Normal 16 2 2 2 4 6" xfId="19628"/>
    <cellStyle name="Normal 16 2 2 2 5" xfId="5970"/>
    <cellStyle name="Normal 16 2 2 2 5 2" xfId="10912"/>
    <cellStyle name="Normal 16 2 2 2 5 3" xfId="19629"/>
    <cellStyle name="Normal 16 2 2 2 5 4" xfId="19630"/>
    <cellStyle name="Normal 16 2 2 2 6" xfId="7478"/>
    <cellStyle name="Normal 16 2 2 2 6 2" xfId="19631"/>
    <cellStyle name="Normal 16 2 2 2 6 3" xfId="19632"/>
    <cellStyle name="Normal 16 2 2 2 6 4" xfId="19633"/>
    <cellStyle name="Normal 16 2 2 2 7" xfId="2516"/>
    <cellStyle name="Normal 16 2 2 2 7 2" xfId="19634"/>
    <cellStyle name="Normal 16 2 2 2 7 3" xfId="19635"/>
    <cellStyle name="Normal 16 2 2 2 7 4" xfId="19636"/>
    <cellStyle name="Normal 16 2 2 2 8" xfId="19637"/>
    <cellStyle name="Normal 16 2 2 2 8 2" xfId="19638"/>
    <cellStyle name="Normal 16 2 2 2 8 3" xfId="19639"/>
    <cellStyle name="Normal 16 2 2 2 9" xfId="19640"/>
    <cellStyle name="Normal 16 2 2 3" xfId="923"/>
    <cellStyle name="Normal 16 2 2 3 10" xfId="19641"/>
    <cellStyle name="Normal 16 2 2 3 2" xfId="1496"/>
    <cellStyle name="Normal 16 2 2 3 2 2" xfId="4854"/>
    <cellStyle name="Normal 16 2 2 3 2 2 2" xfId="9838"/>
    <cellStyle name="Normal 16 2 2 3 2 2 2 2" xfId="19642"/>
    <cellStyle name="Normal 16 2 2 3 2 2 2 3" xfId="19643"/>
    <cellStyle name="Normal 16 2 2 3 2 2 2 4" xfId="19644"/>
    <cellStyle name="Normal 16 2 2 3 2 2 3" xfId="19645"/>
    <cellStyle name="Normal 16 2 2 3 2 2 3 2" xfId="19646"/>
    <cellStyle name="Normal 16 2 2 3 2 2 3 3" xfId="19647"/>
    <cellStyle name="Normal 16 2 2 3 2 2 4" xfId="19648"/>
    <cellStyle name="Normal 16 2 2 3 2 2 5" xfId="19649"/>
    <cellStyle name="Normal 16 2 2 3 2 2 6" xfId="19650"/>
    <cellStyle name="Normal 16 2 2 3 2 3" xfId="6583"/>
    <cellStyle name="Normal 16 2 2 3 2 3 2" xfId="11525"/>
    <cellStyle name="Normal 16 2 2 3 2 3 3" xfId="19651"/>
    <cellStyle name="Normal 16 2 2 3 2 3 4" xfId="19652"/>
    <cellStyle name="Normal 16 2 2 3 2 4" xfId="8091"/>
    <cellStyle name="Normal 16 2 2 3 2 4 2" xfId="19653"/>
    <cellStyle name="Normal 16 2 2 3 2 4 3" xfId="19654"/>
    <cellStyle name="Normal 16 2 2 3 2 4 4" xfId="19655"/>
    <cellStyle name="Normal 16 2 2 3 2 5" xfId="3129"/>
    <cellStyle name="Normal 16 2 2 3 2 5 2" xfId="19656"/>
    <cellStyle name="Normal 16 2 2 3 2 5 3" xfId="19657"/>
    <cellStyle name="Normal 16 2 2 3 2 5 4" xfId="19658"/>
    <cellStyle name="Normal 16 2 2 3 2 6" xfId="19659"/>
    <cellStyle name="Normal 16 2 2 3 2 6 2" xfId="19660"/>
    <cellStyle name="Normal 16 2 2 3 2 6 3" xfId="19661"/>
    <cellStyle name="Normal 16 2 2 3 2 7" xfId="19662"/>
    <cellStyle name="Normal 16 2 2 3 2 8" xfId="19663"/>
    <cellStyle name="Normal 16 2 2 3 2 9" xfId="19664"/>
    <cellStyle name="Normal 16 2 2 3 3" xfId="4364"/>
    <cellStyle name="Normal 16 2 2 3 3 2" xfId="9350"/>
    <cellStyle name="Normal 16 2 2 3 3 2 2" xfId="19665"/>
    <cellStyle name="Normal 16 2 2 3 3 2 3" xfId="19666"/>
    <cellStyle name="Normal 16 2 2 3 3 2 4" xfId="19667"/>
    <cellStyle name="Normal 16 2 2 3 3 3" xfId="19668"/>
    <cellStyle name="Normal 16 2 2 3 3 3 2" xfId="19669"/>
    <cellStyle name="Normal 16 2 2 3 3 3 3" xfId="19670"/>
    <cellStyle name="Normal 16 2 2 3 3 4" xfId="19671"/>
    <cellStyle name="Normal 16 2 2 3 3 5" xfId="19672"/>
    <cellStyle name="Normal 16 2 2 3 3 6" xfId="19673"/>
    <cellStyle name="Normal 16 2 2 3 4" xfId="6108"/>
    <cellStyle name="Normal 16 2 2 3 4 2" xfId="11050"/>
    <cellStyle name="Normal 16 2 2 3 4 3" xfId="19674"/>
    <cellStyle name="Normal 16 2 2 3 4 4" xfId="19675"/>
    <cellStyle name="Normal 16 2 2 3 5" xfId="7616"/>
    <cellStyle name="Normal 16 2 2 3 5 2" xfId="19676"/>
    <cellStyle name="Normal 16 2 2 3 5 3" xfId="19677"/>
    <cellStyle name="Normal 16 2 2 3 5 4" xfId="19678"/>
    <cellStyle name="Normal 16 2 2 3 6" xfId="2654"/>
    <cellStyle name="Normal 16 2 2 3 6 2" xfId="19679"/>
    <cellStyle name="Normal 16 2 2 3 6 3" xfId="19680"/>
    <cellStyle name="Normal 16 2 2 3 6 4" xfId="19681"/>
    <cellStyle name="Normal 16 2 2 3 7" xfId="19682"/>
    <cellStyle name="Normal 16 2 2 3 7 2" xfId="19683"/>
    <cellStyle name="Normal 16 2 2 3 7 3" xfId="19684"/>
    <cellStyle name="Normal 16 2 2 3 8" xfId="19685"/>
    <cellStyle name="Normal 16 2 2 3 9" xfId="19686"/>
    <cellStyle name="Normal 16 2 2 4" xfId="1493"/>
    <cellStyle name="Normal 16 2 2 4 2" xfId="4851"/>
    <cellStyle name="Normal 16 2 2 4 2 2" xfId="9835"/>
    <cellStyle name="Normal 16 2 2 4 2 2 2" xfId="19687"/>
    <cellStyle name="Normal 16 2 2 4 2 2 3" xfId="19688"/>
    <cellStyle name="Normal 16 2 2 4 2 2 4" xfId="19689"/>
    <cellStyle name="Normal 16 2 2 4 2 3" xfId="19690"/>
    <cellStyle name="Normal 16 2 2 4 2 3 2" xfId="19691"/>
    <cellStyle name="Normal 16 2 2 4 2 3 3" xfId="19692"/>
    <cellStyle name="Normal 16 2 2 4 2 4" xfId="19693"/>
    <cellStyle name="Normal 16 2 2 4 2 5" xfId="19694"/>
    <cellStyle name="Normal 16 2 2 4 2 6" xfId="19695"/>
    <cellStyle name="Normal 16 2 2 4 3" xfId="6580"/>
    <cellStyle name="Normal 16 2 2 4 3 2" xfId="11522"/>
    <cellStyle name="Normal 16 2 2 4 3 3" xfId="19696"/>
    <cellStyle name="Normal 16 2 2 4 3 4" xfId="19697"/>
    <cellStyle name="Normal 16 2 2 4 4" xfId="8088"/>
    <cellStyle name="Normal 16 2 2 4 4 2" xfId="19698"/>
    <cellStyle name="Normal 16 2 2 4 4 3" xfId="19699"/>
    <cellStyle name="Normal 16 2 2 4 4 4" xfId="19700"/>
    <cellStyle name="Normal 16 2 2 4 5" xfId="3126"/>
    <cellStyle name="Normal 16 2 2 4 5 2" xfId="19701"/>
    <cellStyle name="Normal 16 2 2 4 5 3" xfId="19702"/>
    <cellStyle name="Normal 16 2 2 4 5 4" xfId="19703"/>
    <cellStyle name="Normal 16 2 2 4 6" xfId="19704"/>
    <cellStyle name="Normal 16 2 2 4 6 2" xfId="19705"/>
    <cellStyle name="Normal 16 2 2 4 6 3" xfId="19706"/>
    <cellStyle name="Normal 16 2 2 4 7" xfId="19707"/>
    <cellStyle name="Normal 16 2 2 4 8" xfId="19708"/>
    <cellStyle name="Normal 16 2 2 4 9" xfId="19709"/>
    <cellStyle name="Normal 16 2 2 5" xfId="3762"/>
    <cellStyle name="Normal 16 2 2 5 2" xfId="4542"/>
    <cellStyle name="Normal 16 2 2 5 2 2" xfId="9526"/>
    <cellStyle name="Normal 16 2 2 5 2 2 2" xfId="19710"/>
    <cellStyle name="Normal 16 2 2 5 2 2 3" xfId="19711"/>
    <cellStyle name="Normal 16 2 2 5 2 2 4" xfId="19712"/>
    <cellStyle name="Normal 16 2 2 5 2 3" xfId="19713"/>
    <cellStyle name="Normal 16 2 2 5 2 3 2" xfId="19714"/>
    <cellStyle name="Normal 16 2 2 5 2 3 3" xfId="19715"/>
    <cellStyle name="Normal 16 2 2 5 2 4" xfId="19716"/>
    <cellStyle name="Normal 16 2 2 5 2 5" xfId="19717"/>
    <cellStyle name="Normal 16 2 2 5 2 6" xfId="19718"/>
    <cellStyle name="Normal 16 2 2 5 3" xfId="8722"/>
    <cellStyle name="Normal 16 2 2 5 3 2" xfId="19719"/>
    <cellStyle name="Normal 16 2 2 5 3 3" xfId="19720"/>
    <cellStyle name="Normal 16 2 2 5 3 4" xfId="19721"/>
    <cellStyle name="Normal 16 2 2 5 4" xfId="12294"/>
    <cellStyle name="Normal 16 2 2 5 4 2" xfId="19722"/>
    <cellStyle name="Normal 16 2 2 5 4 3" xfId="19723"/>
    <cellStyle name="Normal 16 2 2 5 4 4" xfId="19724"/>
    <cellStyle name="Normal 16 2 2 5 5" xfId="19725"/>
    <cellStyle name="Normal 16 2 2 5 5 2" xfId="19726"/>
    <cellStyle name="Normal 16 2 2 5 5 3" xfId="19727"/>
    <cellStyle name="Normal 16 2 2 5 5 4" xfId="19728"/>
    <cellStyle name="Normal 16 2 2 5 6" xfId="19729"/>
    <cellStyle name="Normal 16 2 2 5 6 2" xfId="19730"/>
    <cellStyle name="Normal 16 2 2 5 6 3" xfId="19731"/>
    <cellStyle name="Normal 16 2 2 5 7" xfId="19732"/>
    <cellStyle name="Normal 16 2 2 5 8" xfId="19733"/>
    <cellStyle name="Normal 16 2 2 5 9" xfId="19734"/>
    <cellStyle name="Normal 16 2 2 6" xfId="4080"/>
    <cellStyle name="Normal 16 2 2 6 2" xfId="8859"/>
    <cellStyle name="Normal 16 2 2 6 2 2" xfId="19735"/>
    <cellStyle name="Normal 16 2 2 6 2 2 2" xfId="19736"/>
    <cellStyle name="Normal 16 2 2 6 2 2 3" xfId="19737"/>
    <cellStyle name="Normal 16 2 2 6 2 2 4" xfId="19738"/>
    <cellStyle name="Normal 16 2 2 6 2 3" xfId="19739"/>
    <cellStyle name="Normal 16 2 2 6 2 3 2" xfId="19740"/>
    <cellStyle name="Normal 16 2 2 6 2 3 3" xfId="19741"/>
    <cellStyle name="Normal 16 2 2 6 2 4" xfId="19742"/>
    <cellStyle name="Normal 16 2 2 6 2 5" xfId="19743"/>
    <cellStyle name="Normal 16 2 2 6 2 6" xfId="19744"/>
    <cellStyle name="Normal 16 2 2 6 3" xfId="12140"/>
    <cellStyle name="Normal 16 2 2 6 3 2" xfId="19745"/>
    <cellStyle name="Normal 16 2 2 6 3 3" xfId="19746"/>
    <cellStyle name="Normal 16 2 2 6 3 4" xfId="19747"/>
    <cellStyle name="Normal 16 2 2 6 4" xfId="19748"/>
    <cellStyle name="Normal 16 2 2 6 4 2" xfId="19749"/>
    <cellStyle name="Normal 16 2 2 6 4 3" xfId="19750"/>
    <cellStyle name="Normal 16 2 2 6 4 4" xfId="19751"/>
    <cellStyle name="Normal 16 2 2 6 5" xfId="19752"/>
    <cellStyle name="Normal 16 2 2 6 5 2" xfId="19753"/>
    <cellStyle name="Normal 16 2 2 6 5 3" xfId="19754"/>
    <cellStyle name="Normal 16 2 2 6 6" xfId="19755"/>
    <cellStyle name="Normal 16 2 2 6 7" xfId="19756"/>
    <cellStyle name="Normal 16 2 2 6 8" xfId="19757"/>
    <cellStyle name="Normal 16 2 2 7" xfId="5598"/>
    <cellStyle name="Normal 16 2 2 7 2" xfId="10548"/>
    <cellStyle name="Normal 16 2 2 7 2 2" xfId="19758"/>
    <cellStyle name="Normal 16 2 2 7 2 3" xfId="19759"/>
    <cellStyle name="Normal 16 2 2 7 2 4" xfId="19760"/>
    <cellStyle name="Normal 16 2 2 7 3" xfId="19761"/>
    <cellStyle name="Normal 16 2 2 7 3 2" xfId="19762"/>
    <cellStyle name="Normal 16 2 2 7 3 3" xfId="19763"/>
    <cellStyle name="Normal 16 2 2 7 4" xfId="19764"/>
    <cellStyle name="Normal 16 2 2 7 5" xfId="19765"/>
    <cellStyle name="Normal 16 2 2 7 6" xfId="19766"/>
    <cellStyle name="Normal 16 2 2 8" xfId="5835"/>
    <cellStyle name="Normal 16 2 2 8 2" xfId="10777"/>
    <cellStyle name="Normal 16 2 2 8 3" xfId="19767"/>
    <cellStyle name="Normal 16 2 2 8 4" xfId="19768"/>
    <cellStyle name="Normal 16 2 2 9" xfId="7343"/>
    <cellStyle name="Normal 16 2 2 9 2" xfId="19769"/>
    <cellStyle name="Normal 16 2 2 9 3" xfId="19770"/>
    <cellStyle name="Normal 16 2 2 9 4" xfId="19771"/>
    <cellStyle name="Normal 16 2 3" xfId="674"/>
    <cellStyle name="Normal 16 2 3 10" xfId="2424"/>
    <cellStyle name="Normal 16 2 3 10 2" xfId="19772"/>
    <cellStyle name="Normal 16 2 3 10 3" xfId="19773"/>
    <cellStyle name="Normal 16 2 3 10 4" xfId="19774"/>
    <cellStyle name="Normal 16 2 3 11" xfId="19775"/>
    <cellStyle name="Normal 16 2 3 11 2" xfId="19776"/>
    <cellStyle name="Normal 16 2 3 11 3" xfId="19777"/>
    <cellStyle name="Normal 16 2 3 12" xfId="19778"/>
    <cellStyle name="Normal 16 2 3 13" xfId="19779"/>
    <cellStyle name="Normal 16 2 3 14" xfId="19780"/>
    <cellStyle name="Normal 16 2 3 2" xfId="816"/>
    <cellStyle name="Normal 16 2 3 2 10" xfId="19781"/>
    <cellStyle name="Normal 16 2 3 2 11" xfId="19782"/>
    <cellStyle name="Normal 16 2 3 2 2" xfId="1281"/>
    <cellStyle name="Normal 16 2 3 2 2 10" xfId="19783"/>
    <cellStyle name="Normal 16 2 3 2 2 2" xfId="1499"/>
    <cellStyle name="Normal 16 2 3 2 2 2 2" xfId="4857"/>
    <cellStyle name="Normal 16 2 3 2 2 2 2 2" xfId="9841"/>
    <cellStyle name="Normal 16 2 3 2 2 2 2 2 2" xfId="19784"/>
    <cellStyle name="Normal 16 2 3 2 2 2 2 2 3" xfId="19785"/>
    <cellStyle name="Normal 16 2 3 2 2 2 2 2 4" xfId="19786"/>
    <cellStyle name="Normal 16 2 3 2 2 2 2 3" xfId="19787"/>
    <cellStyle name="Normal 16 2 3 2 2 2 2 3 2" xfId="19788"/>
    <cellStyle name="Normal 16 2 3 2 2 2 2 3 3" xfId="19789"/>
    <cellStyle name="Normal 16 2 3 2 2 2 2 4" xfId="19790"/>
    <cellStyle name="Normal 16 2 3 2 2 2 2 5" xfId="19791"/>
    <cellStyle name="Normal 16 2 3 2 2 2 2 6" xfId="19792"/>
    <cellStyle name="Normal 16 2 3 2 2 2 3" xfId="6586"/>
    <cellStyle name="Normal 16 2 3 2 2 2 3 2" xfId="11528"/>
    <cellStyle name="Normal 16 2 3 2 2 2 3 3" xfId="19793"/>
    <cellStyle name="Normal 16 2 3 2 2 2 3 4" xfId="19794"/>
    <cellStyle name="Normal 16 2 3 2 2 2 4" xfId="8094"/>
    <cellStyle name="Normal 16 2 3 2 2 2 4 2" xfId="19795"/>
    <cellStyle name="Normal 16 2 3 2 2 2 4 3" xfId="19796"/>
    <cellStyle name="Normal 16 2 3 2 2 2 4 4" xfId="19797"/>
    <cellStyle name="Normal 16 2 3 2 2 2 5" xfId="3132"/>
    <cellStyle name="Normal 16 2 3 2 2 2 5 2" xfId="19798"/>
    <cellStyle name="Normal 16 2 3 2 2 2 5 3" xfId="19799"/>
    <cellStyle name="Normal 16 2 3 2 2 2 5 4" xfId="19800"/>
    <cellStyle name="Normal 16 2 3 2 2 2 6" xfId="19801"/>
    <cellStyle name="Normal 16 2 3 2 2 2 6 2" xfId="19802"/>
    <cellStyle name="Normal 16 2 3 2 2 2 6 3" xfId="19803"/>
    <cellStyle name="Normal 16 2 3 2 2 2 7" xfId="19804"/>
    <cellStyle name="Normal 16 2 3 2 2 2 8" xfId="19805"/>
    <cellStyle name="Normal 16 2 3 2 2 2 9" xfId="19806"/>
    <cellStyle name="Normal 16 2 3 2 2 3" xfId="4649"/>
    <cellStyle name="Normal 16 2 3 2 2 3 2" xfId="9633"/>
    <cellStyle name="Normal 16 2 3 2 2 3 2 2" xfId="19807"/>
    <cellStyle name="Normal 16 2 3 2 2 3 2 3" xfId="19808"/>
    <cellStyle name="Normal 16 2 3 2 2 3 2 4" xfId="19809"/>
    <cellStyle name="Normal 16 2 3 2 2 3 3" xfId="19810"/>
    <cellStyle name="Normal 16 2 3 2 2 3 3 2" xfId="19811"/>
    <cellStyle name="Normal 16 2 3 2 2 3 3 3" xfId="19812"/>
    <cellStyle name="Normal 16 2 3 2 2 3 4" xfId="19813"/>
    <cellStyle name="Normal 16 2 3 2 2 3 5" xfId="19814"/>
    <cellStyle name="Normal 16 2 3 2 2 3 6" xfId="19815"/>
    <cellStyle name="Normal 16 2 3 2 2 4" xfId="6380"/>
    <cellStyle name="Normal 16 2 3 2 2 4 2" xfId="11322"/>
    <cellStyle name="Normal 16 2 3 2 2 4 3" xfId="19816"/>
    <cellStyle name="Normal 16 2 3 2 2 4 4" xfId="19817"/>
    <cellStyle name="Normal 16 2 3 2 2 5" xfId="7888"/>
    <cellStyle name="Normal 16 2 3 2 2 5 2" xfId="19818"/>
    <cellStyle name="Normal 16 2 3 2 2 5 3" xfId="19819"/>
    <cellStyle name="Normal 16 2 3 2 2 5 4" xfId="19820"/>
    <cellStyle name="Normal 16 2 3 2 2 6" xfId="2926"/>
    <cellStyle name="Normal 16 2 3 2 2 6 2" xfId="19821"/>
    <cellStyle name="Normal 16 2 3 2 2 6 3" xfId="19822"/>
    <cellStyle name="Normal 16 2 3 2 2 6 4" xfId="19823"/>
    <cellStyle name="Normal 16 2 3 2 2 7" xfId="19824"/>
    <cellStyle name="Normal 16 2 3 2 2 7 2" xfId="19825"/>
    <cellStyle name="Normal 16 2 3 2 2 7 3" xfId="19826"/>
    <cellStyle name="Normal 16 2 3 2 2 8" xfId="19827"/>
    <cellStyle name="Normal 16 2 3 2 2 9" xfId="19828"/>
    <cellStyle name="Normal 16 2 3 2 3" xfId="1498"/>
    <cellStyle name="Normal 16 2 3 2 3 2" xfId="4856"/>
    <cellStyle name="Normal 16 2 3 2 3 2 2" xfId="9840"/>
    <cellStyle name="Normal 16 2 3 2 3 2 2 2" xfId="19829"/>
    <cellStyle name="Normal 16 2 3 2 3 2 2 3" xfId="19830"/>
    <cellStyle name="Normal 16 2 3 2 3 2 2 4" xfId="19831"/>
    <cellStyle name="Normal 16 2 3 2 3 2 3" xfId="19832"/>
    <cellStyle name="Normal 16 2 3 2 3 2 3 2" xfId="19833"/>
    <cellStyle name="Normal 16 2 3 2 3 2 3 3" xfId="19834"/>
    <cellStyle name="Normal 16 2 3 2 3 2 4" xfId="19835"/>
    <cellStyle name="Normal 16 2 3 2 3 2 5" xfId="19836"/>
    <cellStyle name="Normal 16 2 3 2 3 2 6" xfId="19837"/>
    <cellStyle name="Normal 16 2 3 2 3 3" xfId="6585"/>
    <cellStyle name="Normal 16 2 3 2 3 3 2" xfId="11527"/>
    <cellStyle name="Normal 16 2 3 2 3 3 3" xfId="19838"/>
    <cellStyle name="Normal 16 2 3 2 3 3 4" xfId="19839"/>
    <cellStyle name="Normal 16 2 3 2 3 4" xfId="8093"/>
    <cellStyle name="Normal 16 2 3 2 3 4 2" xfId="19840"/>
    <cellStyle name="Normal 16 2 3 2 3 4 3" xfId="19841"/>
    <cellStyle name="Normal 16 2 3 2 3 4 4" xfId="19842"/>
    <cellStyle name="Normal 16 2 3 2 3 5" xfId="3131"/>
    <cellStyle name="Normal 16 2 3 2 3 5 2" xfId="19843"/>
    <cellStyle name="Normal 16 2 3 2 3 5 3" xfId="19844"/>
    <cellStyle name="Normal 16 2 3 2 3 5 4" xfId="19845"/>
    <cellStyle name="Normal 16 2 3 2 3 6" xfId="19846"/>
    <cellStyle name="Normal 16 2 3 2 3 6 2" xfId="19847"/>
    <cellStyle name="Normal 16 2 3 2 3 6 3" xfId="19848"/>
    <cellStyle name="Normal 16 2 3 2 3 7" xfId="19849"/>
    <cellStyle name="Normal 16 2 3 2 3 8" xfId="19850"/>
    <cellStyle name="Normal 16 2 3 2 3 9" xfId="19851"/>
    <cellStyle name="Normal 16 2 3 2 4" xfId="4266"/>
    <cellStyle name="Normal 16 2 3 2 4 2" xfId="9252"/>
    <cellStyle name="Normal 16 2 3 2 4 2 2" xfId="19852"/>
    <cellStyle name="Normal 16 2 3 2 4 2 3" xfId="19853"/>
    <cellStyle name="Normal 16 2 3 2 4 2 4" xfId="19854"/>
    <cellStyle name="Normal 16 2 3 2 4 3" xfId="19855"/>
    <cellStyle name="Normal 16 2 3 2 4 3 2" xfId="19856"/>
    <cellStyle name="Normal 16 2 3 2 4 3 3" xfId="19857"/>
    <cellStyle name="Normal 16 2 3 2 4 4" xfId="19858"/>
    <cellStyle name="Normal 16 2 3 2 4 5" xfId="19859"/>
    <cellStyle name="Normal 16 2 3 2 4 6" xfId="19860"/>
    <cellStyle name="Normal 16 2 3 2 5" xfId="6013"/>
    <cellStyle name="Normal 16 2 3 2 5 2" xfId="10955"/>
    <cellStyle name="Normal 16 2 3 2 5 3" xfId="19861"/>
    <cellStyle name="Normal 16 2 3 2 5 4" xfId="19862"/>
    <cellStyle name="Normal 16 2 3 2 6" xfId="7521"/>
    <cellStyle name="Normal 16 2 3 2 6 2" xfId="19863"/>
    <cellStyle name="Normal 16 2 3 2 6 3" xfId="19864"/>
    <cellStyle name="Normal 16 2 3 2 6 4" xfId="19865"/>
    <cellStyle name="Normal 16 2 3 2 7" xfId="2559"/>
    <cellStyle name="Normal 16 2 3 2 7 2" xfId="19866"/>
    <cellStyle name="Normal 16 2 3 2 7 3" xfId="19867"/>
    <cellStyle name="Normal 16 2 3 2 7 4" xfId="19868"/>
    <cellStyle name="Normal 16 2 3 2 8" xfId="19869"/>
    <cellStyle name="Normal 16 2 3 2 8 2" xfId="19870"/>
    <cellStyle name="Normal 16 2 3 2 8 3" xfId="19871"/>
    <cellStyle name="Normal 16 2 3 2 9" xfId="19872"/>
    <cellStyle name="Normal 16 2 3 3" xfId="969"/>
    <cellStyle name="Normal 16 2 3 3 10" xfId="19873"/>
    <cellStyle name="Normal 16 2 3 3 2" xfId="1500"/>
    <cellStyle name="Normal 16 2 3 3 2 2" xfId="4858"/>
    <cellStyle name="Normal 16 2 3 3 2 2 2" xfId="9842"/>
    <cellStyle name="Normal 16 2 3 3 2 2 2 2" xfId="19874"/>
    <cellStyle name="Normal 16 2 3 3 2 2 2 3" xfId="19875"/>
    <cellStyle name="Normal 16 2 3 3 2 2 2 4" xfId="19876"/>
    <cellStyle name="Normal 16 2 3 3 2 2 3" xfId="19877"/>
    <cellStyle name="Normal 16 2 3 3 2 2 3 2" xfId="19878"/>
    <cellStyle name="Normal 16 2 3 3 2 2 3 3" xfId="19879"/>
    <cellStyle name="Normal 16 2 3 3 2 2 4" xfId="19880"/>
    <cellStyle name="Normal 16 2 3 3 2 2 5" xfId="19881"/>
    <cellStyle name="Normal 16 2 3 3 2 2 6" xfId="19882"/>
    <cellStyle name="Normal 16 2 3 3 2 3" xfId="6587"/>
    <cellStyle name="Normal 16 2 3 3 2 3 2" xfId="11529"/>
    <cellStyle name="Normal 16 2 3 3 2 3 3" xfId="19883"/>
    <cellStyle name="Normal 16 2 3 3 2 3 4" xfId="19884"/>
    <cellStyle name="Normal 16 2 3 3 2 4" xfId="8095"/>
    <cellStyle name="Normal 16 2 3 3 2 4 2" xfId="19885"/>
    <cellStyle name="Normal 16 2 3 3 2 4 3" xfId="19886"/>
    <cellStyle name="Normal 16 2 3 3 2 4 4" xfId="19887"/>
    <cellStyle name="Normal 16 2 3 3 2 5" xfId="3133"/>
    <cellStyle name="Normal 16 2 3 3 2 5 2" xfId="19888"/>
    <cellStyle name="Normal 16 2 3 3 2 5 3" xfId="19889"/>
    <cellStyle name="Normal 16 2 3 3 2 5 4" xfId="19890"/>
    <cellStyle name="Normal 16 2 3 3 2 6" xfId="19891"/>
    <cellStyle name="Normal 16 2 3 3 2 6 2" xfId="19892"/>
    <cellStyle name="Normal 16 2 3 3 2 6 3" xfId="19893"/>
    <cellStyle name="Normal 16 2 3 3 2 7" xfId="19894"/>
    <cellStyle name="Normal 16 2 3 3 2 8" xfId="19895"/>
    <cellStyle name="Normal 16 2 3 3 2 9" xfId="19896"/>
    <cellStyle name="Normal 16 2 3 3 3" xfId="4408"/>
    <cellStyle name="Normal 16 2 3 3 3 2" xfId="9393"/>
    <cellStyle name="Normal 16 2 3 3 3 2 2" xfId="19897"/>
    <cellStyle name="Normal 16 2 3 3 3 2 3" xfId="19898"/>
    <cellStyle name="Normal 16 2 3 3 3 2 4" xfId="19899"/>
    <cellStyle name="Normal 16 2 3 3 3 3" xfId="19900"/>
    <cellStyle name="Normal 16 2 3 3 3 3 2" xfId="19901"/>
    <cellStyle name="Normal 16 2 3 3 3 3 3" xfId="19902"/>
    <cellStyle name="Normal 16 2 3 3 3 4" xfId="19903"/>
    <cellStyle name="Normal 16 2 3 3 3 5" xfId="19904"/>
    <cellStyle name="Normal 16 2 3 3 3 6" xfId="19905"/>
    <cellStyle name="Normal 16 2 3 3 4" xfId="6151"/>
    <cellStyle name="Normal 16 2 3 3 4 2" xfId="11093"/>
    <cellStyle name="Normal 16 2 3 3 4 3" xfId="19906"/>
    <cellStyle name="Normal 16 2 3 3 4 4" xfId="19907"/>
    <cellStyle name="Normal 16 2 3 3 5" xfId="7659"/>
    <cellStyle name="Normal 16 2 3 3 5 2" xfId="19908"/>
    <cellStyle name="Normal 16 2 3 3 5 3" xfId="19909"/>
    <cellStyle name="Normal 16 2 3 3 5 4" xfId="19910"/>
    <cellStyle name="Normal 16 2 3 3 6" xfId="2697"/>
    <cellStyle name="Normal 16 2 3 3 6 2" xfId="19911"/>
    <cellStyle name="Normal 16 2 3 3 6 3" xfId="19912"/>
    <cellStyle name="Normal 16 2 3 3 6 4" xfId="19913"/>
    <cellStyle name="Normal 16 2 3 3 7" xfId="19914"/>
    <cellStyle name="Normal 16 2 3 3 7 2" xfId="19915"/>
    <cellStyle name="Normal 16 2 3 3 7 3" xfId="19916"/>
    <cellStyle name="Normal 16 2 3 3 8" xfId="19917"/>
    <cellStyle name="Normal 16 2 3 3 9" xfId="19918"/>
    <cellStyle name="Normal 16 2 3 4" xfId="1497"/>
    <cellStyle name="Normal 16 2 3 4 2" xfId="4855"/>
    <cellStyle name="Normal 16 2 3 4 2 2" xfId="9839"/>
    <cellStyle name="Normal 16 2 3 4 2 2 2" xfId="19919"/>
    <cellStyle name="Normal 16 2 3 4 2 2 3" xfId="19920"/>
    <cellStyle name="Normal 16 2 3 4 2 2 4" xfId="19921"/>
    <cellStyle name="Normal 16 2 3 4 2 3" xfId="19922"/>
    <cellStyle name="Normal 16 2 3 4 2 3 2" xfId="19923"/>
    <cellStyle name="Normal 16 2 3 4 2 3 3" xfId="19924"/>
    <cellStyle name="Normal 16 2 3 4 2 4" xfId="19925"/>
    <cellStyle name="Normal 16 2 3 4 2 5" xfId="19926"/>
    <cellStyle name="Normal 16 2 3 4 2 6" xfId="19927"/>
    <cellStyle name="Normal 16 2 3 4 3" xfId="6584"/>
    <cellStyle name="Normal 16 2 3 4 3 2" xfId="11526"/>
    <cellStyle name="Normal 16 2 3 4 3 3" xfId="19928"/>
    <cellStyle name="Normal 16 2 3 4 3 4" xfId="19929"/>
    <cellStyle name="Normal 16 2 3 4 4" xfId="8092"/>
    <cellStyle name="Normal 16 2 3 4 4 2" xfId="19930"/>
    <cellStyle name="Normal 16 2 3 4 4 3" xfId="19931"/>
    <cellStyle name="Normal 16 2 3 4 4 4" xfId="19932"/>
    <cellStyle name="Normal 16 2 3 4 5" xfId="3130"/>
    <cellStyle name="Normal 16 2 3 4 5 2" xfId="19933"/>
    <cellStyle name="Normal 16 2 3 4 5 3" xfId="19934"/>
    <cellStyle name="Normal 16 2 3 4 5 4" xfId="19935"/>
    <cellStyle name="Normal 16 2 3 4 6" xfId="19936"/>
    <cellStyle name="Normal 16 2 3 4 6 2" xfId="19937"/>
    <cellStyle name="Normal 16 2 3 4 6 3" xfId="19938"/>
    <cellStyle name="Normal 16 2 3 4 7" xfId="19939"/>
    <cellStyle name="Normal 16 2 3 4 8" xfId="19940"/>
    <cellStyle name="Normal 16 2 3 4 9" xfId="19941"/>
    <cellStyle name="Normal 16 2 3 5" xfId="3806"/>
    <cellStyle name="Normal 16 2 3 5 2" xfId="5546"/>
    <cellStyle name="Normal 16 2 3 5 2 2" xfId="10508"/>
    <cellStyle name="Normal 16 2 3 5 2 2 2" xfId="19942"/>
    <cellStyle name="Normal 16 2 3 5 2 2 3" xfId="19943"/>
    <cellStyle name="Normal 16 2 3 5 2 2 4" xfId="19944"/>
    <cellStyle name="Normal 16 2 3 5 2 3" xfId="19945"/>
    <cellStyle name="Normal 16 2 3 5 2 3 2" xfId="19946"/>
    <cellStyle name="Normal 16 2 3 5 2 3 3" xfId="19947"/>
    <cellStyle name="Normal 16 2 3 5 2 4" xfId="19948"/>
    <cellStyle name="Normal 16 2 3 5 2 5" xfId="19949"/>
    <cellStyle name="Normal 16 2 3 5 2 6" xfId="19950"/>
    <cellStyle name="Normal 16 2 3 5 3" xfId="8766"/>
    <cellStyle name="Normal 16 2 3 5 3 2" xfId="19951"/>
    <cellStyle name="Normal 16 2 3 5 3 3" xfId="19952"/>
    <cellStyle name="Normal 16 2 3 5 3 4" xfId="19953"/>
    <cellStyle name="Normal 16 2 3 5 4" xfId="12289"/>
    <cellStyle name="Normal 16 2 3 5 4 2" xfId="19954"/>
    <cellStyle name="Normal 16 2 3 5 4 3" xfId="19955"/>
    <cellStyle name="Normal 16 2 3 5 4 4" xfId="19956"/>
    <cellStyle name="Normal 16 2 3 5 5" xfId="19957"/>
    <cellStyle name="Normal 16 2 3 5 5 2" xfId="19958"/>
    <cellStyle name="Normal 16 2 3 5 5 3" xfId="19959"/>
    <cellStyle name="Normal 16 2 3 5 5 4" xfId="19960"/>
    <cellStyle name="Normal 16 2 3 5 6" xfId="19961"/>
    <cellStyle name="Normal 16 2 3 5 6 2" xfId="19962"/>
    <cellStyle name="Normal 16 2 3 5 6 3" xfId="19963"/>
    <cellStyle name="Normal 16 2 3 5 7" xfId="19964"/>
    <cellStyle name="Normal 16 2 3 5 8" xfId="19965"/>
    <cellStyle name="Normal 16 2 3 5 9" xfId="19966"/>
    <cellStyle name="Normal 16 2 3 6" xfId="4130"/>
    <cellStyle name="Normal 16 2 3 6 2" xfId="8902"/>
    <cellStyle name="Normal 16 2 3 6 2 2" xfId="19967"/>
    <cellStyle name="Normal 16 2 3 6 2 2 2" xfId="19968"/>
    <cellStyle name="Normal 16 2 3 6 2 2 3" xfId="19969"/>
    <cellStyle name="Normal 16 2 3 6 2 2 4" xfId="19970"/>
    <cellStyle name="Normal 16 2 3 6 2 3" xfId="19971"/>
    <cellStyle name="Normal 16 2 3 6 2 3 2" xfId="19972"/>
    <cellStyle name="Normal 16 2 3 6 2 3 3" xfId="19973"/>
    <cellStyle name="Normal 16 2 3 6 2 4" xfId="19974"/>
    <cellStyle name="Normal 16 2 3 6 2 5" xfId="19975"/>
    <cellStyle name="Normal 16 2 3 6 2 6" xfId="19976"/>
    <cellStyle name="Normal 16 2 3 6 3" xfId="12195"/>
    <cellStyle name="Normal 16 2 3 6 3 2" xfId="19977"/>
    <cellStyle name="Normal 16 2 3 6 3 3" xfId="19978"/>
    <cellStyle name="Normal 16 2 3 6 3 4" xfId="19979"/>
    <cellStyle name="Normal 16 2 3 6 4" xfId="19980"/>
    <cellStyle name="Normal 16 2 3 6 4 2" xfId="19981"/>
    <cellStyle name="Normal 16 2 3 6 4 3" xfId="19982"/>
    <cellStyle name="Normal 16 2 3 6 4 4" xfId="19983"/>
    <cellStyle name="Normal 16 2 3 6 5" xfId="19984"/>
    <cellStyle name="Normal 16 2 3 6 5 2" xfId="19985"/>
    <cellStyle name="Normal 16 2 3 6 5 3" xfId="19986"/>
    <cellStyle name="Normal 16 2 3 6 6" xfId="19987"/>
    <cellStyle name="Normal 16 2 3 6 7" xfId="19988"/>
    <cellStyle name="Normal 16 2 3 6 8" xfId="19989"/>
    <cellStyle name="Normal 16 2 3 7" xfId="5506"/>
    <cellStyle name="Normal 16 2 3 7 2" xfId="10473"/>
    <cellStyle name="Normal 16 2 3 7 2 2" xfId="19990"/>
    <cellStyle name="Normal 16 2 3 7 2 3" xfId="19991"/>
    <cellStyle name="Normal 16 2 3 7 2 4" xfId="19992"/>
    <cellStyle name="Normal 16 2 3 7 3" xfId="19993"/>
    <cellStyle name="Normal 16 2 3 7 3 2" xfId="19994"/>
    <cellStyle name="Normal 16 2 3 7 3 3" xfId="19995"/>
    <cellStyle name="Normal 16 2 3 7 4" xfId="19996"/>
    <cellStyle name="Normal 16 2 3 7 5" xfId="19997"/>
    <cellStyle name="Normal 16 2 3 7 6" xfId="19998"/>
    <cellStyle name="Normal 16 2 3 8" xfId="5878"/>
    <cellStyle name="Normal 16 2 3 8 2" xfId="10820"/>
    <cellStyle name="Normal 16 2 3 8 3" xfId="19999"/>
    <cellStyle name="Normal 16 2 3 8 4" xfId="20000"/>
    <cellStyle name="Normal 16 2 3 9" xfId="7386"/>
    <cellStyle name="Normal 16 2 3 9 2" xfId="20001"/>
    <cellStyle name="Normal 16 2 3 9 3" xfId="20002"/>
    <cellStyle name="Normal 16 2 3 9 4" xfId="20003"/>
    <cellStyle name="Normal 16 2 4" xfId="508"/>
    <cellStyle name="Normal 16 2 4 10" xfId="20004"/>
    <cellStyle name="Normal 16 2 4 11" xfId="20005"/>
    <cellStyle name="Normal 16 2 4 2" xfId="1079"/>
    <cellStyle name="Normal 16 2 4 2 10" xfId="20006"/>
    <cellStyle name="Normal 16 2 4 2 2" xfId="1502"/>
    <cellStyle name="Normal 16 2 4 2 2 2" xfId="4860"/>
    <cellStyle name="Normal 16 2 4 2 2 2 2" xfId="9844"/>
    <cellStyle name="Normal 16 2 4 2 2 2 2 2" xfId="20007"/>
    <cellStyle name="Normal 16 2 4 2 2 2 2 3" xfId="20008"/>
    <cellStyle name="Normal 16 2 4 2 2 2 2 4" xfId="20009"/>
    <cellStyle name="Normal 16 2 4 2 2 2 3" xfId="20010"/>
    <cellStyle name="Normal 16 2 4 2 2 2 3 2" xfId="20011"/>
    <cellStyle name="Normal 16 2 4 2 2 2 3 3" xfId="20012"/>
    <cellStyle name="Normal 16 2 4 2 2 2 4" xfId="20013"/>
    <cellStyle name="Normal 16 2 4 2 2 2 5" xfId="20014"/>
    <cellStyle name="Normal 16 2 4 2 2 2 6" xfId="20015"/>
    <cellStyle name="Normal 16 2 4 2 2 3" xfId="6589"/>
    <cellStyle name="Normal 16 2 4 2 2 3 2" xfId="11531"/>
    <cellStyle name="Normal 16 2 4 2 2 3 3" xfId="20016"/>
    <cellStyle name="Normal 16 2 4 2 2 3 4" xfId="20017"/>
    <cellStyle name="Normal 16 2 4 2 2 4" xfId="8097"/>
    <cellStyle name="Normal 16 2 4 2 2 4 2" xfId="20018"/>
    <cellStyle name="Normal 16 2 4 2 2 4 3" xfId="20019"/>
    <cellStyle name="Normal 16 2 4 2 2 4 4" xfId="20020"/>
    <cellStyle name="Normal 16 2 4 2 2 5" xfId="3135"/>
    <cellStyle name="Normal 16 2 4 2 2 5 2" xfId="20021"/>
    <cellStyle name="Normal 16 2 4 2 2 5 3" xfId="20022"/>
    <cellStyle name="Normal 16 2 4 2 2 5 4" xfId="20023"/>
    <cellStyle name="Normal 16 2 4 2 2 6" xfId="20024"/>
    <cellStyle name="Normal 16 2 4 2 2 6 2" xfId="20025"/>
    <cellStyle name="Normal 16 2 4 2 2 6 3" xfId="20026"/>
    <cellStyle name="Normal 16 2 4 2 2 7" xfId="20027"/>
    <cellStyle name="Normal 16 2 4 2 2 8" xfId="20028"/>
    <cellStyle name="Normal 16 2 4 2 2 9" xfId="20029"/>
    <cellStyle name="Normal 16 2 4 2 3" xfId="4501"/>
    <cellStyle name="Normal 16 2 4 2 3 2" xfId="9486"/>
    <cellStyle name="Normal 16 2 4 2 3 2 2" xfId="20030"/>
    <cellStyle name="Normal 16 2 4 2 3 2 3" xfId="20031"/>
    <cellStyle name="Normal 16 2 4 2 3 2 4" xfId="20032"/>
    <cellStyle name="Normal 16 2 4 2 3 3" xfId="20033"/>
    <cellStyle name="Normal 16 2 4 2 3 3 2" xfId="20034"/>
    <cellStyle name="Normal 16 2 4 2 3 3 3" xfId="20035"/>
    <cellStyle name="Normal 16 2 4 2 3 4" xfId="20036"/>
    <cellStyle name="Normal 16 2 4 2 3 5" xfId="20037"/>
    <cellStyle name="Normal 16 2 4 2 3 6" xfId="20038"/>
    <cellStyle name="Normal 16 2 4 2 4" xfId="6241"/>
    <cellStyle name="Normal 16 2 4 2 4 2" xfId="11183"/>
    <cellStyle name="Normal 16 2 4 2 4 3" xfId="20039"/>
    <cellStyle name="Normal 16 2 4 2 4 4" xfId="20040"/>
    <cellStyle name="Normal 16 2 4 2 5" xfId="7749"/>
    <cellStyle name="Normal 16 2 4 2 5 2" xfId="20041"/>
    <cellStyle name="Normal 16 2 4 2 5 3" xfId="20042"/>
    <cellStyle name="Normal 16 2 4 2 5 4" xfId="20043"/>
    <cellStyle name="Normal 16 2 4 2 6" xfId="2787"/>
    <cellStyle name="Normal 16 2 4 2 6 2" xfId="20044"/>
    <cellStyle name="Normal 16 2 4 2 6 3" xfId="20045"/>
    <cellStyle name="Normal 16 2 4 2 6 4" xfId="20046"/>
    <cellStyle name="Normal 16 2 4 2 7" xfId="20047"/>
    <cellStyle name="Normal 16 2 4 2 7 2" xfId="20048"/>
    <cellStyle name="Normal 16 2 4 2 7 3" xfId="20049"/>
    <cellStyle name="Normal 16 2 4 2 8" xfId="20050"/>
    <cellStyle name="Normal 16 2 4 2 9" xfId="20051"/>
    <cellStyle name="Normal 16 2 4 3" xfId="1501"/>
    <cellStyle name="Normal 16 2 4 3 2" xfId="4859"/>
    <cellStyle name="Normal 16 2 4 3 2 2" xfId="9843"/>
    <cellStyle name="Normal 16 2 4 3 2 2 2" xfId="20052"/>
    <cellStyle name="Normal 16 2 4 3 2 2 3" xfId="20053"/>
    <cellStyle name="Normal 16 2 4 3 2 2 4" xfId="20054"/>
    <cellStyle name="Normal 16 2 4 3 2 3" xfId="20055"/>
    <cellStyle name="Normal 16 2 4 3 2 3 2" xfId="20056"/>
    <cellStyle name="Normal 16 2 4 3 2 3 3" xfId="20057"/>
    <cellStyle name="Normal 16 2 4 3 2 4" xfId="20058"/>
    <cellStyle name="Normal 16 2 4 3 2 5" xfId="20059"/>
    <cellStyle name="Normal 16 2 4 3 2 6" xfId="20060"/>
    <cellStyle name="Normal 16 2 4 3 3" xfId="6588"/>
    <cellStyle name="Normal 16 2 4 3 3 2" xfId="11530"/>
    <cellStyle name="Normal 16 2 4 3 3 3" xfId="20061"/>
    <cellStyle name="Normal 16 2 4 3 3 4" xfId="20062"/>
    <cellStyle name="Normal 16 2 4 3 4" xfId="8096"/>
    <cellStyle name="Normal 16 2 4 3 4 2" xfId="20063"/>
    <cellStyle name="Normal 16 2 4 3 4 3" xfId="20064"/>
    <cellStyle name="Normal 16 2 4 3 4 4" xfId="20065"/>
    <cellStyle name="Normal 16 2 4 3 5" xfId="3134"/>
    <cellStyle name="Normal 16 2 4 3 5 2" xfId="20066"/>
    <cellStyle name="Normal 16 2 4 3 5 3" xfId="20067"/>
    <cellStyle name="Normal 16 2 4 3 5 4" xfId="20068"/>
    <cellStyle name="Normal 16 2 4 3 6" xfId="20069"/>
    <cellStyle name="Normal 16 2 4 3 6 2" xfId="20070"/>
    <cellStyle name="Normal 16 2 4 3 6 3" xfId="20071"/>
    <cellStyle name="Normal 16 2 4 3 7" xfId="20072"/>
    <cellStyle name="Normal 16 2 4 3 8" xfId="20073"/>
    <cellStyle name="Normal 16 2 4 3 9" xfId="20074"/>
    <cellStyle name="Normal 16 2 4 4" xfId="4032"/>
    <cellStyle name="Normal 16 2 4 4 2" xfId="9104"/>
    <cellStyle name="Normal 16 2 4 4 2 2" xfId="20075"/>
    <cellStyle name="Normal 16 2 4 4 2 3" xfId="20076"/>
    <cellStyle name="Normal 16 2 4 4 2 4" xfId="20077"/>
    <cellStyle name="Normal 16 2 4 4 3" xfId="20078"/>
    <cellStyle name="Normal 16 2 4 4 3 2" xfId="20079"/>
    <cellStyle name="Normal 16 2 4 4 3 3" xfId="20080"/>
    <cellStyle name="Normal 16 2 4 4 4" xfId="20081"/>
    <cellStyle name="Normal 16 2 4 4 5" xfId="20082"/>
    <cellStyle name="Normal 16 2 4 4 6" xfId="20083"/>
    <cellStyle name="Normal 16 2 4 5" xfId="5789"/>
    <cellStyle name="Normal 16 2 4 5 2" xfId="10731"/>
    <cellStyle name="Normal 16 2 4 5 3" xfId="20084"/>
    <cellStyle name="Normal 16 2 4 5 4" xfId="20085"/>
    <cellStyle name="Normal 16 2 4 6" xfId="7297"/>
    <cellStyle name="Normal 16 2 4 6 2" xfId="20086"/>
    <cellStyle name="Normal 16 2 4 6 3" xfId="20087"/>
    <cellStyle name="Normal 16 2 4 6 4" xfId="20088"/>
    <cellStyle name="Normal 16 2 4 7" xfId="2335"/>
    <cellStyle name="Normal 16 2 4 7 2" xfId="20089"/>
    <cellStyle name="Normal 16 2 4 7 3" xfId="20090"/>
    <cellStyle name="Normal 16 2 4 7 4" xfId="20091"/>
    <cellStyle name="Normal 16 2 4 8" xfId="20092"/>
    <cellStyle name="Normal 16 2 4 8 2" xfId="20093"/>
    <cellStyle name="Normal 16 2 4 8 3" xfId="20094"/>
    <cellStyle name="Normal 16 2 4 9" xfId="20095"/>
    <cellStyle name="Normal 16 2 5" xfId="726"/>
    <cellStyle name="Normal 16 2 5 10" xfId="20096"/>
    <cellStyle name="Normal 16 2 5 11" xfId="20097"/>
    <cellStyle name="Normal 16 2 5 2" xfId="1192"/>
    <cellStyle name="Normal 16 2 5 2 10" xfId="20098"/>
    <cellStyle name="Normal 16 2 5 2 2" xfId="1504"/>
    <cellStyle name="Normal 16 2 5 2 2 2" xfId="4862"/>
    <cellStyle name="Normal 16 2 5 2 2 2 2" xfId="9846"/>
    <cellStyle name="Normal 16 2 5 2 2 2 2 2" xfId="20099"/>
    <cellStyle name="Normal 16 2 5 2 2 2 2 3" xfId="20100"/>
    <cellStyle name="Normal 16 2 5 2 2 2 2 4" xfId="20101"/>
    <cellStyle name="Normal 16 2 5 2 2 2 3" xfId="20102"/>
    <cellStyle name="Normal 16 2 5 2 2 2 3 2" xfId="20103"/>
    <cellStyle name="Normal 16 2 5 2 2 2 3 3" xfId="20104"/>
    <cellStyle name="Normal 16 2 5 2 2 2 4" xfId="20105"/>
    <cellStyle name="Normal 16 2 5 2 2 2 5" xfId="20106"/>
    <cellStyle name="Normal 16 2 5 2 2 2 6" xfId="20107"/>
    <cellStyle name="Normal 16 2 5 2 2 3" xfId="6591"/>
    <cellStyle name="Normal 16 2 5 2 2 3 2" xfId="11533"/>
    <cellStyle name="Normal 16 2 5 2 2 3 3" xfId="20108"/>
    <cellStyle name="Normal 16 2 5 2 2 3 4" xfId="20109"/>
    <cellStyle name="Normal 16 2 5 2 2 4" xfId="8099"/>
    <cellStyle name="Normal 16 2 5 2 2 4 2" xfId="20110"/>
    <cellStyle name="Normal 16 2 5 2 2 4 3" xfId="20111"/>
    <cellStyle name="Normal 16 2 5 2 2 4 4" xfId="20112"/>
    <cellStyle name="Normal 16 2 5 2 2 5" xfId="3137"/>
    <cellStyle name="Normal 16 2 5 2 2 5 2" xfId="20113"/>
    <cellStyle name="Normal 16 2 5 2 2 5 3" xfId="20114"/>
    <cellStyle name="Normal 16 2 5 2 2 5 4" xfId="20115"/>
    <cellStyle name="Normal 16 2 5 2 2 6" xfId="20116"/>
    <cellStyle name="Normal 16 2 5 2 2 6 2" xfId="20117"/>
    <cellStyle name="Normal 16 2 5 2 2 6 3" xfId="20118"/>
    <cellStyle name="Normal 16 2 5 2 2 7" xfId="20119"/>
    <cellStyle name="Normal 16 2 5 2 2 8" xfId="20120"/>
    <cellStyle name="Normal 16 2 5 2 2 9" xfId="20121"/>
    <cellStyle name="Normal 16 2 5 2 3" xfId="4560"/>
    <cellStyle name="Normal 16 2 5 2 3 2" xfId="9544"/>
    <cellStyle name="Normal 16 2 5 2 3 2 2" xfId="20122"/>
    <cellStyle name="Normal 16 2 5 2 3 2 3" xfId="20123"/>
    <cellStyle name="Normal 16 2 5 2 3 2 4" xfId="20124"/>
    <cellStyle name="Normal 16 2 5 2 3 3" xfId="20125"/>
    <cellStyle name="Normal 16 2 5 2 3 3 2" xfId="20126"/>
    <cellStyle name="Normal 16 2 5 2 3 3 3" xfId="20127"/>
    <cellStyle name="Normal 16 2 5 2 3 4" xfId="20128"/>
    <cellStyle name="Normal 16 2 5 2 3 5" xfId="20129"/>
    <cellStyle name="Normal 16 2 5 2 3 6" xfId="20130"/>
    <cellStyle name="Normal 16 2 5 2 4" xfId="6291"/>
    <cellStyle name="Normal 16 2 5 2 4 2" xfId="11233"/>
    <cellStyle name="Normal 16 2 5 2 4 3" xfId="20131"/>
    <cellStyle name="Normal 16 2 5 2 4 4" xfId="20132"/>
    <cellStyle name="Normal 16 2 5 2 5" xfId="7799"/>
    <cellStyle name="Normal 16 2 5 2 5 2" xfId="20133"/>
    <cellStyle name="Normal 16 2 5 2 5 3" xfId="20134"/>
    <cellStyle name="Normal 16 2 5 2 5 4" xfId="20135"/>
    <cellStyle name="Normal 16 2 5 2 6" xfId="2837"/>
    <cellStyle name="Normal 16 2 5 2 6 2" xfId="20136"/>
    <cellStyle name="Normal 16 2 5 2 6 3" xfId="20137"/>
    <cellStyle name="Normal 16 2 5 2 6 4" xfId="20138"/>
    <cellStyle name="Normal 16 2 5 2 7" xfId="20139"/>
    <cellStyle name="Normal 16 2 5 2 7 2" xfId="20140"/>
    <cellStyle name="Normal 16 2 5 2 7 3" xfId="20141"/>
    <cellStyle name="Normal 16 2 5 2 8" xfId="20142"/>
    <cellStyle name="Normal 16 2 5 2 9" xfId="20143"/>
    <cellStyle name="Normal 16 2 5 3" xfId="1503"/>
    <cellStyle name="Normal 16 2 5 3 2" xfId="4861"/>
    <cellStyle name="Normal 16 2 5 3 2 2" xfId="9845"/>
    <cellStyle name="Normal 16 2 5 3 2 2 2" xfId="20144"/>
    <cellStyle name="Normal 16 2 5 3 2 2 3" xfId="20145"/>
    <cellStyle name="Normal 16 2 5 3 2 2 4" xfId="20146"/>
    <cellStyle name="Normal 16 2 5 3 2 3" xfId="20147"/>
    <cellStyle name="Normal 16 2 5 3 2 3 2" xfId="20148"/>
    <cellStyle name="Normal 16 2 5 3 2 3 3" xfId="20149"/>
    <cellStyle name="Normal 16 2 5 3 2 4" xfId="20150"/>
    <cellStyle name="Normal 16 2 5 3 2 5" xfId="20151"/>
    <cellStyle name="Normal 16 2 5 3 2 6" xfId="20152"/>
    <cellStyle name="Normal 16 2 5 3 3" xfId="6590"/>
    <cellStyle name="Normal 16 2 5 3 3 2" xfId="11532"/>
    <cellStyle name="Normal 16 2 5 3 3 3" xfId="20153"/>
    <cellStyle name="Normal 16 2 5 3 3 4" xfId="20154"/>
    <cellStyle name="Normal 16 2 5 3 4" xfId="8098"/>
    <cellStyle name="Normal 16 2 5 3 4 2" xfId="20155"/>
    <cellStyle name="Normal 16 2 5 3 4 3" xfId="20156"/>
    <cellStyle name="Normal 16 2 5 3 4 4" xfId="20157"/>
    <cellStyle name="Normal 16 2 5 3 5" xfId="3136"/>
    <cellStyle name="Normal 16 2 5 3 5 2" xfId="20158"/>
    <cellStyle name="Normal 16 2 5 3 5 3" xfId="20159"/>
    <cellStyle name="Normal 16 2 5 3 5 4" xfId="20160"/>
    <cellStyle name="Normal 16 2 5 3 6" xfId="20161"/>
    <cellStyle name="Normal 16 2 5 3 6 2" xfId="20162"/>
    <cellStyle name="Normal 16 2 5 3 6 3" xfId="20163"/>
    <cellStyle name="Normal 16 2 5 3 7" xfId="20164"/>
    <cellStyle name="Normal 16 2 5 3 8" xfId="20165"/>
    <cellStyle name="Normal 16 2 5 3 9" xfId="20166"/>
    <cellStyle name="Normal 16 2 5 4" xfId="4177"/>
    <cellStyle name="Normal 16 2 5 4 2" xfId="9163"/>
    <cellStyle name="Normal 16 2 5 4 2 2" xfId="20167"/>
    <cellStyle name="Normal 16 2 5 4 2 3" xfId="20168"/>
    <cellStyle name="Normal 16 2 5 4 2 4" xfId="20169"/>
    <cellStyle name="Normal 16 2 5 4 3" xfId="20170"/>
    <cellStyle name="Normal 16 2 5 4 3 2" xfId="20171"/>
    <cellStyle name="Normal 16 2 5 4 3 3" xfId="20172"/>
    <cellStyle name="Normal 16 2 5 4 4" xfId="20173"/>
    <cellStyle name="Normal 16 2 5 4 5" xfId="20174"/>
    <cellStyle name="Normal 16 2 5 4 6" xfId="20175"/>
    <cellStyle name="Normal 16 2 5 5" xfId="5924"/>
    <cellStyle name="Normal 16 2 5 5 2" xfId="10866"/>
    <cellStyle name="Normal 16 2 5 5 3" xfId="20176"/>
    <cellStyle name="Normal 16 2 5 5 4" xfId="20177"/>
    <cellStyle name="Normal 16 2 5 6" xfId="7432"/>
    <cellStyle name="Normal 16 2 5 6 2" xfId="20178"/>
    <cellStyle name="Normal 16 2 5 6 3" xfId="20179"/>
    <cellStyle name="Normal 16 2 5 6 4" xfId="20180"/>
    <cellStyle name="Normal 16 2 5 7" xfId="2470"/>
    <cellStyle name="Normal 16 2 5 7 2" xfId="20181"/>
    <cellStyle name="Normal 16 2 5 7 3" xfId="20182"/>
    <cellStyle name="Normal 16 2 5 7 4" xfId="20183"/>
    <cellStyle name="Normal 16 2 5 8" xfId="20184"/>
    <cellStyle name="Normal 16 2 5 8 2" xfId="20185"/>
    <cellStyle name="Normal 16 2 5 8 3" xfId="20186"/>
    <cellStyle name="Normal 16 2 5 9" xfId="20187"/>
    <cellStyle name="Normal 16 2 6" xfId="392"/>
    <cellStyle name="Normal 16 2 6 10" xfId="20188"/>
    <cellStyle name="Normal 16 2 6 11" xfId="20189"/>
    <cellStyle name="Normal 16 2 6 2" xfId="1021"/>
    <cellStyle name="Normal 16 2 6 2 10" xfId="20190"/>
    <cellStyle name="Normal 16 2 6 2 2" xfId="1506"/>
    <cellStyle name="Normal 16 2 6 2 2 2" xfId="4864"/>
    <cellStyle name="Normal 16 2 6 2 2 2 2" xfId="9848"/>
    <cellStyle name="Normal 16 2 6 2 2 2 2 2" xfId="20191"/>
    <cellStyle name="Normal 16 2 6 2 2 2 2 3" xfId="20192"/>
    <cellStyle name="Normal 16 2 6 2 2 2 2 4" xfId="20193"/>
    <cellStyle name="Normal 16 2 6 2 2 2 3" xfId="20194"/>
    <cellStyle name="Normal 16 2 6 2 2 2 3 2" xfId="20195"/>
    <cellStyle name="Normal 16 2 6 2 2 2 3 3" xfId="20196"/>
    <cellStyle name="Normal 16 2 6 2 2 2 4" xfId="20197"/>
    <cellStyle name="Normal 16 2 6 2 2 2 5" xfId="20198"/>
    <cellStyle name="Normal 16 2 6 2 2 2 6" xfId="20199"/>
    <cellStyle name="Normal 16 2 6 2 2 3" xfId="6593"/>
    <cellStyle name="Normal 16 2 6 2 2 3 2" xfId="11535"/>
    <cellStyle name="Normal 16 2 6 2 2 3 3" xfId="20200"/>
    <cellStyle name="Normal 16 2 6 2 2 3 4" xfId="20201"/>
    <cellStyle name="Normal 16 2 6 2 2 4" xfId="8101"/>
    <cellStyle name="Normal 16 2 6 2 2 4 2" xfId="20202"/>
    <cellStyle name="Normal 16 2 6 2 2 4 3" xfId="20203"/>
    <cellStyle name="Normal 16 2 6 2 2 4 4" xfId="20204"/>
    <cellStyle name="Normal 16 2 6 2 2 5" xfId="3139"/>
    <cellStyle name="Normal 16 2 6 2 2 5 2" xfId="20205"/>
    <cellStyle name="Normal 16 2 6 2 2 5 3" xfId="20206"/>
    <cellStyle name="Normal 16 2 6 2 2 5 4" xfId="20207"/>
    <cellStyle name="Normal 16 2 6 2 2 6" xfId="20208"/>
    <cellStyle name="Normal 16 2 6 2 2 6 2" xfId="20209"/>
    <cellStyle name="Normal 16 2 6 2 2 6 3" xfId="20210"/>
    <cellStyle name="Normal 16 2 6 2 2 7" xfId="20211"/>
    <cellStyle name="Normal 16 2 6 2 2 8" xfId="20212"/>
    <cellStyle name="Normal 16 2 6 2 2 9" xfId="20213"/>
    <cellStyle name="Normal 16 2 6 2 3" xfId="4455"/>
    <cellStyle name="Normal 16 2 6 2 3 2" xfId="9440"/>
    <cellStyle name="Normal 16 2 6 2 3 2 2" xfId="20214"/>
    <cellStyle name="Normal 16 2 6 2 3 2 3" xfId="20215"/>
    <cellStyle name="Normal 16 2 6 2 3 2 4" xfId="20216"/>
    <cellStyle name="Normal 16 2 6 2 3 3" xfId="20217"/>
    <cellStyle name="Normal 16 2 6 2 3 3 2" xfId="20218"/>
    <cellStyle name="Normal 16 2 6 2 3 3 3" xfId="20219"/>
    <cellStyle name="Normal 16 2 6 2 3 4" xfId="20220"/>
    <cellStyle name="Normal 16 2 6 2 3 5" xfId="20221"/>
    <cellStyle name="Normal 16 2 6 2 3 6" xfId="20222"/>
    <cellStyle name="Normal 16 2 6 2 4" xfId="6197"/>
    <cellStyle name="Normal 16 2 6 2 4 2" xfId="11139"/>
    <cellStyle name="Normal 16 2 6 2 4 3" xfId="20223"/>
    <cellStyle name="Normal 16 2 6 2 4 4" xfId="20224"/>
    <cellStyle name="Normal 16 2 6 2 5" xfId="7705"/>
    <cellStyle name="Normal 16 2 6 2 5 2" xfId="20225"/>
    <cellStyle name="Normal 16 2 6 2 5 3" xfId="20226"/>
    <cellStyle name="Normal 16 2 6 2 5 4" xfId="20227"/>
    <cellStyle name="Normal 16 2 6 2 6" xfId="2743"/>
    <cellStyle name="Normal 16 2 6 2 6 2" xfId="20228"/>
    <cellStyle name="Normal 16 2 6 2 6 3" xfId="20229"/>
    <cellStyle name="Normal 16 2 6 2 6 4" xfId="20230"/>
    <cellStyle name="Normal 16 2 6 2 7" xfId="20231"/>
    <cellStyle name="Normal 16 2 6 2 7 2" xfId="20232"/>
    <cellStyle name="Normal 16 2 6 2 7 3" xfId="20233"/>
    <cellStyle name="Normal 16 2 6 2 8" xfId="20234"/>
    <cellStyle name="Normal 16 2 6 2 9" xfId="20235"/>
    <cellStyle name="Normal 16 2 6 3" xfId="1505"/>
    <cellStyle name="Normal 16 2 6 3 2" xfId="4863"/>
    <cellStyle name="Normal 16 2 6 3 2 2" xfId="9847"/>
    <cellStyle name="Normal 16 2 6 3 2 2 2" xfId="20236"/>
    <cellStyle name="Normal 16 2 6 3 2 2 3" xfId="20237"/>
    <cellStyle name="Normal 16 2 6 3 2 2 4" xfId="20238"/>
    <cellStyle name="Normal 16 2 6 3 2 3" xfId="20239"/>
    <cellStyle name="Normal 16 2 6 3 2 3 2" xfId="20240"/>
    <cellStyle name="Normal 16 2 6 3 2 3 3" xfId="20241"/>
    <cellStyle name="Normal 16 2 6 3 2 4" xfId="20242"/>
    <cellStyle name="Normal 16 2 6 3 2 5" xfId="20243"/>
    <cellStyle name="Normal 16 2 6 3 2 6" xfId="20244"/>
    <cellStyle name="Normal 16 2 6 3 3" xfId="6592"/>
    <cellStyle name="Normal 16 2 6 3 3 2" xfId="11534"/>
    <cellStyle name="Normal 16 2 6 3 3 3" xfId="20245"/>
    <cellStyle name="Normal 16 2 6 3 3 4" xfId="20246"/>
    <cellStyle name="Normal 16 2 6 3 4" xfId="8100"/>
    <cellStyle name="Normal 16 2 6 3 4 2" xfId="20247"/>
    <cellStyle name="Normal 16 2 6 3 4 3" xfId="20248"/>
    <cellStyle name="Normal 16 2 6 3 4 4" xfId="20249"/>
    <cellStyle name="Normal 16 2 6 3 5" xfId="3138"/>
    <cellStyle name="Normal 16 2 6 3 5 2" xfId="20250"/>
    <cellStyle name="Normal 16 2 6 3 5 3" xfId="20251"/>
    <cellStyle name="Normal 16 2 6 3 5 4" xfId="20252"/>
    <cellStyle name="Normal 16 2 6 3 6" xfId="20253"/>
    <cellStyle name="Normal 16 2 6 3 6 2" xfId="20254"/>
    <cellStyle name="Normal 16 2 6 3 6 3" xfId="20255"/>
    <cellStyle name="Normal 16 2 6 3 7" xfId="20256"/>
    <cellStyle name="Normal 16 2 6 3 8" xfId="20257"/>
    <cellStyle name="Normal 16 2 6 3 9" xfId="20258"/>
    <cellStyle name="Normal 16 2 6 4" xfId="3972"/>
    <cellStyle name="Normal 16 2 6 4 2" xfId="9052"/>
    <cellStyle name="Normal 16 2 6 4 2 2" xfId="20259"/>
    <cellStyle name="Normal 16 2 6 4 2 3" xfId="20260"/>
    <cellStyle name="Normal 16 2 6 4 2 4" xfId="20261"/>
    <cellStyle name="Normal 16 2 6 4 3" xfId="20262"/>
    <cellStyle name="Normal 16 2 6 4 3 2" xfId="20263"/>
    <cellStyle name="Normal 16 2 6 4 3 3" xfId="20264"/>
    <cellStyle name="Normal 16 2 6 4 4" xfId="20265"/>
    <cellStyle name="Normal 16 2 6 4 5" xfId="20266"/>
    <cellStyle name="Normal 16 2 6 4 6" xfId="20267"/>
    <cellStyle name="Normal 16 2 6 5" xfId="5740"/>
    <cellStyle name="Normal 16 2 6 5 2" xfId="10682"/>
    <cellStyle name="Normal 16 2 6 5 3" xfId="20268"/>
    <cellStyle name="Normal 16 2 6 5 4" xfId="20269"/>
    <cellStyle name="Normal 16 2 6 6" xfId="7248"/>
    <cellStyle name="Normal 16 2 6 6 2" xfId="20270"/>
    <cellStyle name="Normal 16 2 6 6 3" xfId="20271"/>
    <cellStyle name="Normal 16 2 6 6 4" xfId="20272"/>
    <cellStyle name="Normal 16 2 6 7" xfId="2286"/>
    <cellStyle name="Normal 16 2 6 7 2" xfId="20273"/>
    <cellStyle name="Normal 16 2 6 7 3" xfId="20274"/>
    <cellStyle name="Normal 16 2 6 7 4" xfId="20275"/>
    <cellStyle name="Normal 16 2 6 8" xfId="20276"/>
    <cellStyle name="Normal 16 2 6 8 2" xfId="20277"/>
    <cellStyle name="Normal 16 2 6 8 3" xfId="20278"/>
    <cellStyle name="Normal 16 2 6 9" xfId="20279"/>
    <cellStyle name="Normal 16 2 7" xfId="875"/>
    <cellStyle name="Normal 16 2 7 10" xfId="20280"/>
    <cellStyle name="Normal 16 2 7 2" xfId="1507"/>
    <cellStyle name="Normal 16 2 7 2 2" xfId="4865"/>
    <cellStyle name="Normal 16 2 7 2 2 2" xfId="9849"/>
    <cellStyle name="Normal 16 2 7 2 2 2 2" xfId="20281"/>
    <cellStyle name="Normal 16 2 7 2 2 2 3" xfId="20282"/>
    <cellStyle name="Normal 16 2 7 2 2 2 4" xfId="20283"/>
    <cellStyle name="Normal 16 2 7 2 2 3" xfId="20284"/>
    <cellStyle name="Normal 16 2 7 2 2 3 2" xfId="20285"/>
    <cellStyle name="Normal 16 2 7 2 2 3 3" xfId="20286"/>
    <cellStyle name="Normal 16 2 7 2 2 4" xfId="20287"/>
    <cellStyle name="Normal 16 2 7 2 2 5" xfId="20288"/>
    <cellStyle name="Normal 16 2 7 2 2 6" xfId="20289"/>
    <cellStyle name="Normal 16 2 7 2 3" xfId="6594"/>
    <cellStyle name="Normal 16 2 7 2 3 2" xfId="11536"/>
    <cellStyle name="Normal 16 2 7 2 3 3" xfId="20290"/>
    <cellStyle name="Normal 16 2 7 2 3 4" xfId="20291"/>
    <cellStyle name="Normal 16 2 7 2 4" xfId="8102"/>
    <cellStyle name="Normal 16 2 7 2 4 2" xfId="20292"/>
    <cellStyle name="Normal 16 2 7 2 4 3" xfId="20293"/>
    <cellStyle name="Normal 16 2 7 2 4 4" xfId="20294"/>
    <cellStyle name="Normal 16 2 7 2 5" xfId="3140"/>
    <cellStyle name="Normal 16 2 7 2 5 2" xfId="20295"/>
    <cellStyle name="Normal 16 2 7 2 5 3" xfId="20296"/>
    <cellStyle name="Normal 16 2 7 2 5 4" xfId="20297"/>
    <cellStyle name="Normal 16 2 7 2 6" xfId="20298"/>
    <cellStyle name="Normal 16 2 7 2 6 2" xfId="20299"/>
    <cellStyle name="Normal 16 2 7 2 6 3" xfId="20300"/>
    <cellStyle name="Normal 16 2 7 2 7" xfId="20301"/>
    <cellStyle name="Normal 16 2 7 2 8" xfId="20302"/>
    <cellStyle name="Normal 16 2 7 2 9" xfId="20303"/>
    <cellStyle name="Normal 16 2 7 3" xfId="4317"/>
    <cellStyle name="Normal 16 2 7 3 2" xfId="9303"/>
    <cellStyle name="Normal 16 2 7 3 2 2" xfId="20304"/>
    <cellStyle name="Normal 16 2 7 3 2 3" xfId="20305"/>
    <cellStyle name="Normal 16 2 7 3 2 4" xfId="20306"/>
    <cellStyle name="Normal 16 2 7 3 3" xfId="20307"/>
    <cellStyle name="Normal 16 2 7 3 3 2" xfId="20308"/>
    <cellStyle name="Normal 16 2 7 3 3 3" xfId="20309"/>
    <cellStyle name="Normal 16 2 7 3 4" xfId="20310"/>
    <cellStyle name="Normal 16 2 7 3 5" xfId="20311"/>
    <cellStyle name="Normal 16 2 7 3 6" xfId="20312"/>
    <cellStyle name="Normal 16 2 7 4" xfId="6062"/>
    <cellStyle name="Normal 16 2 7 4 2" xfId="11004"/>
    <cellStyle name="Normal 16 2 7 4 3" xfId="20313"/>
    <cellStyle name="Normal 16 2 7 4 4" xfId="20314"/>
    <cellStyle name="Normal 16 2 7 5" xfId="7570"/>
    <cellStyle name="Normal 16 2 7 5 2" xfId="20315"/>
    <cellStyle name="Normal 16 2 7 5 3" xfId="20316"/>
    <cellStyle name="Normal 16 2 7 5 4" xfId="20317"/>
    <cellStyle name="Normal 16 2 7 6" xfId="2608"/>
    <cellStyle name="Normal 16 2 7 6 2" xfId="20318"/>
    <cellStyle name="Normal 16 2 7 6 3" xfId="20319"/>
    <cellStyle name="Normal 16 2 7 6 4" xfId="20320"/>
    <cellStyle name="Normal 16 2 7 7" xfId="20321"/>
    <cellStyle name="Normal 16 2 7 7 2" xfId="20322"/>
    <cellStyle name="Normal 16 2 7 7 3" xfId="20323"/>
    <cellStyle name="Normal 16 2 7 8" xfId="20324"/>
    <cellStyle name="Normal 16 2 7 9" xfId="20325"/>
    <cellStyle name="Normal 16 2 8" xfId="1342"/>
    <cellStyle name="Normal 16 2 8 2" xfId="4700"/>
    <cellStyle name="Normal 16 2 8 2 2" xfId="9684"/>
    <cellStyle name="Normal 16 2 8 2 2 2" xfId="20326"/>
    <cellStyle name="Normal 16 2 8 2 2 3" xfId="20327"/>
    <cellStyle name="Normal 16 2 8 2 2 4" xfId="20328"/>
    <cellStyle name="Normal 16 2 8 2 3" xfId="20329"/>
    <cellStyle name="Normal 16 2 8 2 3 2" xfId="20330"/>
    <cellStyle name="Normal 16 2 8 2 3 3" xfId="20331"/>
    <cellStyle name="Normal 16 2 8 2 4" xfId="20332"/>
    <cellStyle name="Normal 16 2 8 2 5" xfId="20333"/>
    <cellStyle name="Normal 16 2 8 2 6" xfId="20334"/>
    <cellStyle name="Normal 16 2 8 3" xfId="6429"/>
    <cellStyle name="Normal 16 2 8 3 2" xfId="11371"/>
    <cellStyle name="Normal 16 2 8 3 3" xfId="20335"/>
    <cellStyle name="Normal 16 2 8 3 4" xfId="20336"/>
    <cellStyle name="Normal 16 2 8 4" xfId="7937"/>
    <cellStyle name="Normal 16 2 8 4 2" xfId="20337"/>
    <cellStyle name="Normal 16 2 8 4 3" xfId="20338"/>
    <cellStyle name="Normal 16 2 8 4 4" xfId="20339"/>
    <cellStyle name="Normal 16 2 8 5" xfId="2975"/>
    <cellStyle name="Normal 16 2 8 5 2" xfId="20340"/>
    <cellStyle name="Normal 16 2 8 5 3" xfId="20341"/>
    <cellStyle name="Normal 16 2 8 5 4" xfId="20342"/>
    <cellStyle name="Normal 16 2 8 6" xfId="20343"/>
    <cellStyle name="Normal 16 2 8 6 2" xfId="20344"/>
    <cellStyle name="Normal 16 2 8 6 3" xfId="20345"/>
    <cellStyle name="Normal 16 2 8 7" xfId="20346"/>
    <cellStyle name="Normal 16 2 8 8" xfId="20347"/>
    <cellStyle name="Normal 16 2 8 9" xfId="20348"/>
    <cellStyle name="Normal 16 2 9" xfId="286"/>
    <cellStyle name="Normal 16 2 9 2" xfId="3918"/>
    <cellStyle name="Normal 16 2 9 2 2" xfId="9005"/>
    <cellStyle name="Normal 16 2 9 2 2 2" xfId="20349"/>
    <cellStyle name="Normal 16 2 9 2 2 3" xfId="20350"/>
    <cellStyle name="Normal 16 2 9 2 2 4" xfId="20351"/>
    <cellStyle name="Normal 16 2 9 2 3" xfId="20352"/>
    <cellStyle name="Normal 16 2 9 2 3 2" xfId="20353"/>
    <cellStyle name="Normal 16 2 9 2 3 3" xfId="20354"/>
    <cellStyle name="Normal 16 2 9 2 4" xfId="20355"/>
    <cellStyle name="Normal 16 2 9 2 5" xfId="20356"/>
    <cellStyle name="Normal 16 2 9 2 6" xfId="20357"/>
    <cellStyle name="Normal 16 2 9 3" xfId="5696"/>
    <cellStyle name="Normal 16 2 9 3 2" xfId="10638"/>
    <cellStyle name="Normal 16 2 9 3 3" xfId="20358"/>
    <cellStyle name="Normal 16 2 9 3 4" xfId="20359"/>
    <cellStyle name="Normal 16 2 9 4" xfId="7204"/>
    <cellStyle name="Normal 16 2 9 4 2" xfId="20360"/>
    <cellStyle name="Normal 16 2 9 4 3" xfId="20361"/>
    <cellStyle name="Normal 16 2 9 4 4" xfId="20362"/>
    <cellStyle name="Normal 16 2 9 5" xfId="2241"/>
    <cellStyle name="Normal 16 2 9 5 2" xfId="20363"/>
    <cellStyle name="Normal 16 2 9 5 3" xfId="20364"/>
    <cellStyle name="Normal 16 2 9 5 4" xfId="20365"/>
    <cellStyle name="Normal 16 2 9 6" xfId="20366"/>
    <cellStyle name="Normal 16 2 9 6 2" xfId="20367"/>
    <cellStyle name="Normal 16 2 9 6 3" xfId="20368"/>
    <cellStyle name="Normal 16 2 9 7" xfId="20369"/>
    <cellStyle name="Normal 16 2 9 8" xfId="20370"/>
    <cellStyle name="Normal 16 2 9 9" xfId="20371"/>
    <cellStyle name="Normal 16 20" xfId="20372"/>
    <cellStyle name="Normal 16 21" xfId="20373"/>
    <cellStyle name="Normal 16 3" xfId="153"/>
    <cellStyle name="Normal 16 3 10" xfId="2202"/>
    <cellStyle name="Normal 16 3 10 2" xfId="5462"/>
    <cellStyle name="Normal 16 3 10 2 2" xfId="10439"/>
    <cellStyle name="Normal 16 3 10 2 2 2" xfId="20374"/>
    <cellStyle name="Normal 16 3 10 2 2 3" xfId="20375"/>
    <cellStyle name="Normal 16 3 10 2 2 4" xfId="20376"/>
    <cellStyle name="Normal 16 3 10 2 3" xfId="20377"/>
    <cellStyle name="Normal 16 3 10 2 3 2" xfId="20378"/>
    <cellStyle name="Normal 16 3 10 2 3 3" xfId="20379"/>
    <cellStyle name="Normal 16 3 10 2 4" xfId="20380"/>
    <cellStyle name="Normal 16 3 10 2 5" xfId="20381"/>
    <cellStyle name="Normal 16 3 10 2 6" xfId="20382"/>
    <cellStyle name="Normal 16 3 10 3" xfId="8677"/>
    <cellStyle name="Normal 16 3 10 3 2" xfId="20383"/>
    <cellStyle name="Normal 16 3 10 3 3" xfId="20384"/>
    <cellStyle name="Normal 16 3 10 3 4" xfId="20385"/>
    <cellStyle name="Normal 16 3 10 4" xfId="12269"/>
    <cellStyle name="Normal 16 3 10 4 2" xfId="20386"/>
    <cellStyle name="Normal 16 3 10 4 3" xfId="20387"/>
    <cellStyle name="Normal 16 3 10 4 4" xfId="20388"/>
    <cellStyle name="Normal 16 3 10 5" xfId="20389"/>
    <cellStyle name="Normal 16 3 10 5 2" xfId="20390"/>
    <cellStyle name="Normal 16 3 10 5 3" xfId="20391"/>
    <cellStyle name="Normal 16 3 10 5 4" xfId="20392"/>
    <cellStyle name="Normal 16 3 10 6" xfId="20393"/>
    <cellStyle name="Normal 16 3 10 6 2" xfId="20394"/>
    <cellStyle name="Normal 16 3 10 6 3" xfId="20395"/>
    <cellStyle name="Normal 16 3 10 7" xfId="20396"/>
    <cellStyle name="Normal 16 3 10 8" xfId="20397"/>
    <cellStyle name="Normal 16 3 10 9" xfId="20398"/>
    <cellStyle name="Normal 16 3 11" xfId="3716"/>
    <cellStyle name="Normal 16 3 11 2" xfId="8814"/>
    <cellStyle name="Normal 16 3 11 2 2" xfId="20399"/>
    <cellStyle name="Normal 16 3 11 2 2 2" xfId="20400"/>
    <cellStyle name="Normal 16 3 11 2 2 3" xfId="20401"/>
    <cellStyle name="Normal 16 3 11 2 2 4" xfId="20402"/>
    <cellStyle name="Normal 16 3 11 2 3" xfId="20403"/>
    <cellStyle name="Normal 16 3 11 2 3 2" xfId="20404"/>
    <cellStyle name="Normal 16 3 11 2 3 3" xfId="20405"/>
    <cellStyle name="Normal 16 3 11 2 4" xfId="20406"/>
    <cellStyle name="Normal 16 3 11 2 5" xfId="20407"/>
    <cellStyle name="Normal 16 3 11 2 6" xfId="20408"/>
    <cellStyle name="Normal 16 3 11 3" xfId="12219"/>
    <cellStyle name="Normal 16 3 11 3 2" xfId="20409"/>
    <cellStyle name="Normal 16 3 11 3 3" xfId="20410"/>
    <cellStyle name="Normal 16 3 11 3 4" xfId="20411"/>
    <cellStyle name="Normal 16 3 11 4" xfId="20412"/>
    <cellStyle name="Normal 16 3 11 4 2" xfId="20413"/>
    <cellStyle name="Normal 16 3 11 4 3" xfId="20414"/>
    <cellStyle name="Normal 16 3 11 4 4" xfId="20415"/>
    <cellStyle name="Normal 16 3 11 5" xfId="20416"/>
    <cellStyle name="Normal 16 3 11 5 2" xfId="20417"/>
    <cellStyle name="Normal 16 3 11 5 3" xfId="20418"/>
    <cellStyle name="Normal 16 3 11 6" xfId="20419"/>
    <cellStyle name="Normal 16 3 11 7" xfId="20420"/>
    <cellStyle name="Normal 16 3 11 8" xfId="20421"/>
    <cellStyle name="Normal 16 3 12" xfId="3899"/>
    <cellStyle name="Normal 16 3 12 2" xfId="8990"/>
    <cellStyle name="Normal 16 3 12 2 2" xfId="20422"/>
    <cellStyle name="Normal 16 3 12 2 3" xfId="20423"/>
    <cellStyle name="Normal 16 3 12 2 4" xfId="20424"/>
    <cellStyle name="Normal 16 3 12 3" xfId="20425"/>
    <cellStyle name="Normal 16 3 12 3 2" xfId="20426"/>
    <cellStyle name="Normal 16 3 12 3 3" xfId="20427"/>
    <cellStyle name="Normal 16 3 12 3 4" xfId="20428"/>
    <cellStyle name="Normal 16 3 12 4" xfId="20429"/>
    <cellStyle name="Normal 16 3 12 4 2" xfId="20430"/>
    <cellStyle name="Normal 16 3 12 4 3" xfId="20431"/>
    <cellStyle name="Normal 16 3 12 5" xfId="20432"/>
    <cellStyle name="Normal 16 3 12 6" xfId="20433"/>
    <cellStyle name="Normal 16 3 12 7" xfId="20434"/>
    <cellStyle name="Normal 16 3 13" xfId="5684"/>
    <cellStyle name="Normal 16 3 13 2" xfId="10626"/>
    <cellStyle name="Normal 16 3 13 3" xfId="20435"/>
    <cellStyle name="Normal 16 3 13 4" xfId="20436"/>
    <cellStyle name="Normal 16 3 14" xfId="7192"/>
    <cellStyle name="Normal 16 3 14 2" xfId="20437"/>
    <cellStyle name="Normal 16 3 14 3" xfId="20438"/>
    <cellStyle name="Normal 16 3 14 4" xfId="20439"/>
    <cellStyle name="Normal 16 3 15" xfId="2141"/>
    <cellStyle name="Normal 16 3 15 2" xfId="20440"/>
    <cellStyle name="Normal 16 3 15 3" xfId="20441"/>
    <cellStyle name="Normal 16 3 15 4" xfId="20442"/>
    <cellStyle name="Normal 16 3 16" xfId="223"/>
    <cellStyle name="Normal 16 3 16 2" xfId="20443"/>
    <cellStyle name="Normal 16 3 16 3" xfId="20444"/>
    <cellStyle name="Normal 16 3 17" xfId="20445"/>
    <cellStyle name="Normal 16 3 18" xfId="20446"/>
    <cellStyle name="Normal 16 3 19" xfId="20447"/>
    <cellStyle name="Normal 16 3 2" xfId="568"/>
    <cellStyle name="Normal 16 3 2 10" xfId="2382"/>
    <cellStyle name="Normal 16 3 2 10 2" xfId="20448"/>
    <cellStyle name="Normal 16 3 2 10 3" xfId="20449"/>
    <cellStyle name="Normal 16 3 2 10 4" xfId="20450"/>
    <cellStyle name="Normal 16 3 2 11" xfId="20451"/>
    <cellStyle name="Normal 16 3 2 11 2" xfId="20452"/>
    <cellStyle name="Normal 16 3 2 11 3" xfId="20453"/>
    <cellStyle name="Normal 16 3 2 12" xfId="20454"/>
    <cellStyle name="Normal 16 3 2 13" xfId="20455"/>
    <cellStyle name="Normal 16 3 2 14" xfId="20456"/>
    <cellStyle name="Normal 16 3 2 2" xfId="773"/>
    <cellStyle name="Normal 16 3 2 2 10" xfId="20457"/>
    <cellStyle name="Normal 16 3 2 2 11" xfId="20458"/>
    <cellStyle name="Normal 16 3 2 2 2" xfId="1239"/>
    <cellStyle name="Normal 16 3 2 2 2 10" xfId="20459"/>
    <cellStyle name="Normal 16 3 2 2 2 2" xfId="1510"/>
    <cellStyle name="Normal 16 3 2 2 2 2 2" xfId="4868"/>
    <cellStyle name="Normal 16 3 2 2 2 2 2 2" xfId="9852"/>
    <cellStyle name="Normal 16 3 2 2 2 2 2 2 2" xfId="20460"/>
    <cellStyle name="Normal 16 3 2 2 2 2 2 2 3" xfId="20461"/>
    <cellStyle name="Normal 16 3 2 2 2 2 2 2 4" xfId="20462"/>
    <cellStyle name="Normal 16 3 2 2 2 2 2 3" xfId="20463"/>
    <cellStyle name="Normal 16 3 2 2 2 2 2 3 2" xfId="20464"/>
    <cellStyle name="Normal 16 3 2 2 2 2 2 3 3" xfId="20465"/>
    <cellStyle name="Normal 16 3 2 2 2 2 2 4" xfId="20466"/>
    <cellStyle name="Normal 16 3 2 2 2 2 2 5" xfId="20467"/>
    <cellStyle name="Normal 16 3 2 2 2 2 2 6" xfId="20468"/>
    <cellStyle name="Normal 16 3 2 2 2 2 3" xfId="6597"/>
    <cellStyle name="Normal 16 3 2 2 2 2 3 2" xfId="11539"/>
    <cellStyle name="Normal 16 3 2 2 2 2 3 3" xfId="20469"/>
    <cellStyle name="Normal 16 3 2 2 2 2 3 4" xfId="20470"/>
    <cellStyle name="Normal 16 3 2 2 2 2 4" xfId="8105"/>
    <cellStyle name="Normal 16 3 2 2 2 2 4 2" xfId="20471"/>
    <cellStyle name="Normal 16 3 2 2 2 2 4 3" xfId="20472"/>
    <cellStyle name="Normal 16 3 2 2 2 2 4 4" xfId="20473"/>
    <cellStyle name="Normal 16 3 2 2 2 2 5" xfId="3143"/>
    <cellStyle name="Normal 16 3 2 2 2 2 5 2" xfId="20474"/>
    <cellStyle name="Normal 16 3 2 2 2 2 5 3" xfId="20475"/>
    <cellStyle name="Normal 16 3 2 2 2 2 5 4" xfId="20476"/>
    <cellStyle name="Normal 16 3 2 2 2 2 6" xfId="20477"/>
    <cellStyle name="Normal 16 3 2 2 2 2 6 2" xfId="20478"/>
    <cellStyle name="Normal 16 3 2 2 2 2 6 3" xfId="20479"/>
    <cellStyle name="Normal 16 3 2 2 2 2 7" xfId="20480"/>
    <cellStyle name="Normal 16 3 2 2 2 2 8" xfId="20481"/>
    <cellStyle name="Normal 16 3 2 2 2 2 9" xfId="20482"/>
    <cellStyle name="Normal 16 3 2 2 2 3" xfId="4607"/>
    <cellStyle name="Normal 16 3 2 2 2 3 2" xfId="9591"/>
    <cellStyle name="Normal 16 3 2 2 2 3 2 2" xfId="20483"/>
    <cellStyle name="Normal 16 3 2 2 2 3 2 3" xfId="20484"/>
    <cellStyle name="Normal 16 3 2 2 2 3 2 4" xfId="20485"/>
    <cellStyle name="Normal 16 3 2 2 2 3 3" xfId="20486"/>
    <cellStyle name="Normal 16 3 2 2 2 3 3 2" xfId="20487"/>
    <cellStyle name="Normal 16 3 2 2 2 3 3 3" xfId="20488"/>
    <cellStyle name="Normal 16 3 2 2 2 3 4" xfId="20489"/>
    <cellStyle name="Normal 16 3 2 2 2 3 5" xfId="20490"/>
    <cellStyle name="Normal 16 3 2 2 2 3 6" xfId="20491"/>
    <cellStyle name="Normal 16 3 2 2 2 4" xfId="6338"/>
    <cellStyle name="Normal 16 3 2 2 2 4 2" xfId="11280"/>
    <cellStyle name="Normal 16 3 2 2 2 4 3" xfId="20492"/>
    <cellStyle name="Normal 16 3 2 2 2 4 4" xfId="20493"/>
    <cellStyle name="Normal 16 3 2 2 2 5" xfId="7846"/>
    <cellStyle name="Normal 16 3 2 2 2 5 2" xfId="20494"/>
    <cellStyle name="Normal 16 3 2 2 2 5 3" xfId="20495"/>
    <cellStyle name="Normal 16 3 2 2 2 5 4" xfId="20496"/>
    <cellStyle name="Normal 16 3 2 2 2 6" xfId="2884"/>
    <cellStyle name="Normal 16 3 2 2 2 6 2" xfId="20497"/>
    <cellStyle name="Normal 16 3 2 2 2 6 3" xfId="20498"/>
    <cellStyle name="Normal 16 3 2 2 2 6 4" xfId="20499"/>
    <cellStyle name="Normal 16 3 2 2 2 7" xfId="20500"/>
    <cellStyle name="Normal 16 3 2 2 2 7 2" xfId="20501"/>
    <cellStyle name="Normal 16 3 2 2 2 7 3" xfId="20502"/>
    <cellStyle name="Normal 16 3 2 2 2 8" xfId="20503"/>
    <cellStyle name="Normal 16 3 2 2 2 9" xfId="20504"/>
    <cellStyle name="Normal 16 3 2 2 3" xfId="1509"/>
    <cellStyle name="Normal 16 3 2 2 3 2" xfId="4867"/>
    <cellStyle name="Normal 16 3 2 2 3 2 2" xfId="9851"/>
    <cellStyle name="Normal 16 3 2 2 3 2 2 2" xfId="20505"/>
    <cellStyle name="Normal 16 3 2 2 3 2 2 3" xfId="20506"/>
    <cellStyle name="Normal 16 3 2 2 3 2 2 4" xfId="20507"/>
    <cellStyle name="Normal 16 3 2 2 3 2 3" xfId="20508"/>
    <cellStyle name="Normal 16 3 2 2 3 2 3 2" xfId="20509"/>
    <cellStyle name="Normal 16 3 2 2 3 2 3 3" xfId="20510"/>
    <cellStyle name="Normal 16 3 2 2 3 2 4" xfId="20511"/>
    <cellStyle name="Normal 16 3 2 2 3 2 5" xfId="20512"/>
    <cellStyle name="Normal 16 3 2 2 3 2 6" xfId="20513"/>
    <cellStyle name="Normal 16 3 2 2 3 3" xfId="6596"/>
    <cellStyle name="Normal 16 3 2 2 3 3 2" xfId="11538"/>
    <cellStyle name="Normal 16 3 2 2 3 3 3" xfId="20514"/>
    <cellStyle name="Normal 16 3 2 2 3 3 4" xfId="20515"/>
    <cellStyle name="Normal 16 3 2 2 3 4" xfId="8104"/>
    <cellStyle name="Normal 16 3 2 2 3 4 2" xfId="20516"/>
    <cellStyle name="Normal 16 3 2 2 3 4 3" xfId="20517"/>
    <cellStyle name="Normal 16 3 2 2 3 4 4" xfId="20518"/>
    <cellStyle name="Normal 16 3 2 2 3 5" xfId="3142"/>
    <cellStyle name="Normal 16 3 2 2 3 5 2" xfId="20519"/>
    <cellStyle name="Normal 16 3 2 2 3 5 3" xfId="20520"/>
    <cellStyle name="Normal 16 3 2 2 3 5 4" xfId="20521"/>
    <cellStyle name="Normal 16 3 2 2 3 6" xfId="20522"/>
    <cellStyle name="Normal 16 3 2 2 3 6 2" xfId="20523"/>
    <cellStyle name="Normal 16 3 2 2 3 6 3" xfId="20524"/>
    <cellStyle name="Normal 16 3 2 2 3 7" xfId="20525"/>
    <cellStyle name="Normal 16 3 2 2 3 8" xfId="20526"/>
    <cellStyle name="Normal 16 3 2 2 3 9" xfId="20527"/>
    <cellStyle name="Normal 16 3 2 2 4" xfId="4224"/>
    <cellStyle name="Normal 16 3 2 2 4 2" xfId="9210"/>
    <cellStyle name="Normal 16 3 2 2 4 2 2" xfId="20528"/>
    <cellStyle name="Normal 16 3 2 2 4 2 3" xfId="20529"/>
    <cellStyle name="Normal 16 3 2 2 4 2 4" xfId="20530"/>
    <cellStyle name="Normal 16 3 2 2 4 3" xfId="20531"/>
    <cellStyle name="Normal 16 3 2 2 4 3 2" xfId="20532"/>
    <cellStyle name="Normal 16 3 2 2 4 3 3" xfId="20533"/>
    <cellStyle name="Normal 16 3 2 2 4 4" xfId="20534"/>
    <cellStyle name="Normal 16 3 2 2 4 5" xfId="20535"/>
    <cellStyle name="Normal 16 3 2 2 4 6" xfId="20536"/>
    <cellStyle name="Normal 16 3 2 2 5" xfId="5971"/>
    <cellStyle name="Normal 16 3 2 2 5 2" xfId="10913"/>
    <cellStyle name="Normal 16 3 2 2 5 3" xfId="20537"/>
    <cellStyle name="Normal 16 3 2 2 5 4" xfId="20538"/>
    <cellStyle name="Normal 16 3 2 2 6" xfId="7479"/>
    <cellStyle name="Normal 16 3 2 2 6 2" xfId="20539"/>
    <cellStyle name="Normal 16 3 2 2 6 3" xfId="20540"/>
    <cellStyle name="Normal 16 3 2 2 6 4" xfId="20541"/>
    <cellStyle name="Normal 16 3 2 2 7" xfId="2517"/>
    <cellStyle name="Normal 16 3 2 2 7 2" xfId="20542"/>
    <cellStyle name="Normal 16 3 2 2 7 3" xfId="20543"/>
    <cellStyle name="Normal 16 3 2 2 7 4" xfId="20544"/>
    <cellStyle name="Normal 16 3 2 2 8" xfId="20545"/>
    <cellStyle name="Normal 16 3 2 2 8 2" xfId="20546"/>
    <cellStyle name="Normal 16 3 2 2 8 3" xfId="20547"/>
    <cellStyle name="Normal 16 3 2 2 9" xfId="20548"/>
    <cellStyle name="Normal 16 3 2 3" xfId="924"/>
    <cellStyle name="Normal 16 3 2 3 10" xfId="20549"/>
    <cellStyle name="Normal 16 3 2 3 2" xfId="1511"/>
    <cellStyle name="Normal 16 3 2 3 2 2" xfId="4869"/>
    <cellStyle name="Normal 16 3 2 3 2 2 2" xfId="9853"/>
    <cellStyle name="Normal 16 3 2 3 2 2 2 2" xfId="20550"/>
    <cellStyle name="Normal 16 3 2 3 2 2 2 3" xfId="20551"/>
    <cellStyle name="Normal 16 3 2 3 2 2 2 4" xfId="20552"/>
    <cellStyle name="Normal 16 3 2 3 2 2 3" xfId="20553"/>
    <cellStyle name="Normal 16 3 2 3 2 2 3 2" xfId="20554"/>
    <cellStyle name="Normal 16 3 2 3 2 2 3 3" xfId="20555"/>
    <cellStyle name="Normal 16 3 2 3 2 2 4" xfId="20556"/>
    <cellStyle name="Normal 16 3 2 3 2 2 5" xfId="20557"/>
    <cellStyle name="Normal 16 3 2 3 2 2 6" xfId="20558"/>
    <cellStyle name="Normal 16 3 2 3 2 3" xfId="6598"/>
    <cellStyle name="Normal 16 3 2 3 2 3 2" xfId="11540"/>
    <cellStyle name="Normal 16 3 2 3 2 3 3" xfId="20559"/>
    <cellStyle name="Normal 16 3 2 3 2 3 4" xfId="20560"/>
    <cellStyle name="Normal 16 3 2 3 2 4" xfId="8106"/>
    <cellStyle name="Normal 16 3 2 3 2 4 2" xfId="20561"/>
    <cellStyle name="Normal 16 3 2 3 2 4 3" xfId="20562"/>
    <cellStyle name="Normal 16 3 2 3 2 4 4" xfId="20563"/>
    <cellStyle name="Normal 16 3 2 3 2 5" xfId="3144"/>
    <cellStyle name="Normal 16 3 2 3 2 5 2" xfId="20564"/>
    <cellStyle name="Normal 16 3 2 3 2 5 3" xfId="20565"/>
    <cellStyle name="Normal 16 3 2 3 2 5 4" xfId="20566"/>
    <cellStyle name="Normal 16 3 2 3 2 6" xfId="20567"/>
    <cellStyle name="Normal 16 3 2 3 2 6 2" xfId="20568"/>
    <cellStyle name="Normal 16 3 2 3 2 6 3" xfId="20569"/>
    <cellStyle name="Normal 16 3 2 3 2 7" xfId="20570"/>
    <cellStyle name="Normal 16 3 2 3 2 8" xfId="20571"/>
    <cellStyle name="Normal 16 3 2 3 2 9" xfId="20572"/>
    <cellStyle name="Normal 16 3 2 3 3" xfId="4365"/>
    <cellStyle name="Normal 16 3 2 3 3 2" xfId="9351"/>
    <cellStyle name="Normal 16 3 2 3 3 2 2" xfId="20573"/>
    <cellStyle name="Normal 16 3 2 3 3 2 3" xfId="20574"/>
    <cellStyle name="Normal 16 3 2 3 3 2 4" xfId="20575"/>
    <cellStyle name="Normal 16 3 2 3 3 3" xfId="20576"/>
    <cellStyle name="Normal 16 3 2 3 3 3 2" xfId="20577"/>
    <cellStyle name="Normal 16 3 2 3 3 3 3" xfId="20578"/>
    <cellStyle name="Normal 16 3 2 3 3 4" xfId="20579"/>
    <cellStyle name="Normal 16 3 2 3 3 5" xfId="20580"/>
    <cellStyle name="Normal 16 3 2 3 3 6" xfId="20581"/>
    <cellStyle name="Normal 16 3 2 3 4" xfId="6109"/>
    <cellStyle name="Normal 16 3 2 3 4 2" xfId="11051"/>
    <cellStyle name="Normal 16 3 2 3 4 3" xfId="20582"/>
    <cellStyle name="Normal 16 3 2 3 4 4" xfId="20583"/>
    <cellStyle name="Normal 16 3 2 3 5" xfId="7617"/>
    <cellStyle name="Normal 16 3 2 3 5 2" xfId="20584"/>
    <cellStyle name="Normal 16 3 2 3 5 3" xfId="20585"/>
    <cellStyle name="Normal 16 3 2 3 5 4" xfId="20586"/>
    <cellStyle name="Normal 16 3 2 3 6" xfId="2655"/>
    <cellStyle name="Normal 16 3 2 3 6 2" xfId="20587"/>
    <cellStyle name="Normal 16 3 2 3 6 3" xfId="20588"/>
    <cellStyle name="Normal 16 3 2 3 6 4" xfId="20589"/>
    <cellStyle name="Normal 16 3 2 3 7" xfId="20590"/>
    <cellStyle name="Normal 16 3 2 3 7 2" xfId="20591"/>
    <cellStyle name="Normal 16 3 2 3 7 3" xfId="20592"/>
    <cellStyle name="Normal 16 3 2 3 8" xfId="20593"/>
    <cellStyle name="Normal 16 3 2 3 9" xfId="20594"/>
    <cellStyle name="Normal 16 3 2 4" xfId="1508"/>
    <cellStyle name="Normal 16 3 2 4 2" xfId="4866"/>
    <cellStyle name="Normal 16 3 2 4 2 2" xfId="9850"/>
    <cellStyle name="Normal 16 3 2 4 2 2 2" xfId="20595"/>
    <cellStyle name="Normal 16 3 2 4 2 2 3" xfId="20596"/>
    <cellStyle name="Normal 16 3 2 4 2 2 4" xfId="20597"/>
    <cellStyle name="Normal 16 3 2 4 2 3" xfId="20598"/>
    <cellStyle name="Normal 16 3 2 4 2 3 2" xfId="20599"/>
    <cellStyle name="Normal 16 3 2 4 2 3 3" xfId="20600"/>
    <cellStyle name="Normal 16 3 2 4 2 4" xfId="20601"/>
    <cellStyle name="Normal 16 3 2 4 2 5" xfId="20602"/>
    <cellStyle name="Normal 16 3 2 4 2 6" xfId="20603"/>
    <cellStyle name="Normal 16 3 2 4 3" xfId="6595"/>
    <cellStyle name="Normal 16 3 2 4 3 2" xfId="11537"/>
    <cellStyle name="Normal 16 3 2 4 3 3" xfId="20604"/>
    <cellStyle name="Normal 16 3 2 4 3 4" xfId="20605"/>
    <cellStyle name="Normal 16 3 2 4 4" xfId="8103"/>
    <cellStyle name="Normal 16 3 2 4 4 2" xfId="20606"/>
    <cellStyle name="Normal 16 3 2 4 4 3" xfId="20607"/>
    <cellStyle name="Normal 16 3 2 4 4 4" xfId="20608"/>
    <cellStyle name="Normal 16 3 2 4 5" xfId="3141"/>
    <cellStyle name="Normal 16 3 2 4 5 2" xfId="20609"/>
    <cellStyle name="Normal 16 3 2 4 5 3" xfId="20610"/>
    <cellStyle name="Normal 16 3 2 4 5 4" xfId="20611"/>
    <cellStyle name="Normal 16 3 2 4 6" xfId="20612"/>
    <cellStyle name="Normal 16 3 2 4 6 2" xfId="20613"/>
    <cellStyle name="Normal 16 3 2 4 6 3" xfId="20614"/>
    <cellStyle name="Normal 16 3 2 4 7" xfId="20615"/>
    <cellStyle name="Normal 16 3 2 4 8" xfId="20616"/>
    <cellStyle name="Normal 16 3 2 4 9" xfId="20617"/>
    <cellStyle name="Normal 16 3 2 5" xfId="3763"/>
    <cellStyle name="Normal 16 3 2 5 2" xfId="5509"/>
    <cellStyle name="Normal 16 3 2 5 2 2" xfId="10475"/>
    <cellStyle name="Normal 16 3 2 5 2 2 2" xfId="20618"/>
    <cellStyle name="Normal 16 3 2 5 2 2 3" xfId="20619"/>
    <cellStyle name="Normal 16 3 2 5 2 2 4" xfId="20620"/>
    <cellStyle name="Normal 16 3 2 5 2 3" xfId="20621"/>
    <cellStyle name="Normal 16 3 2 5 2 3 2" xfId="20622"/>
    <cellStyle name="Normal 16 3 2 5 2 3 3" xfId="20623"/>
    <cellStyle name="Normal 16 3 2 5 2 4" xfId="20624"/>
    <cellStyle name="Normal 16 3 2 5 2 5" xfId="20625"/>
    <cellStyle name="Normal 16 3 2 5 2 6" xfId="20626"/>
    <cellStyle name="Normal 16 3 2 5 3" xfId="8723"/>
    <cellStyle name="Normal 16 3 2 5 3 2" xfId="20627"/>
    <cellStyle name="Normal 16 3 2 5 3 3" xfId="20628"/>
    <cellStyle name="Normal 16 3 2 5 3 4" xfId="20629"/>
    <cellStyle name="Normal 16 3 2 5 4" xfId="12314"/>
    <cellStyle name="Normal 16 3 2 5 4 2" xfId="20630"/>
    <cellStyle name="Normal 16 3 2 5 4 3" xfId="20631"/>
    <cellStyle name="Normal 16 3 2 5 4 4" xfId="20632"/>
    <cellStyle name="Normal 16 3 2 5 5" xfId="20633"/>
    <cellStyle name="Normal 16 3 2 5 5 2" xfId="20634"/>
    <cellStyle name="Normal 16 3 2 5 5 3" xfId="20635"/>
    <cellStyle name="Normal 16 3 2 5 5 4" xfId="20636"/>
    <cellStyle name="Normal 16 3 2 5 6" xfId="20637"/>
    <cellStyle name="Normal 16 3 2 5 6 2" xfId="20638"/>
    <cellStyle name="Normal 16 3 2 5 6 3" xfId="20639"/>
    <cellStyle name="Normal 16 3 2 5 7" xfId="20640"/>
    <cellStyle name="Normal 16 3 2 5 8" xfId="20641"/>
    <cellStyle name="Normal 16 3 2 5 9" xfId="20642"/>
    <cellStyle name="Normal 16 3 2 6" xfId="4081"/>
    <cellStyle name="Normal 16 3 2 6 2" xfId="8860"/>
    <cellStyle name="Normal 16 3 2 6 2 2" xfId="20643"/>
    <cellStyle name="Normal 16 3 2 6 2 2 2" xfId="20644"/>
    <cellStyle name="Normal 16 3 2 6 2 2 3" xfId="20645"/>
    <cellStyle name="Normal 16 3 2 6 2 2 4" xfId="20646"/>
    <cellStyle name="Normal 16 3 2 6 2 3" xfId="20647"/>
    <cellStyle name="Normal 16 3 2 6 2 3 2" xfId="20648"/>
    <cellStyle name="Normal 16 3 2 6 2 3 3" xfId="20649"/>
    <cellStyle name="Normal 16 3 2 6 2 4" xfId="20650"/>
    <cellStyle name="Normal 16 3 2 6 2 5" xfId="20651"/>
    <cellStyle name="Normal 16 3 2 6 2 6" xfId="20652"/>
    <cellStyle name="Normal 16 3 2 6 3" xfId="12102"/>
    <cellStyle name="Normal 16 3 2 6 3 2" xfId="20653"/>
    <cellStyle name="Normal 16 3 2 6 3 3" xfId="20654"/>
    <cellStyle name="Normal 16 3 2 6 3 4" xfId="20655"/>
    <cellStyle name="Normal 16 3 2 6 4" xfId="20656"/>
    <cellStyle name="Normal 16 3 2 6 4 2" xfId="20657"/>
    <cellStyle name="Normal 16 3 2 6 4 3" xfId="20658"/>
    <cellStyle name="Normal 16 3 2 6 4 4" xfId="20659"/>
    <cellStyle name="Normal 16 3 2 6 5" xfId="20660"/>
    <cellStyle name="Normal 16 3 2 6 5 2" xfId="20661"/>
    <cellStyle name="Normal 16 3 2 6 5 3" xfId="20662"/>
    <cellStyle name="Normal 16 3 2 6 6" xfId="20663"/>
    <cellStyle name="Normal 16 3 2 6 7" xfId="20664"/>
    <cellStyle name="Normal 16 3 2 6 8" xfId="20665"/>
    <cellStyle name="Normal 16 3 2 7" xfId="5566"/>
    <cellStyle name="Normal 16 3 2 7 2" xfId="10524"/>
    <cellStyle name="Normal 16 3 2 7 2 2" xfId="20666"/>
    <cellStyle name="Normal 16 3 2 7 2 3" xfId="20667"/>
    <cellStyle name="Normal 16 3 2 7 2 4" xfId="20668"/>
    <cellStyle name="Normal 16 3 2 7 3" xfId="20669"/>
    <cellStyle name="Normal 16 3 2 7 3 2" xfId="20670"/>
    <cellStyle name="Normal 16 3 2 7 3 3" xfId="20671"/>
    <cellStyle name="Normal 16 3 2 7 4" xfId="20672"/>
    <cellStyle name="Normal 16 3 2 7 5" xfId="20673"/>
    <cellStyle name="Normal 16 3 2 7 6" xfId="20674"/>
    <cellStyle name="Normal 16 3 2 8" xfId="5836"/>
    <cellStyle name="Normal 16 3 2 8 2" xfId="10778"/>
    <cellStyle name="Normal 16 3 2 8 3" xfId="20675"/>
    <cellStyle name="Normal 16 3 2 8 4" xfId="20676"/>
    <cellStyle name="Normal 16 3 2 9" xfId="7344"/>
    <cellStyle name="Normal 16 3 2 9 2" xfId="20677"/>
    <cellStyle name="Normal 16 3 2 9 3" xfId="20678"/>
    <cellStyle name="Normal 16 3 2 9 4" xfId="20679"/>
    <cellStyle name="Normal 16 3 3" xfId="675"/>
    <cellStyle name="Normal 16 3 3 10" xfId="2425"/>
    <cellStyle name="Normal 16 3 3 10 2" xfId="20680"/>
    <cellStyle name="Normal 16 3 3 10 3" xfId="20681"/>
    <cellStyle name="Normal 16 3 3 10 4" xfId="20682"/>
    <cellStyle name="Normal 16 3 3 11" xfId="20683"/>
    <cellStyle name="Normal 16 3 3 11 2" xfId="20684"/>
    <cellStyle name="Normal 16 3 3 11 3" xfId="20685"/>
    <cellStyle name="Normal 16 3 3 12" xfId="20686"/>
    <cellStyle name="Normal 16 3 3 13" xfId="20687"/>
    <cellStyle name="Normal 16 3 3 14" xfId="20688"/>
    <cellStyle name="Normal 16 3 3 2" xfId="817"/>
    <cellStyle name="Normal 16 3 3 2 10" xfId="20689"/>
    <cellStyle name="Normal 16 3 3 2 11" xfId="20690"/>
    <cellStyle name="Normal 16 3 3 2 2" xfId="1282"/>
    <cellStyle name="Normal 16 3 3 2 2 10" xfId="20691"/>
    <cellStyle name="Normal 16 3 3 2 2 2" xfId="1514"/>
    <cellStyle name="Normal 16 3 3 2 2 2 2" xfId="4872"/>
    <cellStyle name="Normal 16 3 3 2 2 2 2 2" xfId="9856"/>
    <cellStyle name="Normal 16 3 3 2 2 2 2 2 2" xfId="20692"/>
    <cellStyle name="Normal 16 3 3 2 2 2 2 2 3" xfId="20693"/>
    <cellStyle name="Normal 16 3 3 2 2 2 2 2 4" xfId="20694"/>
    <cellStyle name="Normal 16 3 3 2 2 2 2 3" xfId="20695"/>
    <cellStyle name="Normal 16 3 3 2 2 2 2 3 2" xfId="20696"/>
    <cellStyle name="Normal 16 3 3 2 2 2 2 3 3" xfId="20697"/>
    <cellStyle name="Normal 16 3 3 2 2 2 2 4" xfId="20698"/>
    <cellStyle name="Normal 16 3 3 2 2 2 2 5" xfId="20699"/>
    <cellStyle name="Normal 16 3 3 2 2 2 2 6" xfId="20700"/>
    <cellStyle name="Normal 16 3 3 2 2 2 3" xfId="6601"/>
    <cellStyle name="Normal 16 3 3 2 2 2 3 2" xfId="11543"/>
    <cellStyle name="Normal 16 3 3 2 2 2 3 3" xfId="20701"/>
    <cellStyle name="Normal 16 3 3 2 2 2 3 4" xfId="20702"/>
    <cellStyle name="Normal 16 3 3 2 2 2 4" xfId="8109"/>
    <cellStyle name="Normal 16 3 3 2 2 2 4 2" xfId="20703"/>
    <cellStyle name="Normal 16 3 3 2 2 2 4 3" xfId="20704"/>
    <cellStyle name="Normal 16 3 3 2 2 2 4 4" xfId="20705"/>
    <cellStyle name="Normal 16 3 3 2 2 2 5" xfId="3147"/>
    <cellStyle name="Normal 16 3 3 2 2 2 5 2" xfId="20706"/>
    <cellStyle name="Normal 16 3 3 2 2 2 5 3" xfId="20707"/>
    <cellStyle name="Normal 16 3 3 2 2 2 5 4" xfId="20708"/>
    <cellStyle name="Normal 16 3 3 2 2 2 6" xfId="20709"/>
    <cellStyle name="Normal 16 3 3 2 2 2 6 2" xfId="20710"/>
    <cellStyle name="Normal 16 3 3 2 2 2 6 3" xfId="20711"/>
    <cellStyle name="Normal 16 3 3 2 2 2 7" xfId="20712"/>
    <cellStyle name="Normal 16 3 3 2 2 2 8" xfId="20713"/>
    <cellStyle name="Normal 16 3 3 2 2 2 9" xfId="20714"/>
    <cellStyle name="Normal 16 3 3 2 2 3" xfId="4650"/>
    <cellStyle name="Normal 16 3 3 2 2 3 2" xfId="9634"/>
    <cellStyle name="Normal 16 3 3 2 2 3 2 2" xfId="20715"/>
    <cellStyle name="Normal 16 3 3 2 2 3 2 3" xfId="20716"/>
    <cellStyle name="Normal 16 3 3 2 2 3 2 4" xfId="20717"/>
    <cellStyle name="Normal 16 3 3 2 2 3 3" xfId="20718"/>
    <cellStyle name="Normal 16 3 3 2 2 3 3 2" xfId="20719"/>
    <cellStyle name="Normal 16 3 3 2 2 3 3 3" xfId="20720"/>
    <cellStyle name="Normal 16 3 3 2 2 3 4" xfId="20721"/>
    <cellStyle name="Normal 16 3 3 2 2 3 5" xfId="20722"/>
    <cellStyle name="Normal 16 3 3 2 2 3 6" xfId="20723"/>
    <cellStyle name="Normal 16 3 3 2 2 4" xfId="6381"/>
    <cellStyle name="Normal 16 3 3 2 2 4 2" xfId="11323"/>
    <cellStyle name="Normal 16 3 3 2 2 4 3" xfId="20724"/>
    <cellStyle name="Normal 16 3 3 2 2 4 4" xfId="20725"/>
    <cellStyle name="Normal 16 3 3 2 2 5" xfId="7889"/>
    <cellStyle name="Normal 16 3 3 2 2 5 2" xfId="20726"/>
    <cellStyle name="Normal 16 3 3 2 2 5 3" xfId="20727"/>
    <cellStyle name="Normal 16 3 3 2 2 5 4" xfId="20728"/>
    <cellStyle name="Normal 16 3 3 2 2 6" xfId="2927"/>
    <cellStyle name="Normal 16 3 3 2 2 6 2" xfId="20729"/>
    <cellStyle name="Normal 16 3 3 2 2 6 3" xfId="20730"/>
    <cellStyle name="Normal 16 3 3 2 2 6 4" xfId="20731"/>
    <cellStyle name="Normal 16 3 3 2 2 7" xfId="20732"/>
    <cellStyle name="Normal 16 3 3 2 2 7 2" xfId="20733"/>
    <cellStyle name="Normal 16 3 3 2 2 7 3" xfId="20734"/>
    <cellStyle name="Normal 16 3 3 2 2 8" xfId="20735"/>
    <cellStyle name="Normal 16 3 3 2 2 9" xfId="20736"/>
    <cellStyle name="Normal 16 3 3 2 3" xfId="1513"/>
    <cellStyle name="Normal 16 3 3 2 3 2" xfId="4871"/>
    <cellStyle name="Normal 16 3 3 2 3 2 2" xfId="9855"/>
    <cellStyle name="Normal 16 3 3 2 3 2 2 2" xfId="20737"/>
    <cellStyle name="Normal 16 3 3 2 3 2 2 3" xfId="20738"/>
    <cellStyle name="Normal 16 3 3 2 3 2 2 4" xfId="20739"/>
    <cellStyle name="Normal 16 3 3 2 3 2 3" xfId="20740"/>
    <cellStyle name="Normal 16 3 3 2 3 2 3 2" xfId="20741"/>
    <cellStyle name="Normal 16 3 3 2 3 2 3 3" xfId="20742"/>
    <cellStyle name="Normal 16 3 3 2 3 2 4" xfId="20743"/>
    <cellStyle name="Normal 16 3 3 2 3 2 5" xfId="20744"/>
    <cellStyle name="Normal 16 3 3 2 3 2 6" xfId="20745"/>
    <cellStyle name="Normal 16 3 3 2 3 3" xfId="6600"/>
    <cellStyle name="Normal 16 3 3 2 3 3 2" xfId="11542"/>
    <cellStyle name="Normal 16 3 3 2 3 3 3" xfId="20746"/>
    <cellStyle name="Normal 16 3 3 2 3 3 4" xfId="20747"/>
    <cellStyle name="Normal 16 3 3 2 3 4" xfId="8108"/>
    <cellStyle name="Normal 16 3 3 2 3 4 2" xfId="20748"/>
    <cellStyle name="Normal 16 3 3 2 3 4 3" xfId="20749"/>
    <cellStyle name="Normal 16 3 3 2 3 4 4" xfId="20750"/>
    <cellStyle name="Normal 16 3 3 2 3 5" xfId="3146"/>
    <cellStyle name="Normal 16 3 3 2 3 5 2" xfId="20751"/>
    <cellStyle name="Normal 16 3 3 2 3 5 3" xfId="20752"/>
    <cellStyle name="Normal 16 3 3 2 3 5 4" xfId="20753"/>
    <cellStyle name="Normal 16 3 3 2 3 6" xfId="20754"/>
    <cellStyle name="Normal 16 3 3 2 3 6 2" xfId="20755"/>
    <cellStyle name="Normal 16 3 3 2 3 6 3" xfId="20756"/>
    <cellStyle name="Normal 16 3 3 2 3 7" xfId="20757"/>
    <cellStyle name="Normal 16 3 3 2 3 8" xfId="20758"/>
    <cellStyle name="Normal 16 3 3 2 3 9" xfId="20759"/>
    <cellStyle name="Normal 16 3 3 2 4" xfId="4267"/>
    <cellStyle name="Normal 16 3 3 2 4 2" xfId="9253"/>
    <cellStyle name="Normal 16 3 3 2 4 2 2" xfId="20760"/>
    <cellStyle name="Normal 16 3 3 2 4 2 3" xfId="20761"/>
    <cellStyle name="Normal 16 3 3 2 4 2 4" xfId="20762"/>
    <cellStyle name="Normal 16 3 3 2 4 3" xfId="20763"/>
    <cellStyle name="Normal 16 3 3 2 4 3 2" xfId="20764"/>
    <cellStyle name="Normal 16 3 3 2 4 3 3" xfId="20765"/>
    <cellStyle name="Normal 16 3 3 2 4 4" xfId="20766"/>
    <cellStyle name="Normal 16 3 3 2 4 5" xfId="20767"/>
    <cellStyle name="Normal 16 3 3 2 4 6" xfId="20768"/>
    <cellStyle name="Normal 16 3 3 2 5" xfId="6014"/>
    <cellStyle name="Normal 16 3 3 2 5 2" xfId="10956"/>
    <cellStyle name="Normal 16 3 3 2 5 3" xfId="20769"/>
    <cellStyle name="Normal 16 3 3 2 5 4" xfId="20770"/>
    <cellStyle name="Normal 16 3 3 2 6" xfId="7522"/>
    <cellStyle name="Normal 16 3 3 2 6 2" xfId="20771"/>
    <cellStyle name="Normal 16 3 3 2 6 3" xfId="20772"/>
    <cellStyle name="Normal 16 3 3 2 6 4" xfId="20773"/>
    <cellStyle name="Normal 16 3 3 2 7" xfId="2560"/>
    <cellStyle name="Normal 16 3 3 2 7 2" xfId="20774"/>
    <cellStyle name="Normal 16 3 3 2 7 3" xfId="20775"/>
    <cellStyle name="Normal 16 3 3 2 7 4" xfId="20776"/>
    <cellStyle name="Normal 16 3 3 2 8" xfId="20777"/>
    <cellStyle name="Normal 16 3 3 2 8 2" xfId="20778"/>
    <cellStyle name="Normal 16 3 3 2 8 3" xfId="20779"/>
    <cellStyle name="Normal 16 3 3 2 9" xfId="20780"/>
    <cellStyle name="Normal 16 3 3 3" xfId="970"/>
    <cellStyle name="Normal 16 3 3 3 10" xfId="20781"/>
    <cellStyle name="Normal 16 3 3 3 2" xfId="1515"/>
    <cellStyle name="Normal 16 3 3 3 2 2" xfId="4873"/>
    <cellStyle name="Normal 16 3 3 3 2 2 2" xfId="9857"/>
    <cellStyle name="Normal 16 3 3 3 2 2 2 2" xfId="20782"/>
    <cellStyle name="Normal 16 3 3 3 2 2 2 3" xfId="20783"/>
    <cellStyle name="Normal 16 3 3 3 2 2 2 4" xfId="20784"/>
    <cellStyle name="Normal 16 3 3 3 2 2 3" xfId="20785"/>
    <cellStyle name="Normal 16 3 3 3 2 2 3 2" xfId="20786"/>
    <cellStyle name="Normal 16 3 3 3 2 2 3 3" xfId="20787"/>
    <cellStyle name="Normal 16 3 3 3 2 2 4" xfId="20788"/>
    <cellStyle name="Normal 16 3 3 3 2 2 5" xfId="20789"/>
    <cellStyle name="Normal 16 3 3 3 2 2 6" xfId="20790"/>
    <cellStyle name="Normal 16 3 3 3 2 3" xfId="6602"/>
    <cellStyle name="Normal 16 3 3 3 2 3 2" xfId="11544"/>
    <cellStyle name="Normal 16 3 3 3 2 3 3" xfId="20791"/>
    <cellStyle name="Normal 16 3 3 3 2 3 4" xfId="20792"/>
    <cellStyle name="Normal 16 3 3 3 2 4" xfId="8110"/>
    <cellStyle name="Normal 16 3 3 3 2 4 2" xfId="20793"/>
    <cellStyle name="Normal 16 3 3 3 2 4 3" xfId="20794"/>
    <cellStyle name="Normal 16 3 3 3 2 4 4" xfId="20795"/>
    <cellStyle name="Normal 16 3 3 3 2 5" xfId="3148"/>
    <cellStyle name="Normal 16 3 3 3 2 5 2" xfId="20796"/>
    <cellStyle name="Normal 16 3 3 3 2 5 3" xfId="20797"/>
    <cellStyle name="Normal 16 3 3 3 2 5 4" xfId="20798"/>
    <cellStyle name="Normal 16 3 3 3 2 6" xfId="20799"/>
    <cellStyle name="Normal 16 3 3 3 2 6 2" xfId="20800"/>
    <cellStyle name="Normal 16 3 3 3 2 6 3" xfId="20801"/>
    <cellStyle name="Normal 16 3 3 3 2 7" xfId="20802"/>
    <cellStyle name="Normal 16 3 3 3 2 8" xfId="20803"/>
    <cellStyle name="Normal 16 3 3 3 2 9" xfId="20804"/>
    <cellStyle name="Normal 16 3 3 3 3" xfId="4409"/>
    <cellStyle name="Normal 16 3 3 3 3 2" xfId="9394"/>
    <cellStyle name="Normal 16 3 3 3 3 2 2" xfId="20805"/>
    <cellStyle name="Normal 16 3 3 3 3 2 3" xfId="20806"/>
    <cellStyle name="Normal 16 3 3 3 3 2 4" xfId="20807"/>
    <cellStyle name="Normal 16 3 3 3 3 3" xfId="20808"/>
    <cellStyle name="Normal 16 3 3 3 3 3 2" xfId="20809"/>
    <cellStyle name="Normal 16 3 3 3 3 3 3" xfId="20810"/>
    <cellStyle name="Normal 16 3 3 3 3 4" xfId="20811"/>
    <cellStyle name="Normal 16 3 3 3 3 5" xfId="20812"/>
    <cellStyle name="Normal 16 3 3 3 3 6" xfId="20813"/>
    <cellStyle name="Normal 16 3 3 3 4" xfId="6152"/>
    <cellStyle name="Normal 16 3 3 3 4 2" xfId="11094"/>
    <cellStyle name="Normal 16 3 3 3 4 3" xfId="20814"/>
    <cellStyle name="Normal 16 3 3 3 4 4" xfId="20815"/>
    <cellStyle name="Normal 16 3 3 3 5" xfId="7660"/>
    <cellStyle name="Normal 16 3 3 3 5 2" xfId="20816"/>
    <cellStyle name="Normal 16 3 3 3 5 3" xfId="20817"/>
    <cellStyle name="Normal 16 3 3 3 5 4" xfId="20818"/>
    <cellStyle name="Normal 16 3 3 3 6" xfId="2698"/>
    <cellStyle name="Normal 16 3 3 3 6 2" xfId="20819"/>
    <cellStyle name="Normal 16 3 3 3 6 3" xfId="20820"/>
    <cellStyle name="Normal 16 3 3 3 6 4" xfId="20821"/>
    <cellStyle name="Normal 16 3 3 3 7" xfId="20822"/>
    <cellStyle name="Normal 16 3 3 3 7 2" xfId="20823"/>
    <cellStyle name="Normal 16 3 3 3 7 3" xfId="20824"/>
    <cellStyle name="Normal 16 3 3 3 8" xfId="20825"/>
    <cellStyle name="Normal 16 3 3 3 9" xfId="20826"/>
    <cellStyle name="Normal 16 3 3 4" xfId="1512"/>
    <cellStyle name="Normal 16 3 3 4 2" xfId="4870"/>
    <cellStyle name="Normal 16 3 3 4 2 2" xfId="9854"/>
    <cellStyle name="Normal 16 3 3 4 2 2 2" xfId="20827"/>
    <cellStyle name="Normal 16 3 3 4 2 2 3" xfId="20828"/>
    <cellStyle name="Normal 16 3 3 4 2 2 4" xfId="20829"/>
    <cellStyle name="Normal 16 3 3 4 2 3" xfId="20830"/>
    <cellStyle name="Normal 16 3 3 4 2 3 2" xfId="20831"/>
    <cellStyle name="Normal 16 3 3 4 2 3 3" xfId="20832"/>
    <cellStyle name="Normal 16 3 3 4 2 4" xfId="20833"/>
    <cellStyle name="Normal 16 3 3 4 2 5" xfId="20834"/>
    <cellStyle name="Normal 16 3 3 4 2 6" xfId="20835"/>
    <cellStyle name="Normal 16 3 3 4 3" xfId="6599"/>
    <cellStyle name="Normal 16 3 3 4 3 2" xfId="11541"/>
    <cellStyle name="Normal 16 3 3 4 3 3" xfId="20836"/>
    <cellStyle name="Normal 16 3 3 4 3 4" xfId="20837"/>
    <cellStyle name="Normal 16 3 3 4 4" xfId="8107"/>
    <cellStyle name="Normal 16 3 3 4 4 2" xfId="20838"/>
    <cellStyle name="Normal 16 3 3 4 4 3" xfId="20839"/>
    <cellStyle name="Normal 16 3 3 4 4 4" xfId="20840"/>
    <cellStyle name="Normal 16 3 3 4 5" xfId="3145"/>
    <cellStyle name="Normal 16 3 3 4 5 2" xfId="20841"/>
    <cellStyle name="Normal 16 3 3 4 5 3" xfId="20842"/>
    <cellStyle name="Normal 16 3 3 4 5 4" xfId="20843"/>
    <cellStyle name="Normal 16 3 3 4 6" xfId="20844"/>
    <cellStyle name="Normal 16 3 3 4 6 2" xfId="20845"/>
    <cellStyle name="Normal 16 3 3 4 6 3" xfId="20846"/>
    <cellStyle name="Normal 16 3 3 4 7" xfId="20847"/>
    <cellStyle name="Normal 16 3 3 4 8" xfId="20848"/>
    <cellStyle name="Normal 16 3 3 4 9" xfId="20849"/>
    <cellStyle name="Normal 16 3 3 5" xfId="3807"/>
    <cellStyle name="Normal 16 3 3 5 2" xfId="4546"/>
    <cellStyle name="Normal 16 3 3 5 2 2" xfId="9530"/>
    <cellStyle name="Normal 16 3 3 5 2 2 2" xfId="20850"/>
    <cellStyle name="Normal 16 3 3 5 2 2 3" xfId="20851"/>
    <cellStyle name="Normal 16 3 3 5 2 2 4" xfId="20852"/>
    <cellStyle name="Normal 16 3 3 5 2 3" xfId="20853"/>
    <cellStyle name="Normal 16 3 3 5 2 3 2" xfId="20854"/>
    <cellStyle name="Normal 16 3 3 5 2 3 3" xfId="20855"/>
    <cellStyle name="Normal 16 3 3 5 2 4" xfId="20856"/>
    <cellStyle name="Normal 16 3 3 5 2 5" xfId="20857"/>
    <cellStyle name="Normal 16 3 3 5 2 6" xfId="20858"/>
    <cellStyle name="Normal 16 3 3 5 3" xfId="8767"/>
    <cellStyle name="Normal 16 3 3 5 3 2" xfId="20859"/>
    <cellStyle name="Normal 16 3 3 5 3 3" xfId="20860"/>
    <cellStyle name="Normal 16 3 3 5 3 4" xfId="20861"/>
    <cellStyle name="Normal 16 3 3 5 4" xfId="12161"/>
    <cellStyle name="Normal 16 3 3 5 4 2" xfId="20862"/>
    <cellStyle name="Normal 16 3 3 5 4 3" xfId="20863"/>
    <cellStyle name="Normal 16 3 3 5 4 4" xfId="20864"/>
    <cellStyle name="Normal 16 3 3 5 5" xfId="20865"/>
    <cellStyle name="Normal 16 3 3 5 5 2" xfId="20866"/>
    <cellStyle name="Normal 16 3 3 5 5 3" xfId="20867"/>
    <cellStyle name="Normal 16 3 3 5 5 4" xfId="20868"/>
    <cellStyle name="Normal 16 3 3 5 6" xfId="20869"/>
    <cellStyle name="Normal 16 3 3 5 6 2" xfId="20870"/>
    <cellStyle name="Normal 16 3 3 5 6 3" xfId="20871"/>
    <cellStyle name="Normal 16 3 3 5 7" xfId="20872"/>
    <cellStyle name="Normal 16 3 3 5 8" xfId="20873"/>
    <cellStyle name="Normal 16 3 3 5 9" xfId="20874"/>
    <cellStyle name="Normal 16 3 3 6" xfId="4131"/>
    <cellStyle name="Normal 16 3 3 6 2" xfId="8903"/>
    <cellStyle name="Normal 16 3 3 6 2 2" xfId="20875"/>
    <cellStyle name="Normal 16 3 3 6 2 2 2" xfId="20876"/>
    <cellStyle name="Normal 16 3 3 6 2 2 3" xfId="20877"/>
    <cellStyle name="Normal 16 3 3 6 2 2 4" xfId="20878"/>
    <cellStyle name="Normal 16 3 3 6 2 3" xfId="20879"/>
    <cellStyle name="Normal 16 3 3 6 2 3 2" xfId="20880"/>
    <cellStyle name="Normal 16 3 3 6 2 3 3" xfId="20881"/>
    <cellStyle name="Normal 16 3 3 6 2 4" xfId="20882"/>
    <cellStyle name="Normal 16 3 3 6 2 5" xfId="20883"/>
    <cellStyle name="Normal 16 3 3 6 2 6" xfId="20884"/>
    <cellStyle name="Normal 16 3 3 6 3" xfId="12337"/>
    <cellStyle name="Normal 16 3 3 6 3 2" xfId="20885"/>
    <cellStyle name="Normal 16 3 3 6 3 3" xfId="20886"/>
    <cellStyle name="Normal 16 3 3 6 3 4" xfId="20887"/>
    <cellStyle name="Normal 16 3 3 6 4" xfId="20888"/>
    <cellStyle name="Normal 16 3 3 6 4 2" xfId="20889"/>
    <cellStyle name="Normal 16 3 3 6 4 3" xfId="20890"/>
    <cellStyle name="Normal 16 3 3 6 4 4" xfId="20891"/>
    <cellStyle name="Normal 16 3 3 6 5" xfId="20892"/>
    <cellStyle name="Normal 16 3 3 6 5 2" xfId="20893"/>
    <cellStyle name="Normal 16 3 3 6 5 3" xfId="20894"/>
    <cellStyle name="Normal 16 3 3 6 6" xfId="20895"/>
    <cellStyle name="Normal 16 3 3 6 7" xfId="20896"/>
    <cellStyle name="Normal 16 3 3 6 8" xfId="20897"/>
    <cellStyle name="Normal 16 3 3 7" xfId="5621"/>
    <cellStyle name="Normal 16 3 3 7 2" xfId="10570"/>
    <cellStyle name="Normal 16 3 3 7 2 2" xfId="20898"/>
    <cellStyle name="Normal 16 3 3 7 2 3" xfId="20899"/>
    <cellStyle name="Normal 16 3 3 7 2 4" xfId="20900"/>
    <cellStyle name="Normal 16 3 3 7 3" xfId="20901"/>
    <cellStyle name="Normal 16 3 3 7 3 2" xfId="20902"/>
    <cellStyle name="Normal 16 3 3 7 3 3" xfId="20903"/>
    <cellStyle name="Normal 16 3 3 7 4" xfId="20904"/>
    <cellStyle name="Normal 16 3 3 7 5" xfId="20905"/>
    <cellStyle name="Normal 16 3 3 7 6" xfId="20906"/>
    <cellStyle name="Normal 16 3 3 8" xfId="5879"/>
    <cellStyle name="Normal 16 3 3 8 2" xfId="10821"/>
    <cellStyle name="Normal 16 3 3 8 3" xfId="20907"/>
    <cellStyle name="Normal 16 3 3 8 4" xfId="20908"/>
    <cellStyle name="Normal 16 3 3 9" xfId="7387"/>
    <cellStyle name="Normal 16 3 3 9 2" xfId="20909"/>
    <cellStyle name="Normal 16 3 3 9 3" xfId="20910"/>
    <cellStyle name="Normal 16 3 3 9 4" xfId="20911"/>
    <cellStyle name="Normal 16 3 4" xfId="509"/>
    <cellStyle name="Normal 16 3 4 10" xfId="20912"/>
    <cellStyle name="Normal 16 3 4 11" xfId="20913"/>
    <cellStyle name="Normal 16 3 4 2" xfId="1080"/>
    <cellStyle name="Normal 16 3 4 2 10" xfId="20914"/>
    <cellStyle name="Normal 16 3 4 2 2" xfId="1517"/>
    <cellStyle name="Normal 16 3 4 2 2 2" xfId="4875"/>
    <cellStyle name="Normal 16 3 4 2 2 2 2" xfId="9859"/>
    <cellStyle name="Normal 16 3 4 2 2 2 2 2" xfId="20915"/>
    <cellStyle name="Normal 16 3 4 2 2 2 2 3" xfId="20916"/>
    <cellStyle name="Normal 16 3 4 2 2 2 2 4" xfId="20917"/>
    <cellStyle name="Normal 16 3 4 2 2 2 3" xfId="20918"/>
    <cellStyle name="Normal 16 3 4 2 2 2 3 2" xfId="20919"/>
    <cellStyle name="Normal 16 3 4 2 2 2 3 3" xfId="20920"/>
    <cellStyle name="Normal 16 3 4 2 2 2 4" xfId="20921"/>
    <cellStyle name="Normal 16 3 4 2 2 2 5" xfId="20922"/>
    <cellStyle name="Normal 16 3 4 2 2 2 6" xfId="20923"/>
    <cellStyle name="Normal 16 3 4 2 2 3" xfId="6604"/>
    <cellStyle name="Normal 16 3 4 2 2 3 2" xfId="11546"/>
    <cellStyle name="Normal 16 3 4 2 2 3 3" xfId="20924"/>
    <cellStyle name="Normal 16 3 4 2 2 3 4" xfId="20925"/>
    <cellStyle name="Normal 16 3 4 2 2 4" xfId="8112"/>
    <cellStyle name="Normal 16 3 4 2 2 4 2" xfId="20926"/>
    <cellStyle name="Normal 16 3 4 2 2 4 3" xfId="20927"/>
    <cellStyle name="Normal 16 3 4 2 2 4 4" xfId="20928"/>
    <cellStyle name="Normal 16 3 4 2 2 5" xfId="3150"/>
    <cellStyle name="Normal 16 3 4 2 2 5 2" xfId="20929"/>
    <cellStyle name="Normal 16 3 4 2 2 5 3" xfId="20930"/>
    <cellStyle name="Normal 16 3 4 2 2 5 4" xfId="20931"/>
    <cellStyle name="Normal 16 3 4 2 2 6" xfId="20932"/>
    <cellStyle name="Normal 16 3 4 2 2 6 2" xfId="20933"/>
    <cellStyle name="Normal 16 3 4 2 2 6 3" xfId="20934"/>
    <cellStyle name="Normal 16 3 4 2 2 7" xfId="20935"/>
    <cellStyle name="Normal 16 3 4 2 2 8" xfId="20936"/>
    <cellStyle name="Normal 16 3 4 2 2 9" xfId="20937"/>
    <cellStyle name="Normal 16 3 4 2 3" xfId="4502"/>
    <cellStyle name="Normal 16 3 4 2 3 2" xfId="9487"/>
    <cellStyle name="Normal 16 3 4 2 3 2 2" xfId="20938"/>
    <cellStyle name="Normal 16 3 4 2 3 2 3" xfId="20939"/>
    <cellStyle name="Normal 16 3 4 2 3 2 4" xfId="20940"/>
    <cellStyle name="Normal 16 3 4 2 3 3" xfId="20941"/>
    <cellStyle name="Normal 16 3 4 2 3 3 2" xfId="20942"/>
    <cellStyle name="Normal 16 3 4 2 3 3 3" xfId="20943"/>
    <cellStyle name="Normal 16 3 4 2 3 4" xfId="20944"/>
    <cellStyle name="Normal 16 3 4 2 3 5" xfId="20945"/>
    <cellStyle name="Normal 16 3 4 2 3 6" xfId="20946"/>
    <cellStyle name="Normal 16 3 4 2 4" xfId="6242"/>
    <cellStyle name="Normal 16 3 4 2 4 2" xfId="11184"/>
    <cellStyle name="Normal 16 3 4 2 4 3" xfId="20947"/>
    <cellStyle name="Normal 16 3 4 2 4 4" xfId="20948"/>
    <cellStyle name="Normal 16 3 4 2 5" xfId="7750"/>
    <cellStyle name="Normal 16 3 4 2 5 2" xfId="20949"/>
    <cellStyle name="Normal 16 3 4 2 5 3" xfId="20950"/>
    <cellStyle name="Normal 16 3 4 2 5 4" xfId="20951"/>
    <cellStyle name="Normal 16 3 4 2 6" xfId="2788"/>
    <cellStyle name="Normal 16 3 4 2 6 2" xfId="20952"/>
    <cellStyle name="Normal 16 3 4 2 6 3" xfId="20953"/>
    <cellStyle name="Normal 16 3 4 2 6 4" xfId="20954"/>
    <cellStyle name="Normal 16 3 4 2 7" xfId="20955"/>
    <cellStyle name="Normal 16 3 4 2 7 2" xfId="20956"/>
    <cellStyle name="Normal 16 3 4 2 7 3" xfId="20957"/>
    <cellStyle name="Normal 16 3 4 2 8" xfId="20958"/>
    <cellStyle name="Normal 16 3 4 2 9" xfId="20959"/>
    <cellStyle name="Normal 16 3 4 3" xfId="1516"/>
    <cellStyle name="Normal 16 3 4 3 2" xfId="4874"/>
    <cellStyle name="Normal 16 3 4 3 2 2" xfId="9858"/>
    <cellStyle name="Normal 16 3 4 3 2 2 2" xfId="20960"/>
    <cellStyle name="Normal 16 3 4 3 2 2 3" xfId="20961"/>
    <cellStyle name="Normal 16 3 4 3 2 2 4" xfId="20962"/>
    <cellStyle name="Normal 16 3 4 3 2 3" xfId="20963"/>
    <cellStyle name="Normal 16 3 4 3 2 3 2" xfId="20964"/>
    <cellStyle name="Normal 16 3 4 3 2 3 3" xfId="20965"/>
    <cellStyle name="Normal 16 3 4 3 2 4" xfId="20966"/>
    <cellStyle name="Normal 16 3 4 3 2 5" xfId="20967"/>
    <cellStyle name="Normal 16 3 4 3 2 6" xfId="20968"/>
    <cellStyle name="Normal 16 3 4 3 3" xfId="6603"/>
    <cellStyle name="Normal 16 3 4 3 3 2" xfId="11545"/>
    <cellStyle name="Normal 16 3 4 3 3 3" xfId="20969"/>
    <cellStyle name="Normal 16 3 4 3 3 4" xfId="20970"/>
    <cellStyle name="Normal 16 3 4 3 4" xfId="8111"/>
    <cellStyle name="Normal 16 3 4 3 4 2" xfId="20971"/>
    <cellStyle name="Normal 16 3 4 3 4 3" xfId="20972"/>
    <cellStyle name="Normal 16 3 4 3 4 4" xfId="20973"/>
    <cellStyle name="Normal 16 3 4 3 5" xfId="3149"/>
    <cellStyle name="Normal 16 3 4 3 5 2" xfId="20974"/>
    <cellStyle name="Normal 16 3 4 3 5 3" xfId="20975"/>
    <cellStyle name="Normal 16 3 4 3 5 4" xfId="20976"/>
    <cellStyle name="Normal 16 3 4 3 6" xfId="20977"/>
    <cellStyle name="Normal 16 3 4 3 6 2" xfId="20978"/>
    <cellStyle name="Normal 16 3 4 3 6 3" xfId="20979"/>
    <cellStyle name="Normal 16 3 4 3 7" xfId="20980"/>
    <cellStyle name="Normal 16 3 4 3 8" xfId="20981"/>
    <cellStyle name="Normal 16 3 4 3 9" xfId="20982"/>
    <cellStyle name="Normal 16 3 4 4" xfId="4033"/>
    <cellStyle name="Normal 16 3 4 4 2" xfId="9105"/>
    <cellStyle name="Normal 16 3 4 4 2 2" xfId="20983"/>
    <cellStyle name="Normal 16 3 4 4 2 3" xfId="20984"/>
    <cellStyle name="Normal 16 3 4 4 2 4" xfId="20985"/>
    <cellStyle name="Normal 16 3 4 4 3" xfId="20986"/>
    <cellStyle name="Normal 16 3 4 4 3 2" xfId="20987"/>
    <cellStyle name="Normal 16 3 4 4 3 3" xfId="20988"/>
    <cellStyle name="Normal 16 3 4 4 4" xfId="20989"/>
    <cellStyle name="Normal 16 3 4 4 5" xfId="20990"/>
    <cellStyle name="Normal 16 3 4 4 6" xfId="20991"/>
    <cellStyle name="Normal 16 3 4 5" xfId="5790"/>
    <cellStyle name="Normal 16 3 4 5 2" xfId="10732"/>
    <cellStyle name="Normal 16 3 4 5 3" xfId="20992"/>
    <cellStyle name="Normal 16 3 4 5 4" xfId="20993"/>
    <cellStyle name="Normal 16 3 4 6" xfId="7298"/>
    <cellStyle name="Normal 16 3 4 6 2" xfId="20994"/>
    <cellStyle name="Normal 16 3 4 6 3" xfId="20995"/>
    <cellStyle name="Normal 16 3 4 6 4" xfId="20996"/>
    <cellStyle name="Normal 16 3 4 7" xfId="2336"/>
    <cellStyle name="Normal 16 3 4 7 2" xfId="20997"/>
    <cellStyle name="Normal 16 3 4 7 3" xfId="20998"/>
    <cellStyle name="Normal 16 3 4 7 4" xfId="20999"/>
    <cellStyle name="Normal 16 3 4 8" xfId="21000"/>
    <cellStyle name="Normal 16 3 4 8 2" xfId="21001"/>
    <cellStyle name="Normal 16 3 4 8 3" xfId="21002"/>
    <cellStyle name="Normal 16 3 4 9" xfId="21003"/>
    <cellStyle name="Normal 16 3 5" xfId="727"/>
    <cellStyle name="Normal 16 3 5 10" xfId="21004"/>
    <cellStyle name="Normal 16 3 5 11" xfId="21005"/>
    <cellStyle name="Normal 16 3 5 2" xfId="1193"/>
    <cellStyle name="Normal 16 3 5 2 10" xfId="21006"/>
    <cellStyle name="Normal 16 3 5 2 2" xfId="1519"/>
    <cellStyle name="Normal 16 3 5 2 2 2" xfId="4877"/>
    <cellStyle name="Normal 16 3 5 2 2 2 2" xfId="9861"/>
    <cellStyle name="Normal 16 3 5 2 2 2 2 2" xfId="21007"/>
    <cellStyle name="Normal 16 3 5 2 2 2 2 3" xfId="21008"/>
    <cellStyle name="Normal 16 3 5 2 2 2 2 4" xfId="21009"/>
    <cellStyle name="Normal 16 3 5 2 2 2 3" xfId="21010"/>
    <cellStyle name="Normal 16 3 5 2 2 2 3 2" xfId="21011"/>
    <cellStyle name="Normal 16 3 5 2 2 2 3 3" xfId="21012"/>
    <cellStyle name="Normal 16 3 5 2 2 2 4" xfId="21013"/>
    <cellStyle name="Normal 16 3 5 2 2 2 5" xfId="21014"/>
    <cellStyle name="Normal 16 3 5 2 2 2 6" xfId="21015"/>
    <cellStyle name="Normal 16 3 5 2 2 3" xfId="6606"/>
    <cellStyle name="Normal 16 3 5 2 2 3 2" xfId="11548"/>
    <cellStyle name="Normal 16 3 5 2 2 3 3" xfId="21016"/>
    <cellStyle name="Normal 16 3 5 2 2 3 4" xfId="21017"/>
    <cellStyle name="Normal 16 3 5 2 2 4" xfId="8114"/>
    <cellStyle name="Normal 16 3 5 2 2 4 2" xfId="21018"/>
    <cellStyle name="Normal 16 3 5 2 2 4 3" xfId="21019"/>
    <cellStyle name="Normal 16 3 5 2 2 4 4" xfId="21020"/>
    <cellStyle name="Normal 16 3 5 2 2 5" xfId="3152"/>
    <cellStyle name="Normal 16 3 5 2 2 5 2" xfId="21021"/>
    <cellStyle name="Normal 16 3 5 2 2 5 3" xfId="21022"/>
    <cellStyle name="Normal 16 3 5 2 2 5 4" xfId="21023"/>
    <cellStyle name="Normal 16 3 5 2 2 6" xfId="21024"/>
    <cellStyle name="Normal 16 3 5 2 2 6 2" xfId="21025"/>
    <cellStyle name="Normal 16 3 5 2 2 6 3" xfId="21026"/>
    <cellStyle name="Normal 16 3 5 2 2 7" xfId="21027"/>
    <cellStyle name="Normal 16 3 5 2 2 8" xfId="21028"/>
    <cellStyle name="Normal 16 3 5 2 2 9" xfId="21029"/>
    <cellStyle name="Normal 16 3 5 2 3" xfId="4561"/>
    <cellStyle name="Normal 16 3 5 2 3 2" xfId="9545"/>
    <cellStyle name="Normal 16 3 5 2 3 2 2" xfId="21030"/>
    <cellStyle name="Normal 16 3 5 2 3 2 3" xfId="21031"/>
    <cellStyle name="Normal 16 3 5 2 3 2 4" xfId="21032"/>
    <cellStyle name="Normal 16 3 5 2 3 3" xfId="21033"/>
    <cellStyle name="Normal 16 3 5 2 3 3 2" xfId="21034"/>
    <cellStyle name="Normal 16 3 5 2 3 3 3" xfId="21035"/>
    <cellStyle name="Normal 16 3 5 2 3 4" xfId="21036"/>
    <cellStyle name="Normal 16 3 5 2 3 5" xfId="21037"/>
    <cellStyle name="Normal 16 3 5 2 3 6" xfId="21038"/>
    <cellStyle name="Normal 16 3 5 2 4" xfId="6292"/>
    <cellStyle name="Normal 16 3 5 2 4 2" xfId="11234"/>
    <cellStyle name="Normal 16 3 5 2 4 3" xfId="21039"/>
    <cellStyle name="Normal 16 3 5 2 4 4" xfId="21040"/>
    <cellStyle name="Normal 16 3 5 2 5" xfId="7800"/>
    <cellStyle name="Normal 16 3 5 2 5 2" xfId="21041"/>
    <cellStyle name="Normal 16 3 5 2 5 3" xfId="21042"/>
    <cellStyle name="Normal 16 3 5 2 5 4" xfId="21043"/>
    <cellStyle name="Normal 16 3 5 2 6" xfId="2838"/>
    <cellStyle name="Normal 16 3 5 2 6 2" xfId="21044"/>
    <cellStyle name="Normal 16 3 5 2 6 3" xfId="21045"/>
    <cellStyle name="Normal 16 3 5 2 6 4" xfId="21046"/>
    <cellStyle name="Normal 16 3 5 2 7" xfId="21047"/>
    <cellStyle name="Normal 16 3 5 2 7 2" xfId="21048"/>
    <cellStyle name="Normal 16 3 5 2 7 3" xfId="21049"/>
    <cellStyle name="Normal 16 3 5 2 8" xfId="21050"/>
    <cellStyle name="Normal 16 3 5 2 9" xfId="21051"/>
    <cellStyle name="Normal 16 3 5 3" xfId="1518"/>
    <cellStyle name="Normal 16 3 5 3 2" xfId="4876"/>
    <cellStyle name="Normal 16 3 5 3 2 2" xfId="9860"/>
    <cellStyle name="Normal 16 3 5 3 2 2 2" xfId="21052"/>
    <cellStyle name="Normal 16 3 5 3 2 2 3" xfId="21053"/>
    <cellStyle name="Normal 16 3 5 3 2 2 4" xfId="21054"/>
    <cellStyle name="Normal 16 3 5 3 2 3" xfId="21055"/>
    <cellStyle name="Normal 16 3 5 3 2 3 2" xfId="21056"/>
    <cellStyle name="Normal 16 3 5 3 2 3 3" xfId="21057"/>
    <cellStyle name="Normal 16 3 5 3 2 4" xfId="21058"/>
    <cellStyle name="Normal 16 3 5 3 2 5" xfId="21059"/>
    <cellStyle name="Normal 16 3 5 3 2 6" xfId="21060"/>
    <cellStyle name="Normal 16 3 5 3 3" xfId="6605"/>
    <cellStyle name="Normal 16 3 5 3 3 2" xfId="11547"/>
    <cellStyle name="Normal 16 3 5 3 3 3" xfId="21061"/>
    <cellStyle name="Normal 16 3 5 3 3 4" xfId="21062"/>
    <cellStyle name="Normal 16 3 5 3 4" xfId="8113"/>
    <cellStyle name="Normal 16 3 5 3 4 2" xfId="21063"/>
    <cellStyle name="Normal 16 3 5 3 4 3" xfId="21064"/>
    <cellStyle name="Normal 16 3 5 3 4 4" xfId="21065"/>
    <cellStyle name="Normal 16 3 5 3 5" xfId="3151"/>
    <cellStyle name="Normal 16 3 5 3 5 2" xfId="21066"/>
    <cellStyle name="Normal 16 3 5 3 5 3" xfId="21067"/>
    <cellStyle name="Normal 16 3 5 3 5 4" xfId="21068"/>
    <cellStyle name="Normal 16 3 5 3 6" xfId="21069"/>
    <cellStyle name="Normal 16 3 5 3 6 2" xfId="21070"/>
    <cellStyle name="Normal 16 3 5 3 6 3" xfId="21071"/>
    <cellStyle name="Normal 16 3 5 3 7" xfId="21072"/>
    <cellStyle name="Normal 16 3 5 3 8" xfId="21073"/>
    <cellStyle name="Normal 16 3 5 3 9" xfId="21074"/>
    <cellStyle name="Normal 16 3 5 4" xfId="4178"/>
    <cellStyle name="Normal 16 3 5 4 2" xfId="9164"/>
    <cellStyle name="Normal 16 3 5 4 2 2" xfId="21075"/>
    <cellStyle name="Normal 16 3 5 4 2 3" xfId="21076"/>
    <cellStyle name="Normal 16 3 5 4 2 4" xfId="21077"/>
    <cellStyle name="Normal 16 3 5 4 3" xfId="21078"/>
    <cellStyle name="Normal 16 3 5 4 3 2" xfId="21079"/>
    <cellStyle name="Normal 16 3 5 4 3 3" xfId="21080"/>
    <cellStyle name="Normal 16 3 5 4 4" xfId="21081"/>
    <cellStyle name="Normal 16 3 5 4 5" xfId="21082"/>
    <cellStyle name="Normal 16 3 5 4 6" xfId="21083"/>
    <cellStyle name="Normal 16 3 5 5" xfId="5925"/>
    <cellStyle name="Normal 16 3 5 5 2" xfId="10867"/>
    <cellStyle name="Normal 16 3 5 5 3" xfId="21084"/>
    <cellStyle name="Normal 16 3 5 5 4" xfId="21085"/>
    <cellStyle name="Normal 16 3 5 6" xfId="7433"/>
    <cellStyle name="Normal 16 3 5 6 2" xfId="21086"/>
    <cellStyle name="Normal 16 3 5 6 3" xfId="21087"/>
    <cellStyle name="Normal 16 3 5 6 4" xfId="21088"/>
    <cellStyle name="Normal 16 3 5 7" xfId="2471"/>
    <cellStyle name="Normal 16 3 5 7 2" xfId="21089"/>
    <cellStyle name="Normal 16 3 5 7 3" xfId="21090"/>
    <cellStyle name="Normal 16 3 5 7 4" xfId="21091"/>
    <cellStyle name="Normal 16 3 5 8" xfId="21092"/>
    <cellStyle name="Normal 16 3 5 8 2" xfId="21093"/>
    <cellStyle name="Normal 16 3 5 8 3" xfId="21094"/>
    <cellStyle name="Normal 16 3 5 9" xfId="21095"/>
    <cellStyle name="Normal 16 3 6" xfId="393"/>
    <cellStyle name="Normal 16 3 6 10" xfId="21096"/>
    <cellStyle name="Normal 16 3 6 11" xfId="21097"/>
    <cellStyle name="Normal 16 3 6 2" xfId="1022"/>
    <cellStyle name="Normal 16 3 6 2 10" xfId="21098"/>
    <cellStyle name="Normal 16 3 6 2 2" xfId="1521"/>
    <cellStyle name="Normal 16 3 6 2 2 2" xfId="4879"/>
    <cellStyle name="Normal 16 3 6 2 2 2 2" xfId="9863"/>
    <cellStyle name="Normal 16 3 6 2 2 2 2 2" xfId="21099"/>
    <cellStyle name="Normal 16 3 6 2 2 2 2 3" xfId="21100"/>
    <cellStyle name="Normal 16 3 6 2 2 2 2 4" xfId="21101"/>
    <cellStyle name="Normal 16 3 6 2 2 2 3" xfId="21102"/>
    <cellStyle name="Normal 16 3 6 2 2 2 3 2" xfId="21103"/>
    <cellStyle name="Normal 16 3 6 2 2 2 3 3" xfId="21104"/>
    <cellStyle name="Normal 16 3 6 2 2 2 4" xfId="21105"/>
    <cellStyle name="Normal 16 3 6 2 2 2 5" xfId="21106"/>
    <cellStyle name="Normal 16 3 6 2 2 2 6" xfId="21107"/>
    <cellStyle name="Normal 16 3 6 2 2 3" xfId="6608"/>
    <cellStyle name="Normal 16 3 6 2 2 3 2" xfId="11550"/>
    <cellStyle name="Normal 16 3 6 2 2 3 3" xfId="21108"/>
    <cellStyle name="Normal 16 3 6 2 2 3 4" xfId="21109"/>
    <cellStyle name="Normal 16 3 6 2 2 4" xfId="8116"/>
    <cellStyle name="Normal 16 3 6 2 2 4 2" xfId="21110"/>
    <cellStyle name="Normal 16 3 6 2 2 4 3" xfId="21111"/>
    <cellStyle name="Normal 16 3 6 2 2 4 4" xfId="21112"/>
    <cellStyle name="Normal 16 3 6 2 2 5" xfId="3154"/>
    <cellStyle name="Normal 16 3 6 2 2 5 2" xfId="21113"/>
    <cellStyle name="Normal 16 3 6 2 2 5 3" xfId="21114"/>
    <cellStyle name="Normal 16 3 6 2 2 5 4" xfId="21115"/>
    <cellStyle name="Normal 16 3 6 2 2 6" xfId="21116"/>
    <cellStyle name="Normal 16 3 6 2 2 6 2" xfId="21117"/>
    <cellStyle name="Normal 16 3 6 2 2 6 3" xfId="21118"/>
    <cellStyle name="Normal 16 3 6 2 2 7" xfId="21119"/>
    <cellStyle name="Normal 16 3 6 2 2 8" xfId="21120"/>
    <cellStyle name="Normal 16 3 6 2 2 9" xfId="21121"/>
    <cellStyle name="Normal 16 3 6 2 3" xfId="4456"/>
    <cellStyle name="Normal 16 3 6 2 3 2" xfId="9441"/>
    <cellStyle name="Normal 16 3 6 2 3 2 2" xfId="21122"/>
    <cellStyle name="Normal 16 3 6 2 3 2 3" xfId="21123"/>
    <cellStyle name="Normal 16 3 6 2 3 2 4" xfId="21124"/>
    <cellStyle name="Normal 16 3 6 2 3 3" xfId="21125"/>
    <cellStyle name="Normal 16 3 6 2 3 3 2" xfId="21126"/>
    <cellStyle name="Normal 16 3 6 2 3 3 3" xfId="21127"/>
    <cellStyle name="Normal 16 3 6 2 3 4" xfId="21128"/>
    <cellStyle name="Normal 16 3 6 2 3 5" xfId="21129"/>
    <cellStyle name="Normal 16 3 6 2 3 6" xfId="21130"/>
    <cellStyle name="Normal 16 3 6 2 4" xfId="6198"/>
    <cellStyle name="Normal 16 3 6 2 4 2" xfId="11140"/>
    <cellStyle name="Normal 16 3 6 2 4 3" xfId="21131"/>
    <cellStyle name="Normal 16 3 6 2 4 4" xfId="21132"/>
    <cellStyle name="Normal 16 3 6 2 5" xfId="7706"/>
    <cellStyle name="Normal 16 3 6 2 5 2" xfId="21133"/>
    <cellStyle name="Normal 16 3 6 2 5 3" xfId="21134"/>
    <cellStyle name="Normal 16 3 6 2 5 4" xfId="21135"/>
    <cellStyle name="Normal 16 3 6 2 6" xfId="2744"/>
    <cellStyle name="Normal 16 3 6 2 6 2" xfId="21136"/>
    <cellStyle name="Normal 16 3 6 2 6 3" xfId="21137"/>
    <cellStyle name="Normal 16 3 6 2 6 4" xfId="21138"/>
    <cellStyle name="Normal 16 3 6 2 7" xfId="21139"/>
    <cellStyle name="Normal 16 3 6 2 7 2" xfId="21140"/>
    <cellStyle name="Normal 16 3 6 2 7 3" xfId="21141"/>
    <cellStyle name="Normal 16 3 6 2 8" xfId="21142"/>
    <cellStyle name="Normal 16 3 6 2 9" xfId="21143"/>
    <cellStyle name="Normal 16 3 6 3" xfId="1520"/>
    <cellStyle name="Normal 16 3 6 3 2" xfId="4878"/>
    <cellStyle name="Normal 16 3 6 3 2 2" xfId="9862"/>
    <cellStyle name="Normal 16 3 6 3 2 2 2" xfId="21144"/>
    <cellStyle name="Normal 16 3 6 3 2 2 3" xfId="21145"/>
    <cellStyle name="Normal 16 3 6 3 2 2 4" xfId="21146"/>
    <cellStyle name="Normal 16 3 6 3 2 3" xfId="21147"/>
    <cellStyle name="Normal 16 3 6 3 2 3 2" xfId="21148"/>
    <cellStyle name="Normal 16 3 6 3 2 3 3" xfId="21149"/>
    <cellStyle name="Normal 16 3 6 3 2 4" xfId="21150"/>
    <cellStyle name="Normal 16 3 6 3 2 5" xfId="21151"/>
    <cellStyle name="Normal 16 3 6 3 2 6" xfId="21152"/>
    <cellStyle name="Normal 16 3 6 3 3" xfId="6607"/>
    <cellStyle name="Normal 16 3 6 3 3 2" xfId="11549"/>
    <cellStyle name="Normal 16 3 6 3 3 3" xfId="21153"/>
    <cellStyle name="Normal 16 3 6 3 3 4" xfId="21154"/>
    <cellStyle name="Normal 16 3 6 3 4" xfId="8115"/>
    <cellStyle name="Normal 16 3 6 3 4 2" xfId="21155"/>
    <cellStyle name="Normal 16 3 6 3 4 3" xfId="21156"/>
    <cellStyle name="Normal 16 3 6 3 4 4" xfId="21157"/>
    <cellStyle name="Normal 16 3 6 3 5" xfId="3153"/>
    <cellStyle name="Normal 16 3 6 3 5 2" xfId="21158"/>
    <cellStyle name="Normal 16 3 6 3 5 3" xfId="21159"/>
    <cellStyle name="Normal 16 3 6 3 5 4" xfId="21160"/>
    <cellStyle name="Normal 16 3 6 3 6" xfId="21161"/>
    <cellStyle name="Normal 16 3 6 3 6 2" xfId="21162"/>
    <cellStyle name="Normal 16 3 6 3 6 3" xfId="21163"/>
    <cellStyle name="Normal 16 3 6 3 7" xfId="21164"/>
    <cellStyle name="Normal 16 3 6 3 8" xfId="21165"/>
    <cellStyle name="Normal 16 3 6 3 9" xfId="21166"/>
    <cellStyle name="Normal 16 3 6 4" xfId="3973"/>
    <cellStyle name="Normal 16 3 6 4 2" xfId="9053"/>
    <cellStyle name="Normal 16 3 6 4 2 2" xfId="21167"/>
    <cellStyle name="Normal 16 3 6 4 2 3" xfId="21168"/>
    <cellStyle name="Normal 16 3 6 4 2 4" xfId="21169"/>
    <cellStyle name="Normal 16 3 6 4 3" xfId="21170"/>
    <cellStyle name="Normal 16 3 6 4 3 2" xfId="21171"/>
    <cellStyle name="Normal 16 3 6 4 3 3" xfId="21172"/>
    <cellStyle name="Normal 16 3 6 4 4" xfId="21173"/>
    <cellStyle name="Normal 16 3 6 4 5" xfId="21174"/>
    <cellStyle name="Normal 16 3 6 4 6" xfId="21175"/>
    <cellStyle name="Normal 16 3 6 5" xfId="5741"/>
    <cellStyle name="Normal 16 3 6 5 2" xfId="10683"/>
    <cellStyle name="Normal 16 3 6 5 3" xfId="21176"/>
    <cellStyle name="Normal 16 3 6 5 4" xfId="21177"/>
    <cellStyle name="Normal 16 3 6 6" xfId="7249"/>
    <cellStyle name="Normal 16 3 6 6 2" xfId="21178"/>
    <cellStyle name="Normal 16 3 6 6 3" xfId="21179"/>
    <cellStyle name="Normal 16 3 6 6 4" xfId="21180"/>
    <cellStyle name="Normal 16 3 6 7" xfId="2287"/>
    <cellStyle name="Normal 16 3 6 7 2" xfId="21181"/>
    <cellStyle name="Normal 16 3 6 7 3" xfId="21182"/>
    <cellStyle name="Normal 16 3 6 7 4" xfId="21183"/>
    <cellStyle name="Normal 16 3 6 8" xfId="21184"/>
    <cellStyle name="Normal 16 3 6 8 2" xfId="21185"/>
    <cellStyle name="Normal 16 3 6 8 3" xfId="21186"/>
    <cellStyle name="Normal 16 3 6 9" xfId="21187"/>
    <cellStyle name="Normal 16 3 7" xfId="876"/>
    <cellStyle name="Normal 16 3 7 10" xfId="21188"/>
    <cellStyle name="Normal 16 3 7 2" xfId="1522"/>
    <cellStyle name="Normal 16 3 7 2 2" xfId="4880"/>
    <cellStyle name="Normal 16 3 7 2 2 2" xfId="9864"/>
    <cellStyle name="Normal 16 3 7 2 2 2 2" xfId="21189"/>
    <cellStyle name="Normal 16 3 7 2 2 2 3" xfId="21190"/>
    <cellStyle name="Normal 16 3 7 2 2 2 4" xfId="21191"/>
    <cellStyle name="Normal 16 3 7 2 2 3" xfId="21192"/>
    <cellStyle name="Normal 16 3 7 2 2 3 2" xfId="21193"/>
    <cellStyle name="Normal 16 3 7 2 2 3 3" xfId="21194"/>
    <cellStyle name="Normal 16 3 7 2 2 4" xfId="21195"/>
    <cellStyle name="Normal 16 3 7 2 2 5" xfId="21196"/>
    <cellStyle name="Normal 16 3 7 2 2 6" xfId="21197"/>
    <cellStyle name="Normal 16 3 7 2 3" xfId="6609"/>
    <cellStyle name="Normal 16 3 7 2 3 2" xfId="11551"/>
    <cellStyle name="Normal 16 3 7 2 3 3" xfId="21198"/>
    <cellStyle name="Normal 16 3 7 2 3 4" xfId="21199"/>
    <cellStyle name="Normal 16 3 7 2 4" xfId="8117"/>
    <cellStyle name="Normal 16 3 7 2 4 2" xfId="21200"/>
    <cellStyle name="Normal 16 3 7 2 4 3" xfId="21201"/>
    <cellStyle name="Normal 16 3 7 2 4 4" xfId="21202"/>
    <cellStyle name="Normal 16 3 7 2 5" xfId="3155"/>
    <cellStyle name="Normal 16 3 7 2 5 2" xfId="21203"/>
    <cellStyle name="Normal 16 3 7 2 5 3" xfId="21204"/>
    <cellStyle name="Normal 16 3 7 2 5 4" xfId="21205"/>
    <cellStyle name="Normal 16 3 7 2 6" xfId="21206"/>
    <cellStyle name="Normal 16 3 7 2 6 2" xfId="21207"/>
    <cellStyle name="Normal 16 3 7 2 6 3" xfId="21208"/>
    <cellStyle name="Normal 16 3 7 2 7" xfId="21209"/>
    <cellStyle name="Normal 16 3 7 2 8" xfId="21210"/>
    <cellStyle name="Normal 16 3 7 2 9" xfId="21211"/>
    <cellStyle name="Normal 16 3 7 3" xfId="4318"/>
    <cellStyle name="Normal 16 3 7 3 2" xfId="9304"/>
    <cellStyle name="Normal 16 3 7 3 2 2" xfId="21212"/>
    <cellStyle name="Normal 16 3 7 3 2 3" xfId="21213"/>
    <cellStyle name="Normal 16 3 7 3 2 4" xfId="21214"/>
    <cellStyle name="Normal 16 3 7 3 3" xfId="21215"/>
    <cellStyle name="Normal 16 3 7 3 3 2" xfId="21216"/>
    <cellStyle name="Normal 16 3 7 3 3 3" xfId="21217"/>
    <cellStyle name="Normal 16 3 7 3 4" xfId="21218"/>
    <cellStyle name="Normal 16 3 7 3 5" xfId="21219"/>
    <cellStyle name="Normal 16 3 7 3 6" xfId="21220"/>
    <cellStyle name="Normal 16 3 7 4" xfId="6063"/>
    <cellStyle name="Normal 16 3 7 4 2" xfId="11005"/>
    <cellStyle name="Normal 16 3 7 4 3" xfId="21221"/>
    <cellStyle name="Normal 16 3 7 4 4" xfId="21222"/>
    <cellStyle name="Normal 16 3 7 5" xfId="7571"/>
    <cellStyle name="Normal 16 3 7 5 2" xfId="21223"/>
    <cellStyle name="Normal 16 3 7 5 3" xfId="21224"/>
    <cellStyle name="Normal 16 3 7 5 4" xfId="21225"/>
    <cellStyle name="Normal 16 3 7 6" xfId="2609"/>
    <cellStyle name="Normal 16 3 7 6 2" xfId="21226"/>
    <cellStyle name="Normal 16 3 7 6 3" xfId="21227"/>
    <cellStyle name="Normal 16 3 7 6 4" xfId="21228"/>
    <cellStyle name="Normal 16 3 7 7" xfId="21229"/>
    <cellStyle name="Normal 16 3 7 7 2" xfId="21230"/>
    <cellStyle name="Normal 16 3 7 7 3" xfId="21231"/>
    <cellStyle name="Normal 16 3 7 8" xfId="21232"/>
    <cellStyle name="Normal 16 3 7 9" xfId="21233"/>
    <cellStyle name="Normal 16 3 8" xfId="1343"/>
    <cellStyle name="Normal 16 3 8 2" xfId="4701"/>
    <cellStyle name="Normal 16 3 8 2 2" xfId="9685"/>
    <cellStyle name="Normal 16 3 8 2 2 2" xfId="21234"/>
    <cellStyle name="Normal 16 3 8 2 2 3" xfId="21235"/>
    <cellStyle name="Normal 16 3 8 2 2 4" xfId="21236"/>
    <cellStyle name="Normal 16 3 8 2 3" xfId="21237"/>
    <cellStyle name="Normal 16 3 8 2 3 2" xfId="21238"/>
    <cellStyle name="Normal 16 3 8 2 3 3" xfId="21239"/>
    <cellStyle name="Normal 16 3 8 2 4" xfId="21240"/>
    <cellStyle name="Normal 16 3 8 2 5" xfId="21241"/>
    <cellStyle name="Normal 16 3 8 2 6" xfId="21242"/>
    <cellStyle name="Normal 16 3 8 3" xfId="6430"/>
    <cellStyle name="Normal 16 3 8 3 2" xfId="11372"/>
    <cellStyle name="Normal 16 3 8 3 3" xfId="21243"/>
    <cellStyle name="Normal 16 3 8 3 4" xfId="21244"/>
    <cellStyle name="Normal 16 3 8 4" xfId="7938"/>
    <cellStyle name="Normal 16 3 8 4 2" xfId="21245"/>
    <cellStyle name="Normal 16 3 8 4 3" xfId="21246"/>
    <cellStyle name="Normal 16 3 8 4 4" xfId="21247"/>
    <cellStyle name="Normal 16 3 8 5" xfId="2976"/>
    <cellStyle name="Normal 16 3 8 5 2" xfId="21248"/>
    <cellStyle name="Normal 16 3 8 5 3" xfId="21249"/>
    <cellStyle name="Normal 16 3 8 5 4" xfId="21250"/>
    <cellStyle name="Normal 16 3 8 6" xfId="21251"/>
    <cellStyle name="Normal 16 3 8 6 2" xfId="21252"/>
    <cellStyle name="Normal 16 3 8 6 3" xfId="21253"/>
    <cellStyle name="Normal 16 3 8 7" xfId="21254"/>
    <cellStyle name="Normal 16 3 8 8" xfId="21255"/>
    <cellStyle name="Normal 16 3 8 9" xfId="21256"/>
    <cellStyle name="Normal 16 3 9" xfId="287"/>
    <cellStyle name="Normal 16 3 9 2" xfId="3919"/>
    <cellStyle name="Normal 16 3 9 2 2" xfId="9006"/>
    <cellStyle name="Normal 16 3 9 2 2 2" xfId="21257"/>
    <cellStyle name="Normal 16 3 9 2 2 3" xfId="21258"/>
    <cellStyle name="Normal 16 3 9 2 2 4" xfId="21259"/>
    <cellStyle name="Normal 16 3 9 2 3" xfId="21260"/>
    <cellStyle name="Normal 16 3 9 2 3 2" xfId="21261"/>
    <cellStyle name="Normal 16 3 9 2 3 3" xfId="21262"/>
    <cellStyle name="Normal 16 3 9 2 4" xfId="21263"/>
    <cellStyle name="Normal 16 3 9 2 5" xfId="21264"/>
    <cellStyle name="Normal 16 3 9 2 6" xfId="21265"/>
    <cellStyle name="Normal 16 3 9 3" xfId="5697"/>
    <cellStyle name="Normal 16 3 9 3 2" xfId="10639"/>
    <cellStyle name="Normal 16 3 9 3 3" xfId="21266"/>
    <cellStyle name="Normal 16 3 9 3 4" xfId="21267"/>
    <cellStyle name="Normal 16 3 9 4" xfId="7205"/>
    <cellStyle name="Normal 16 3 9 4 2" xfId="21268"/>
    <cellStyle name="Normal 16 3 9 4 3" xfId="21269"/>
    <cellStyle name="Normal 16 3 9 4 4" xfId="21270"/>
    <cellStyle name="Normal 16 3 9 5" xfId="2242"/>
    <cellStyle name="Normal 16 3 9 5 2" xfId="21271"/>
    <cellStyle name="Normal 16 3 9 5 3" xfId="21272"/>
    <cellStyle name="Normal 16 3 9 5 4" xfId="21273"/>
    <cellStyle name="Normal 16 3 9 6" xfId="21274"/>
    <cellStyle name="Normal 16 3 9 6 2" xfId="21275"/>
    <cellStyle name="Normal 16 3 9 6 3" xfId="21276"/>
    <cellStyle name="Normal 16 3 9 7" xfId="21277"/>
    <cellStyle name="Normal 16 3 9 8" xfId="21278"/>
    <cellStyle name="Normal 16 3 9 9" xfId="21279"/>
    <cellStyle name="Normal 16 4" xfId="566"/>
    <cellStyle name="Normal 16 4 10" xfId="2380"/>
    <cellStyle name="Normal 16 4 10 2" xfId="21280"/>
    <cellStyle name="Normal 16 4 10 3" xfId="21281"/>
    <cellStyle name="Normal 16 4 10 4" xfId="21282"/>
    <cellStyle name="Normal 16 4 11" xfId="21283"/>
    <cellStyle name="Normal 16 4 11 2" xfId="21284"/>
    <cellStyle name="Normal 16 4 11 3" xfId="21285"/>
    <cellStyle name="Normal 16 4 12" xfId="21286"/>
    <cellStyle name="Normal 16 4 13" xfId="21287"/>
    <cellStyle name="Normal 16 4 14" xfId="21288"/>
    <cellStyle name="Normal 16 4 2" xfId="771"/>
    <cellStyle name="Normal 16 4 2 10" xfId="21289"/>
    <cellStyle name="Normal 16 4 2 11" xfId="21290"/>
    <cellStyle name="Normal 16 4 2 2" xfId="1237"/>
    <cellStyle name="Normal 16 4 2 2 10" xfId="21291"/>
    <cellStyle name="Normal 16 4 2 2 2" xfId="1525"/>
    <cellStyle name="Normal 16 4 2 2 2 2" xfId="4883"/>
    <cellStyle name="Normal 16 4 2 2 2 2 2" xfId="9867"/>
    <cellStyle name="Normal 16 4 2 2 2 2 2 2" xfId="21292"/>
    <cellStyle name="Normal 16 4 2 2 2 2 2 3" xfId="21293"/>
    <cellStyle name="Normal 16 4 2 2 2 2 2 4" xfId="21294"/>
    <cellStyle name="Normal 16 4 2 2 2 2 3" xfId="21295"/>
    <cellStyle name="Normal 16 4 2 2 2 2 3 2" xfId="21296"/>
    <cellStyle name="Normal 16 4 2 2 2 2 3 3" xfId="21297"/>
    <cellStyle name="Normal 16 4 2 2 2 2 4" xfId="21298"/>
    <cellStyle name="Normal 16 4 2 2 2 2 5" xfId="21299"/>
    <cellStyle name="Normal 16 4 2 2 2 2 6" xfId="21300"/>
    <cellStyle name="Normal 16 4 2 2 2 3" xfId="6612"/>
    <cellStyle name="Normal 16 4 2 2 2 3 2" xfId="11554"/>
    <cellStyle name="Normal 16 4 2 2 2 3 3" xfId="21301"/>
    <cellStyle name="Normal 16 4 2 2 2 3 4" xfId="21302"/>
    <cellStyle name="Normal 16 4 2 2 2 4" xfId="8120"/>
    <cellStyle name="Normal 16 4 2 2 2 4 2" xfId="21303"/>
    <cellStyle name="Normal 16 4 2 2 2 4 3" xfId="21304"/>
    <cellStyle name="Normal 16 4 2 2 2 4 4" xfId="21305"/>
    <cellStyle name="Normal 16 4 2 2 2 5" xfId="3158"/>
    <cellStyle name="Normal 16 4 2 2 2 5 2" xfId="21306"/>
    <cellStyle name="Normal 16 4 2 2 2 5 3" xfId="21307"/>
    <cellStyle name="Normal 16 4 2 2 2 5 4" xfId="21308"/>
    <cellStyle name="Normal 16 4 2 2 2 6" xfId="21309"/>
    <cellStyle name="Normal 16 4 2 2 2 6 2" xfId="21310"/>
    <cellStyle name="Normal 16 4 2 2 2 6 3" xfId="21311"/>
    <cellStyle name="Normal 16 4 2 2 2 7" xfId="21312"/>
    <cellStyle name="Normal 16 4 2 2 2 8" xfId="21313"/>
    <cellStyle name="Normal 16 4 2 2 2 9" xfId="21314"/>
    <cellStyle name="Normal 16 4 2 2 3" xfId="4605"/>
    <cellStyle name="Normal 16 4 2 2 3 2" xfId="9589"/>
    <cellStyle name="Normal 16 4 2 2 3 2 2" xfId="21315"/>
    <cellStyle name="Normal 16 4 2 2 3 2 3" xfId="21316"/>
    <cellStyle name="Normal 16 4 2 2 3 2 4" xfId="21317"/>
    <cellStyle name="Normal 16 4 2 2 3 3" xfId="21318"/>
    <cellStyle name="Normal 16 4 2 2 3 3 2" xfId="21319"/>
    <cellStyle name="Normal 16 4 2 2 3 3 3" xfId="21320"/>
    <cellStyle name="Normal 16 4 2 2 3 4" xfId="21321"/>
    <cellStyle name="Normal 16 4 2 2 3 5" xfId="21322"/>
    <cellStyle name="Normal 16 4 2 2 3 6" xfId="21323"/>
    <cellStyle name="Normal 16 4 2 2 4" xfId="6336"/>
    <cellStyle name="Normal 16 4 2 2 4 2" xfId="11278"/>
    <cellStyle name="Normal 16 4 2 2 4 3" xfId="21324"/>
    <cellStyle name="Normal 16 4 2 2 4 4" xfId="21325"/>
    <cellStyle name="Normal 16 4 2 2 5" xfId="7844"/>
    <cellStyle name="Normal 16 4 2 2 5 2" xfId="21326"/>
    <cellStyle name="Normal 16 4 2 2 5 3" xfId="21327"/>
    <cellStyle name="Normal 16 4 2 2 5 4" xfId="21328"/>
    <cellStyle name="Normal 16 4 2 2 6" xfId="2882"/>
    <cellStyle name="Normal 16 4 2 2 6 2" xfId="21329"/>
    <cellStyle name="Normal 16 4 2 2 6 3" xfId="21330"/>
    <cellStyle name="Normal 16 4 2 2 6 4" xfId="21331"/>
    <cellStyle name="Normal 16 4 2 2 7" xfId="21332"/>
    <cellStyle name="Normal 16 4 2 2 7 2" xfId="21333"/>
    <cellStyle name="Normal 16 4 2 2 7 3" xfId="21334"/>
    <cellStyle name="Normal 16 4 2 2 8" xfId="21335"/>
    <cellStyle name="Normal 16 4 2 2 9" xfId="21336"/>
    <cellStyle name="Normal 16 4 2 3" xfId="1524"/>
    <cellStyle name="Normal 16 4 2 3 2" xfId="4882"/>
    <cellStyle name="Normal 16 4 2 3 2 2" xfId="9866"/>
    <cellStyle name="Normal 16 4 2 3 2 2 2" xfId="21337"/>
    <cellStyle name="Normal 16 4 2 3 2 2 3" xfId="21338"/>
    <cellStyle name="Normal 16 4 2 3 2 2 4" xfId="21339"/>
    <cellStyle name="Normal 16 4 2 3 2 3" xfId="21340"/>
    <cellStyle name="Normal 16 4 2 3 2 3 2" xfId="21341"/>
    <cellStyle name="Normal 16 4 2 3 2 3 3" xfId="21342"/>
    <cellStyle name="Normal 16 4 2 3 2 4" xfId="21343"/>
    <cellStyle name="Normal 16 4 2 3 2 5" xfId="21344"/>
    <cellStyle name="Normal 16 4 2 3 2 6" xfId="21345"/>
    <cellStyle name="Normal 16 4 2 3 3" xfId="6611"/>
    <cellStyle name="Normal 16 4 2 3 3 2" xfId="11553"/>
    <cellStyle name="Normal 16 4 2 3 3 3" xfId="21346"/>
    <cellStyle name="Normal 16 4 2 3 3 4" xfId="21347"/>
    <cellStyle name="Normal 16 4 2 3 4" xfId="8119"/>
    <cellStyle name="Normal 16 4 2 3 4 2" xfId="21348"/>
    <cellStyle name="Normal 16 4 2 3 4 3" xfId="21349"/>
    <cellStyle name="Normal 16 4 2 3 4 4" xfId="21350"/>
    <cellStyle name="Normal 16 4 2 3 5" xfId="3157"/>
    <cellStyle name="Normal 16 4 2 3 5 2" xfId="21351"/>
    <cellStyle name="Normal 16 4 2 3 5 3" xfId="21352"/>
    <cellStyle name="Normal 16 4 2 3 5 4" xfId="21353"/>
    <cellStyle name="Normal 16 4 2 3 6" xfId="21354"/>
    <cellStyle name="Normal 16 4 2 3 6 2" xfId="21355"/>
    <cellStyle name="Normal 16 4 2 3 6 3" xfId="21356"/>
    <cellStyle name="Normal 16 4 2 3 7" xfId="21357"/>
    <cellStyle name="Normal 16 4 2 3 8" xfId="21358"/>
    <cellStyle name="Normal 16 4 2 3 9" xfId="21359"/>
    <cellStyle name="Normal 16 4 2 4" xfId="4222"/>
    <cellStyle name="Normal 16 4 2 4 2" xfId="9208"/>
    <cellStyle name="Normal 16 4 2 4 2 2" xfId="21360"/>
    <cellStyle name="Normal 16 4 2 4 2 3" xfId="21361"/>
    <cellStyle name="Normal 16 4 2 4 2 4" xfId="21362"/>
    <cellStyle name="Normal 16 4 2 4 3" xfId="21363"/>
    <cellStyle name="Normal 16 4 2 4 3 2" xfId="21364"/>
    <cellStyle name="Normal 16 4 2 4 3 3" xfId="21365"/>
    <cellStyle name="Normal 16 4 2 4 4" xfId="21366"/>
    <cellStyle name="Normal 16 4 2 4 5" xfId="21367"/>
    <cellStyle name="Normal 16 4 2 4 6" xfId="21368"/>
    <cellStyle name="Normal 16 4 2 5" xfId="5969"/>
    <cellStyle name="Normal 16 4 2 5 2" xfId="10911"/>
    <cellStyle name="Normal 16 4 2 5 3" xfId="21369"/>
    <cellStyle name="Normal 16 4 2 5 4" xfId="21370"/>
    <cellStyle name="Normal 16 4 2 6" xfId="7477"/>
    <cellStyle name="Normal 16 4 2 6 2" xfId="21371"/>
    <cellStyle name="Normal 16 4 2 6 3" xfId="21372"/>
    <cellStyle name="Normal 16 4 2 6 4" xfId="21373"/>
    <cellStyle name="Normal 16 4 2 7" xfId="2515"/>
    <cellStyle name="Normal 16 4 2 7 2" xfId="21374"/>
    <cellStyle name="Normal 16 4 2 7 3" xfId="21375"/>
    <cellStyle name="Normal 16 4 2 7 4" xfId="21376"/>
    <cellStyle name="Normal 16 4 2 8" xfId="21377"/>
    <cellStyle name="Normal 16 4 2 8 2" xfId="21378"/>
    <cellStyle name="Normal 16 4 2 8 3" xfId="21379"/>
    <cellStyle name="Normal 16 4 2 9" xfId="21380"/>
    <cellStyle name="Normal 16 4 3" xfId="922"/>
    <cellStyle name="Normal 16 4 3 10" xfId="21381"/>
    <cellStyle name="Normal 16 4 3 2" xfId="1526"/>
    <cellStyle name="Normal 16 4 3 2 2" xfId="4884"/>
    <cellStyle name="Normal 16 4 3 2 2 2" xfId="9868"/>
    <cellStyle name="Normal 16 4 3 2 2 2 2" xfId="21382"/>
    <cellStyle name="Normal 16 4 3 2 2 2 3" xfId="21383"/>
    <cellStyle name="Normal 16 4 3 2 2 2 4" xfId="21384"/>
    <cellStyle name="Normal 16 4 3 2 2 3" xfId="21385"/>
    <cellStyle name="Normal 16 4 3 2 2 3 2" xfId="21386"/>
    <cellStyle name="Normal 16 4 3 2 2 3 3" xfId="21387"/>
    <cellStyle name="Normal 16 4 3 2 2 4" xfId="21388"/>
    <cellStyle name="Normal 16 4 3 2 2 5" xfId="21389"/>
    <cellStyle name="Normal 16 4 3 2 2 6" xfId="21390"/>
    <cellStyle name="Normal 16 4 3 2 3" xfId="6613"/>
    <cellStyle name="Normal 16 4 3 2 3 2" xfId="11555"/>
    <cellStyle name="Normal 16 4 3 2 3 3" xfId="21391"/>
    <cellStyle name="Normal 16 4 3 2 3 4" xfId="21392"/>
    <cellStyle name="Normal 16 4 3 2 4" xfId="8121"/>
    <cellStyle name="Normal 16 4 3 2 4 2" xfId="21393"/>
    <cellStyle name="Normal 16 4 3 2 4 3" xfId="21394"/>
    <cellStyle name="Normal 16 4 3 2 4 4" xfId="21395"/>
    <cellStyle name="Normal 16 4 3 2 5" xfId="3159"/>
    <cellStyle name="Normal 16 4 3 2 5 2" xfId="21396"/>
    <cellStyle name="Normal 16 4 3 2 5 3" xfId="21397"/>
    <cellStyle name="Normal 16 4 3 2 5 4" xfId="21398"/>
    <cellStyle name="Normal 16 4 3 2 6" xfId="21399"/>
    <cellStyle name="Normal 16 4 3 2 6 2" xfId="21400"/>
    <cellStyle name="Normal 16 4 3 2 6 3" xfId="21401"/>
    <cellStyle name="Normal 16 4 3 2 7" xfId="21402"/>
    <cellStyle name="Normal 16 4 3 2 8" xfId="21403"/>
    <cellStyle name="Normal 16 4 3 2 9" xfId="21404"/>
    <cellStyle name="Normal 16 4 3 3" xfId="4363"/>
    <cellStyle name="Normal 16 4 3 3 2" xfId="9349"/>
    <cellStyle name="Normal 16 4 3 3 2 2" xfId="21405"/>
    <cellStyle name="Normal 16 4 3 3 2 3" xfId="21406"/>
    <cellStyle name="Normal 16 4 3 3 2 4" xfId="21407"/>
    <cellStyle name="Normal 16 4 3 3 3" xfId="21408"/>
    <cellStyle name="Normal 16 4 3 3 3 2" xfId="21409"/>
    <cellStyle name="Normal 16 4 3 3 3 3" xfId="21410"/>
    <cellStyle name="Normal 16 4 3 3 4" xfId="21411"/>
    <cellStyle name="Normal 16 4 3 3 5" xfId="21412"/>
    <cellStyle name="Normal 16 4 3 3 6" xfId="21413"/>
    <cellStyle name="Normal 16 4 3 4" xfId="6107"/>
    <cellStyle name="Normal 16 4 3 4 2" xfId="11049"/>
    <cellStyle name="Normal 16 4 3 4 3" xfId="21414"/>
    <cellStyle name="Normal 16 4 3 4 4" xfId="21415"/>
    <cellStyle name="Normal 16 4 3 5" xfId="7615"/>
    <cellStyle name="Normal 16 4 3 5 2" xfId="21416"/>
    <cellStyle name="Normal 16 4 3 5 3" xfId="21417"/>
    <cellStyle name="Normal 16 4 3 5 4" xfId="21418"/>
    <cellStyle name="Normal 16 4 3 6" xfId="2653"/>
    <cellStyle name="Normal 16 4 3 6 2" xfId="21419"/>
    <cellStyle name="Normal 16 4 3 6 3" xfId="21420"/>
    <cellStyle name="Normal 16 4 3 6 4" xfId="21421"/>
    <cellStyle name="Normal 16 4 3 7" xfId="21422"/>
    <cellStyle name="Normal 16 4 3 7 2" xfId="21423"/>
    <cellStyle name="Normal 16 4 3 7 3" xfId="21424"/>
    <cellStyle name="Normal 16 4 3 8" xfId="21425"/>
    <cellStyle name="Normal 16 4 3 9" xfId="21426"/>
    <cellStyle name="Normal 16 4 4" xfId="1523"/>
    <cellStyle name="Normal 16 4 4 2" xfId="4881"/>
    <cellStyle name="Normal 16 4 4 2 2" xfId="9865"/>
    <cellStyle name="Normal 16 4 4 2 2 2" xfId="21427"/>
    <cellStyle name="Normal 16 4 4 2 2 3" xfId="21428"/>
    <cellStyle name="Normal 16 4 4 2 2 4" xfId="21429"/>
    <cellStyle name="Normal 16 4 4 2 3" xfId="21430"/>
    <cellStyle name="Normal 16 4 4 2 3 2" xfId="21431"/>
    <cellStyle name="Normal 16 4 4 2 3 3" xfId="21432"/>
    <cellStyle name="Normal 16 4 4 2 4" xfId="21433"/>
    <cellStyle name="Normal 16 4 4 2 5" xfId="21434"/>
    <cellStyle name="Normal 16 4 4 2 6" xfId="21435"/>
    <cellStyle name="Normal 16 4 4 3" xfId="6610"/>
    <cellStyle name="Normal 16 4 4 3 2" xfId="11552"/>
    <cellStyle name="Normal 16 4 4 3 3" xfId="21436"/>
    <cellStyle name="Normal 16 4 4 3 4" xfId="21437"/>
    <cellStyle name="Normal 16 4 4 4" xfId="8118"/>
    <cellStyle name="Normal 16 4 4 4 2" xfId="21438"/>
    <cellStyle name="Normal 16 4 4 4 3" xfId="21439"/>
    <cellStyle name="Normal 16 4 4 4 4" xfId="21440"/>
    <cellStyle name="Normal 16 4 4 5" xfId="3156"/>
    <cellStyle name="Normal 16 4 4 5 2" xfId="21441"/>
    <cellStyle name="Normal 16 4 4 5 3" xfId="21442"/>
    <cellStyle name="Normal 16 4 4 5 4" xfId="21443"/>
    <cellStyle name="Normal 16 4 4 6" xfId="21444"/>
    <cellStyle name="Normal 16 4 4 6 2" xfId="21445"/>
    <cellStyle name="Normal 16 4 4 6 3" xfId="21446"/>
    <cellStyle name="Normal 16 4 4 7" xfId="21447"/>
    <cellStyle name="Normal 16 4 4 8" xfId="21448"/>
    <cellStyle name="Normal 16 4 4 9" xfId="21449"/>
    <cellStyle name="Normal 16 4 5" xfId="3761"/>
    <cellStyle name="Normal 16 4 5 2" xfId="4085"/>
    <cellStyle name="Normal 16 4 5 2 2" xfId="9148"/>
    <cellStyle name="Normal 16 4 5 2 2 2" xfId="21450"/>
    <cellStyle name="Normal 16 4 5 2 2 3" xfId="21451"/>
    <cellStyle name="Normal 16 4 5 2 2 4" xfId="21452"/>
    <cellStyle name="Normal 16 4 5 2 3" xfId="21453"/>
    <cellStyle name="Normal 16 4 5 2 3 2" xfId="21454"/>
    <cellStyle name="Normal 16 4 5 2 3 3" xfId="21455"/>
    <cellStyle name="Normal 16 4 5 2 4" xfId="21456"/>
    <cellStyle name="Normal 16 4 5 2 5" xfId="21457"/>
    <cellStyle name="Normal 16 4 5 2 6" xfId="21458"/>
    <cellStyle name="Normal 16 4 5 3" xfId="8721"/>
    <cellStyle name="Normal 16 4 5 3 2" xfId="21459"/>
    <cellStyle name="Normal 16 4 5 3 3" xfId="21460"/>
    <cellStyle name="Normal 16 4 5 3 4" xfId="21461"/>
    <cellStyle name="Normal 16 4 5 4" xfId="12185"/>
    <cellStyle name="Normal 16 4 5 4 2" xfId="21462"/>
    <cellStyle name="Normal 16 4 5 4 3" xfId="21463"/>
    <cellStyle name="Normal 16 4 5 4 4" xfId="21464"/>
    <cellStyle name="Normal 16 4 5 5" xfId="21465"/>
    <cellStyle name="Normal 16 4 5 5 2" xfId="21466"/>
    <cellStyle name="Normal 16 4 5 5 3" xfId="21467"/>
    <cellStyle name="Normal 16 4 5 5 4" xfId="21468"/>
    <cellStyle name="Normal 16 4 5 6" xfId="21469"/>
    <cellStyle name="Normal 16 4 5 6 2" xfId="21470"/>
    <cellStyle name="Normal 16 4 5 6 3" xfId="21471"/>
    <cellStyle name="Normal 16 4 5 7" xfId="21472"/>
    <cellStyle name="Normal 16 4 5 8" xfId="21473"/>
    <cellStyle name="Normal 16 4 5 9" xfId="21474"/>
    <cellStyle name="Normal 16 4 6" xfId="4079"/>
    <cellStyle name="Normal 16 4 6 2" xfId="8858"/>
    <cellStyle name="Normal 16 4 6 2 2" xfId="21475"/>
    <cellStyle name="Normal 16 4 6 2 2 2" xfId="21476"/>
    <cellStyle name="Normal 16 4 6 2 2 3" xfId="21477"/>
    <cellStyle name="Normal 16 4 6 2 2 4" xfId="21478"/>
    <cellStyle name="Normal 16 4 6 2 3" xfId="21479"/>
    <cellStyle name="Normal 16 4 6 2 3 2" xfId="21480"/>
    <cellStyle name="Normal 16 4 6 2 3 3" xfId="21481"/>
    <cellStyle name="Normal 16 4 6 2 4" xfId="21482"/>
    <cellStyle name="Normal 16 4 6 2 5" xfId="21483"/>
    <cellStyle name="Normal 16 4 6 2 6" xfId="21484"/>
    <cellStyle name="Normal 16 4 6 3" xfId="12237"/>
    <cellStyle name="Normal 16 4 6 3 2" xfId="21485"/>
    <cellStyle name="Normal 16 4 6 3 3" xfId="21486"/>
    <cellStyle name="Normal 16 4 6 3 4" xfId="21487"/>
    <cellStyle name="Normal 16 4 6 4" xfId="21488"/>
    <cellStyle name="Normal 16 4 6 4 2" xfId="21489"/>
    <cellStyle name="Normal 16 4 6 4 3" xfId="21490"/>
    <cellStyle name="Normal 16 4 6 4 4" xfId="21491"/>
    <cellStyle name="Normal 16 4 6 5" xfId="21492"/>
    <cellStyle name="Normal 16 4 6 5 2" xfId="21493"/>
    <cellStyle name="Normal 16 4 6 5 3" xfId="21494"/>
    <cellStyle name="Normal 16 4 6 6" xfId="21495"/>
    <cellStyle name="Normal 16 4 6 7" xfId="21496"/>
    <cellStyle name="Normal 16 4 6 8" xfId="21497"/>
    <cellStyle name="Normal 16 4 7" xfId="5444"/>
    <cellStyle name="Normal 16 4 7 2" xfId="10423"/>
    <cellStyle name="Normal 16 4 7 2 2" xfId="21498"/>
    <cellStyle name="Normal 16 4 7 2 3" xfId="21499"/>
    <cellStyle name="Normal 16 4 7 2 4" xfId="21500"/>
    <cellStyle name="Normal 16 4 7 3" xfId="21501"/>
    <cellStyle name="Normal 16 4 7 3 2" xfId="21502"/>
    <cellStyle name="Normal 16 4 7 3 3" xfId="21503"/>
    <cellStyle name="Normal 16 4 7 4" xfId="21504"/>
    <cellStyle name="Normal 16 4 7 5" xfId="21505"/>
    <cellStyle name="Normal 16 4 7 6" xfId="21506"/>
    <cellStyle name="Normal 16 4 8" xfId="5834"/>
    <cellStyle name="Normal 16 4 8 2" xfId="10776"/>
    <cellStyle name="Normal 16 4 8 3" xfId="21507"/>
    <cellStyle name="Normal 16 4 8 4" xfId="21508"/>
    <cellStyle name="Normal 16 4 9" xfId="7342"/>
    <cellStyle name="Normal 16 4 9 2" xfId="21509"/>
    <cellStyle name="Normal 16 4 9 3" xfId="21510"/>
    <cellStyle name="Normal 16 4 9 4" xfId="21511"/>
    <cellStyle name="Normal 16 5" xfId="673"/>
    <cellStyle name="Normal 16 5 10" xfId="2423"/>
    <cellStyle name="Normal 16 5 10 2" xfId="21512"/>
    <cellStyle name="Normal 16 5 10 3" xfId="21513"/>
    <cellStyle name="Normal 16 5 10 4" xfId="21514"/>
    <cellStyle name="Normal 16 5 11" xfId="21515"/>
    <cellStyle name="Normal 16 5 11 2" xfId="21516"/>
    <cellStyle name="Normal 16 5 11 3" xfId="21517"/>
    <cellStyle name="Normal 16 5 12" xfId="21518"/>
    <cellStyle name="Normal 16 5 13" xfId="21519"/>
    <cellStyle name="Normal 16 5 14" xfId="21520"/>
    <cellStyle name="Normal 16 5 2" xfId="815"/>
    <cellStyle name="Normal 16 5 2 10" xfId="21521"/>
    <cellStyle name="Normal 16 5 2 11" xfId="21522"/>
    <cellStyle name="Normal 16 5 2 2" xfId="1280"/>
    <cellStyle name="Normal 16 5 2 2 10" xfId="21523"/>
    <cellStyle name="Normal 16 5 2 2 2" xfId="1529"/>
    <cellStyle name="Normal 16 5 2 2 2 2" xfId="4887"/>
    <cellStyle name="Normal 16 5 2 2 2 2 2" xfId="9871"/>
    <cellStyle name="Normal 16 5 2 2 2 2 2 2" xfId="21524"/>
    <cellStyle name="Normal 16 5 2 2 2 2 2 3" xfId="21525"/>
    <cellStyle name="Normal 16 5 2 2 2 2 2 4" xfId="21526"/>
    <cellStyle name="Normal 16 5 2 2 2 2 3" xfId="21527"/>
    <cellStyle name="Normal 16 5 2 2 2 2 3 2" xfId="21528"/>
    <cellStyle name="Normal 16 5 2 2 2 2 3 3" xfId="21529"/>
    <cellStyle name="Normal 16 5 2 2 2 2 4" xfId="21530"/>
    <cellStyle name="Normal 16 5 2 2 2 2 5" xfId="21531"/>
    <cellStyle name="Normal 16 5 2 2 2 2 6" xfId="21532"/>
    <cellStyle name="Normal 16 5 2 2 2 3" xfId="6616"/>
    <cellStyle name="Normal 16 5 2 2 2 3 2" xfId="11558"/>
    <cellStyle name="Normal 16 5 2 2 2 3 3" xfId="21533"/>
    <cellStyle name="Normal 16 5 2 2 2 3 4" xfId="21534"/>
    <cellStyle name="Normal 16 5 2 2 2 4" xfId="8124"/>
    <cellStyle name="Normal 16 5 2 2 2 4 2" xfId="21535"/>
    <cellStyle name="Normal 16 5 2 2 2 4 3" xfId="21536"/>
    <cellStyle name="Normal 16 5 2 2 2 4 4" xfId="21537"/>
    <cellStyle name="Normal 16 5 2 2 2 5" xfId="3162"/>
    <cellStyle name="Normal 16 5 2 2 2 5 2" xfId="21538"/>
    <cellStyle name="Normal 16 5 2 2 2 5 3" xfId="21539"/>
    <cellStyle name="Normal 16 5 2 2 2 5 4" xfId="21540"/>
    <cellStyle name="Normal 16 5 2 2 2 6" xfId="21541"/>
    <cellStyle name="Normal 16 5 2 2 2 6 2" xfId="21542"/>
    <cellStyle name="Normal 16 5 2 2 2 6 3" xfId="21543"/>
    <cellStyle name="Normal 16 5 2 2 2 7" xfId="21544"/>
    <cellStyle name="Normal 16 5 2 2 2 8" xfId="21545"/>
    <cellStyle name="Normal 16 5 2 2 2 9" xfId="21546"/>
    <cellStyle name="Normal 16 5 2 2 3" xfId="4648"/>
    <cellStyle name="Normal 16 5 2 2 3 2" xfId="9632"/>
    <cellStyle name="Normal 16 5 2 2 3 2 2" xfId="21547"/>
    <cellStyle name="Normal 16 5 2 2 3 2 3" xfId="21548"/>
    <cellStyle name="Normal 16 5 2 2 3 2 4" xfId="21549"/>
    <cellStyle name="Normal 16 5 2 2 3 3" xfId="21550"/>
    <cellStyle name="Normal 16 5 2 2 3 3 2" xfId="21551"/>
    <cellStyle name="Normal 16 5 2 2 3 3 3" xfId="21552"/>
    <cellStyle name="Normal 16 5 2 2 3 4" xfId="21553"/>
    <cellStyle name="Normal 16 5 2 2 3 5" xfId="21554"/>
    <cellStyle name="Normal 16 5 2 2 3 6" xfId="21555"/>
    <cellStyle name="Normal 16 5 2 2 4" xfId="6379"/>
    <cellStyle name="Normal 16 5 2 2 4 2" xfId="11321"/>
    <cellStyle name="Normal 16 5 2 2 4 3" xfId="21556"/>
    <cellStyle name="Normal 16 5 2 2 4 4" xfId="21557"/>
    <cellStyle name="Normal 16 5 2 2 5" xfId="7887"/>
    <cellStyle name="Normal 16 5 2 2 5 2" xfId="21558"/>
    <cellStyle name="Normal 16 5 2 2 5 3" xfId="21559"/>
    <cellStyle name="Normal 16 5 2 2 5 4" xfId="21560"/>
    <cellStyle name="Normal 16 5 2 2 6" xfId="2925"/>
    <cellStyle name="Normal 16 5 2 2 6 2" xfId="21561"/>
    <cellStyle name="Normal 16 5 2 2 6 3" xfId="21562"/>
    <cellStyle name="Normal 16 5 2 2 6 4" xfId="21563"/>
    <cellStyle name="Normal 16 5 2 2 7" xfId="21564"/>
    <cellStyle name="Normal 16 5 2 2 7 2" xfId="21565"/>
    <cellStyle name="Normal 16 5 2 2 7 3" xfId="21566"/>
    <cellStyle name="Normal 16 5 2 2 8" xfId="21567"/>
    <cellStyle name="Normal 16 5 2 2 9" xfId="21568"/>
    <cellStyle name="Normal 16 5 2 3" xfId="1528"/>
    <cellStyle name="Normal 16 5 2 3 2" xfId="4886"/>
    <cellStyle name="Normal 16 5 2 3 2 2" xfId="9870"/>
    <cellStyle name="Normal 16 5 2 3 2 2 2" xfId="21569"/>
    <cellStyle name="Normal 16 5 2 3 2 2 3" xfId="21570"/>
    <cellStyle name="Normal 16 5 2 3 2 2 4" xfId="21571"/>
    <cellStyle name="Normal 16 5 2 3 2 3" xfId="21572"/>
    <cellStyle name="Normal 16 5 2 3 2 3 2" xfId="21573"/>
    <cellStyle name="Normal 16 5 2 3 2 3 3" xfId="21574"/>
    <cellStyle name="Normal 16 5 2 3 2 4" xfId="21575"/>
    <cellStyle name="Normal 16 5 2 3 2 5" xfId="21576"/>
    <cellStyle name="Normal 16 5 2 3 2 6" xfId="21577"/>
    <cellStyle name="Normal 16 5 2 3 3" xfId="6615"/>
    <cellStyle name="Normal 16 5 2 3 3 2" xfId="11557"/>
    <cellStyle name="Normal 16 5 2 3 3 3" xfId="21578"/>
    <cellStyle name="Normal 16 5 2 3 3 4" xfId="21579"/>
    <cellStyle name="Normal 16 5 2 3 4" xfId="8123"/>
    <cellStyle name="Normal 16 5 2 3 4 2" xfId="21580"/>
    <cellStyle name="Normal 16 5 2 3 4 3" xfId="21581"/>
    <cellStyle name="Normal 16 5 2 3 4 4" xfId="21582"/>
    <cellStyle name="Normal 16 5 2 3 5" xfId="3161"/>
    <cellStyle name="Normal 16 5 2 3 5 2" xfId="21583"/>
    <cellStyle name="Normal 16 5 2 3 5 3" xfId="21584"/>
    <cellStyle name="Normal 16 5 2 3 5 4" xfId="21585"/>
    <cellStyle name="Normal 16 5 2 3 6" xfId="21586"/>
    <cellStyle name="Normal 16 5 2 3 6 2" xfId="21587"/>
    <cellStyle name="Normal 16 5 2 3 6 3" xfId="21588"/>
    <cellStyle name="Normal 16 5 2 3 7" xfId="21589"/>
    <cellStyle name="Normal 16 5 2 3 8" xfId="21590"/>
    <cellStyle name="Normal 16 5 2 3 9" xfId="21591"/>
    <cellStyle name="Normal 16 5 2 4" xfId="4265"/>
    <cellStyle name="Normal 16 5 2 4 2" xfId="9251"/>
    <cellStyle name="Normal 16 5 2 4 2 2" xfId="21592"/>
    <cellStyle name="Normal 16 5 2 4 2 3" xfId="21593"/>
    <cellStyle name="Normal 16 5 2 4 2 4" xfId="21594"/>
    <cellStyle name="Normal 16 5 2 4 3" xfId="21595"/>
    <cellStyle name="Normal 16 5 2 4 3 2" xfId="21596"/>
    <cellStyle name="Normal 16 5 2 4 3 3" xfId="21597"/>
    <cellStyle name="Normal 16 5 2 4 4" xfId="21598"/>
    <cellStyle name="Normal 16 5 2 4 5" xfId="21599"/>
    <cellStyle name="Normal 16 5 2 4 6" xfId="21600"/>
    <cellStyle name="Normal 16 5 2 5" xfId="6012"/>
    <cellStyle name="Normal 16 5 2 5 2" xfId="10954"/>
    <cellStyle name="Normal 16 5 2 5 3" xfId="21601"/>
    <cellStyle name="Normal 16 5 2 5 4" xfId="21602"/>
    <cellStyle name="Normal 16 5 2 6" xfId="7520"/>
    <cellStyle name="Normal 16 5 2 6 2" xfId="21603"/>
    <cellStyle name="Normal 16 5 2 6 3" xfId="21604"/>
    <cellStyle name="Normal 16 5 2 6 4" xfId="21605"/>
    <cellStyle name="Normal 16 5 2 7" xfId="2558"/>
    <cellStyle name="Normal 16 5 2 7 2" xfId="21606"/>
    <cellStyle name="Normal 16 5 2 7 3" xfId="21607"/>
    <cellStyle name="Normal 16 5 2 7 4" xfId="21608"/>
    <cellStyle name="Normal 16 5 2 8" xfId="21609"/>
    <cellStyle name="Normal 16 5 2 8 2" xfId="21610"/>
    <cellStyle name="Normal 16 5 2 8 3" xfId="21611"/>
    <cellStyle name="Normal 16 5 2 9" xfId="21612"/>
    <cellStyle name="Normal 16 5 3" xfId="968"/>
    <cellStyle name="Normal 16 5 3 10" xfId="21613"/>
    <cellStyle name="Normal 16 5 3 2" xfId="1530"/>
    <cellStyle name="Normal 16 5 3 2 2" xfId="4888"/>
    <cellStyle name="Normal 16 5 3 2 2 2" xfId="9872"/>
    <cellStyle name="Normal 16 5 3 2 2 2 2" xfId="21614"/>
    <cellStyle name="Normal 16 5 3 2 2 2 3" xfId="21615"/>
    <cellStyle name="Normal 16 5 3 2 2 2 4" xfId="21616"/>
    <cellStyle name="Normal 16 5 3 2 2 3" xfId="21617"/>
    <cellStyle name="Normal 16 5 3 2 2 3 2" xfId="21618"/>
    <cellStyle name="Normal 16 5 3 2 2 3 3" xfId="21619"/>
    <cellStyle name="Normal 16 5 3 2 2 4" xfId="21620"/>
    <cellStyle name="Normal 16 5 3 2 2 5" xfId="21621"/>
    <cellStyle name="Normal 16 5 3 2 2 6" xfId="21622"/>
    <cellStyle name="Normal 16 5 3 2 3" xfId="6617"/>
    <cellStyle name="Normal 16 5 3 2 3 2" xfId="11559"/>
    <cellStyle name="Normal 16 5 3 2 3 3" xfId="21623"/>
    <cellStyle name="Normal 16 5 3 2 3 4" xfId="21624"/>
    <cellStyle name="Normal 16 5 3 2 4" xfId="8125"/>
    <cellStyle name="Normal 16 5 3 2 4 2" xfId="21625"/>
    <cellStyle name="Normal 16 5 3 2 4 3" xfId="21626"/>
    <cellStyle name="Normal 16 5 3 2 4 4" xfId="21627"/>
    <cellStyle name="Normal 16 5 3 2 5" xfId="3163"/>
    <cellStyle name="Normal 16 5 3 2 5 2" xfId="21628"/>
    <cellStyle name="Normal 16 5 3 2 5 3" xfId="21629"/>
    <cellStyle name="Normal 16 5 3 2 5 4" xfId="21630"/>
    <cellStyle name="Normal 16 5 3 2 6" xfId="21631"/>
    <cellStyle name="Normal 16 5 3 2 6 2" xfId="21632"/>
    <cellStyle name="Normal 16 5 3 2 6 3" xfId="21633"/>
    <cellStyle name="Normal 16 5 3 2 7" xfId="21634"/>
    <cellStyle name="Normal 16 5 3 2 8" xfId="21635"/>
    <cellStyle name="Normal 16 5 3 2 9" xfId="21636"/>
    <cellStyle name="Normal 16 5 3 3" xfId="4407"/>
    <cellStyle name="Normal 16 5 3 3 2" xfId="9392"/>
    <cellStyle name="Normal 16 5 3 3 2 2" xfId="21637"/>
    <cellStyle name="Normal 16 5 3 3 2 3" xfId="21638"/>
    <cellStyle name="Normal 16 5 3 3 2 4" xfId="21639"/>
    <cellStyle name="Normal 16 5 3 3 3" xfId="21640"/>
    <cellStyle name="Normal 16 5 3 3 3 2" xfId="21641"/>
    <cellStyle name="Normal 16 5 3 3 3 3" xfId="21642"/>
    <cellStyle name="Normal 16 5 3 3 4" xfId="21643"/>
    <cellStyle name="Normal 16 5 3 3 5" xfId="21644"/>
    <cellStyle name="Normal 16 5 3 3 6" xfId="21645"/>
    <cellStyle name="Normal 16 5 3 4" xfId="6150"/>
    <cellStyle name="Normal 16 5 3 4 2" xfId="11092"/>
    <cellStyle name="Normal 16 5 3 4 3" xfId="21646"/>
    <cellStyle name="Normal 16 5 3 4 4" xfId="21647"/>
    <cellStyle name="Normal 16 5 3 5" xfId="7658"/>
    <cellStyle name="Normal 16 5 3 5 2" xfId="21648"/>
    <cellStyle name="Normal 16 5 3 5 3" xfId="21649"/>
    <cellStyle name="Normal 16 5 3 5 4" xfId="21650"/>
    <cellStyle name="Normal 16 5 3 6" xfId="2696"/>
    <cellStyle name="Normal 16 5 3 6 2" xfId="21651"/>
    <cellStyle name="Normal 16 5 3 6 3" xfId="21652"/>
    <cellStyle name="Normal 16 5 3 6 4" xfId="21653"/>
    <cellStyle name="Normal 16 5 3 7" xfId="21654"/>
    <cellStyle name="Normal 16 5 3 7 2" xfId="21655"/>
    <cellStyle name="Normal 16 5 3 7 3" xfId="21656"/>
    <cellStyle name="Normal 16 5 3 8" xfId="21657"/>
    <cellStyle name="Normal 16 5 3 9" xfId="21658"/>
    <cellStyle name="Normal 16 5 4" xfId="1527"/>
    <cellStyle name="Normal 16 5 4 2" xfId="4885"/>
    <cellStyle name="Normal 16 5 4 2 2" xfId="9869"/>
    <cellStyle name="Normal 16 5 4 2 2 2" xfId="21659"/>
    <cellStyle name="Normal 16 5 4 2 2 3" xfId="21660"/>
    <cellStyle name="Normal 16 5 4 2 2 4" xfId="21661"/>
    <cellStyle name="Normal 16 5 4 2 3" xfId="21662"/>
    <cellStyle name="Normal 16 5 4 2 3 2" xfId="21663"/>
    <cellStyle name="Normal 16 5 4 2 3 3" xfId="21664"/>
    <cellStyle name="Normal 16 5 4 2 4" xfId="21665"/>
    <cellStyle name="Normal 16 5 4 2 5" xfId="21666"/>
    <cellStyle name="Normal 16 5 4 2 6" xfId="21667"/>
    <cellStyle name="Normal 16 5 4 3" xfId="6614"/>
    <cellStyle name="Normal 16 5 4 3 2" xfId="11556"/>
    <cellStyle name="Normal 16 5 4 3 3" xfId="21668"/>
    <cellStyle name="Normal 16 5 4 3 4" xfId="21669"/>
    <cellStyle name="Normal 16 5 4 4" xfId="8122"/>
    <cellStyle name="Normal 16 5 4 4 2" xfId="21670"/>
    <cellStyle name="Normal 16 5 4 4 3" xfId="21671"/>
    <cellStyle name="Normal 16 5 4 4 4" xfId="21672"/>
    <cellStyle name="Normal 16 5 4 5" xfId="3160"/>
    <cellStyle name="Normal 16 5 4 5 2" xfId="21673"/>
    <cellStyle name="Normal 16 5 4 5 3" xfId="21674"/>
    <cellStyle name="Normal 16 5 4 5 4" xfId="21675"/>
    <cellStyle name="Normal 16 5 4 6" xfId="21676"/>
    <cellStyle name="Normal 16 5 4 6 2" xfId="21677"/>
    <cellStyle name="Normal 16 5 4 6 3" xfId="21678"/>
    <cellStyle name="Normal 16 5 4 7" xfId="21679"/>
    <cellStyle name="Normal 16 5 4 8" xfId="21680"/>
    <cellStyle name="Normal 16 5 4 9" xfId="21681"/>
    <cellStyle name="Normal 16 5 5" xfId="3805"/>
    <cellStyle name="Normal 16 5 5 2" xfId="5548"/>
    <cellStyle name="Normal 16 5 5 2 2" xfId="10510"/>
    <cellStyle name="Normal 16 5 5 2 2 2" xfId="21682"/>
    <cellStyle name="Normal 16 5 5 2 2 3" xfId="21683"/>
    <cellStyle name="Normal 16 5 5 2 2 4" xfId="21684"/>
    <cellStyle name="Normal 16 5 5 2 3" xfId="21685"/>
    <cellStyle name="Normal 16 5 5 2 3 2" xfId="21686"/>
    <cellStyle name="Normal 16 5 5 2 3 3" xfId="21687"/>
    <cellStyle name="Normal 16 5 5 2 4" xfId="21688"/>
    <cellStyle name="Normal 16 5 5 2 5" xfId="21689"/>
    <cellStyle name="Normal 16 5 5 2 6" xfId="21690"/>
    <cellStyle name="Normal 16 5 5 3" xfId="8765"/>
    <cellStyle name="Normal 16 5 5 3 2" xfId="21691"/>
    <cellStyle name="Normal 16 5 5 3 3" xfId="21692"/>
    <cellStyle name="Normal 16 5 5 3 4" xfId="21693"/>
    <cellStyle name="Normal 16 5 5 4" xfId="12277"/>
    <cellStyle name="Normal 16 5 5 4 2" xfId="21694"/>
    <cellStyle name="Normal 16 5 5 4 3" xfId="21695"/>
    <cellStyle name="Normal 16 5 5 4 4" xfId="21696"/>
    <cellStyle name="Normal 16 5 5 5" xfId="21697"/>
    <cellStyle name="Normal 16 5 5 5 2" xfId="21698"/>
    <cellStyle name="Normal 16 5 5 5 3" xfId="21699"/>
    <cellStyle name="Normal 16 5 5 5 4" xfId="21700"/>
    <cellStyle name="Normal 16 5 5 6" xfId="21701"/>
    <cellStyle name="Normal 16 5 5 6 2" xfId="21702"/>
    <cellStyle name="Normal 16 5 5 6 3" xfId="21703"/>
    <cellStyle name="Normal 16 5 5 7" xfId="21704"/>
    <cellStyle name="Normal 16 5 5 8" xfId="21705"/>
    <cellStyle name="Normal 16 5 5 9" xfId="21706"/>
    <cellStyle name="Normal 16 5 6" xfId="4129"/>
    <cellStyle name="Normal 16 5 6 2" xfId="8901"/>
    <cellStyle name="Normal 16 5 6 2 2" xfId="21707"/>
    <cellStyle name="Normal 16 5 6 2 2 2" xfId="21708"/>
    <cellStyle name="Normal 16 5 6 2 2 3" xfId="21709"/>
    <cellStyle name="Normal 16 5 6 2 2 4" xfId="21710"/>
    <cellStyle name="Normal 16 5 6 2 3" xfId="21711"/>
    <cellStyle name="Normal 16 5 6 2 3 2" xfId="21712"/>
    <cellStyle name="Normal 16 5 6 2 3 3" xfId="21713"/>
    <cellStyle name="Normal 16 5 6 2 4" xfId="21714"/>
    <cellStyle name="Normal 16 5 6 2 5" xfId="21715"/>
    <cellStyle name="Normal 16 5 6 2 6" xfId="21716"/>
    <cellStyle name="Normal 16 5 6 3" xfId="12226"/>
    <cellStyle name="Normal 16 5 6 3 2" xfId="21717"/>
    <cellStyle name="Normal 16 5 6 3 3" xfId="21718"/>
    <cellStyle name="Normal 16 5 6 3 4" xfId="21719"/>
    <cellStyle name="Normal 16 5 6 4" xfId="21720"/>
    <cellStyle name="Normal 16 5 6 4 2" xfId="21721"/>
    <cellStyle name="Normal 16 5 6 4 3" xfId="21722"/>
    <cellStyle name="Normal 16 5 6 4 4" xfId="21723"/>
    <cellStyle name="Normal 16 5 6 5" xfId="21724"/>
    <cellStyle name="Normal 16 5 6 5 2" xfId="21725"/>
    <cellStyle name="Normal 16 5 6 5 3" xfId="21726"/>
    <cellStyle name="Normal 16 5 6 6" xfId="21727"/>
    <cellStyle name="Normal 16 5 6 7" xfId="21728"/>
    <cellStyle name="Normal 16 5 6 8" xfId="21729"/>
    <cellStyle name="Normal 16 5 7" xfId="5545"/>
    <cellStyle name="Normal 16 5 7 2" xfId="10507"/>
    <cellStyle name="Normal 16 5 7 2 2" xfId="21730"/>
    <cellStyle name="Normal 16 5 7 2 3" xfId="21731"/>
    <cellStyle name="Normal 16 5 7 2 4" xfId="21732"/>
    <cellStyle name="Normal 16 5 7 3" xfId="21733"/>
    <cellStyle name="Normal 16 5 7 3 2" xfId="21734"/>
    <cellStyle name="Normal 16 5 7 3 3" xfId="21735"/>
    <cellStyle name="Normal 16 5 7 4" xfId="21736"/>
    <cellStyle name="Normal 16 5 7 5" xfId="21737"/>
    <cellStyle name="Normal 16 5 7 6" xfId="21738"/>
    <cellStyle name="Normal 16 5 8" xfId="5877"/>
    <cellStyle name="Normal 16 5 8 2" xfId="10819"/>
    <cellStyle name="Normal 16 5 8 3" xfId="21739"/>
    <cellStyle name="Normal 16 5 8 4" xfId="21740"/>
    <cellStyle name="Normal 16 5 9" xfId="7385"/>
    <cellStyle name="Normal 16 5 9 2" xfId="21741"/>
    <cellStyle name="Normal 16 5 9 3" xfId="21742"/>
    <cellStyle name="Normal 16 5 9 4" xfId="21743"/>
    <cellStyle name="Normal 16 6" xfId="507"/>
    <cellStyle name="Normal 16 6 10" xfId="21744"/>
    <cellStyle name="Normal 16 6 11" xfId="21745"/>
    <cellStyle name="Normal 16 6 2" xfId="1078"/>
    <cellStyle name="Normal 16 6 2 10" xfId="21746"/>
    <cellStyle name="Normal 16 6 2 2" xfId="1532"/>
    <cellStyle name="Normal 16 6 2 2 2" xfId="4890"/>
    <cellStyle name="Normal 16 6 2 2 2 2" xfId="9874"/>
    <cellStyle name="Normal 16 6 2 2 2 2 2" xfId="21747"/>
    <cellStyle name="Normal 16 6 2 2 2 2 3" xfId="21748"/>
    <cellStyle name="Normal 16 6 2 2 2 2 4" xfId="21749"/>
    <cellStyle name="Normal 16 6 2 2 2 3" xfId="21750"/>
    <cellStyle name="Normal 16 6 2 2 2 3 2" xfId="21751"/>
    <cellStyle name="Normal 16 6 2 2 2 3 3" xfId="21752"/>
    <cellStyle name="Normal 16 6 2 2 2 4" xfId="21753"/>
    <cellStyle name="Normal 16 6 2 2 2 5" xfId="21754"/>
    <cellStyle name="Normal 16 6 2 2 2 6" xfId="21755"/>
    <cellStyle name="Normal 16 6 2 2 3" xfId="6619"/>
    <cellStyle name="Normal 16 6 2 2 3 2" xfId="11561"/>
    <cellStyle name="Normal 16 6 2 2 3 3" xfId="21756"/>
    <cellStyle name="Normal 16 6 2 2 3 4" xfId="21757"/>
    <cellStyle name="Normal 16 6 2 2 4" xfId="8127"/>
    <cellStyle name="Normal 16 6 2 2 4 2" xfId="21758"/>
    <cellStyle name="Normal 16 6 2 2 4 3" xfId="21759"/>
    <cellStyle name="Normal 16 6 2 2 4 4" xfId="21760"/>
    <cellStyle name="Normal 16 6 2 2 5" xfId="3165"/>
    <cellStyle name="Normal 16 6 2 2 5 2" xfId="21761"/>
    <cellStyle name="Normal 16 6 2 2 5 3" xfId="21762"/>
    <cellStyle name="Normal 16 6 2 2 5 4" xfId="21763"/>
    <cellStyle name="Normal 16 6 2 2 6" xfId="21764"/>
    <cellStyle name="Normal 16 6 2 2 6 2" xfId="21765"/>
    <cellStyle name="Normal 16 6 2 2 6 3" xfId="21766"/>
    <cellStyle name="Normal 16 6 2 2 7" xfId="21767"/>
    <cellStyle name="Normal 16 6 2 2 8" xfId="21768"/>
    <cellStyle name="Normal 16 6 2 2 9" xfId="21769"/>
    <cellStyle name="Normal 16 6 2 3" xfId="4500"/>
    <cellStyle name="Normal 16 6 2 3 2" xfId="9485"/>
    <cellStyle name="Normal 16 6 2 3 2 2" xfId="21770"/>
    <cellStyle name="Normal 16 6 2 3 2 3" xfId="21771"/>
    <cellStyle name="Normal 16 6 2 3 2 4" xfId="21772"/>
    <cellStyle name="Normal 16 6 2 3 3" xfId="21773"/>
    <cellStyle name="Normal 16 6 2 3 3 2" xfId="21774"/>
    <cellStyle name="Normal 16 6 2 3 3 3" xfId="21775"/>
    <cellStyle name="Normal 16 6 2 3 4" xfId="21776"/>
    <cellStyle name="Normal 16 6 2 3 5" xfId="21777"/>
    <cellStyle name="Normal 16 6 2 3 6" xfId="21778"/>
    <cellStyle name="Normal 16 6 2 4" xfId="6240"/>
    <cellStyle name="Normal 16 6 2 4 2" xfId="11182"/>
    <cellStyle name="Normal 16 6 2 4 3" xfId="21779"/>
    <cellStyle name="Normal 16 6 2 4 4" xfId="21780"/>
    <cellStyle name="Normal 16 6 2 5" xfId="7748"/>
    <cellStyle name="Normal 16 6 2 5 2" xfId="21781"/>
    <cellStyle name="Normal 16 6 2 5 3" xfId="21782"/>
    <cellStyle name="Normal 16 6 2 5 4" xfId="21783"/>
    <cellStyle name="Normal 16 6 2 6" xfId="2786"/>
    <cellStyle name="Normal 16 6 2 6 2" xfId="21784"/>
    <cellStyle name="Normal 16 6 2 6 3" xfId="21785"/>
    <cellStyle name="Normal 16 6 2 6 4" xfId="21786"/>
    <cellStyle name="Normal 16 6 2 7" xfId="21787"/>
    <cellStyle name="Normal 16 6 2 7 2" xfId="21788"/>
    <cellStyle name="Normal 16 6 2 7 3" xfId="21789"/>
    <cellStyle name="Normal 16 6 2 8" xfId="21790"/>
    <cellStyle name="Normal 16 6 2 9" xfId="21791"/>
    <cellStyle name="Normal 16 6 3" xfId="1531"/>
    <cellStyle name="Normal 16 6 3 2" xfId="4889"/>
    <cellStyle name="Normal 16 6 3 2 2" xfId="9873"/>
    <cellStyle name="Normal 16 6 3 2 2 2" xfId="21792"/>
    <cellStyle name="Normal 16 6 3 2 2 3" xfId="21793"/>
    <cellStyle name="Normal 16 6 3 2 2 4" xfId="21794"/>
    <cellStyle name="Normal 16 6 3 2 3" xfId="21795"/>
    <cellStyle name="Normal 16 6 3 2 3 2" xfId="21796"/>
    <cellStyle name="Normal 16 6 3 2 3 3" xfId="21797"/>
    <cellStyle name="Normal 16 6 3 2 4" xfId="21798"/>
    <cellStyle name="Normal 16 6 3 2 5" xfId="21799"/>
    <cellStyle name="Normal 16 6 3 2 6" xfId="21800"/>
    <cellStyle name="Normal 16 6 3 3" xfId="6618"/>
    <cellStyle name="Normal 16 6 3 3 2" xfId="11560"/>
    <cellStyle name="Normal 16 6 3 3 3" xfId="21801"/>
    <cellStyle name="Normal 16 6 3 3 4" xfId="21802"/>
    <cellStyle name="Normal 16 6 3 4" xfId="8126"/>
    <cellStyle name="Normal 16 6 3 4 2" xfId="21803"/>
    <cellStyle name="Normal 16 6 3 4 3" xfId="21804"/>
    <cellStyle name="Normal 16 6 3 4 4" xfId="21805"/>
    <cellStyle name="Normal 16 6 3 5" xfId="3164"/>
    <cellStyle name="Normal 16 6 3 5 2" xfId="21806"/>
    <cellStyle name="Normal 16 6 3 5 3" xfId="21807"/>
    <cellStyle name="Normal 16 6 3 5 4" xfId="21808"/>
    <cellStyle name="Normal 16 6 3 6" xfId="21809"/>
    <cellStyle name="Normal 16 6 3 6 2" xfId="21810"/>
    <cellStyle name="Normal 16 6 3 6 3" xfId="21811"/>
    <cellStyle name="Normal 16 6 3 7" xfId="21812"/>
    <cellStyle name="Normal 16 6 3 8" xfId="21813"/>
    <cellStyle name="Normal 16 6 3 9" xfId="21814"/>
    <cellStyle name="Normal 16 6 4" xfId="4031"/>
    <cellStyle name="Normal 16 6 4 2" xfId="9103"/>
    <cellStyle name="Normal 16 6 4 2 2" xfId="21815"/>
    <cellStyle name="Normal 16 6 4 2 3" xfId="21816"/>
    <cellStyle name="Normal 16 6 4 2 4" xfId="21817"/>
    <cellStyle name="Normal 16 6 4 3" xfId="21818"/>
    <cellStyle name="Normal 16 6 4 3 2" xfId="21819"/>
    <cellStyle name="Normal 16 6 4 3 3" xfId="21820"/>
    <cellStyle name="Normal 16 6 4 4" xfId="21821"/>
    <cellStyle name="Normal 16 6 4 5" xfId="21822"/>
    <cellStyle name="Normal 16 6 4 6" xfId="21823"/>
    <cellStyle name="Normal 16 6 5" xfId="5788"/>
    <cellStyle name="Normal 16 6 5 2" xfId="10730"/>
    <cellStyle name="Normal 16 6 5 3" xfId="21824"/>
    <cellStyle name="Normal 16 6 5 4" xfId="21825"/>
    <cellStyle name="Normal 16 6 6" xfId="7296"/>
    <cellStyle name="Normal 16 6 6 2" xfId="21826"/>
    <cellStyle name="Normal 16 6 6 3" xfId="21827"/>
    <cellStyle name="Normal 16 6 6 4" xfId="21828"/>
    <cellStyle name="Normal 16 6 7" xfId="2334"/>
    <cellStyle name="Normal 16 6 7 2" xfId="21829"/>
    <cellStyle name="Normal 16 6 7 3" xfId="21830"/>
    <cellStyle name="Normal 16 6 7 4" xfId="21831"/>
    <cellStyle name="Normal 16 6 8" xfId="21832"/>
    <cellStyle name="Normal 16 6 8 2" xfId="21833"/>
    <cellStyle name="Normal 16 6 8 3" xfId="21834"/>
    <cellStyle name="Normal 16 6 9" xfId="21835"/>
    <cellStyle name="Normal 16 7" xfId="725"/>
    <cellStyle name="Normal 16 7 10" xfId="21836"/>
    <cellStyle name="Normal 16 7 11" xfId="21837"/>
    <cellStyle name="Normal 16 7 2" xfId="1191"/>
    <cellStyle name="Normal 16 7 2 10" xfId="21838"/>
    <cellStyle name="Normal 16 7 2 2" xfId="1534"/>
    <cellStyle name="Normal 16 7 2 2 2" xfId="4892"/>
    <cellStyle name="Normal 16 7 2 2 2 2" xfId="9876"/>
    <cellStyle name="Normal 16 7 2 2 2 2 2" xfId="21839"/>
    <cellStyle name="Normal 16 7 2 2 2 2 3" xfId="21840"/>
    <cellStyle name="Normal 16 7 2 2 2 2 4" xfId="21841"/>
    <cellStyle name="Normal 16 7 2 2 2 3" xfId="21842"/>
    <cellStyle name="Normal 16 7 2 2 2 3 2" xfId="21843"/>
    <cellStyle name="Normal 16 7 2 2 2 3 3" xfId="21844"/>
    <cellStyle name="Normal 16 7 2 2 2 4" xfId="21845"/>
    <cellStyle name="Normal 16 7 2 2 2 5" xfId="21846"/>
    <cellStyle name="Normal 16 7 2 2 2 6" xfId="21847"/>
    <cellStyle name="Normal 16 7 2 2 3" xfId="6621"/>
    <cellStyle name="Normal 16 7 2 2 3 2" xfId="11563"/>
    <cellStyle name="Normal 16 7 2 2 3 3" xfId="21848"/>
    <cellStyle name="Normal 16 7 2 2 3 4" xfId="21849"/>
    <cellStyle name="Normal 16 7 2 2 4" xfId="8129"/>
    <cellStyle name="Normal 16 7 2 2 4 2" xfId="21850"/>
    <cellStyle name="Normal 16 7 2 2 4 3" xfId="21851"/>
    <cellStyle name="Normal 16 7 2 2 4 4" xfId="21852"/>
    <cellStyle name="Normal 16 7 2 2 5" xfId="3167"/>
    <cellStyle name="Normal 16 7 2 2 5 2" xfId="21853"/>
    <cellStyle name="Normal 16 7 2 2 5 3" xfId="21854"/>
    <cellStyle name="Normal 16 7 2 2 5 4" xfId="21855"/>
    <cellStyle name="Normal 16 7 2 2 6" xfId="21856"/>
    <cellStyle name="Normal 16 7 2 2 6 2" xfId="21857"/>
    <cellStyle name="Normal 16 7 2 2 6 3" xfId="21858"/>
    <cellStyle name="Normal 16 7 2 2 7" xfId="21859"/>
    <cellStyle name="Normal 16 7 2 2 8" xfId="21860"/>
    <cellStyle name="Normal 16 7 2 2 9" xfId="21861"/>
    <cellStyle name="Normal 16 7 2 3" xfId="4559"/>
    <cellStyle name="Normal 16 7 2 3 2" xfId="9543"/>
    <cellStyle name="Normal 16 7 2 3 2 2" xfId="21862"/>
    <cellStyle name="Normal 16 7 2 3 2 3" xfId="21863"/>
    <cellStyle name="Normal 16 7 2 3 2 4" xfId="21864"/>
    <cellStyle name="Normal 16 7 2 3 3" xfId="21865"/>
    <cellStyle name="Normal 16 7 2 3 3 2" xfId="21866"/>
    <cellStyle name="Normal 16 7 2 3 3 3" xfId="21867"/>
    <cellStyle name="Normal 16 7 2 3 4" xfId="21868"/>
    <cellStyle name="Normal 16 7 2 3 5" xfId="21869"/>
    <cellStyle name="Normal 16 7 2 3 6" xfId="21870"/>
    <cellStyle name="Normal 16 7 2 4" xfId="6290"/>
    <cellStyle name="Normal 16 7 2 4 2" xfId="11232"/>
    <cellStyle name="Normal 16 7 2 4 3" xfId="21871"/>
    <cellStyle name="Normal 16 7 2 4 4" xfId="21872"/>
    <cellStyle name="Normal 16 7 2 5" xfId="7798"/>
    <cellStyle name="Normal 16 7 2 5 2" xfId="21873"/>
    <cellStyle name="Normal 16 7 2 5 3" xfId="21874"/>
    <cellStyle name="Normal 16 7 2 5 4" xfId="21875"/>
    <cellStyle name="Normal 16 7 2 6" xfId="2836"/>
    <cellStyle name="Normal 16 7 2 6 2" xfId="21876"/>
    <cellStyle name="Normal 16 7 2 6 3" xfId="21877"/>
    <cellStyle name="Normal 16 7 2 6 4" xfId="21878"/>
    <cellStyle name="Normal 16 7 2 7" xfId="21879"/>
    <cellStyle name="Normal 16 7 2 7 2" xfId="21880"/>
    <cellStyle name="Normal 16 7 2 7 3" xfId="21881"/>
    <cellStyle name="Normal 16 7 2 8" xfId="21882"/>
    <cellStyle name="Normal 16 7 2 9" xfId="21883"/>
    <cellStyle name="Normal 16 7 3" xfId="1533"/>
    <cellStyle name="Normal 16 7 3 2" xfId="4891"/>
    <cellStyle name="Normal 16 7 3 2 2" xfId="9875"/>
    <cellStyle name="Normal 16 7 3 2 2 2" xfId="21884"/>
    <cellStyle name="Normal 16 7 3 2 2 3" xfId="21885"/>
    <cellStyle name="Normal 16 7 3 2 2 4" xfId="21886"/>
    <cellStyle name="Normal 16 7 3 2 3" xfId="21887"/>
    <cellStyle name="Normal 16 7 3 2 3 2" xfId="21888"/>
    <cellStyle name="Normal 16 7 3 2 3 3" xfId="21889"/>
    <cellStyle name="Normal 16 7 3 2 4" xfId="21890"/>
    <cellStyle name="Normal 16 7 3 2 5" xfId="21891"/>
    <cellStyle name="Normal 16 7 3 2 6" xfId="21892"/>
    <cellStyle name="Normal 16 7 3 3" xfId="6620"/>
    <cellStyle name="Normal 16 7 3 3 2" xfId="11562"/>
    <cellStyle name="Normal 16 7 3 3 3" xfId="21893"/>
    <cellStyle name="Normal 16 7 3 3 4" xfId="21894"/>
    <cellStyle name="Normal 16 7 3 4" xfId="8128"/>
    <cellStyle name="Normal 16 7 3 4 2" xfId="21895"/>
    <cellStyle name="Normal 16 7 3 4 3" xfId="21896"/>
    <cellStyle name="Normal 16 7 3 4 4" xfId="21897"/>
    <cellStyle name="Normal 16 7 3 5" xfId="3166"/>
    <cellStyle name="Normal 16 7 3 5 2" xfId="21898"/>
    <cellStyle name="Normal 16 7 3 5 3" xfId="21899"/>
    <cellStyle name="Normal 16 7 3 5 4" xfId="21900"/>
    <cellStyle name="Normal 16 7 3 6" xfId="21901"/>
    <cellStyle name="Normal 16 7 3 6 2" xfId="21902"/>
    <cellStyle name="Normal 16 7 3 6 3" xfId="21903"/>
    <cellStyle name="Normal 16 7 3 7" xfId="21904"/>
    <cellStyle name="Normal 16 7 3 8" xfId="21905"/>
    <cellStyle name="Normal 16 7 3 9" xfId="21906"/>
    <cellStyle name="Normal 16 7 4" xfId="4176"/>
    <cellStyle name="Normal 16 7 4 2" xfId="9162"/>
    <cellStyle name="Normal 16 7 4 2 2" xfId="21907"/>
    <cellStyle name="Normal 16 7 4 2 3" xfId="21908"/>
    <cellStyle name="Normal 16 7 4 2 4" xfId="21909"/>
    <cellStyle name="Normal 16 7 4 3" xfId="21910"/>
    <cellStyle name="Normal 16 7 4 3 2" xfId="21911"/>
    <cellStyle name="Normal 16 7 4 3 3" xfId="21912"/>
    <cellStyle name="Normal 16 7 4 4" xfId="21913"/>
    <cellStyle name="Normal 16 7 4 5" xfId="21914"/>
    <cellStyle name="Normal 16 7 4 6" xfId="21915"/>
    <cellStyle name="Normal 16 7 5" xfId="5923"/>
    <cellStyle name="Normal 16 7 5 2" xfId="10865"/>
    <cellStyle name="Normal 16 7 5 3" xfId="21916"/>
    <cellStyle name="Normal 16 7 5 4" xfId="21917"/>
    <cellStyle name="Normal 16 7 6" xfId="7431"/>
    <cellStyle name="Normal 16 7 6 2" xfId="21918"/>
    <cellStyle name="Normal 16 7 6 3" xfId="21919"/>
    <cellStyle name="Normal 16 7 6 4" xfId="21920"/>
    <cellStyle name="Normal 16 7 7" xfId="2469"/>
    <cellStyle name="Normal 16 7 7 2" xfId="21921"/>
    <cellStyle name="Normal 16 7 7 3" xfId="21922"/>
    <cellStyle name="Normal 16 7 7 4" xfId="21923"/>
    <cellStyle name="Normal 16 7 8" xfId="21924"/>
    <cellStyle name="Normal 16 7 8 2" xfId="21925"/>
    <cellStyle name="Normal 16 7 8 3" xfId="21926"/>
    <cellStyle name="Normal 16 7 9" xfId="21927"/>
    <cellStyle name="Normal 16 8" xfId="391"/>
    <cellStyle name="Normal 16 8 10" xfId="21928"/>
    <cellStyle name="Normal 16 8 11" xfId="21929"/>
    <cellStyle name="Normal 16 8 2" xfId="1020"/>
    <cellStyle name="Normal 16 8 2 10" xfId="21930"/>
    <cellStyle name="Normal 16 8 2 2" xfId="1536"/>
    <cellStyle name="Normal 16 8 2 2 2" xfId="4894"/>
    <cellStyle name="Normal 16 8 2 2 2 2" xfId="9878"/>
    <cellStyle name="Normal 16 8 2 2 2 2 2" xfId="21931"/>
    <cellStyle name="Normal 16 8 2 2 2 2 3" xfId="21932"/>
    <cellStyle name="Normal 16 8 2 2 2 2 4" xfId="21933"/>
    <cellStyle name="Normal 16 8 2 2 2 3" xfId="21934"/>
    <cellStyle name="Normal 16 8 2 2 2 3 2" xfId="21935"/>
    <cellStyle name="Normal 16 8 2 2 2 3 3" xfId="21936"/>
    <cellStyle name="Normal 16 8 2 2 2 4" xfId="21937"/>
    <cellStyle name="Normal 16 8 2 2 2 5" xfId="21938"/>
    <cellStyle name="Normal 16 8 2 2 2 6" xfId="21939"/>
    <cellStyle name="Normal 16 8 2 2 3" xfId="6623"/>
    <cellStyle name="Normal 16 8 2 2 3 2" xfId="11565"/>
    <cellStyle name="Normal 16 8 2 2 3 3" xfId="21940"/>
    <cellStyle name="Normal 16 8 2 2 3 4" xfId="21941"/>
    <cellStyle name="Normal 16 8 2 2 4" xfId="8131"/>
    <cellStyle name="Normal 16 8 2 2 4 2" xfId="21942"/>
    <cellStyle name="Normal 16 8 2 2 4 3" xfId="21943"/>
    <cellStyle name="Normal 16 8 2 2 4 4" xfId="21944"/>
    <cellStyle name="Normal 16 8 2 2 5" xfId="3169"/>
    <cellStyle name="Normal 16 8 2 2 5 2" xfId="21945"/>
    <cellStyle name="Normal 16 8 2 2 5 3" xfId="21946"/>
    <cellStyle name="Normal 16 8 2 2 5 4" xfId="21947"/>
    <cellStyle name="Normal 16 8 2 2 6" xfId="21948"/>
    <cellStyle name="Normal 16 8 2 2 6 2" xfId="21949"/>
    <cellStyle name="Normal 16 8 2 2 6 3" xfId="21950"/>
    <cellStyle name="Normal 16 8 2 2 7" xfId="21951"/>
    <cellStyle name="Normal 16 8 2 2 8" xfId="21952"/>
    <cellStyle name="Normal 16 8 2 2 9" xfId="21953"/>
    <cellStyle name="Normal 16 8 2 3" xfId="4454"/>
    <cellStyle name="Normal 16 8 2 3 2" xfId="9439"/>
    <cellStyle name="Normal 16 8 2 3 2 2" xfId="21954"/>
    <cellStyle name="Normal 16 8 2 3 2 3" xfId="21955"/>
    <cellStyle name="Normal 16 8 2 3 2 4" xfId="21956"/>
    <cellStyle name="Normal 16 8 2 3 3" xfId="21957"/>
    <cellStyle name="Normal 16 8 2 3 3 2" xfId="21958"/>
    <cellStyle name="Normal 16 8 2 3 3 3" xfId="21959"/>
    <cellStyle name="Normal 16 8 2 3 4" xfId="21960"/>
    <cellStyle name="Normal 16 8 2 3 5" xfId="21961"/>
    <cellStyle name="Normal 16 8 2 3 6" xfId="21962"/>
    <cellStyle name="Normal 16 8 2 4" xfId="6196"/>
    <cellStyle name="Normal 16 8 2 4 2" xfId="11138"/>
    <cellStyle name="Normal 16 8 2 4 3" xfId="21963"/>
    <cellStyle name="Normal 16 8 2 4 4" xfId="21964"/>
    <cellStyle name="Normal 16 8 2 5" xfId="7704"/>
    <cellStyle name="Normal 16 8 2 5 2" xfId="21965"/>
    <cellStyle name="Normal 16 8 2 5 3" xfId="21966"/>
    <cellStyle name="Normal 16 8 2 5 4" xfId="21967"/>
    <cellStyle name="Normal 16 8 2 6" xfId="2742"/>
    <cellStyle name="Normal 16 8 2 6 2" xfId="21968"/>
    <cellStyle name="Normal 16 8 2 6 3" xfId="21969"/>
    <cellStyle name="Normal 16 8 2 6 4" xfId="21970"/>
    <cellStyle name="Normal 16 8 2 7" xfId="21971"/>
    <cellStyle name="Normal 16 8 2 7 2" xfId="21972"/>
    <cellStyle name="Normal 16 8 2 7 3" xfId="21973"/>
    <cellStyle name="Normal 16 8 2 8" xfId="21974"/>
    <cellStyle name="Normal 16 8 2 9" xfId="21975"/>
    <cellStyle name="Normal 16 8 3" xfId="1535"/>
    <cellStyle name="Normal 16 8 3 2" xfId="4893"/>
    <cellStyle name="Normal 16 8 3 2 2" xfId="9877"/>
    <cellStyle name="Normal 16 8 3 2 2 2" xfId="21976"/>
    <cellStyle name="Normal 16 8 3 2 2 3" xfId="21977"/>
    <cellStyle name="Normal 16 8 3 2 2 4" xfId="21978"/>
    <cellStyle name="Normal 16 8 3 2 3" xfId="21979"/>
    <cellStyle name="Normal 16 8 3 2 3 2" xfId="21980"/>
    <cellStyle name="Normal 16 8 3 2 3 3" xfId="21981"/>
    <cellStyle name="Normal 16 8 3 2 4" xfId="21982"/>
    <cellStyle name="Normal 16 8 3 2 5" xfId="21983"/>
    <cellStyle name="Normal 16 8 3 2 6" xfId="21984"/>
    <cellStyle name="Normal 16 8 3 3" xfId="6622"/>
    <cellStyle name="Normal 16 8 3 3 2" xfId="11564"/>
    <cellStyle name="Normal 16 8 3 3 3" xfId="21985"/>
    <cellStyle name="Normal 16 8 3 3 4" xfId="21986"/>
    <cellStyle name="Normal 16 8 3 4" xfId="8130"/>
    <cellStyle name="Normal 16 8 3 4 2" xfId="21987"/>
    <cellStyle name="Normal 16 8 3 4 3" xfId="21988"/>
    <cellStyle name="Normal 16 8 3 4 4" xfId="21989"/>
    <cellStyle name="Normal 16 8 3 5" xfId="3168"/>
    <cellStyle name="Normal 16 8 3 5 2" xfId="21990"/>
    <cellStyle name="Normal 16 8 3 5 3" xfId="21991"/>
    <cellStyle name="Normal 16 8 3 5 4" xfId="21992"/>
    <cellStyle name="Normal 16 8 3 6" xfId="21993"/>
    <cellStyle name="Normal 16 8 3 6 2" xfId="21994"/>
    <cellStyle name="Normal 16 8 3 6 3" xfId="21995"/>
    <cellStyle name="Normal 16 8 3 7" xfId="21996"/>
    <cellStyle name="Normal 16 8 3 8" xfId="21997"/>
    <cellStyle name="Normal 16 8 3 9" xfId="21998"/>
    <cellStyle name="Normal 16 8 4" xfId="3971"/>
    <cellStyle name="Normal 16 8 4 2" xfId="9051"/>
    <cellStyle name="Normal 16 8 4 2 2" xfId="21999"/>
    <cellStyle name="Normal 16 8 4 2 3" xfId="22000"/>
    <cellStyle name="Normal 16 8 4 2 4" xfId="22001"/>
    <cellStyle name="Normal 16 8 4 3" xfId="22002"/>
    <cellStyle name="Normal 16 8 4 3 2" xfId="22003"/>
    <cellStyle name="Normal 16 8 4 3 3" xfId="22004"/>
    <cellStyle name="Normal 16 8 4 4" xfId="22005"/>
    <cellStyle name="Normal 16 8 4 5" xfId="22006"/>
    <cellStyle name="Normal 16 8 4 6" xfId="22007"/>
    <cellStyle name="Normal 16 8 5" xfId="5739"/>
    <cellStyle name="Normal 16 8 5 2" xfId="10681"/>
    <cellStyle name="Normal 16 8 5 3" xfId="22008"/>
    <cellStyle name="Normal 16 8 5 4" xfId="22009"/>
    <cellStyle name="Normal 16 8 6" xfId="7247"/>
    <cellStyle name="Normal 16 8 6 2" xfId="22010"/>
    <cellStyle name="Normal 16 8 6 3" xfId="22011"/>
    <cellStyle name="Normal 16 8 6 4" xfId="22012"/>
    <cellStyle name="Normal 16 8 7" xfId="2285"/>
    <cellStyle name="Normal 16 8 7 2" xfId="22013"/>
    <cellStyle name="Normal 16 8 7 3" xfId="22014"/>
    <cellStyle name="Normal 16 8 7 4" xfId="22015"/>
    <cellStyle name="Normal 16 8 8" xfId="22016"/>
    <cellStyle name="Normal 16 8 8 2" xfId="22017"/>
    <cellStyle name="Normal 16 8 8 3" xfId="22018"/>
    <cellStyle name="Normal 16 8 9" xfId="22019"/>
    <cellStyle name="Normal 16 9" xfId="874"/>
    <cellStyle name="Normal 16 9 10" xfId="22020"/>
    <cellStyle name="Normal 16 9 2" xfId="1537"/>
    <cellStyle name="Normal 16 9 2 2" xfId="4895"/>
    <cellStyle name="Normal 16 9 2 2 2" xfId="9879"/>
    <cellStyle name="Normal 16 9 2 2 2 2" xfId="22021"/>
    <cellStyle name="Normal 16 9 2 2 2 3" xfId="22022"/>
    <cellStyle name="Normal 16 9 2 2 2 4" xfId="22023"/>
    <cellStyle name="Normal 16 9 2 2 3" xfId="22024"/>
    <cellStyle name="Normal 16 9 2 2 3 2" xfId="22025"/>
    <cellStyle name="Normal 16 9 2 2 3 3" xfId="22026"/>
    <cellStyle name="Normal 16 9 2 2 4" xfId="22027"/>
    <cellStyle name="Normal 16 9 2 2 5" xfId="22028"/>
    <cellStyle name="Normal 16 9 2 2 6" xfId="22029"/>
    <cellStyle name="Normal 16 9 2 3" xfId="6624"/>
    <cellStyle name="Normal 16 9 2 3 2" xfId="11566"/>
    <cellStyle name="Normal 16 9 2 3 3" xfId="22030"/>
    <cellStyle name="Normal 16 9 2 3 4" xfId="22031"/>
    <cellStyle name="Normal 16 9 2 4" xfId="8132"/>
    <cellStyle name="Normal 16 9 2 4 2" xfId="22032"/>
    <cellStyle name="Normal 16 9 2 4 3" xfId="22033"/>
    <cellStyle name="Normal 16 9 2 4 4" xfId="22034"/>
    <cellStyle name="Normal 16 9 2 5" xfId="3170"/>
    <cellStyle name="Normal 16 9 2 5 2" xfId="22035"/>
    <cellStyle name="Normal 16 9 2 5 3" xfId="22036"/>
    <cellStyle name="Normal 16 9 2 5 4" xfId="22037"/>
    <cellStyle name="Normal 16 9 2 6" xfId="22038"/>
    <cellStyle name="Normal 16 9 2 6 2" xfId="22039"/>
    <cellStyle name="Normal 16 9 2 6 3" xfId="22040"/>
    <cellStyle name="Normal 16 9 2 7" xfId="22041"/>
    <cellStyle name="Normal 16 9 2 8" xfId="22042"/>
    <cellStyle name="Normal 16 9 2 9" xfId="22043"/>
    <cellStyle name="Normal 16 9 3" xfId="4316"/>
    <cellStyle name="Normal 16 9 3 2" xfId="9302"/>
    <cellStyle name="Normal 16 9 3 2 2" xfId="22044"/>
    <cellStyle name="Normal 16 9 3 2 3" xfId="22045"/>
    <cellStyle name="Normal 16 9 3 2 4" xfId="22046"/>
    <cellStyle name="Normal 16 9 3 3" xfId="22047"/>
    <cellStyle name="Normal 16 9 3 3 2" xfId="22048"/>
    <cellStyle name="Normal 16 9 3 3 3" xfId="22049"/>
    <cellStyle name="Normal 16 9 3 4" xfId="22050"/>
    <cellStyle name="Normal 16 9 3 5" xfId="22051"/>
    <cellStyle name="Normal 16 9 3 6" xfId="22052"/>
    <cellStyle name="Normal 16 9 4" xfId="6061"/>
    <cellStyle name="Normal 16 9 4 2" xfId="11003"/>
    <cellStyle name="Normal 16 9 4 3" xfId="22053"/>
    <cellStyle name="Normal 16 9 4 4" xfId="22054"/>
    <cellStyle name="Normal 16 9 5" xfId="7569"/>
    <cellStyle name="Normal 16 9 5 2" xfId="22055"/>
    <cellStyle name="Normal 16 9 5 3" xfId="22056"/>
    <cellStyle name="Normal 16 9 5 4" xfId="22057"/>
    <cellStyle name="Normal 16 9 6" xfId="2607"/>
    <cellStyle name="Normal 16 9 6 2" xfId="22058"/>
    <cellStyle name="Normal 16 9 6 3" xfId="22059"/>
    <cellStyle name="Normal 16 9 6 4" xfId="22060"/>
    <cellStyle name="Normal 16 9 7" xfId="22061"/>
    <cellStyle name="Normal 16 9 7 2" xfId="22062"/>
    <cellStyle name="Normal 16 9 7 3" xfId="22063"/>
    <cellStyle name="Normal 16 9 8" xfId="22064"/>
    <cellStyle name="Normal 16 9 9" xfId="22065"/>
    <cellStyle name="Normal 160" xfId="2100"/>
    <cellStyle name="Normal 161" xfId="2123"/>
    <cellStyle name="Normal 162" xfId="3703"/>
    <cellStyle name="Normal 162 2" xfId="8662"/>
    <cellStyle name="Normal 163" xfId="3748"/>
    <cellStyle name="Normal 164" xfId="3713"/>
    <cellStyle name="Normal 165" xfId="3844"/>
    <cellStyle name="Normal 166" xfId="3785"/>
    <cellStyle name="Normal 167" xfId="3706"/>
    <cellStyle name="Normal 168" xfId="3705"/>
    <cellStyle name="Normal 169" xfId="5556"/>
    <cellStyle name="Normal 17" xfId="99"/>
    <cellStyle name="Normal 17 2" xfId="569"/>
    <cellStyle name="Normal 17 2 2" xfId="1120"/>
    <cellStyle name="Normal 17 3" xfId="473"/>
    <cellStyle name="Normal 17 4" xfId="357"/>
    <cellStyle name="Normal 170" xfId="4369"/>
    <cellStyle name="Normal 171" xfId="5500"/>
    <cellStyle name="Normal 172" xfId="3867"/>
    <cellStyle name="Normal 173" xfId="5537"/>
    <cellStyle name="Normal 174" xfId="7154"/>
    <cellStyle name="Normal 174 2" xfId="12096"/>
    <cellStyle name="Normal 174 2 2" xfId="22066"/>
    <cellStyle name="Normal 174 2 2 2" xfId="22067"/>
    <cellStyle name="Normal 174 2 2 3" xfId="22068"/>
    <cellStyle name="Normal 174 2 3" xfId="22069"/>
    <cellStyle name="Normal 174 2 4" xfId="22070"/>
    <cellStyle name="Normal 174 2 5" xfId="22071"/>
    <cellStyle name="Normal 174 3" xfId="22072"/>
    <cellStyle name="Normal 174 3 2" xfId="22073"/>
    <cellStyle name="Normal 174 3 3" xfId="22074"/>
    <cellStyle name="Normal 174 4" xfId="22075"/>
    <cellStyle name="Normal 174 5" xfId="22076"/>
    <cellStyle name="Normal 174 6" xfId="22077"/>
    <cellStyle name="Normal 175" xfId="12097"/>
    <cellStyle name="Normal 175 2" xfId="22078"/>
    <cellStyle name="Normal 175 2 2" xfId="22079"/>
    <cellStyle name="Normal 175 2 2 2" xfId="22080"/>
    <cellStyle name="Normal 175 2 2 3" xfId="22081"/>
    <cellStyle name="Normal 175 2 3" xfId="22082"/>
    <cellStyle name="Normal 175 2 4" xfId="22083"/>
    <cellStyle name="Normal 175 2 5" xfId="22084"/>
    <cellStyle name="Normal 175 3" xfId="22085"/>
    <cellStyle name="Normal 175 3 2" xfId="22086"/>
    <cellStyle name="Normal 175 3 3" xfId="22087"/>
    <cellStyle name="Normal 175 4" xfId="22088"/>
    <cellStyle name="Normal 175 5" xfId="22089"/>
    <cellStyle name="Normal 175 6" xfId="22090"/>
    <cellStyle name="Normal 176" xfId="22091"/>
    <cellStyle name="Normal 176 2" xfId="22092"/>
    <cellStyle name="Normal 176 2 2" xfId="22093"/>
    <cellStyle name="Normal 176 2 2 2" xfId="22094"/>
    <cellStyle name="Normal 176 2 2 3" xfId="22095"/>
    <cellStyle name="Normal 176 2 3" xfId="22096"/>
    <cellStyle name="Normal 176 2 4" xfId="22097"/>
    <cellStyle name="Normal 176 2 5" xfId="22098"/>
    <cellStyle name="Normal 176 3" xfId="22099"/>
    <cellStyle name="Normal 176 3 2" xfId="22100"/>
    <cellStyle name="Normal 176 3 3" xfId="22101"/>
    <cellStyle name="Normal 176 4" xfId="22102"/>
    <cellStyle name="Normal 176 5" xfId="22103"/>
    <cellStyle name="Normal 176 6" xfId="22104"/>
    <cellStyle name="Normal 177" xfId="22105"/>
    <cellStyle name="Normal 177 2" xfId="22106"/>
    <cellStyle name="Normal 177 2 2" xfId="22107"/>
    <cellStyle name="Normal 177 2 2 2" xfId="22108"/>
    <cellStyle name="Normal 177 2 2 3" xfId="22109"/>
    <cellStyle name="Normal 177 2 3" xfId="22110"/>
    <cellStyle name="Normal 177 2 4" xfId="22111"/>
    <cellStyle name="Normal 177 2 5" xfId="22112"/>
    <cellStyle name="Normal 177 3" xfId="22113"/>
    <cellStyle name="Normal 177 3 2" xfId="22114"/>
    <cellStyle name="Normal 177 3 3" xfId="22115"/>
    <cellStyle name="Normal 177 4" xfId="22116"/>
    <cellStyle name="Normal 177 5" xfId="22117"/>
    <cellStyle name="Normal 177 6" xfId="22118"/>
    <cellStyle name="Normal 178" xfId="22119"/>
    <cellStyle name="Normal 178 2" xfId="22120"/>
    <cellStyle name="Normal 178 2 2" xfId="22121"/>
    <cellStyle name="Normal 178 2 2 2" xfId="22122"/>
    <cellStyle name="Normal 178 2 2 3" xfId="22123"/>
    <cellStyle name="Normal 178 2 3" xfId="22124"/>
    <cellStyle name="Normal 178 2 4" xfId="22125"/>
    <cellStyle name="Normal 178 2 5" xfId="22126"/>
    <cellStyle name="Normal 178 3" xfId="22127"/>
    <cellStyle name="Normal 178 3 2" xfId="22128"/>
    <cellStyle name="Normal 178 3 3" xfId="22129"/>
    <cellStyle name="Normal 178 4" xfId="22130"/>
    <cellStyle name="Normal 178 5" xfId="22131"/>
    <cellStyle name="Normal 178 6" xfId="22132"/>
    <cellStyle name="Normal 179" xfId="12371"/>
    <cellStyle name="Normal 179 2" xfId="22133"/>
    <cellStyle name="Normal 18" xfId="100"/>
    <cellStyle name="Normal 18 2" xfId="570"/>
    <cellStyle name="Normal 18 2 2" xfId="1121"/>
    <cellStyle name="Normal 18 3" xfId="483"/>
    <cellStyle name="Normal 18 4" xfId="367"/>
    <cellStyle name="Normal 180" xfId="54190"/>
    <cellStyle name="Normal 181" xfId="54191"/>
    <cellStyle name="Normal 19" xfId="101"/>
    <cellStyle name="Normal 19 2" xfId="571"/>
    <cellStyle name="Normal 19 2 2" xfId="1122"/>
    <cellStyle name="Normal 19 3" xfId="464"/>
    <cellStyle name="Normal 19 4" xfId="348"/>
    <cellStyle name="Normal 2" xfId="10"/>
    <cellStyle name="Normal 2 2" xfId="17"/>
    <cellStyle name="Normal 2 2 2" xfId="174"/>
    <cellStyle name="Normal 2 2 2 2" xfId="899"/>
    <cellStyle name="Normal 2 2 2 3" xfId="22134"/>
    <cellStyle name="Normal 2 2 2 3 2" xfId="22135"/>
    <cellStyle name="Normal 2 2 2 3 2 2" xfId="22136"/>
    <cellStyle name="Normal 2 2 2 3 2 2 2" xfId="22137"/>
    <cellStyle name="Normal 2 2 2 3 2 2 3" xfId="22138"/>
    <cellStyle name="Normal 2 2 2 3 2 3" xfId="22139"/>
    <cellStyle name="Normal 2 2 2 3 2 4" xfId="22140"/>
    <cellStyle name="Normal 2 2 2 3 2 5" xfId="22141"/>
    <cellStyle name="Normal 2 2 2 3 3" xfId="22142"/>
    <cellStyle name="Normal 2 2 2 3 3 2" xfId="22143"/>
    <cellStyle name="Normal 2 2 2 3 3 3" xfId="22144"/>
    <cellStyle name="Normal 2 2 2 3 4" xfId="22145"/>
    <cellStyle name="Normal 2 2 2 3 5" xfId="22146"/>
    <cellStyle name="Normal 2 2 2 3 6" xfId="22147"/>
    <cellStyle name="Normal 2 2 3" xfId="5625"/>
    <cellStyle name="Normal 2 2 3 2" xfId="5477"/>
    <cellStyle name="Normal 2 2 3 2 2" xfId="10453"/>
    <cellStyle name="Normal 2 2 3 2 2 2" xfId="22148"/>
    <cellStyle name="Normal 2 2 3 2 2 3" xfId="22149"/>
    <cellStyle name="Normal 2 2 3 2 2 4" xfId="22150"/>
    <cellStyle name="Normal 2 2 3 2 3" xfId="22151"/>
    <cellStyle name="Normal 2 2 3 2 3 2" xfId="22152"/>
    <cellStyle name="Normal 2 2 3 2 3 3" xfId="22153"/>
    <cellStyle name="Normal 2 2 3 2 4" xfId="22154"/>
    <cellStyle name="Normal 2 2 3 2 5" xfId="22155"/>
    <cellStyle name="Normal 2 2 3 2 6" xfId="22156"/>
    <cellStyle name="Normal 2 2 3 3" xfId="8665"/>
    <cellStyle name="Normal 2 2 3 3 2" xfId="22157"/>
    <cellStyle name="Normal 2 2 3 3 3" xfId="22158"/>
    <cellStyle name="Normal 2 2 3 3 4" xfId="22159"/>
    <cellStyle name="Normal 2 2 3 4" xfId="12163"/>
    <cellStyle name="Normal 2 2 3 4 2" xfId="22160"/>
    <cellStyle name="Normal 2 2 3 4 3" xfId="22161"/>
    <cellStyle name="Normal 2 2 3 4 4" xfId="22162"/>
    <cellStyle name="Normal 2 2 3 5" xfId="22163"/>
    <cellStyle name="Normal 2 2 3 5 2" xfId="22164"/>
    <cellStyle name="Normal 2 2 3 5 3" xfId="22165"/>
    <cellStyle name="Normal 2 2 3 5 4" xfId="22166"/>
    <cellStyle name="Normal 2 2 3 6" xfId="22167"/>
    <cellStyle name="Normal 2 2 3 6 2" xfId="22168"/>
    <cellStyle name="Normal 2 2 3 6 3" xfId="22169"/>
    <cellStyle name="Normal 2 2 3 7" xfId="22170"/>
    <cellStyle name="Normal 2 2 3 8" xfId="22171"/>
    <cellStyle name="Normal 2 2 3 9" xfId="22172"/>
    <cellStyle name="Normal 2 2 4" xfId="22173"/>
    <cellStyle name="Normal 2 2 4 2" xfId="22174"/>
    <cellStyle name="Normal 2 2 4 2 2" xfId="22175"/>
    <cellStyle name="Normal 2 2 4 2 2 2" xfId="22176"/>
    <cellStyle name="Normal 2 2 4 2 2 3" xfId="22177"/>
    <cellStyle name="Normal 2 2 4 2 3" xfId="22178"/>
    <cellStyle name="Normal 2 2 4 2 4" xfId="22179"/>
    <cellStyle name="Normal 2 2 4 2 5" xfId="22180"/>
    <cellStyle name="Normal 2 2 4 3" xfId="22181"/>
    <cellStyle name="Normal 2 2 4 3 2" xfId="22182"/>
    <cellStyle name="Normal 2 2 4 3 3" xfId="22183"/>
    <cellStyle name="Normal 2 2 4 4" xfId="22184"/>
    <cellStyle name="Normal 2 2 4 5" xfId="22185"/>
    <cellStyle name="Normal 2 2 4 6" xfId="22186"/>
    <cellStyle name="Normal 2 3" xfId="867"/>
    <cellStyle name="Normal 2 3 2" xfId="22187"/>
    <cellStyle name="Normal 2 3 2 2" xfId="22188"/>
    <cellStyle name="Normal 2 3 2 2 2" xfId="22189"/>
    <cellStyle name="Normal 2 3 2 2 2 2" xfId="22190"/>
    <cellStyle name="Normal 2 3 2 2 2 3" xfId="22191"/>
    <cellStyle name="Normal 2 3 2 2 3" xfId="22192"/>
    <cellStyle name="Normal 2 3 2 2 4" xfId="22193"/>
    <cellStyle name="Normal 2 3 2 2 5" xfId="22194"/>
    <cellStyle name="Normal 2 3 2 3" xfId="22195"/>
    <cellStyle name="Normal 2 3 2 3 2" xfId="22196"/>
    <cellStyle name="Normal 2 3 2 3 3" xfId="22197"/>
    <cellStyle name="Normal 2 3 2 4" xfId="22198"/>
    <cellStyle name="Normal 2 3 2 5" xfId="22199"/>
    <cellStyle name="Normal 2 3 2 6" xfId="22200"/>
    <cellStyle name="Normal 2 4" xfId="4066"/>
    <cellStyle name="Normal 2 4 2" xfId="5530"/>
    <cellStyle name="Normal 2 4 2 2" xfId="10494"/>
    <cellStyle name="Normal 2 4 2 2 2" xfId="22201"/>
    <cellStyle name="Normal 2 4 2 2 2 2" xfId="22202"/>
    <cellStyle name="Normal 2 4 2 2 2 3" xfId="22203"/>
    <cellStyle name="Normal 2 4 2 2 3" xfId="22204"/>
    <cellStyle name="Normal 2 4 2 2 4" xfId="22205"/>
    <cellStyle name="Normal 2 4 2 2 5" xfId="22206"/>
    <cellStyle name="Normal 2 4 2 3" xfId="22207"/>
    <cellStyle name="Normal 2 4 2 3 2" xfId="22208"/>
    <cellStyle name="Normal 2 4 2 3 3" xfId="22209"/>
    <cellStyle name="Normal 2 4 2 3 4" xfId="22210"/>
    <cellStyle name="Normal 2 4 2 4" xfId="22211"/>
    <cellStyle name="Normal 2 4 2 4 2" xfId="22212"/>
    <cellStyle name="Normal 2 4 2 4 3" xfId="22213"/>
    <cellStyle name="Normal 2 4 2 5" xfId="22214"/>
    <cellStyle name="Normal 2 4 2 6" xfId="22215"/>
    <cellStyle name="Normal 2 4 2 7" xfId="22216"/>
    <cellStyle name="Normal 2 4 3" xfId="8663"/>
    <cellStyle name="Normal 2 4 3 2" xfId="22217"/>
    <cellStyle name="Normal 2 4 3 2 2" xfId="22218"/>
    <cellStyle name="Normal 2 4 3 2 3" xfId="22219"/>
    <cellStyle name="Normal 2 4 3 2 4" xfId="22220"/>
    <cellStyle name="Normal 2 4 3 3" xfId="22221"/>
    <cellStyle name="Normal 2 4 3 3 2" xfId="22222"/>
    <cellStyle name="Normal 2 4 3 3 3" xfId="22223"/>
    <cellStyle name="Normal 2 4 3 4" xfId="22224"/>
    <cellStyle name="Normal 2 4 3 5" xfId="22225"/>
    <cellStyle name="Normal 2 4 3 6" xfId="22226"/>
    <cellStyle name="Normal 2 4 4" xfId="12361"/>
    <cellStyle name="Normal 2 4 4 2" xfId="22227"/>
    <cellStyle name="Normal 2 4 4 3" xfId="22228"/>
    <cellStyle name="Normal 2 4 4 4" xfId="22229"/>
    <cellStyle name="Normal 2 4 5" xfId="22230"/>
    <cellStyle name="Normal 2 4 5 2" xfId="22231"/>
    <cellStyle name="Normal 2 4 5 3" xfId="22232"/>
    <cellStyle name="Normal 2 4 5 4" xfId="22233"/>
    <cellStyle name="Normal 2 4 6" xfId="22234"/>
    <cellStyle name="Normal 2 4 6 2" xfId="22235"/>
    <cellStyle name="Normal 2 4 6 3" xfId="22236"/>
    <cellStyle name="Normal 2 4 7" xfId="22237"/>
    <cellStyle name="Normal 2 4 8" xfId="22238"/>
    <cellStyle name="Normal 2 4 9" xfId="22239"/>
    <cellStyle name="Normal 20" xfId="102"/>
    <cellStyle name="Normal 20 2" xfId="572"/>
    <cellStyle name="Normal 20 2 2" xfId="1123"/>
    <cellStyle name="Normal 20 3" xfId="469"/>
    <cellStyle name="Normal 20 4" xfId="353"/>
    <cellStyle name="Normal 21" xfId="103"/>
    <cellStyle name="Normal 21 2" xfId="573"/>
    <cellStyle name="Normal 21 2 2" xfId="1124"/>
    <cellStyle name="Normal 21 3" xfId="478"/>
    <cellStyle name="Normal 21 4" xfId="362"/>
    <cellStyle name="Normal 22" xfId="104"/>
    <cellStyle name="Normal 22 2" xfId="574"/>
    <cellStyle name="Normal 22 2 2" xfId="1125"/>
    <cellStyle name="Normal 22 3" xfId="460"/>
    <cellStyle name="Normal 22 4" xfId="344"/>
    <cellStyle name="Normal 23" xfId="105"/>
    <cellStyle name="Normal 23 2" xfId="575"/>
    <cellStyle name="Normal 23 2 2" xfId="1126"/>
    <cellStyle name="Normal 23 3" xfId="456"/>
    <cellStyle name="Normal 23 4" xfId="340"/>
    <cellStyle name="Normal 24" xfId="106"/>
    <cellStyle name="Normal 24 2" xfId="576"/>
    <cellStyle name="Normal 24 2 2" xfId="1127"/>
    <cellStyle name="Normal 24 3" xfId="458"/>
    <cellStyle name="Normal 24 4" xfId="342"/>
    <cellStyle name="Normal 25" xfId="107"/>
    <cellStyle name="Normal 25 2" xfId="577"/>
    <cellStyle name="Normal 25 2 2" xfId="1128"/>
    <cellStyle name="Normal 25 3" xfId="487"/>
    <cellStyle name="Normal 25 4" xfId="371"/>
    <cellStyle name="Normal 26" xfId="108"/>
    <cellStyle name="Normal 26 2" xfId="578"/>
    <cellStyle name="Normal 26 2 2" xfId="1129"/>
    <cellStyle name="Normal 26 3" xfId="498"/>
    <cellStyle name="Normal 26 4" xfId="382"/>
    <cellStyle name="Normal 27" xfId="109"/>
    <cellStyle name="Normal 27 2" xfId="579"/>
    <cellStyle name="Normal 27 2 2" xfId="1130"/>
    <cellStyle name="Normal 27 3" xfId="492"/>
    <cellStyle name="Normal 27 4" xfId="376"/>
    <cellStyle name="Normal 28" xfId="110"/>
    <cellStyle name="Normal 28 2" xfId="580"/>
    <cellStyle name="Normal 28 2 2" xfId="1131"/>
    <cellStyle name="Normal 28 3" xfId="489"/>
    <cellStyle name="Normal 28 4" xfId="373"/>
    <cellStyle name="Normal 29" xfId="111"/>
    <cellStyle name="Normal 29 2" xfId="581"/>
    <cellStyle name="Normal 29 2 2" xfId="1132"/>
    <cellStyle name="Normal 29 3" xfId="480"/>
    <cellStyle name="Normal 29 4" xfId="364"/>
    <cellStyle name="Normal 3" xfId="18"/>
    <cellStyle name="Normal 3 2" xfId="19"/>
    <cellStyle name="Normal 3 2 2" xfId="583"/>
    <cellStyle name="Normal 3 2 2 2" xfId="1134"/>
    <cellStyle name="Normal 3 2 3" xfId="510"/>
    <cellStyle name="Normal 3 2 4" xfId="394"/>
    <cellStyle name="Normal 3 3" xfId="27"/>
    <cellStyle name="Normal 3 4" xfId="582"/>
    <cellStyle name="Normal 3 4 2" xfId="1133"/>
    <cellStyle name="Normal 30" xfId="112"/>
    <cellStyle name="Normal 30 2" xfId="584"/>
    <cellStyle name="Normal 30 2 2" xfId="1135"/>
    <cellStyle name="Normal 30 3" xfId="454"/>
    <cellStyle name="Normal 30 4" xfId="338"/>
    <cellStyle name="Normal 31" xfId="113"/>
    <cellStyle name="Normal 31 2" xfId="585"/>
    <cellStyle name="Normal 31 2 2" xfId="1136"/>
    <cellStyle name="Normal 31 3" xfId="485"/>
    <cellStyle name="Normal 31 4" xfId="369"/>
    <cellStyle name="Normal 32" xfId="114"/>
    <cellStyle name="Normal 32 2" xfId="586"/>
    <cellStyle name="Normal 32 2 2" xfId="1137"/>
    <cellStyle name="Normal 32 3" xfId="462"/>
    <cellStyle name="Normal 32 4" xfId="346"/>
    <cellStyle name="Normal 33" xfId="115"/>
    <cellStyle name="Normal 33 2" xfId="587"/>
    <cellStyle name="Normal 33 2 2" xfId="1138"/>
    <cellStyle name="Normal 33 3" xfId="471"/>
    <cellStyle name="Normal 33 4" xfId="355"/>
    <cellStyle name="Normal 34" xfId="116"/>
    <cellStyle name="Normal 34 2" xfId="588"/>
    <cellStyle name="Normal 34 2 2" xfId="1139"/>
    <cellStyle name="Normal 34 3" xfId="496"/>
    <cellStyle name="Normal 34 4" xfId="380"/>
    <cellStyle name="Normal 35" xfId="117"/>
    <cellStyle name="Normal 35 2" xfId="589"/>
    <cellStyle name="Normal 35 2 2" xfId="1140"/>
    <cellStyle name="Normal 35 3" xfId="481"/>
    <cellStyle name="Normal 35 4" xfId="365"/>
    <cellStyle name="Normal 36" xfId="118"/>
    <cellStyle name="Normal 36 2" xfId="590"/>
    <cellStyle name="Normal 36 2 2" xfId="1141"/>
    <cellStyle name="Normal 36 3" xfId="467"/>
    <cellStyle name="Normal 36 4" xfId="351"/>
    <cellStyle name="Normal 37" xfId="120"/>
    <cellStyle name="Normal 37 10" xfId="288"/>
    <cellStyle name="Normal 37 10 2" xfId="3920"/>
    <cellStyle name="Normal 37 10 2 2" xfId="9007"/>
    <cellStyle name="Normal 37 10 2 2 2" xfId="22240"/>
    <cellStyle name="Normal 37 10 2 2 3" xfId="22241"/>
    <cellStyle name="Normal 37 10 2 2 4" xfId="22242"/>
    <cellStyle name="Normal 37 10 2 3" xfId="22243"/>
    <cellStyle name="Normal 37 10 2 3 2" xfId="22244"/>
    <cellStyle name="Normal 37 10 2 3 3" xfId="22245"/>
    <cellStyle name="Normal 37 10 2 4" xfId="22246"/>
    <cellStyle name="Normal 37 10 2 5" xfId="22247"/>
    <cellStyle name="Normal 37 10 2 6" xfId="22248"/>
    <cellStyle name="Normal 37 10 3" xfId="5698"/>
    <cellStyle name="Normal 37 10 3 2" xfId="10640"/>
    <cellStyle name="Normal 37 10 3 3" xfId="22249"/>
    <cellStyle name="Normal 37 10 3 4" xfId="22250"/>
    <cellStyle name="Normal 37 10 4" xfId="7206"/>
    <cellStyle name="Normal 37 10 4 2" xfId="22251"/>
    <cellStyle name="Normal 37 10 4 3" xfId="22252"/>
    <cellStyle name="Normal 37 10 4 4" xfId="22253"/>
    <cellStyle name="Normal 37 10 5" xfId="2243"/>
    <cellStyle name="Normal 37 10 5 2" xfId="22254"/>
    <cellStyle name="Normal 37 10 5 3" xfId="22255"/>
    <cellStyle name="Normal 37 10 5 4" xfId="22256"/>
    <cellStyle name="Normal 37 10 6" xfId="22257"/>
    <cellStyle name="Normal 37 10 6 2" xfId="22258"/>
    <cellStyle name="Normal 37 10 6 3" xfId="22259"/>
    <cellStyle name="Normal 37 10 7" xfId="22260"/>
    <cellStyle name="Normal 37 10 8" xfId="22261"/>
    <cellStyle name="Normal 37 10 9" xfId="22262"/>
    <cellStyle name="Normal 37 11" xfId="2189"/>
    <cellStyle name="Normal 37 11 2" xfId="3883"/>
    <cellStyle name="Normal 37 11 2 2" xfId="8974"/>
    <cellStyle name="Normal 37 11 2 2 2" xfId="22263"/>
    <cellStyle name="Normal 37 11 2 2 3" xfId="22264"/>
    <cellStyle name="Normal 37 11 2 2 4" xfId="22265"/>
    <cellStyle name="Normal 37 11 2 3" xfId="22266"/>
    <cellStyle name="Normal 37 11 2 3 2" xfId="22267"/>
    <cellStyle name="Normal 37 11 2 3 3" xfId="22268"/>
    <cellStyle name="Normal 37 11 2 4" xfId="22269"/>
    <cellStyle name="Normal 37 11 2 5" xfId="22270"/>
    <cellStyle name="Normal 37 11 2 6" xfId="22271"/>
    <cellStyle name="Normal 37 11 3" xfId="8678"/>
    <cellStyle name="Normal 37 11 3 2" xfId="22272"/>
    <cellStyle name="Normal 37 11 3 3" xfId="22273"/>
    <cellStyle name="Normal 37 11 3 4" xfId="22274"/>
    <cellStyle name="Normal 37 11 4" xfId="12132"/>
    <cellStyle name="Normal 37 11 4 2" xfId="22275"/>
    <cellStyle name="Normal 37 11 4 3" xfId="22276"/>
    <cellStyle name="Normal 37 11 4 4" xfId="22277"/>
    <cellStyle name="Normal 37 11 5" xfId="22278"/>
    <cellStyle name="Normal 37 11 5 2" xfId="22279"/>
    <cellStyle name="Normal 37 11 5 3" xfId="22280"/>
    <cellStyle name="Normal 37 11 5 4" xfId="22281"/>
    <cellStyle name="Normal 37 11 6" xfId="22282"/>
    <cellStyle name="Normal 37 11 6 2" xfId="22283"/>
    <cellStyle name="Normal 37 11 6 3" xfId="22284"/>
    <cellStyle name="Normal 37 11 7" xfId="22285"/>
    <cellStyle name="Normal 37 11 8" xfId="22286"/>
    <cellStyle name="Normal 37 11 9" xfId="22287"/>
    <cellStyle name="Normal 37 12" xfId="3717"/>
    <cellStyle name="Normal 37 12 2" xfId="8815"/>
    <cellStyle name="Normal 37 12 2 2" xfId="22288"/>
    <cellStyle name="Normal 37 12 2 2 2" xfId="22289"/>
    <cellStyle name="Normal 37 12 2 2 3" xfId="22290"/>
    <cellStyle name="Normal 37 12 2 2 4" xfId="22291"/>
    <cellStyle name="Normal 37 12 2 3" xfId="22292"/>
    <cellStyle name="Normal 37 12 2 3 2" xfId="22293"/>
    <cellStyle name="Normal 37 12 2 3 3" xfId="22294"/>
    <cellStyle name="Normal 37 12 2 4" xfId="22295"/>
    <cellStyle name="Normal 37 12 2 5" xfId="22296"/>
    <cellStyle name="Normal 37 12 2 6" xfId="22297"/>
    <cellStyle name="Normal 37 12 3" xfId="12295"/>
    <cellStyle name="Normal 37 12 3 2" xfId="22298"/>
    <cellStyle name="Normal 37 12 3 3" xfId="22299"/>
    <cellStyle name="Normal 37 12 3 4" xfId="22300"/>
    <cellStyle name="Normal 37 12 4" xfId="22301"/>
    <cellStyle name="Normal 37 12 4 2" xfId="22302"/>
    <cellStyle name="Normal 37 12 4 3" xfId="22303"/>
    <cellStyle name="Normal 37 12 4 4" xfId="22304"/>
    <cellStyle name="Normal 37 12 5" xfId="22305"/>
    <cellStyle name="Normal 37 12 5 2" xfId="22306"/>
    <cellStyle name="Normal 37 12 5 3" xfId="22307"/>
    <cellStyle name="Normal 37 12 6" xfId="22308"/>
    <cellStyle name="Normal 37 12 7" xfId="22309"/>
    <cellStyle name="Normal 37 12 8" xfId="22310"/>
    <cellStyle name="Normal 37 13" xfId="3886"/>
    <cellStyle name="Normal 37 13 2" xfId="8977"/>
    <cellStyle name="Normal 37 13 2 2" xfId="22311"/>
    <cellStyle name="Normal 37 13 2 3" xfId="22312"/>
    <cellStyle name="Normal 37 13 2 4" xfId="22313"/>
    <cellStyle name="Normal 37 13 3" xfId="22314"/>
    <cellStyle name="Normal 37 13 3 2" xfId="22315"/>
    <cellStyle name="Normal 37 13 3 3" xfId="22316"/>
    <cellStyle name="Normal 37 13 3 4" xfId="22317"/>
    <cellStyle name="Normal 37 13 4" xfId="22318"/>
    <cellStyle name="Normal 37 13 4 2" xfId="22319"/>
    <cellStyle name="Normal 37 13 4 3" xfId="22320"/>
    <cellStyle name="Normal 37 13 5" xfId="22321"/>
    <cellStyle name="Normal 37 13 6" xfId="22322"/>
    <cellStyle name="Normal 37 13 7" xfId="22323"/>
    <cellStyle name="Normal 37 14" xfId="5671"/>
    <cellStyle name="Normal 37 14 2" xfId="10613"/>
    <cellStyle name="Normal 37 14 3" xfId="22324"/>
    <cellStyle name="Normal 37 14 4" xfId="22325"/>
    <cellStyle name="Normal 37 15" xfId="7179"/>
    <cellStyle name="Normal 37 15 2" xfId="22326"/>
    <cellStyle name="Normal 37 15 3" xfId="22327"/>
    <cellStyle name="Normal 37 15 4" xfId="22328"/>
    <cellStyle name="Normal 37 16" xfId="2142"/>
    <cellStyle name="Normal 37 16 2" xfId="22329"/>
    <cellStyle name="Normal 37 16 3" xfId="22330"/>
    <cellStyle name="Normal 37 16 4" xfId="22331"/>
    <cellStyle name="Normal 37 17" xfId="210"/>
    <cellStyle name="Normal 37 17 2" xfId="22332"/>
    <cellStyle name="Normal 37 17 3" xfId="22333"/>
    <cellStyle name="Normal 37 18" xfId="22334"/>
    <cellStyle name="Normal 37 19" xfId="22335"/>
    <cellStyle name="Normal 37 2" xfId="154"/>
    <cellStyle name="Normal 37 2 10" xfId="2205"/>
    <cellStyle name="Normal 37 2 10 2" xfId="5447"/>
    <cellStyle name="Normal 37 2 10 2 2" xfId="10426"/>
    <cellStyle name="Normal 37 2 10 2 2 2" xfId="22336"/>
    <cellStyle name="Normal 37 2 10 2 2 3" xfId="22337"/>
    <cellStyle name="Normal 37 2 10 2 2 4" xfId="22338"/>
    <cellStyle name="Normal 37 2 10 2 3" xfId="22339"/>
    <cellStyle name="Normal 37 2 10 2 3 2" xfId="22340"/>
    <cellStyle name="Normal 37 2 10 2 3 3" xfId="22341"/>
    <cellStyle name="Normal 37 2 10 2 4" xfId="22342"/>
    <cellStyle name="Normal 37 2 10 2 5" xfId="22343"/>
    <cellStyle name="Normal 37 2 10 2 6" xfId="22344"/>
    <cellStyle name="Normal 37 2 10 3" xfId="8679"/>
    <cellStyle name="Normal 37 2 10 3 2" xfId="22345"/>
    <cellStyle name="Normal 37 2 10 3 3" xfId="22346"/>
    <cellStyle name="Normal 37 2 10 3 4" xfId="22347"/>
    <cellStyle name="Normal 37 2 10 4" xfId="12298"/>
    <cellStyle name="Normal 37 2 10 4 2" xfId="22348"/>
    <cellStyle name="Normal 37 2 10 4 3" xfId="22349"/>
    <cellStyle name="Normal 37 2 10 4 4" xfId="22350"/>
    <cellStyle name="Normal 37 2 10 5" xfId="22351"/>
    <cellStyle name="Normal 37 2 10 5 2" xfId="22352"/>
    <cellStyle name="Normal 37 2 10 5 3" xfId="22353"/>
    <cellStyle name="Normal 37 2 10 5 4" xfId="22354"/>
    <cellStyle name="Normal 37 2 10 6" xfId="22355"/>
    <cellStyle name="Normal 37 2 10 6 2" xfId="22356"/>
    <cellStyle name="Normal 37 2 10 6 3" xfId="22357"/>
    <cellStyle name="Normal 37 2 10 7" xfId="22358"/>
    <cellStyle name="Normal 37 2 10 8" xfId="22359"/>
    <cellStyle name="Normal 37 2 10 9" xfId="22360"/>
    <cellStyle name="Normal 37 2 11" xfId="3718"/>
    <cellStyle name="Normal 37 2 11 2" xfId="8816"/>
    <cellStyle name="Normal 37 2 11 2 2" xfId="22361"/>
    <cellStyle name="Normal 37 2 11 2 2 2" xfId="22362"/>
    <cellStyle name="Normal 37 2 11 2 2 3" xfId="22363"/>
    <cellStyle name="Normal 37 2 11 2 2 4" xfId="22364"/>
    <cellStyle name="Normal 37 2 11 2 3" xfId="22365"/>
    <cellStyle name="Normal 37 2 11 2 3 2" xfId="22366"/>
    <cellStyle name="Normal 37 2 11 2 3 3" xfId="22367"/>
    <cellStyle name="Normal 37 2 11 2 4" xfId="22368"/>
    <cellStyle name="Normal 37 2 11 2 5" xfId="22369"/>
    <cellStyle name="Normal 37 2 11 2 6" xfId="22370"/>
    <cellStyle name="Normal 37 2 11 3" xfId="12262"/>
    <cellStyle name="Normal 37 2 11 3 2" xfId="22371"/>
    <cellStyle name="Normal 37 2 11 3 3" xfId="22372"/>
    <cellStyle name="Normal 37 2 11 3 4" xfId="22373"/>
    <cellStyle name="Normal 37 2 11 4" xfId="22374"/>
    <cellStyle name="Normal 37 2 11 4 2" xfId="22375"/>
    <cellStyle name="Normal 37 2 11 4 3" xfId="22376"/>
    <cellStyle name="Normal 37 2 11 4 4" xfId="22377"/>
    <cellStyle name="Normal 37 2 11 5" xfId="22378"/>
    <cellStyle name="Normal 37 2 11 5 2" xfId="22379"/>
    <cellStyle name="Normal 37 2 11 5 3" xfId="22380"/>
    <cellStyle name="Normal 37 2 11 6" xfId="22381"/>
    <cellStyle name="Normal 37 2 11 7" xfId="22382"/>
    <cellStyle name="Normal 37 2 11 8" xfId="22383"/>
    <cellStyle name="Normal 37 2 12" xfId="3902"/>
    <cellStyle name="Normal 37 2 12 2" xfId="8993"/>
    <cellStyle name="Normal 37 2 12 2 2" xfId="22384"/>
    <cellStyle name="Normal 37 2 12 2 3" xfId="22385"/>
    <cellStyle name="Normal 37 2 12 2 4" xfId="22386"/>
    <cellStyle name="Normal 37 2 12 3" xfId="22387"/>
    <cellStyle name="Normal 37 2 12 3 2" xfId="22388"/>
    <cellStyle name="Normal 37 2 12 3 3" xfId="22389"/>
    <cellStyle name="Normal 37 2 12 3 4" xfId="22390"/>
    <cellStyle name="Normal 37 2 12 4" xfId="22391"/>
    <cellStyle name="Normal 37 2 12 4 2" xfId="22392"/>
    <cellStyle name="Normal 37 2 12 4 3" xfId="22393"/>
    <cellStyle name="Normal 37 2 12 5" xfId="22394"/>
    <cellStyle name="Normal 37 2 12 6" xfId="22395"/>
    <cellStyle name="Normal 37 2 12 7" xfId="22396"/>
    <cellStyle name="Normal 37 2 13" xfId="5687"/>
    <cellStyle name="Normal 37 2 13 2" xfId="10629"/>
    <cellStyle name="Normal 37 2 13 3" xfId="22397"/>
    <cellStyle name="Normal 37 2 13 4" xfId="22398"/>
    <cellStyle name="Normal 37 2 14" xfId="7195"/>
    <cellStyle name="Normal 37 2 14 2" xfId="22399"/>
    <cellStyle name="Normal 37 2 14 3" xfId="22400"/>
    <cellStyle name="Normal 37 2 14 4" xfId="22401"/>
    <cellStyle name="Normal 37 2 15" xfId="2143"/>
    <cellStyle name="Normal 37 2 15 2" xfId="22402"/>
    <cellStyle name="Normal 37 2 15 3" xfId="22403"/>
    <cellStyle name="Normal 37 2 15 4" xfId="22404"/>
    <cellStyle name="Normal 37 2 16" xfId="226"/>
    <cellStyle name="Normal 37 2 16 2" xfId="22405"/>
    <cellStyle name="Normal 37 2 16 3" xfId="22406"/>
    <cellStyle name="Normal 37 2 17" xfId="22407"/>
    <cellStyle name="Normal 37 2 18" xfId="22408"/>
    <cellStyle name="Normal 37 2 19" xfId="22409"/>
    <cellStyle name="Normal 37 2 2" xfId="592"/>
    <cellStyle name="Normal 37 2 2 10" xfId="2384"/>
    <cellStyle name="Normal 37 2 2 10 2" xfId="22410"/>
    <cellStyle name="Normal 37 2 2 10 3" xfId="22411"/>
    <cellStyle name="Normal 37 2 2 10 4" xfId="22412"/>
    <cellStyle name="Normal 37 2 2 11" xfId="22413"/>
    <cellStyle name="Normal 37 2 2 11 2" xfId="22414"/>
    <cellStyle name="Normal 37 2 2 11 3" xfId="22415"/>
    <cellStyle name="Normal 37 2 2 12" xfId="22416"/>
    <cellStyle name="Normal 37 2 2 13" xfId="22417"/>
    <cellStyle name="Normal 37 2 2 14" xfId="22418"/>
    <cellStyle name="Normal 37 2 2 2" xfId="775"/>
    <cellStyle name="Normal 37 2 2 2 10" xfId="22419"/>
    <cellStyle name="Normal 37 2 2 2 11" xfId="22420"/>
    <cellStyle name="Normal 37 2 2 2 2" xfId="1241"/>
    <cellStyle name="Normal 37 2 2 2 2 10" xfId="22421"/>
    <cellStyle name="Normal 37 2 2 2 2 2" xfId="1540"/>
    <cellStyle name="Normal 37 2 2 2 2 2 2" xfId="4898"/>
    <cellStyle name="Normal 37 2 2 2 2 2 2 2" xfId="9882"/>
    <cellStyle name="Normal 37 2 2 2 2 2 2 2 2" xfId="22422"/>
    <cellStyle name="Normal 37 2 2 2 2 2 2 2 3" xfId="22423"/>
    <cellStyle name="Normal 37 2 2 2 2 2 2 2 4" xfId="22424"/>
    <cellStyle name="Normal 37 2 2 2 2 2 2 3" xfId="22425"/>
    <cellStyle name="Normal 37 2 2 2 2 2 2 3 2" xfId="22426"/>
    <cellStyle name="Normal 37 2 2 2 2 2 2 3 3" xfId="22427"/>
    <cellStyle name="Normal 37 2 2 2 2 2 2 4" xfId="22428"/>
    <cellStyle name="Normal 37 2 2 2 2 2 2 5" xfId="22429"/>
    <cellStyle name="Normal 37 2 2 2 2 2 2 6" xfId="22430"/>
    <cellStyle name="Normal 37 2 2 2 2 2 3" xfId="6627"/>
    <cellStyle name="Normal 37 2 2 2 2 2 3 2" xfId="11569"/>
    <cellStyle name="Normal 37 2 2 2 2 2 3 3" xfId="22431"/>
    <cellStyle name="Normal 37 2 2 2 2 2 3 4" xfId="22432"/>
    <cellStyle name="Normal 37 2 2 2 2 2 4" xfId="8135"/>
    <cellStyle name="Normal 37 2 2 2 2 2 4 2" xfId="22433"/>
    <cellStyle name="Normal 37 2 2 2 2 2 4 3" xfId="22434"/>
    <cellStyle name="Normal 37 2 2 2 2 2 4 4" xfId="22435"/>
    <cellStyle name="Normal 37 2 2 2 2 2 5" xfId="3173"/>
    <cellStyle name="Normal 37 2 2 2 2 2 5 2" xfId="22436"/>
    <cellStyle name="Normal 37 2 2 2 2 2 5 3" xfId="22437"/>
    <cellStyle name="Normal 37 2 2 2 2 2 5 4" xfId="22438"/>
    <cellStyle name="Normal 37 2 2 2 2 2 6" xfId="22439"/>
    <cellStyle name="Normal 37 2 2 2 2 2 6 2" xfId="22440"/>
    <cellStyle name="Normal 37 2 2 2 2 2 6 3" xfId="22441"/>
    <cellStyle name="Normal 37 2 2 2 2 2 7" xfId="22442"/>
    <cellStyle name="Normal 37 2 2 2 2 2 8" xfId="22443"/>
    <cellStyle name="Normal 37 2 2 2 2 2 9" xfId="22444"/>
    <cellStyle name="Normal 37 2 2 2 2 3" xfId="4609"/>
    <cellStyle name="Normal 37 2 2 2 2 3 2" xfId="9593"/>
    <cellStyle name="Normal 37 2 2 2 2 3 2 2" xfId="22445"/>
    <cellStyle name="Normal 37 2 2 2 2 3 2 3" xfId="22446"/>
    <cellStyle name="Normal 37 2 2 2 2 3 2 4" xfId="22447"/>
    <cellStyle name="Normal 37 2 2 2 2 3 3" xfId="22448"/>
    <cellStyle name="Normal 37 2 2 2 2 3 3 2" xfId="22449"/>
    <cellStyle name="Normal 37 2 2 2 2 3 3 3" xfId="22450"/>
    <cellStyle name="Normal 37 2 2 2 2 3 4" xfId="22451"/>
    <cellStyle name="Normal 37 2 2 2 2 3 5" xfId="22452"/>
    <cellStyle name="Normal 37 2 2 2 2 3 6" xfId="22453"/>
    <cellStyle name="Normal 37 2 2 2 2 4" xfId="6340"/>
    <cellStyle name="Normal 37 2 2 2 2 4 2" xfId="11282"/>
    <cellStyle name="Normal 37 2 2 2 2 4 3" xfId="22454"/>
    <cellStyle name="Normal 37 2 2 2 2 4 4" xfId="22455"/>
    <cellStyle name="Normal 37 2 2 2 2 5" xfId="7848"/>
    <cellStyle name="Normal 37 2 2 2 2 5 2" xfId="22456"/>
    <cellStyle name="Normal 37 2 2 2 2 5 3" xfId="22457"/>
    <cellStyle name="Normal 37 2 2 2 2 5 4" xfId="22458"/>
    <cellStyle name="Normal 37 2 2 2 2 6" xfId="2886"/>
    <cellStyle name="Normal 37 2 2 2 2 6 2" xfId="22459"/>
    <cellStyle name="Normal 37 2 2 2 2 6 3" xfId="22460"/>
    <cellStyle name="Normal 37 2 2 2 2 6 4" xfId="22461"/>
    <cellStyle name="Normal 37 2 2 2 2 7" xfId="22462"/>
    <cellStyle name="Normal 37 2 2 2 2 7 2" xfId="22463"/>
    <cellStyle name="Normal 37 2 2 2 2 7 3" xfId="22464"/>
    <cellStyle name="Normal 37 2 2 2 2 8" xfId="22465"/>
    <cellStyle name="Normal 37 2 2 2 2 9" xfId="22466"/>
    <cellStyle name="Normal 37 2 2 2 3" xfId="1539"/>
    <cellStyle name="Normal 37 2 2 2 3 2" xfId="4897"/>
    <cellStyle name="Normal 37 2 2 2 3 2 2" xfId="9881"/>
    <cellStyle name="Normal 37 2 2 2 3 2 2 2" xfId="22467"/>
    <cellStyle name="Normal 37 2 2 2 3 2 2 3" xfId="22468"/>
    <cellStyle name="Normal 37 2 2 2 3 2 2 4" xfId="22469"/>
    <cellStyle name="Normal 37 2 2 2 3 2 3" xfId="22470"/>
    <cellStyle name="Normal 37 2 2 2 3 2 3 2" xfId="22471"/>
    <cellStyle name="Normal 37 2 2 2 3 2 3 3" xfId="22472"/>
    <cellStyle name="Normal 37 2 2 2 3 2 4" xfId="22473"/>
    <cellStyle name="Normal 37 2 2 2 3 2 5" xfId="22474"/>
    <cellStyle name="Normal 37 2 2 2 3 2 6" xfId="22475"/>
    <cellStyle name="Normal 37 2 2 2 3 3" xfId="6626"/>
    <cellStyle name="Normal 37 2 2 2 3 3 2" xfId="11568"/>
    <cellStyle name="Normal 37 2 2 2 3 3 3" xfId="22476"/>
    <cellStyle name="Normal 37 2 2 2 3 3 4" xfId="22477"/>
    <cellStyle name="Normal 37 2 2 2 3 4" xfId="8134"/>
    <cellStyle name="Normal 37 2 2 2 3 4 2" xfId="22478"/>
    <cellStyle name="Normal 37 2 2 2 3 4 3" xfId="22479"/>
    <cellStyle name="Normal 37 2 2 2 3 4 4" xfId="22480"/>
    <cellStyle name="Normal 37 2 2 2 3 5" xfId="3172"/>
    <cellStyle name="Normal 37 2 2 2 3 5 2" xfId="22481"/>
    <cellStyle name="Normal 37 2 2 2 3 5 3" xfId="22482"/>
    <cellStyle name="Normal 37 2 2 2 3 5 4" xfId="22483"/>
    <cellStyle name="Normal 37 2 2 2 3 6" xfId="22484"/>
    <cellStyle name="Normal 37 2 2 2 3 6 2" xfId="22485"/>
    <cellStyle name="Normal 37 2 2 2 3 6 3" xfId="22486"/>
    <cellStyle name="Normal 37 2 2 2 3 7" xfId="22487"/>
    <cellStyle name="Normal 37 2 2 2 3 8" xfId="22488"/>
    <cellStyle name="Normal 37 2 2 2 3 9" xfId="22489"/>
    <cellStyle name="Normal 37 2 2 2 4" xfId="4226"/>
    <cellStyle name="Normal 37 2 2 2 4 2" xfId="9212"/>
    <cellStyle name="Normal 37 2 2 2 4 2 2" xfId="22490"/>
    <cellStyle name="Normal 37 2 2 2 4 2 3" xfId="22491"/>
    <cellStyle name="Normal 37 2 2 2 4 2 4" xfId="22492"/>
    <cellStyle name="Normal 37 2 2 2 4 3" xfId="22493"/>
    <cellStyle name="Normal 37 2 2 2 4 3 2" xfId="22494"/>
    <cellStyle name="Normal 37 2 2 2 4 3 3" xfId="22495"/>
    <cellStyle name="Normal 37 2 2 2 4 4" xfId="22496"/>
    <cellStyle name="Normal 37 2 2 2 4 5" xfId="22497"/>
    <cellStyle name="Normal 37 2 2 2 4 6" xfId="22498"/>
    <cellStyle name="Normal 37 2 2 2 5" xfId="5973"/>
    <cellStyle name="Normal 37 2 2 2 5 2" xfId="10915"/>
    <cellStyle name="Normal 37 2 2 2 5 3" xfId="22499"/>
    <cellStyle name="Normal 37 2 2 2 5 4" xfId="22500"/>
    <cellStyle name="Normal 37 2 2 2 6" xfId="7481"/>
    <cellStyle name="Normal 37 2 2 2 6 2" xfId="22501"/>
    <cellStyle name="Normal 37 2 2 2 6 3" xfId="22502"/>
    <cellStyle name="Normal 37 2 2 2 6 4" xfId="22503"/>
    <cellStyle name="Normal 37 2 2 2 7" xfId="2519"/>
    <cellStyle name="Normal 37 2 2 2 7 2" xfId="22504"/>
    <cellStyle name="Normal 37 2 2 2 7 3" xfId="22505"/>
    <cellStyle name="Normal 37 2 2 2 7 4" xfId="22506"/>
    <cellStyle name="Normal 37 2 2 2 8" xfId="22507"/>
    <cellStyle name="Normal 37 2 2 2 8 2" xfId="22508"/>
    <cellStyle name="Normal 37 2 2 2 8 3" xfId="22509"/>
    <cellStyle name="Normal 37 2 2 2 9" xfId="22510"/>
    <cellStyle name="Normal 37 2 2 3" xfId="927"/>
    <cellStyle name="Normal 37 2 2 3 10" xfId="22511"/>
    <cellStyle name="Normal 37 2 2 3 2" xfId="1541"/>
    <cellStyle name="Normal 37 2 2 3 2 2" xfId="4899"/>
    <cellStyle name="Normal 37 2 2 3 2 2 2" xfId="9883"/>
    <cellStyle name="Normal 37 2 2 3 2 2 2 2" xfId="22512"/>
    <cellStyle name="Normal 37 2 2 3 2 2 2 3" xfId="22513"/>
    <cellStyle name="Normal 37 2 2 3 2 2 2 4" xfId="22514"/>
    <cellStyle name="Normal 37 2 2 3 2 2 3" xfId="22515"/>
    <cellStyle name="Normal 37 2 2 3 2 2 3 2" xfId="22516"/>
    <cellStyle name="Normal 37 2 2 3 2 2 3 3" xfId="22517"/>
    <cellStyle name="Normal 37 2 2 3 2 2 4" xfId="22518"/>
    <cellStyle name="Normal 37 2 2 3 2 2 5" xfId="22519"/>
    <cellStyle name="Normal 37 2 2 3 2 2 6" xfId="22520"/>
    <cellStyle name="Normal 37 2 2 3 2 3" xfId="6628"/>
    <cellStyle name="Normal 37 2 2 3 2 3 2" xfId="11570"/>
    <cellStyle name="Normal 37 2 2 3 2 3 3" xfId="22521"/>
    <cellStyle name="Normal 37 2 2 3 2 3 4" xfId="22522"/>
    <cellStyle name="Normal 37 2 2 3 2 4" xfId="8136"/>
    <cellStyle name="Normal 37 2 2 3 2 4 2" xfId="22523"/>
    <cellStyle name="Normal 37 2 2 3 2 4 3" xfId="22524"/>
    <cellStyle name="Normal 37 2 2 3 2 4 4" xfId="22525"/>
    <cellStyle name="Normal 37 2 2 3 2 5" xfId="3174"/>
    <cellStyle name="Normal 37 2 2 3 2 5 2" xfId="22526"/>
    <cellStyle name="Normal 37 2 2 3 2 5 3" xfId="22527"/>
    <cellStyle name="Normal 37 2 2 3 2 5 4" xfId="22528"/>
    <cellStyle name="Normal 37 2 2 3 2 6" xfId="22529"/>
    <cellStyle name="Normal 37 2 2 3 2 6 2" xfId="22530"/>
    <cellStyle name="Normal 37 2 2 3 2 6 3" xfId="22531"/>
    <cellStyle name="Normal 37 2 2 3 2 7" xfId="22532"/>
    <cellStyle name="Normal 37 2 2 3 2 8" xfId="22533"/>
    <cellStyle name="Normal 37 2 2 3 2 9" xfId="22534"/>
    <cellStyle name="Normal 37 2 2 3 3" xfId="4367"/>
    <cellStyle name="Normal 37 2 2 3 3 2" xfId="9353"/>
    <cellStyle name="Normal 37 2 2 3 3 2 2" xfId="22535"/>
    <cellStyle name="Normal 37 2 2 3 3 2 3" xfId="22536"/>
    <cellStyle name="Normal 37 2 2 3 3 2 4" xfId="22537"/>
    <cellStyle name="Normal 37 2 2 3 3 3" xfId="22538"/>
    <cellStyle name="Normal 37 2 2 3 3 3 2" xfId="22539"/>
    <cellStyle name="Normal 37 2 2 3 3 3 3" xfId="22540"/>
    <cellStyle name="Normal 37 2 2 3 3 4" xfId="22541"/>
    <cellStyle name="Normal 37 2 2 3 3 5" xfId="22542"/>
    <cellStyle name="Normal 37 2 2 3 3 6" xfId="22543"/>
    <cellStyle name="Normal 37 2 2 3 4" xfId="6111"/>
    <cellStyle name="Normal 37 2 2 3 4 2" xfId="11053"/>
    <cellStyle name="Normal 37 2 2 3 4 3" xfId="22544"/>
    <cellStyle name="Normal 37 2 2 3 4 4" xfId="22545"/>
    <cellStyle name="Normal 37 2 2 3 5" xfId="7619"/>
    <cellStyle name="Normal 37 2 2 3 5 2" xfId="22546"/>
    <cellStyle name="Normal 37 2 2 3 5 3" xfId="22547"/>
    <cellStyle name="Normal 37 2 2 3 5 4" xfId="22548"/>
    <cellStyle name="Normal 37 2 2 3 6" xfId="2657"/>
    <cellStyle name="Normal 37 2 2 3 6 2" xfId="22549"/>
    <cellStyle name="Normal 37 2 2 3 6 3" xfId="22550"/>
    <cellStyle name="Normal 37 2 2 3 6 4" xfId="22551"/>
    <cellStyle name="Normal 37 2 2 3 7" xfId="22552"/>
    <cellStyle name="Normal 37 2 2 3 7 2" xfId="22553"/>
    <cellStyle name="Normal 37 2 2 3 7 3" xfId="22554"/>
    <cellStyle name="Normal 37 2 2 3 8" xfId="22555"/>
    <cellStyle name="Normal 37 2 2 3 9" xfId="22556"/>
    <cellStyle name="Normal 37 2 2 4" xfId="1538"/>
    <cellStyle name="Normal 37 2 2 4 2" xfId="4896"/>
    <cellStyle name="Normal 37 2 2 4 2 2" xfId="9880"/>
    <cellStyle name="Normal 37 2 2 4 2 2 2" xfId="22557"/>
    <cellStyle name="Normal 37 2 2 4 2 2 3" xfId="22558"/>
    <cellStyle name="Normal 37 2 2 4 2 2 4" xfId="22559"/>
    <cellStyle name="Normal 37 2 2 4 2 3" xfId="22560"/>
    <cellStyle name="Normal 37 2 2 4 2 3 2" xfId="22561"/>
    <cellStyle name="Normal 37 2 2 4 2 3 3" xfId="22562"/>
    <cellStyle name="Normal 37 2 2 4 2 4" xfId="22563"/>
    <cellStyle name="Normal 37 2 2 4 2 5" xfId="22564"/>
    <cellStyle name="Normal 37 2 2 4 2 6" xfId="22565"/>
    <cellStyle name="Normal 37 2 2 4 3" xfId="6625"/>
    <cellStyle name="Normal 37 2 2 4 3 2" xfId="11567"/>
    <cellStyle name="Normal 37 2 2 4 3 3" xfId="22566"/>
    <cellStyle name="Normal 37 2 2 4 3 4" xfId="22567"/>
    <cellStyle name="Normal 37 2 2 4 4" xfId="8133"/>
    <cellStyle name="Normal 37 2 2 4 4 2" xfId="22568"/>
    <cellStyle name="Normal 37 2 2 4 4 3" xfId="22569"/>
    <cellStyle name="Normal 37 2 2 4 4 4" xfId="22570"/>
    <cellStyle name="Normal 37 2 2 4 5" xfId="3171"/>
    <cellStyle name="Normal 37 2 2 4 5 2" xfId="22571"/>
    <cellStyle name="Normal 37 2 2 4 5 3" xfId="22572"/>
    <cellStyle name="Normal 37 2 2 4 5 4" xfId="22573"/>
    <cellStyle name="Normal 37 2 2 4 6" xfId="22574"/>
    <cellStyle name="Normal 37 2 2 4 6 2" xfId="22575"/>
    <cellStyle name="Normal 37 2 2 4 6 3" xfId="22576"/>
    <cellStyle name="Normal 37 2 2 4 7" xfId="22577"/>
    <cellStyle name="Normal 37 2 2 4 8" xfId="22578"/>
    <cellStyle name="Normal 37 2 2 4 9" xfId="22579"/>
    <cellStyle name="Normal 37 2 2 5" xfId="3765"/>
    <cellStyle name="Normal 37 2 2 5 2" xfId="5430"/>
    <cellStyle name="Normal 37 2 2 5 2 2" xfId="10412"/>
    <cellStyle name="Normal 37 2 2 5 2 2 2" xfId="22580"/>
    <cellStyle name="Normal 37 2 2 5 2 2 3" xfId="22581"/>
    <cellStyle name="Normal 37 2 2 5 2 2 4" xfId="22582"/>
    <cellStyle name="Normal 37 2 2 5 2 3" xfId="22583"/>
    <cellStyle name="Normal 37 2 2 5 2 3 2" xfId="22584"/>
    <cellStyle name="Normal 37 2 2 5 2 3 3" xfId="22585"/>
    <cellStyle name="Normal 37 2 2 5 2 4" xfId="22586"/>
    <cellStyle name="Normal 37 2 2 5 2 5" xfId="22587"/>
    <cellStyle name="Normal 37 2 2 5 2 6" xfId="22588"/>
    <cellStyle name="Normal 37 2 2 5 3" xfId="8726"/>
    <cellStyle name="Normal 37 2 2 5 3 2" xfId="22589"/>
    <cellStyle name="Normal 37 2 2 5 3 3" xfId="22590"/>
    <cellStyle name="Normal 37 2 2 5 3 4" xfId="22591"/>
    <cellStyle name="Normal 37 2 2 5 4" xfId="12103"/>
    <cellStyle name="Normal 37 2 2 5 4 2" xfId="22592"/>
    <cellStyle name="Normal 37 2 2 5 4 3" xfId="22593"/>
    <cellStyle name="Normal 37 2 2 5 4 4" xfId="22594"/>
    <cellStyle name="Normal 37 2 2 5 5" xfId="22595"/>
    <cellStyle name="Normal 37 2 2 5 5 2" xfId="22596"/>
    <cellStyle name="Normal 37 2 2 5 5 3" xfId="22597"/>
    <cellStyle name="Normal 37 2 2 5 5 4" xfId="22598"/>
    <cellStyle name="Normal 37 2 2 5 6" xfId="22599"/>
    <cellStyle name="Normal 37 2 2 5 6 2" xfId="22600"/>
    <cellStyle name="Normal 37 2 2 5 6 3" xfId="22601"/>
    <cellStyle name="Normal 37 2 2 5 7" xfId="22602"/>
    <cellStyle name="Normal 37 2 2 5 8" xfId="22603"/>
    <cellStyle name="Normal 37 2 2 5 9" xfId="22604"/>
    <cellStyle name="Normal 37 2 2 6" xfId="4087"/>
    <cellStyle name="Normal 37 2 2 6 2" xfId="8862"/>
    <cellStyle name="Normal 37 2 2 6 2 2" xfId="22605"/>
    <cellStyle name="Normal 37 2 2 6 2 2 2" xfId="22606"/>
    <cellStyle name="Normal 37 2 2 6 2 2 3" xfId="22607"/>
    <cellStyle name="Normal 37 2 2 6 2 2 4" xfId="22608"/>
    <cellStyle name="Normal 37 2 2 6 2 3" xfId="22609"/>
    <cellStyle name="Normal 37 2 2 6 2 3 2" xfId="22610"/>
    <cellStyle name="Normal 37 2 2 6 2 3 3" xfId="22611"/>
    <cellStyle name="Normal 37 2 2 6 2 4" xfId="22612"/>
    <cellStyle name="Normal 37 2 2 6 2 5" xfId="22613"/>
    <cellStyle name="Normal 37 2 2 6 2 6" xfId="22614"/>
    <cellStyle name="Normal 37 2 2 6 3" xfId="195"/>
    <cellStyle name="Normal 37 2 2 6 3 2" xfId="22615"/>
    <cellStyle name="Normal 37 2 2 6 3 3" xfId="22616"/>
    <cellStyle name="Normal 37 2 2 6 3 4" xfId="22617"/>
    <cellStyle name="Normal 37 2 2 6 4" xfId="22618"/>
    <cellStyle name="Normal 37 2 2 6 4 2" xfId="22619"/>
    <cellStyle name="Normal 37 2 2 6 4 3" xfId="22620"/>
    <cellStyle name="Normal 37 2 2 6 4 4" xfId="22621"/>
    <cellStyle name="Normal 37 2 2 6 5" xfId="22622"/>
    <cellStyle name="Normal 37 2 2 6 5 2" xfId="22623"/>
    <cellStyle name="Normal 37 2 2 6 5 3" xfId="22624"/>
    <cellStyle name="Normal 37 2 2 6 6" xfId="22625"/>
    <cellStyle name="Normal 37 2 2 6 7" xfId="22626"/>
    <cellStyle name="Normal 37 2 2 6 8" xfId="22627"/>
    <cellStyle name="Normal 37 2 2 7" xfId="5569"/>
    <cellStyle name="Normal 37 2 2 7 2" xfId="10526"/>
    <cellStyle name="Normal 37 2 2 7 2 2" xfId="22628"/>
    <cellStyle name="Normal 37 2 2 7 2 3" xfId="22629"/>
    <cellStyle name="Normal 37 2 2 7 2 4" xfId="22630"/>
    <cellStyle name="Normal 37 2 2 7 3" xfId="22631"/>
    <cellStyle name="Normal 37 2 2 7 3 2" xfId="22632"/>
    <cellStyle name="Normal 37 2 2 7 3 3" xfId="22633"/>
    <cellStyle name="Normal 37 2 2 7 4" xfId="22634"/>
    <cellStyle name="Normal 37 2 2 7 5" xfId="22635"/>
    <cellStyle name="Normal 37 2 2 7 6" xfId="22636"/>
    <cellStyle name="Normal 37 2 2 8" xfId="5838"/>
    <cellStyle name="Normal 37 2 2 8 2" xfId="10780"/>
    <cellStyle name="Normal 37 2 2 8 3" xfId="22637"/>
    <cellStyle name="Normal 37 2 2 8 4" xfId="22638"/>
    <cellStyle name="Normal 37 2 2 9" xfId="7346"/>
    <cellStyle name="Normal 37 2 2 9 2" xfId="22639"/>
    <cellStyle name="Normal 37 2 2 9 3" xfId="22640"/>
    <cellStyle name="Normal 37 2 2 9 4" xfId="22641"/>
    <cellStyle name="Normal 37 2 3" xfId="677"/>
    <cellStyle name="Normal 37 2 3 10" xfId="2427"/>
    <cellStyle name="Normal 37 2 3 10 2" xfId="22642"/>
    <cellStyle name="Normal 37 2 3 10 3" xfId="22643"/>
    <cellStyle name="Normal 37 2 3 10 4" xfId="22644"/>
    <cellStyle name="Normal 37 2 3 11" xfId="22645"/>
    <cellStyle name="Normal 37 2 3 11 2" xfId="22646"/>
    <cellStyle name="Normal 37 2 3 11 3" xfId="22647"/>
    <cellStyle name="Normal 37 2 3 12" xfId="22648"/>
    <cellStyle name="Normal 37 2 3 13" xfId="22649"/>
    <cellStyle name="Normal 37 2 3 14" xfId="22650"/>
    <cellStyle name="Normal 37 2 3 2" xfId="819"/>
    <cellStyle name="Normal 37 2 3 2 10" xfId="22651"/>
    <cellStyle name="Normal 37 2 3 2 11" xfId="22652"/>
    <cellStyle name="Normal 37 2 3 2 2" xfId="1284"/>
    <cellStyle name="Normal 37 2 3 2 2 10" xfId="22653"/>
    <cellStyle name="Normal 37 2 3 2 2 2" xfId="1544"/>
    <cellStyle name="Normal 37 2 3 2 2 2 2" xfId="4902"/>
    <cellStyle name="Normal 37 2 3 2 2 2 2 2" xfId="9886"/>
    <cellStyle name="Normal 37 2 3 2 2 2 2 2 2" xfId="22654"/>
    <cellStyle name="Normal 37 2 3 2 2 2 2 2 3" xfId="22655"/>
    <cellStyle name="Normal 37 2 3 2 2 2 2 2 4" xfId="22656"/>
    <cellStyle name="Normal 37 2 3 2 2 2 2 3" xfId="22657"/>
    <cellStyle name="Normal 37 2 3 2 2 2 2 3 2" xfId="22658"/>
    <cellStyle name="Normal 37 2 3 2 2 2 2 3 3" xfId="22659"/>
    <cellStyle name="Normal 37 2 3 2 2 2 2 4" xfId="22660"/>
    <cellStyle name="Normal 37 2 3 2 2 2 2 5" xfId="22661"/>
    <cellStyle name="Normal 37 2 3 2 2 2 2 6" xfId="22662"/>
    <cellStyle name="Normal 37 2 3 2 2 2 3" xfId="6631"/>
    <cellStyle name="Normal 37 2 3 2 2 2 3 2" xfId="11573"/>
    <cellStyle name="Normal 37 2 3 2 2 2 3 3" xfId="22663"/>
    <cellStyle name="Normal 37 2 3 2 2 2 3 4" xfId="22664"/>
    <cellStyle name="Normal 37 2 3 2 2 2 4" xfId="8139"/>
    <cellStyle name="Normal 37 2 3 2 2 2 4 2" xfId="22665"/>
    <cellStyle name="Normal 37 2 3 2 2 2 4 3" xfId="22666"/>
    <cellStyle name="Normal 37 2 3 2 2 2 4 4" xfId="22667"/>
    <cellStyle name="Normal 37 2 3 2 2 2 5" xfId="3177"/>
    <cellStyle name="Normal 37 2 3 2 2 2 5 2" xfId="22668"/>
    <cellStyle name="Normal 37 2 3 2 2 2 5 3" xfId="22669"/>
    <cellStyle name="Normal 37 2 3 2 2 2 5 4" xfId="22670"/>
    <cellStyle name="Normal 37 2 3 2 2 2 6" xfId="22671"/>
    <cellStyle name="Normal 37 2 3 2 2 2 6 2" xfId="22672"/>
    <cellStyle name="Normal 37 2 3 2 2 2 6 3" xfId="22673"/>
    <cellStyle name="Normal 37 2 3 2 2 2 7" xfId="22674"/>
    <cellStyle name="Normal 37 2 3 2 2 2 8" xfId="22675"/>
    <cellStyle name="Normal 37 2 3 2 2 2 9" xfId="22676"/>
    <cellStyle name="Normal 37 2 3 2 2 3" xfId="4652"/>
    <cellStyle name="Normal 37 2 3 2 2 3 2" xfId="9636"/>
    <cellStyle name="Normal 37 2 3 2 2 3 2 2" xfId="22677"/>
    <cellStyle name="Normal 37 2 3 2 2 3 2 3" xfId="22678"/>
    <cellStyle name="Normal 37 2 3 2 2 3 2 4" xfId="22679"/>
    <cellStyle name="Normal 37 2 3 2 2 3 3" xfId="22680"/>
    <cellStyle name="Normal 37 2 3 2 2 3 3 2" xfId="22681"/>
    <cellStyle name="Normal 37 2 3 2 2 3 3 3" xfId="22682"/>
    <cellStyle name="Normal 37 2 3 2 2 3 4" xfId="22683"/>
    <cellStyle name="Normal 37 2 3 2 2 3 5" xfId="22684"/>
    <cellStyle name="Normal 37 2 3 2 2 3 6" xfId="22685"/>
    <cellStyle name="Normal 37 2 3 2 2 4" xfId="6383"/>
    <cellStyle name="Normal 37 2 3 2 2 4 2" xfId="11325"/>
    <cellStyle name="Normal 37 2 3 2 2 4 3" xfId="22686"/>
    <cellStyle name="Normal 37 2 3 2 2 4 4" xfId="22687"/>
    <cellStyle name="Normal 37 2 3 2 2 5" xfId="7891"/>
    <cellStyle name="Normal 37 2 3 2 2 5 2" xfId="22688"/>
    <cellStyle name="Normal 37 2 3 2 2 5 3" xfId="22689"/>
    <cellStyle name="Normal 37 2 3 2 2 5 4" xfId="22690"/>
    <cellStyle name="Normal 37 2 3 2 2 6" xfId="2929"/>
    <cellStyle name="Normal 37 2 3 2 2 6 2" xfId="22691"/>
    <cellStyle name="Normal 37 2 3 2 2 6 3" xfId="22692"/>
    <cellStyle name="Normal 37 2 3 2 2 6 4" xfId="22693"/>
    <cellStyle name="Normal 37 2 3 2 2 7" xfId="22694"/>
    <cellStyle name="Normal 37 2 3 2 2 7 2" xfId="22695"/>
    <cellStyle name="Normal 37 2 3 2 2 7 3" xfId="22696"/>
    <cellStyle name="Normal 37 2 3 2 2 8" xfId="22697"/>
    <cellStyle name="Normal 37 2 3 2 2 9" xfId="22698"/>
    <cellStyle name="Normal 37 2 3 2 3" xfId="1543"/>
    <cellStyle name="Normal 37 2 3 2 3 2" xfId="4901"/>
    <cellStyle name="Normal 37 2 3 2 3 2 2" xfId="9885"/>
    <cellStyle name="Normal 37 2 3 2 3 2 2 2" xfId="22699"/>
    <cellStyle name="Normal 37 2 3 2 3 2 2 3" xfId="22700"/>
    <cellStyle name="Normal 37 2 3 2 3 2 2 4" xfId="22701"/>
    <cellStyle name="Normal 37 2 3 2 3 2 3" xfId="22702"/>
    <cellStyle name="Normal 37 2 3 2 3 2 3 2" xfId="22703"/>
    <cellStyle name="Normal 37 2 3 2 3 2 3 3" xfId="22704"/>
    <cellStyle name="Normal 37 2 3 2 3 2 4" xfId="22705"/>
    <cellStyle name="Normal 37 2 3 2 3 2 5" xfId="22706"/>
    <cellStyle name="Normal 37 2 3 2 3 2 6" xfId="22707"/>
    <cellStyle name="Normal 37 2 3 2 3 3" xfId="6630"/>
    <cellStyle name="Normal 37 2 3 2 3 3 2" xfId="11572"/>
    <cellStyle name="Normal 37 2 3 2 3 3 3" xfId="22708"/>
    <cellStyle name="Normal 37 2 3 2 3 3 4" xfId="22709"/>
    <cellStyle name="Normal 37 2 3 2 3 4" xfId="8138"/>
    <cellStyle name="Normal 37 2 3 2 3 4 2" xfId="22710"/>
    <cellStyle name="Normal 37 2 3 2 3 4 3" xfId="22711"/>
    <cellStyle name="Normal 37 2 3 2 3 4 4" xfId="22712"/>
    <cellStyle name="Normal 37 2 3 2 3 5" xfId="3176"/>
    <cellStyle name="Normal 37 2 3 2 3 5 2" xfId="22713"/>
    <cellStyle name="Normal 37 2 3 2 3 5 3" xfId="22714"/>
    <cellStyle name="Normal 37 2 3 2 3 5 4" xfId="22715"/>
    <cellStyle name="Normal 37 2 3 2 3 6" xfId="22716"/>
    <cellStyle name="Normal 37 2 3 2 3 6 2" xfId="22717"/>
    <cellStyle name="Normal 37 2 3 2 3 6 3" xfId="22718"/>
    <cellStyle name="Normal 37 2 3 2 3 7" xfId="22719"/>
    <cellStyle name="Normal 37 2 3 2 3 8" xfId="22720"/>
    <cellStyle name="Normal 37 2 3 2 3 9" xfId="22721"/>
    <cellStyle name="Normal 37 2 3 2 4" xfId="4269"/>
    <cellStyle name="Normal 37 2 3 2 4 2" xfId="9255"/>
    <cellStyle name="Normal 37 2 3 2 4 2 2" xfId="22722"/>
    <cellStyle name="Normal 37 2 3 2 4 2 3" xfId="22723"/>
    <cellStyle name="Normal 37 2 3 2 4 2 4" xfId="22724"/>
    <cellStyle name="Normal 37 2 3 2 4 3" xfId="22725"/>
    <cellStyle name="Normal 37 2 3 2 4 3 2" xfId="22726"/>
    <cellStyle name="Normal 37 2 3 2 4 3 3" xfId="22727"/>
    <cellStyle name="Normal 37 2 3 2 4 4" xfId="22728"/>
    <cellStyle name="Normal 37 2 3 2 4 5" xfId="22729"/>
    <cellStyle name="Normal 37 2 3 2 4 6" xfId="22730"/>
    <cellStyle name="Normal 37 2 3 2 5" xfId="6016"/>
    <cellStyle name="Normal 37 2 3 2 5 2" xfId="10958"/>
    <cellStyle name="Normal 37 2 3 2 5 3" xfId="22731"/>
    <cellStyle name="Normal 37 2 3 2 5 4" xfId="22732"/>
    <cellStyle name="Normal 37 2 3 2 6" xfId="7524"/>
    <cellStyle name="Normal 37 2 3 2 6 2" xfId="22733"/>
    <cellStyle name="Normal 37 2 3 2 6 3" xfId="22734"/>
    <cellStyle name="Normal 37 2 3 2 6 4" xfId="22735"/>
    <cellStyle name="Normal 37 2 3 2 7" xfId="2562"/>
    <cellStyle name="Normal 37 2 3 2 7 2" xfId="22736"/>
    <cellStyle name="Normal 37 2 3 2 7 3" xfId="22737"/>
    <cellStyle name="Normal 37 2 3 2 7 4" xfId="22738"/>
    <cellStyle name="Normal 37 2 3 2 8" xfId="22739"/>
    <cellStyle name="Normal 37 2 3 2 8 2" xfId="22740"/>
    <cellStyle name="Normal 37 2 3 2 8 3" xfId="22741"/>
    <cellStyle name="Normal 37 2 3 2 9" xfId="22742"/>
    <cellStyle name="Normal 37 2 3 3" xfId="972"/>
    <cellStyle name="Normal 37 2 3 3 10" xfId="22743"/>
    <cellStyle name="Normal 37 2 3 3 2" xfId="1545"/>
    <cellStyle name="Normal 37 2 3 3 2 2" xfId="4903"/>
    <cellStyle name="Normal 37 2 3 3 2 2 2" xfId="9887"/>
    <cellStyle name="Normal 37 2 3 3 2 2 2 2" xfId="22744"/>
    <cellStyle name="Normal 37 2 3 3 2 2 2 3" xfId="22745"/>
    <cellStyle name="Normal 37 2 3 3 2 2 2 4" xfId="22746"/>
    <cellStyle name="Normal 37 2 3 3 2 2 3" xfId="22747"/>
    <cellStyle name="Normal 37 2 3 3 2 2 3 2" xfId="22748"/>
    <cellStyle name="Normal 37 2 3 3 2 2 3 3" xfId="22749"/>
    <cellStyle name="Normal 37 2 3 3 2 2 4" xfId="22750"/>
    <cellStyle name="Normal 37 2 3 3 2 2 5" xfId="22751"/>
    <cellStyle name="Normal 37 2 3 3 2 2 6" xfId="22752"/>
    <cellStyle name="Normal 37 2 3 3 2 3" xfId="6632"/>
    <cellStyle name="Normal 37 2 3 3 2 3 2" xfId="11574"/>
    <cellStyle name="Normal 37 2 3 3 2 3 3" xfId="22753"/>
    <cellStyle name="Normal 37 2 3 3 2 3 4" xfId="22754"/>
    <cellStyle name="Normal 37 2 3 3 2 4" xfId="8140"/>
    <cellStyle name="Normal 37 2 3 3 2 4 2" xfId="22755"/>
    <cellStyle name="Normal 37 2 3 3 2 4 3" xfId="22756"/>
    <cellStyle name="Normal 37 2 3 3 2 4 4" xfId="22757"/>
    <cellStyle name="Normal 37 2 3 3 2 5" xfId="3178"/>
    <cellStyle name="Normal 37 2 3 3 2 5 2" xfId="22758"/>
    <cellStyle name="Normal 37 2 3 3 2 5 3" xfId="22759"/>
    <cellStyle name="Normal 37 2 3 3 2 5 4" xfId="22760"/>
    <cellStyle name="Normal 37 2 3 3 2 6" xfId="22761"/>
    <cellStyle name="Normal 37 2 3 3 2 6 2" xfId="22762"/>
    <cellStyle name="Normal 37 2 3 3 2 6 3" xfId="22763"/>
    <cellStyle name="Normal 37 2 3 3 2 7" xfId="22764"/>
    <cellStyle name="Normal 37 2 3 3 2 8" xfId="22765"/>
    <cellStyle name="Normal 37 2 3 3 2 9" xfId="22766"/>
    <cellStyle name="Normal 37 2 3 3 3" xfId="4411"/>
    <cellStyle name="Normal 37 2 3 3 3 2" xfId="9396"/>
    <cellStyle name="Normal 37 2 3 3 3 2 2" xfId="22767"/>
    <cellStyle name="Normal 37 2 3 3 3 2 3" xfId="22768"/>
    <cellStyle name="Normal 37 2 3 3 3 2 4" xfId="22769"/>
    <cellStyle name="Normal 37 2 3 3 3 3" xfId="22770"/>
    <cellStyle name="Normal 37 2 3 3 3 3 2" xfId="22771"/>
    <cellStyle name="Normal 37 2 3 3 3 3 3" xfId="22772"/>
    <cellStyle name="Normal 37 2 3 3 3 4" xfId="22773"/>
    <cellStyle name="Normal 37 2 3 3 3 5" xfId="22774"/>
    <cellStyle name="Normal 37 2 3 3 3 6" xfId="22775"/>
    <cellStyle name="Normal 37 2 3 3 4" xfId="6154"/>
    <cellStyle name="Normal 37 2 3 3 4 2" xfId="11096"/>
    <cellStyle name="Normal 37 2 3 3 4 3" xfId="22776"/>
    <cellStyle name="Normal 37 2 3 3 4 4" xfId="22777"/>
    <cellStyle name="Normal 37 2 3 3 5" xfId="7662"/>
    <cellStyle name="Normal 37 2 3 3 5 2" xfId="22778"/>
    <cellStyle name="Normal 37 2 3 3 5 3" xfId="22779"/>
    <cellStyle name="Normal 37 2 3 3 5 4" xfId="22780"/>
    <cellStyle name="Normal 37 2 3 3 6" xfId="2700"/>
    <cellStyle name="Normal 37 2 3 3 6 2" xfId="22781"/>
    <cellStyle name="Normal 37 2 3 3 6 3" xfId="22782"/>
    <cellStyle name="Normal 37 2 3 3 6 4" xfId="22783"/>
    <cellStyle name="Normal 37 2 3 3 7" xfId="22784"/>
    <cellStyle name="Normal 37 2 3 3 7 2" xfId="22785"/>
    <cellStyle name="Normal 37 2 3 3 7 3" xfId="22786"/>
    <cellStyle name="Normal 37 2 3 3 8" xfId="22787"/>
    <cellStyle name="Normal 37 2 3 3 9" xfId="22788"/>
    <cellStyle name="Normal 37 2 3 4" xfId="1542"/>
    <cellStyle name="Normal 37 2 3 4 2" xfId="4900"/>
    <cellStyle name="Normal 37 2 3 4 2 2" xfId="9884"/>
    <cellStyle name="Normal 37 2 3 4 2 2 2" xfId="22789"/>
    <cellStyle name="Normal 37 2 3 4 2 2 3" xfId="22790"/>
    <cellStyle name="Normal 37 2 3 4 2 2 4" xfId="22791"/>
    <cellStyle name="Normal 37 2 3 4 2 3" xfId="22792"/>
    <cellStyle name="Normal 37 2 3 4 2 3 2" xfId="22793"/>
    <cellStyle name="Normal 37 2 3 4 2 3 3" xfId="22794"/>
    <cellStyle name="Normal 37 2 3 4 2 4" xfId="22795"/>
    <cellStyle name="Normal 37 2 3 4 2 5" xfId="22796"/>
    <cellStyle name="Normal 37 2 3 4 2 6" xfId="22797"/>
    <cellStyle name="Normal 37 2 3 4 3" xfId="6629"/>
    <cellStyle name="Normal 37 2 3 4 3 2" xfId="11571"/>
    <cellStyle name="Normal 37 2 3 4 3 3" xfId="22798"/>
    <cellStyle name="Normal 37 2 3 4 3 4" xfId="22799"/>
    <cellStyle name="Normal 37 2 3 4 4" xfId="8137"/>
    <cellStyle name="Normal 37 2 3 4 4 2" xfId="22800"/>
    <cellStyle name="Normal 37 2 3 4 4 3" xfId="22801"/>
    <cellStyle name="Normal 37 2 3 4 4 4" xfId="22802"/>
    <cellStyle name="Normal 37 2 3 4 5" xfId="3175"/>
    <cellStyle name="Normal 37 2 3 4 5 2" xfId="22803"/>
    <cellStyle name="Normal 37 2 3 4 5 3" xfId="22804"/>
    <cellStyle name="Normal 37 2 3 4 5 4" xfId="22805"/>
    <cellStyle name="Normal 37 2 3 4 6" xfId="22806"/>
    <cellStyle name="Normal 37 2 3 4 6 2" xfId="22807"/>
    <cellStyle name="Normal 37 2 3 4 6 3" xfId="22808"/>
    <cellStyle name="Normal 37 2 3 4 7" xfId="22809"/>
    <cellStyle name="Normal 37 2 3 4 8" xfId="22810"/>
    <cellStyle name="Normal 37 2 3 4 9" xfId="22811"/>
    <cellStyle name="Normal 37 2 3 5" xfId="3809"/>
    <cellStyle name="Normal 37 2 3 5 2" xfId="5593"/>
    <cellStyle name="Normal 37 2 3 5 2 2" xfId="10544"/>
    <cellStyle name="Normal 37 2 3 5 2 2 2" xfId="22812"/>
    <cellStyle name="Normal 37 2 3 5 2 2 3" xfId="22813"/>
    <cellStyle name="Normal 37 2 3 5 2 2 4" xfId="22814"/>
    <cellStyle name="Normal 37 2 3 5 2 3" xfId="22815"/>
    <cellStyle name="Normal 37 2 3 5 2 3 2" xfId="22816"/>
    <cellStyle name="Normal 37 2 3 5 2 3 3" xfId="22817"/>
    <cellStyle name="Normal 37 2 3 5 2 4" xfId="22818"/>
    <cellStyle name="Normal 37 2 3 5 2 5" xfId="22819"/>
    <cellStyle name="Normal 37 2 3 5 2 6" xfId="22820"/>
    <cellStyle name="Normal 37 2 3 5 3" xfId="8769"/>
    <cellStyle name="Normal 37 2 3 5 3 2" xfId="22821"/>
    <cellStyle name="Normal 37 2 3 5 3 3" xfId="22822"/>
    <cellStyle name="Normal 37 2 3 5 3 4" xfId="22823"/>
    <cellStyle name="Normal 37 2 3 5 4" xfId="12229"/>
    <cellStyle name="Normal 37 2 3 5 4 2" xfId="22824"/>
    <cellStyle name="Normal 37 2 3 5 4 3" xfId="22825"/>
    <cellStyle name="Normal 37 2 3 5 4 4" xfId="22826"/>
    <cellStyle name="Normal 37 2 3 5 5" xfId="22827"/>
    <cellStyle name="Normal 37 2 3 5 5 2" xfId="22828"/>
    <cellStyle name="Normal 37 2 3 5 5 3" xfId="22829"/>
    <cellStyle name="Normal 37 2 3 5 5 4" xfId="22830"/>
    <cellStyle name="Normal 37 2 3 5 6" xfId="22831"/>
    <cellStyle name="Normal 37 2 3 5 6 2" xfId="22832"/>
    <cellStyle name="Normal 37 2 3 5 6 3" xfId="22833"/>
    <cellStyle name="Normal 37 2 3 5 7" xfId="22834"/>
    <cellStyle name="Normal 37 2 3 5 8" xfId="22835"/>
    <cellStyle name="Normal 37 2 3 5 9" xfId="22836"/>
    <cellStyle name="Normal 37 2 3 6" xfId="4133"/>
    <cellStyle name="Normal 37 2 3 6 2" xfId="8905"/>
    <cellStyle name="Normal 37 2 3 6 2 2" xfId="22837"/>
    <cellStyle name="Normal 37 2 3 6 2 2 2" xfId="22838"/>
    <cellStyle name="Normal 37 2 3 6 2 2 3" xfId="22839"/>
    <cellStyle name="Normal 37 2 3 6 2 2 4" xfId="22840"/>
    <cellStyle name="Normal 37 2 3 6 2 3" xfId="22841"/>
    <cellStyle name="Normal 37 2 3 6 2 3 2" xfId="22842"/>
    <cellStyle name="Normal 37 2 3 6 2 3 3" xfId="22843"/>
    <cellStyle name="Normal 37 2 3 6 2 4" xfId="22844"/>
    <cellStyle name="Normal 37 2 3 6 2 5" xfId="22845"/>
    <cellStyle name="Normal 37 2 3 6 2 6" xfId="22846"/>
    <cellStyle name="Normal 37 2 3 6 3" xfId="12162"/>
    <cellStyle name="Normal 37 2 3 6 3 2" xfId="22847"/>
    <cellStyle name="Normal 37 2 3 6 3 3" xfId="22848"/>
    <cellStyle name="Normal 37 2 3 6 3 4" xfId="22849"/>
    <cellStyle name="Normal 37 2 3 6 4" xfId="22850"/>
    <cellStyle name="Normal 37 2 3 6 4 2" xfId="22851"/>
    <cellStyle name="Normal 37 2 3 6 4 3" xfId="22852"/>
    <cellStyle name="Normal 37 2 3 6 4 4" xfId="22853"/>
    <cellStyle name="Normal 37 2 3 6 5" xfId="22854"/>
    <cellStyle name="Normal 37 2 3 6 5 2" xfId="22855"/>
    <cellStyle name="Normal 37 2 3 6 5 3" xfId="22856"/>
    <cellStyle name="Normal 37 2 3 6 6" xfId="22857"/>
    <cellStyle name="Normal 37 2 3 6 7" xfId="22858"/>
    <cellStyle name="Normal 37 2 3 6 8" xfId="22859"/>
    <cellStyle name="Normal 37 2 3 7" xfId="5611"/>
    <cellStyle name="Normal 37 2 3 7 2" xfId="10560"/>
    <cellStyle name="Normal 37 2 3 7 2 2" xfId="22860"/>
    <cellStyle name="Normal 37 2 3 7 2 3" xfId="22861"/>
    <cellStyle name="Normal 37 2 3 7 2 4" xfId="22862"/>
    <cellStyle name="Normal 37 2 3 7 3" xfId="22863"/>
    <cellStyle name="Normal 37 2 3 7 3 2" xfId="22864"/>
    <cellStyle name="Normal 37 2 3 7 3 3" xfId="22865"/>
    <cellStyle name="Normal 37 2 3 7 4" xfId="22866"/>
    <cellStyle name="Normal 37 2 3 7 5" xfId="22867"/>
    <cellStyle name="Normal 37 2 3 7 6" xfId="22868"/>
    <cellStyle name="Normal 37 2 3 8" xfId="5881"/>
    <cellStyle name="Normal 37 2 3 8 2" xfId="10823"/>
    <cellStyle name="Normal 37 2 3 8 3" xfId="22869"/>
    <cellStyle name="Normal 37 2 3 8 4" xfId="22870"/>
    <cellStyle name="Normal 37 2 3 9" xfId="7389"/>
    <cellStyle name="Normal 37 2 3 9 2" xfId="22871"/>
    <cellStyle name="Normal 37 2 3 9 3" xfId="22872"/>
    <cellStyle name="Normal 37 2 3 9 4" xfId="22873"/>
    <cellStyle name="Normal 37 2 4" xfId="512"/>
    <cellStyle name="Normal 37 2 4 10" xfId="22874"/>
    <cellStyle name="Normal 37 2 4 11" xfId="22875"/>
    <cellStyle name="Normal 37 2 4 2" xfId="1082"/>
    <cellStyle name="Normal 37 2 4 2 10" xfId="22876"/>
    <cellStyle name="Normal 37 2 4 2 2" xfId="1547"/>
    <cellStyle name="Normal 37 2 4 2 2 2" xfId="4905"/>
    <cellStyle name="Normal 37 2 4 2 2 2 2" xfId="9889"/>
    <cellStyle name="Normal 37 2 4 2 2 2 2 2" xfId="22877"/>
    <cellStyle name="Normal 37 2 4 2 2 2 2 3" xfId="22878"/>
    <cellStyle name="Normal 37 2 4 2 2 2 2 4" xfId="22879"/>
    <cellStyle name="Normal 37 2 4 2 2 2 3" xfId="22880"/>
    <cellStyle name="Normal 37 2 4 2 2 2 3 2" xfId="22881"/>
    <cellStyle name="Normal 37 2 4 2 2 2 3 3" xfId="22882"/>
    <cellStyle name="Normal 37 2 4 2 2 2 4" xfId="22883"/>
    <cellStyle name="Normal 37 2 4 2 2 2 5" xfId="22884"/>
    <cellStyle name="Normal 37 2 4 2 2 2 6" xfId="22885"/>
    <cellStyle name="Normal 37 2 4 2 2 3" xfId="6634"/>
    <cellStyle name="Normal 37 2 4 2 2 3 2" xfId="11576"/>
    <cellStyle name="Normal 37 2 4 2 2 3 3" xfId="22886"/>
    <cellStyle name="Normal 37 2 4 2 2 3 4" xfId="22887"/>
    <cellStyle name="Normal 37 2 4 2 2 4" xfId="8142"/>
    <cellStyle name="Normal 37 2 4 2 2 4 2" xfId="22888"/>
    <cellStyle name="Normal 37 2 4 2 2 4 3" xfId="22889"/>
    <cellStyle name="Normal 37 2 4 2 2 4 4" xfId="22890"/>
    <cellStyle name="Normal 37 2 4 2 2 5" xfId="3180"/>
    <cellStyle name="Normal 37 2 4 2 2 5 2" xfId="22891"/>
    <cellStyle name="Normal 37 2 4 2 2 5 3" xfId="22892"/>
    <cellStyle name="Normal 37 2 4 2 2 5 4" xfId="22893"/>
    <cellStyle name="Normal 37 2 4 2 2 6" xfId="22894"/>
    <cellStyle name="Normal 37 2 4 2 2 6 2" xfId="22895"/>
    <cellStyle name="Normal 37 2 4 2 2 6 3" xfId="22896"/>
    <cellStyle name="Normal 37 2 4 2 2 7" xfId="22897"/>
    <cellStyle name="Normal 37 2 4 2 2 8" xfId="22898"/>
    <cellStyle name="Normal 37 2 4 2 2 9" xfId="22899"/>
    <cellStyle name="Normal 37 2 4 2 3" xfId="4504"/>
    <cellStyle name="Normal 37 2 4 2 3 2" xfId="9489"/>
    <cellStyle name="Normal 37 2 4 2 3 2 2" xfId="22900"/>
    <cellStyle name="Normal 37 2 4 2 3 2 3" xfId="22901"/>
    <cellStyle name="Normal 37 2 4 2 3 2 4" xfId="22902"/>
    <cellStyle name="Normal 37 2 4 2 3 3" xfId="22903"/>
    <cellStyle name="Normal 37 2 4 2 3 3 2" xfId="22904"/>
    <cellStyle name="Normal 37 2 4 2 3 3 3" xfId="22905"/>
    <cellStyle name="Normal 37 2 4 2 3 4" xfId="22906"/>
    <cellStyle name="Normal 37 2 4 2 3 5" xfId="22907"/>
    <cellStyle name="Normal 37 2 4 2 3 6" xfId="22908"/>
    <cellStyle name="Normal 37 2 4 2 4" xfId="6244"/>
    <cellStyle name="Normal 37 2 4 2 4 2" xfId="11186"/>
    <cellStyle name="Normal 37 2 4 2 4 3" xfId="22909"/>
    <cellStyle name="Normal 37 2 4 2 4 4" xfId="22910"/>
    <cellStyle name="Normal 37 2 4 2 5" xfId="7752"/>
    <cellStyle name="Normal 37 2 4 2 5 2" xfId="22911"/>
    <cellStyle name="Normal 37 2 4 2 5 3" xfId="22912"/>
    <cellStyle name="Normal 37 2 4 2 5 4" xfId="22913"/>
    <cellStyle name="Normal 37 2 4 2 6" xfId="2790"/>
    <cellStyle name="Normal 37 2 4 2 6 2" xfId="22914"/>
    <cellStyle name="Normal 37 2 4 2 6 3" xfId="22915"/>
    <cellStyle name="Normal 37 2 4 2 6 4" xfId="22916"/>
    <cellStyle name="Normal 37 2 4 2 7" xfId="22917"/>
    <cellStyle name="Normal 37 2 4 2 7 2" xfId="22918"/>
    <cellStyle name="Normal 37 2 4 2 7 3" xfId="22919"/>
    <cellStyle name="Normal 37 2 4 2 8" xfId="22920"/>
    <cellStyle name="Normal 37 2 4 2 9" xfId="22921"/>
    <cellStyle name="Normal 37 2 4 3" xfId="1546"/>
    <cellStyle name="Normal 37 2 4 3 2" xfId="4904"/>
    <cellStyle name="Normal 37 2 4 3 2 2" xfId="9888"/>
    <cellStyle name="Normal 37 2 4 3 2 2 2" xfId="22922"/>
    <cellStyle name="Normal 37 2 4 3 2 2 3" xfId="22923"/>
    <cellStyle name="Normal 37 2 4 3 2 2 4" xfId="22924"/>
    <cellStyle name="Normal 37 2 4 3 2 3" xfId="22925"/>
    <cellStyle name="Normal 37 2 4 3 2 3 2" xfId="22926"/>
    <cellStyle name="Normal 37 2 4 3 2 3 3" xfId="22927"/>
    <cellStyle name="Normal 37 2 4 3 2 4" xfId="22928"/>
    <cellStyle name="Normal 37 2 4 3 2 5" xfId="22929"/>
    <cellStyle name="Normal 37 2 4 3 2 6" xfId="22930"/>
    <cellStyle name="Normal 37 2 4 3 3" xfId="6633"/>
    <cellStyle name="Normal 37 2 4 3 3 2" xfId="11575"/>
    <cellStyle name="Normal 37 2 4 3 3 3" xfId="22931"/>
    <cellStyle name="Normal 37 2 4 3 3 4" xfId="22932"/>
    <cellStyle name="Normal 37 2 4 3 4" xfId="8141"/>
    <cellStyle name="Normal 37 2 4 3 4 2" xfId="22933"/>
    <cellStyle name="Normal 37 2 4 3 4 3" xfId="22934"/>
    <cellStyle name="Normal 37 2 4 3 4 4" xfId="22935"/>
    <cellStyle name="Normal 37 2 4 3 5" xfId="3179"/>
    <cellStyle name="Normal 37 2 4 3 5 2" xfId="22936"/>
    <cellStyle name="Normal 37 2 4 3 5 3" xfId="22937"/>
    <cellStyle name="Normal 37 2 4 3 5 4" xfId="22938"/>
    <cellStyle name="Normal 37 2 4 3 6" xfId="22939"/>
    <cellStyle name="Normal 37 2 4 3 6 2" xfId="22940"/>
    <cellStyle name="Normal 37 2 4 3 6 3" xfId="22941"/>
    <cellStyle name="Normal 37 2 4 3 7" xfId="22942"/>
    <cellStyle name="Normal 37 2 4 3 8" xfId="22943"/>
    <cellStyle name="Normal 37 2 4 3 9" xfId="22944"/>
    <cellStyle name="Normal 37 2 4 4" xfId="4035"/>
    <cellStyle name="Normal 37 2 4 4 2" xfId="9107"/>
    <cellStyle name="Normal 37 2 4 4 2 2" xfId="22945"/>
    <cellStyle name="Normal 37 2 4 4 2 3" xfId="22946"/>
    <cellStyle name="Normal 37 2 4 4 2 4" xfId="22947"/>
    <cellStyle name="Normal 37 2 4 4 3" xfId="22948"/>
    <cellStyle name="Normal 37 2 4 4 3 2" xfId="22949"/>
    <cellStyle name="Normal 37 2 4 4 3 3" xfId="22950"/>
    <cellStyle name="Normal 37 2 4 4 4" xfId="22951"/>
    <cellStyle name="Normal 37 2 4 4 5" xfId="22952"/>
    <cellStyle name="Normal 37 2 4 4 6" xfId="22953"/>
    <cellStyle name="Normal 37 2 4 5" xfId="5792"/>
    <cellStyle name="Normal 37 2 4 5 2" xfId="10734"/>
    <cellStyle name="Normal 37 2 4 5 3" xfId="22954"/>
    <cellStyle name="Normal 37 2 4 5 4" xfId="22955"/>
    <cellStyle name="Normal 37 2 4 6" xfId="7300"/>
    <cellStyle name="Normal 37 2 4 6 2" xfId="22956"/>
    <cellStyle name="Normal 37 2 4 6 3" xfId="22957"/>
    <cellStyle name="Normal 37 2 4 6 4" xfId="22958"/>
    <cellStyle name="Normal 37 2 4 7" xfId="2338"/>
    <cellStyle name="Normal 37 2 4 7 2" xfId="22959"/>
    <cellStyle name="Normal 37 2 4 7 3" xfId="22960"/>
    <cellStyle name="Normal 37 2 4 7 4" xfId="22961"/>
    <cellStyle name="Normal 37 2 4 8" xfId="22962"/>
    <cellStyle name="Normal 37 2 4 8 2" xfId="22963"/>
    <cellStyle name="Normal 37 2 4 8 3" xfId="22964"/>
    <cellStyle name="Normal 37 2 4 9" xfId="22965"/>
    <cellStyle name="Normal 37 2 5" xfId="729"/>
    <cellStyle name="Normal 37 2 5 10" xfId="22966"/>
    <cellStyle name="Normal 37 2 5 11" xfId="22967"/>
    <cellStyle name="Normal 37 2 5 2" xfId="1195"/>
    <cellStyle name="Normal 37 2 5 2 10" xfId="22968"/>
    <cellStyle name="Normal 37 2 5 2 2" xfId="1549"/>
    <cellStyle name="Normal 37 2 5 2 2 2" xfId="4907"/>
    <cellStyle name="Normal 37 2 5 2 2 2 2" xfId="9891"/>
    <cellStyle name="Normal 37 2 5 2 2 2 2 2" xfId="22969"/>
    <cellStyle name="Normal 37 2 5 2 2 2 2 3" xfId="22970"/>
    <cellStyle name="Normal 37 2 5 2 2 2 2 4" xfId="22971"/>
    <cellStyle name="Normal 37 2 5 2 2 2 3" xfId="22972"/>
    <cellStyle name="Normal 37 2 5 2 2 2 3 2" xfId="22973"/>
    <cellStyle name="Normal 37 2 5 2 2 2 3 3" xfId="22974"/>
    <cellStyle name="Normal 37 2 5 2 2 2 4" xfId="22975"/>
    <cellStyle name="Normal 37 2 5 2 2 2 5" xfId="22976"/>
    <cellStyle name="Normal 37 2 5 2 2 2 6" xfId="22977"/>
    <cellStyle name="Normal 37 2 5 2 2 3" xfId="6636"/>
    <cellStyle name="Normal 37 2 5 2 2 3 2" xfId="11578"/>
    <cellStyle name="Normal 37 2 5 2 2 3 3" xfId="22978"/>
    <cellStyle name="Normal 37 2 5 2 2 3 4" xfId="22979"/>
    <cellStyle name="Normal 37 2 5 2 2 4" xfId="8144"/>
    <cellStyle name="Normal 37 2 5 2 2 4 2" xfId="22980"/>
    <cellStyle name="Normal 37 2 5 2 2 4 3" xfId="22981"/>
    <cellStyle name="Normal 37 2 5 2 2 4 4" xfId="22982"/>
    <cellStyle name="Normal 37 2 5 2 2 5" xfId="3182"/>
    <cellStyle name="Normal 37 2 5 2 2 5 2" xfId="22983"/>
    <cellStyle name="Normal 37 2 5 2 2 5 3" xfId="22984"/>
    <cellStyle name="Normal 37 2 5 2 2 5 4" xfId="22985"/>
    <cellStyle name="Normal 37 2 5 2 2 6" xfId="22986"/>
    <cellStyle name="Normal 37 2 5 2 2 6 2" xfId="22987"/>
    <cellStyle name="Normal 37 2 5 2 2 6 3" xfId="22988"/>
    <cellStyle name="Normal 37 2 5 2 2 7" xfId="22989"/>
    <cellStyle name="Normal 37 2 5 2 2 8" xfId="22990"/>
    <cellStyle name="Normal 37 2 5 2 2 9" xfId="22991"/>
    <cellStyle name="Normal 37 2 5 2 3" xfId="4563"/>
    <cellStyle name="Normal 37 2 5 2 3 2" xfId="9547"/>
    <cellStyle name="Normal 37 2 5 2 3 2 2" xfId="22992"/>
    <cellStyle name="Normal 37 2 5 2 3 2 3" xfId="22993"/>
    <cellStyle name="Normal 37 2 5 2 3 2 4" xfId="22994"/>
    <cellStyle name="Normal 37 2 5 2 3 3" xfId="22995"/>
    <cellStyle name="Normal 37 2 5 2 3 3 2" xfId="22996"/>
    <cellStyle name="Normal 37 2 5 2 3 3 3" xfId="22997"/>
    <cellStyle name="Normal 37 2 5 2 3 4" xfId="22998"/>
    <cellStyle name="Normal 37 2 5 2 3 5" xfId="22999"/>
    <cellStyle name="Normal 37 2 5 2 3 6" xfId="23000"/>
    <cellStyle name="Normal 37 2 5 2 4" xfId="6294"/>
    <cellStyle name="Normal 37 2 5 2 4 2" xfId="11236"/>
    <cellStyle name="Normal 37 2 5 2 4 3" xfId="23001"/>
    <cellStyle name="Normal 37 2 5 2 4 4" xfId="23002"/>
    <cellStyle name="Normal 37 2 5 2 5" xfId="7802"/>
    <cellStyle name="Normal 37 2 5 2 5 2" xfId="23003"/>
    <cellStyle name="Normal 37 2 5 2 5 3" xfId="23004"/>
    <cellStyle name="Normal 37 2 5 2 5 4" xfId="23005"/>
    <cellStyle name="Normal 37 2 5 2 6" xfId="2840"/>
    <cellStyle name="Normal 37 2 5 2 6 2" xfId="23006"/>
    <cellStyle name="Normal 37 2 5 2 6 3" xfId="23007"/>
    <cellStyle name="Normal 37 2 5 2 6 4" xfId="23008"/>
    <cellStyle name="Normal 37 2 5 2 7" xfId="23009"/>
    <cellStyle name="Normal 37 2 5 2 7 2" xfId="23010"/>
    <cellStyle name="Normal 37 2 5 2 7 3" xfId="23011"/>
    <cellStyle name="Normal 37 2 5 2 8" xfId="23012"/>
    <cellStyle name="Normal 37 2 5 2 9" xfId="23013"/>
    <cellStyle name="Normal 37 2 5 3" xfId="1548"/>
    <cellStyle name="Normal 37 2 5 3 2" xfId="4906"/>
    <cellStyle name="Normal 37 2 5 3 2 2" xfId="9890"/>
    <cellStyle name="Normal 37 2 5 3 2 2 2" xfId="23014"/>
    <cellStyle name="Normal 37 2 5 3 2 2 3" xfId="23015"/>
    <cellStyle name="Normal 37 2 5 3 2 2 4" xfId="23016"/>
    <cellStyle name="Normal 37 2 5 3 2 3" xfId="23017"/>
    <cellStyle name="Normal 37 2 5 3 2 3 2" xfId="23018"/>
    <cellStyle name="Normal 37 2 5 3 2 3 3" xfId="23019"/>
    <cellStyle name="Normal 37 2 5 3 2 4" xfId="23020"/>
    <cellStyle name="Normal 37 2 5 3 2 5" xfId="23021"/>
    <cellStyle name="Normal 37 2 5 3 2 6" xfId="23022"/>
    <cellStyle name="Normal 37 2 5 3 3" xfId="6635"/>
    <cellStyle name="Normal 37 2 5 3 3 2" xfId="11577"/>
    <cellStyle name="Normal 37 2 5 3 3 3" xfId="23023"/>
    <cellStyle name="Normal 37 2 5 3 3 4" xfId="23024"/>
    <cellStyle name="Normal 37 2 5 3 4" xfId="8143"/>
    <cellStyle name="Normal 37 2 5 3 4 2" xfId="23025"/>
    <cellStyle name="Normal 37 2 5 3 4 3" xfId="23026"/>
    <cellStyle name="Normal 37 2 5 3 4 4" xfId="23027"/>
    <cellStyle name="Normal 37 2 5 3 5" xfId="3181"/>
    <cellStyle name="Normal 37 2 5 3 5 2" xfId="23028"/>
    <cellStyle name="Normal 37 2 5 3 5 3" xfId="23029"/>
    <cellStyle name="Normal 37 2 5 3 5 4" xfId="23030"/>
    <cellStyle name="Normal 37 2 5 3 6" xfId="23031"/>
    <cellStyle name="Normal 37 2 5 3 6 2" xfId="23032"/>
    <cellStyle name="Normal 37 2 5 3 6 3" xfId="23033"/>
    <cellStyle name="Normal 37 2 5 3 7" xfId="23034"/>
    <cellStyle name="Normal 37 2 5 3 8" xfId="23035"/>
    <cellStyle name="Normal 37 2 5 3 9" xfId="23036"/>
    <cellStyle name="Normal 37 2 5 4" xfId="4180"/>
    <cellStyle name="Normal 37 2 5 4 2" xfId="9166"/>
    <cellStyle name="Normal 37 2 5 4 2 2" xfId="23037"/>
    <cellStyle name="Normal 37 2 5 4 2 3" xfId="23038"/>
    <cellStyle name="Normal 37 2 5 4 2 4" xfId="23039"/>
    <cellStyle name="Normal 37 2 5 4 3" xfId="23040"/>
    <cellStyle name="Normal 37 2 5 4 3 2" xfId="23041"/>
    <cellStyle name="Normal 37 2 5 4 3 3" xfId="23042"/>
    <cellStyle name="Normal 37 2 5 4 4" xfId="23043"/>
    <cellStyle name="Normal 37 2 5 4 5" xfId="23044"/>
    <cellStyle name="Normal 37 2 5 4 6" xfId="23045"/>
    <cellStyle name="Normal 37 2 5 5" xfId="5927"/>
    <cellStyle name="Normal 37 2 5 5 2" xfId="10869"/>
    <cellStyle name="Normal 37 2 5 5 3" xfId="23046"/>
    <cellStyle name="Normal 37 2 5 5 4" xfId="23047"/>
    <cellStyle name="Normal 37 2 5 6" xfId="7435"/>
    <cellStyle name="Normal 37 2 5 6 2" xfId="23048"/>
    <cellStyle name="Normal 37 2 5 6 3" xfId="23049"/>
    <cellStyle name="Normal 37 2 5 6 4" xfId="23050"/>
    <cellStyle name="Normal 37 2 5 7" xfId="2473"/>
    <cellStyle name="Normal 37 2 5 7 2" xfId="23051"/>
    <cellStyle name="Normal 37 2 5 7 3" xfId="23052"/>
    <cellStyle name="Normal 37 2 5 7 4" xfId="23053"/>
    <cellStyle name="Normal 37 2 5 8" xfId="23054"/>
    <cellStyle name="Normal 37 2 5 8 2" xfId="23055"/>
    <cellStyle name="Normal 37 2 5 8 3" xfId="23056"/>
    <cellStyle name="Normal 37 2 5 9" xfId="23057"/>
    <cellStyle name="Normal 37 2 6" xfId="396"/>
    <cellStyle name="Normal 37 2 6 10" xfId="23058"/>
    <cellStyle name="Normal 37 2 6 11" xfId="23059"/>
    <cellStyle name="Normal 37 2 6 2" xfId="1024"/>
    <cellStyle name="Normal 37 2 6 2 10" xfId="23060"/>
    <cellStyle name="Normal 37 2 6 2 2" xfId="1551"/>
    <cellStyle name="Normal 37 2 6 2 2 2" xfId="4909"/>
    <cellStyle name="Normal 37 2 6 2 2 2 2" xfId="9893"/>
    <cellStyle name="Normal 37 2 6 2 2 2 2 2" xfId="23061"/>
    <cellStyle name="Normal 37 2 6 2 2 2 2 3" xfId="23062"/>
    <cellStyle name="Normal 37 2 6 2 2 2 2 4" xfId="23063"/>
    <cellStyle name="Normal 37 2 6 2 2 2 3" xfId="23064"/>
    <cellStyle name="Normal 37 2 6 2 2 2 3 2" xfId="23065"/>
    <cellStyle name="Normal 37 2 6 2 2 2 3 3" xfId="23066"/>
    <cellStyle name="Normal 37 2 6 2 2 2 4" xfId="23067"/>
    <cellStyle name="Normal 37 2 6 2 2 2 5" xfId="23068"/>
    <cellStyle name="Normal 37 2 6 2 2 2 6" xfId="23069"/>
    <cellStyle name="Normal 37 2 6 2 2 3" xfId="6638"/>
    <cellStyle name="Normal 37 2 6 2 2 3 2" xfId="11580"/>
    <cellStyle name="Normal 37 2 6 2 2 3 3" xfId="23070"/>
    <cellStyle name="Normal 37 2 6 2 2 3 4" xfId="23071"/>
    <cellStyle name="Normal 37 2 6 2 2 4" xfId="8146"/>
    <cellStyle name="Normal 37 2 6 2 2 4 2" xfId="23072"/>
    <cellStyle name="Normal 37 2 6 2 2 4 3" xfId="23073"/>
    <cellStyle name="Normal 37 2 6 2 2 4 4" xfId="23074"/>
    <cellStyle name="Normal 37 2 6 2 2 5" xfId="3184"/>
    <cellStyle name="Normal 37 2 6 2 2 5 2" xfId="23075"/>
    <cellStyle name="Normal 37 2 6 2 2 5 3" xfId="23076"/>
    <cellStyle name="Normal 37 2 6 2 2 5 4" xfId="23077"/>
    <cellStyle name="Normal 37 2 6 2 2 6" xfId="23078"/>
    <cellStyle name="Normal 37 2 6 2 2 6 2" xfId="23079"/>
    <cellStyle name="Normal 37 2 6 2 2 6 3" xfId="23080"/>
    <cellStyle name="Normal 37 2 6 2 2 7" xfId="23081"/>
    <cellStyle name="Normal 37 2 6 2 2 8" xfId="23082"/>
    <cellStyle name="Normal 37 2 6 2 2 9" xfId="23083"/>
    <cellStyle name="Normal 37 2 6 2 3" xfId="4458"/>
    <cellStyle name="Normal 37 2 6 2 3 2" xfId="9443"/>
    <cellStyle name="Normal 37 2 6 2 3 2 2" xfId="23084"/>
    <cellStyle name="Normal 37 2 6 2 3 2 3" xfId="23085"/>
    <cellStyle name="Normal 37 2 6 2 3 2 4" xfId="23086"/>
    <cellStyle name="Normal 37 2 6 2 3 3" xfId="23087"/>
    <cellStyle name="Normal 37 2 6 2 3 3 2" xfId="23088"/>
    <cellStyle name="Normal 37 2 6 2 3 3 3" xfId="23089"/>
    <cellStyle name="Normal 37 2 6 2 3 4" xfId="23090"/>
    <cellStyle name="Normal 37 2 6 2 3 5" xfId="23091"/>
    <cellStyle name="Normal 37 2 6 2 3 6" xfId="23092"/>
    <cellStyle name="Normal 37 2 6 2 4" xfId="6200"/>
    <cellStyle name="Normal 37 2 6 2 4 2" xfId="11142"/>
    <cellStyle name="Normal 37 2 6 2 4 3" xfId="23093"/>
    <cellStyle name="Normal 37 2 6 2 4 4" xfId="23094"/>
    <cellStyle name="Normal 37 2 6 2 5" xfId="7708"/>
    <cellStyle name="Normal 37 2 6 2 5 2" xfId="23095"/>
    <cellStyle name="Normal 37 2 6 2 5 3" xfId="23096"/>
    <cellStyle name="Normal 37 2 6 2 5 4" xfId="23097"/>
    <cellStyle name="Normal 37 2 6 2 6" xfId="2746"/>
    <cellStyle name="Normal 37 2 6 2 6 2" xfId="23098"/>
    <cellStyle name="Normal 37 2 6 2 6 3" xfId="23099"/>
    <cellStyle name="Normal 37 2 6 2 6 4" xfId="23100"/>
    <cellStyle name="Normal 37 2 6 2 7" xfId="23101"/>
    <cellStyle name="Normal 37 2 6 2 7 2" xfId="23102"/>
    <cellStyle name="Normal 37 2 6 2 7 3" xfId="23103"/>
    <cellStyle name="Normal 37 2 6 2 8" xfId="23104"/>
    <cellStyle name="Normal 37 2 6 2 9" xfId="23105"/>
    <cellStyle name="Normal 37 2 6 3" xfId="1550"/>
    <cellStyle name="Normal 37 2 6 3 2" xfId="4908"/>
    <cellStyle name="Normal 37 2 6 3 2 2" xfId="9892"/>
    <cellStyle name="Normal 37 2 6 3 2 2 2" xfId="23106"/>
    <cellStyle name="Normal 37 2 6 3 2 2 3" xfId="23107"/>
    <cellStyle name="Normal 37 2 6 3 2 2 4" xfId="23108"/>
    <cellStyle name="Normal 37 2 6 3 2 3" xfId="23109"/>
    <cellStyle name="Normal 37 2 6 3 2 3 2" xfId="23110"/>
    <cellStyle name="Normal 37 2 6 3 2 3 3" xfId="23111"/>
    <cellStyle name="Normal 37 2 6 3 2 4" xfId="23112"/>
    <cellStyle name="Normal 37 2 6 3 2 5" xfId="23113"/>
    <cellStyle name="Normal 37 2 6 3 2 6" xfId="23114"/>
    <cellStyle name="Normal 37 2 6 3 3" xfId="6637"/>
    <cellStyle name="Normal 37 2 6 3 3 2" xfId="11579"/>
    <cellStyle name="Normal 37 2 6 3 3 3" xfId="23115"/>
    <cellStyle name="Normal 37 2 6 3 3 4" xfId="23116"/>
    <cellStyle name="Normal 37 2 6 3 4" xfId="8145"/>
    <cellStyle name="Normal 37 2 6 3 4 2" xfId="23117"/>
    <cellStyle name="Normal 37 2 6 3 4 3" xfId="23118"/>
    <cellStyle name="Normal 37 2 6 3 4 4" xfId="23119"/>
    <cellStyle name="Normal 37 2 6 3 5" xfId="3183"/>
    <cellStyle name="Normal 37 2 6 3 5 2" xfId="23120"/>
    <cellStyle name="Normal 37 2 6 3 5 3" xfId="23121"/>
    <cellStyle name="Normal 37 2 6 3 5 4" xfId="23122"/>
    <cellStyle name="Normal 37 2 6 3 6" xfId="23123"/>
    <cellStyle name="Normal 37 2 6 3 6 2" xfId="23124"/>
    <cellStyle name="Normal 37 2 6 3 6 3" xfId="23125"/>
    <cellStyle name="Normal 37 2 6 3 7" xfId="23126"/>
    <cellStyle name="Normal 37 2 6 3 8" xfId="23127"/>
    <cellStyle name="Normal 37 2 6 3 9" xfId="23128"/>
    <cellStyle name="Normal 37 2 6 4" xfId="3975"/>
    <cellStyle name="Normal 37 2 6 4 2" xfId="9055"/>
    <cellStyle name="Normal 37 2 6 4 2 2" xfId="23129"/>
    <cellStyle name="Normal 37 2 6 4 2 3" xfId="23130"/>
    <cellStyle name="Normal 37 2 6 4 2 4" xfId="23131"/>
    <cellStyle name="Normal 37 2 6 4 3" xfId="23132"/>
    <cellStyle name="Normal 37 2 6 4 3 2" xfId="23133"/>
    <cellStyle name="Normal 37 2 6 4 3 3" xfId="23134"/>
    <cellStyle name="Normal 37 2 6 4 4" xfId="23135"/>
    <cellStyle name="Normal 37 2 6 4 5" xfId="23136"/>
    <cellStyle name="Normal 37 2 6 4 6" xfId="23137"/>
    <cellStyle name="Normal 37 2 6 5" xfId="5743"/>
    <cellStyle name="Normal 37 2 6 5 2" xfId="10685"/>
    <cellStyle name="Normal 37 2 6 5 3" xfId="23138"/>
    <cellStyle name="Normal 37 2 6 5 4" xfId="23139"/>
    <cellStyle name="Normal 37 2 6 6" xfId="7251"/>
    <cellStyle name="Normal 37 2 6 6 2" xfId="23140"/>
    <cellStyle name="Normal 37 2 6 6 3" xfId="23141"/>
    <cellStyle name="Normal 37 2 6 6 4" xfId="23142"/>
    <cellStyle name="Normal 37 2 6 7" xfId="2289"/>
    <cellStyle name="Normal 37 2 6 7 2" xfId="23143"/>
    <cellStyle name="Normal 37 2 6 7 3" xfId="23144"/>
    <cellStyle name="Normal 37 2 6 7 4" xfId="23145"/>
    <cellStyle name="Normal 37 2 6 8" xfId="23146"/>
    <cellStyle name="Normal 37 2 6 8 2" xfId="23147"/>
    <cellStyle name="Normal 37 2 6 8 3" xfId="23148"/>
    <cellStyle name="Normal 37 2 6 9" xfId="23149"/>
    <cellStyle name="Normal 37 2 7" xfId="878"/>
    <cellStyle name="Normal 37 2 7 10" xfId="23150"/>
    <cellStyle name="Normal 37 2 7 2" xfId="1552"/>
    <cellStyle name="Normal 37 2 7 2 2" xfId="4910"/>
    <cellStyle name="Normal 37 2 7 2 2 2" xfId="9894"/>
    <cellStyle name="Normal 37 2 7 2 2 2 2" xfId="23151"/>
    <cellStyle name="Normal 37 2 7 2 2 2 3" xfId="23152"/>
    <cellStyle name="Normal 37 2 7 2 2 2 4" xfId="23153"/>
    <cellStyle name="Normal 37 2 7 2 2 3" xfId="23154"/>
    <cellStyle name="Normal 37 2 7 2 2 3 2" xfId="23155"/>
    <cellStyle name="Normal 37 2 7 2 2 3 3" xfId="23156"/>
    <cellStyle name="Normal 37 2 7 2 2 4" xfId="23157"/>
    <cellStyle name="Normal 37 2 7 2 2 5" xfId="23158"/>
    <cellStyle name="Normal 37 2 7 2 2 6" xfId="23159"/>
    <cellStyle name="Normal 37 2 7 2 3" xfId="6639"/>
    <cellStyle name="Normal 37 2 7 2 3 2" xfId="11581"/>
    <cellStyle name="Normal 37 2 7 2 3 3" xfId="23160"/>
    <cellStyle name="Normal 37 2 7 2 3 4" xfId="23161"/>
    <cellStyle name="Normal 37 2 7 2 4" xfId="8147"/>
    <cellStyle name="Normal 37 2 7 2 4 2" xfId="23162"/>
    <cellStyle name="Normal 37 2 7 2 4 3" xfId="23163"/>
    <cellStyle name="Normal 37 2 7 2 4 4" xfId="23164"/>
    <cellStyle name="Normal 37 2 7 2 5" xfId="3185"/>
    <cellStyle name="Normal 37 2 7 2 5 2" xfId="23165"/>
    <cellStyle name="Normal 37 2 7 2 5 3" xfId="23166"/>
    <cellStyle name="Normal 37 2 7 2 5 4" xfId="23167"/>
    <cellStyle name="Normal 37 2 7 2 6" xfId="23168"/>
    <cellStyle name="Normal 37 2 7 2 6 2" xfId="23169"/>
    <cellStyle name="Normal 37 2 7 2 6 3" xfId="23170"/>
    <cellStyle name="Normal 37 2 7 2 7" xfId="23171"/>
    <cellStyle name="Normal 37 2 7 2 8" xfId="23172"/>
    <cellStyle name="Normal 37 2 7 2 9" xfId="23173"/>
    <cellStyle name="Normal 37 2 7 3" xfId="4320"/>
    <cellStyle name="Normal 37 2 7 3 2" xfId="9306"/>
    <cellStyle name="Normal 37 2 7 3 2 2" xfId="23174"/>
    <cellStyle name="Normal 37 2 7 3 2 3" xfId="23175"/>
    <cellStyle name="Normal 37 2 7 3 2 4" xfId="23176"/>
    <cellStyle name="Normal 37 2 7 3 3" xfId="23177"/>
    <cellStyle name="Normal 37 2 7 3 3 2" xfId="23178"/>
    <cellStyle name="Normal 37 2 7 3 3 3" xfId="23179"/>
    <cellStyle name="Normal 37 2 7 3 4" xfId="23180"/>
    <cellStyle name="Normal 37 2 7 3 5" xfId="23181"/>
    <cellStyle name="Normal 37 2 7 3 6" xfId="23182"/>
    <cellStyle name="Normal 37 2 7 4" xfId="6065"/>
    <cellStyle name="Normal 37 2 7 4 2" xfId="11007"/>
    <cellStyle name="Normal 37 2 7 4 3" xfId="23183"/>
    <cellStyle name="Normal 37 2 7 4 4" xfId="23184"/>
    <cellStyle name="Normal 37 2 7 5" xfId="7573"/>
    <cellStyle name="Normal 37 2 7 5 2" xfId="23185"/>
    <cellStyle name="Normal 37 2 7 5 3" xfId="23186"/>
    <cellStyle name="Normal 37 2 7 5 4" xfId="23187"/>
    <cellStyle name="Normal 37 2 7 6" xfId="2611"/>
    <cellStyle name="Normal 37 2 7 6 2" xfId="23188"/>
    <cellStyle name="Normal 37 2 7 6 3" xfId="23189"/>
    <cellStyle name="Normal 37 2 7 6 4" xfId="23190"/>
    <cellStyle name="Normal 37 2 7 7" xfId="23191"/>
    <cellStyle name="Normal 37 2 7 7 2" xfId="23192"/>
    <cellStyle name="Normal 37 2 7 7 3" xfId="23193"/>
    <cellStyle name="Normal 37 2 7 8" xfId="23194"/>
    <cellStyle name="Normal 37 2 7 9" xfId="23195"/>
    <cellStyle name="Normal 37 2 8" xfId="1345"/>
    <cellStyle name="Normal 37 2 8 2" xfId="4703"/>
    <cellStyle name="Normal 37 2 8 2 2" xfId="9687"/>
    <cellStyle name="Normal 37 2 8 2 2 2" xfId="23196"/>
    <cellStyle name="Normal 37 2 8 2 2 3" xfId="23197"/>
    <cellStyle name="Normal 37 2 8 2 2 4" xfId="23198"/>
    <cellStyle name="Normal 37 2 8 2 3" xfId="23199"/>
    <cellStyle name="Normal 37 2 8 2 3 2" xfId="23200"/>
    <cellStyle name="Normal 37 2 8 2 3 3" xfId="23201"/>
    <cellStyle name="Normal 37 2 8 2 4" xfId="23202"/>
    <cellStyle name="Normal 37 2 8 2 5" xfId="23203"/>
    <cellStyle name="Normal 37 2 8 2 6" xfId="23204"/>
    <cellStyle name="Normal 37 2 8 3" xfId="6432"/>
    <cellStyle name="Normal 37 2 8 3 2" xfId="11374"/>
    <cellStyle name="Normal 37 2 8 3 3" xfId="23205"/>
    <cellStyle name="Normal 37 2 8 3 4" xfId="23206"/>
    <cellStyle name="Normal 37 2 8 4" xfId="7940"/>
    <cellStyle name="Normal 37 2 8 4 2" xfId="23207"/>
    <cellStyle name="Normal 37 2 8 4 3" xfId="23208"/>
    <cellStyle name="Normal 37 2 8 4 4" xfId="23209"/>
    <cellStyle name="Normal 37 2 8 5" xfId="2978"/>
    <cellStyle name="Normal 37 2 8 5 2" xfId="23210"/>
    <cellStyle name="Normal 37 2 8 5 3" xfId="23211"/>
    <cellStyle name="Normal 37 2 8 5 4" xfId="23212"/>
    <cellStyle name="Normal 37 2 8 6" xfId="23213"/>
    <cellStyle name="Normal 37 2 8 6 2" xfId="23214"/>
    <cellStyle name="Normal 37 2 8 6 3" xfId="23215"/>
    <cellStyle name="Normal 37 2 8 7" xfId="23216"/>
    <cellStyle name="Normal 37 2 8 8" xfId="23217"/>
    <cellStyle name="Normal 37 2 8 9" xfId="23218"/>
    <cellStyle name="Normal 37 2 9" xfId="289"/>
    <cellStyle name="Normal 37 2 9 2" xfId="3921"/>
    <cellStyle name="Normal 37 2 9 2 2" xfId="9008"/>
    <cellStyle name="Normal 37 2 9 2 2 2" xfId="23219"/>
    <cellStyle name="Normal 37 2 9 2 2 3" xfId="23220"/>
    <cellStyle name="Normal 37 2 9 2 2 4" xfId="23221"/>
    <cellStyle name="Normal 37 2 9 2 3" xfId="23222"/>
    <cellStyle name="Normal 37 2 9 2 3 2" xfId="23223"/>
    <cellStyle name="Normal 37 2 9 2 3 3" xfId="23224"/>
    <cellStyle name="Normal 37 2 9 2 4" xfId="23225"/>
    <cellStyle name="Normal 37 2 9 2 5" xfId="23226"/>
    <cellStyle name="Normal 37 2 9 2 6" xfId="23227"/>
    <cellStyle name="Normal 37 2 9 3" xfId="5699"/>
    <cellStyle name="Normal 37 2 9 3 2" xfId="10641"/>
    <cellStyle name="Normal 37 2 9 3 3" xfId="23228"/>
    <cellStyle name="Normal 37 2 9 3 4" xfId="23229"/>
    <cellStyle name="Normal 37 2 9 4" xfId="7207"/>
    <cellStyle name="Normal 37 2 9 4 2" xfId="23230"/>
    <cellStyle name="Normal 37 2 9 4 3" xfId="23231"/>
    <cellStyle name="Normal 37 2 9 4 4" xfId="23232"/>
    <cellStyle name="Normal 37 2 9 5" xfId="2244"/>
    <cellStyle name="Normal 37 2 9 5 2" xfId="23233"/>
    <cellStyle name="Normal 37 2 9 5 3" xfId="23234"/>
    <cellStyle name="Normal 37 2 9 5 4" xfId="23235"/>
    <cellStyle name="Normal 37 2 9 6" xfId="23236"/>
    <cellStyle name="Normal 37 2 9 6 2" xfId="23237"/>
    <cellStyle name="Normal 37 2 9 6 3" xfId="23238"/>
    <cellStyle name="Normal 37 2 9 7" xfId="23239"/>
    <cellStyle name="Normal 37 2 9 8" xfId="23240"/>
    <cellStyle name="Normal 37 2 9 9" xfId="23241"/>
    <cellStyle name="Normal 37 20" xfId="23242"/>
    <cellStyle name="Normal 37 3" xfId="591"/>
    <cellStyle name="Normal 37 3 10" xfId="2383"/>
    <cellStyle name="Normal 37 3 10 2" xfId="23243"/>
    <cellStyle name="Normal 37 3 10 3" xfId="23244"/>
    <cellStyle name="Normal 37 3 10 4" xfId="23245"/>
    <cellStyle name="Normal 37 3 11" xfId="23246"/>
    <cellStyle name="Normal 37 3 11 2" xfId="23247"/>
    <cellStyle name="Normal 37 3 11 3" xfId="23248"/>
    <cellStyle name="Normal 37 3 12" xfId="23249"/>
    <cellStyle name="Normal 37 3 13" xfId="23250"/>
    <cellStyle name="Normal 37 3 14" xfId="23251"/>
    <cellStyle name="Normal 37 3 2" xfId="774"/>
    <cellStyle name="Normal 37 3 2 10" xfId="23252"/>
    <cellStyle name="Normal 37 3 2 11" xfId="23253"/>
    <cellStyle name="Normal 37 3 2 2" xfId="1240"/>
    <cellStyle name="Normal 37 3 2 2 10" xfId="23254"/>
    <cellStyle name="Normal 37 3 2 2 2" xfId="1555"/>
    <cellStyle name="Normal 37 3 2 2 2 2" xfId="4913"/>
    <cellStyle name="Normal 37 3 2 2 2 2 2" xfId="9897"/>
    <cellStyle name="Normal 37 3 2 2 2 2 2 2" xfId="23255"/>
    <cellStyle name="Normal 37 3 2 2 2 2 2 3" xfId="23256"/>
    <cellStyle name="Normal 37 3 2 2 2 2 2 4" xfId="23257"/>
    <cellStyle name="Normal 37 3 2 2 2 2 3" xfId="23258"/>
    <cellStyle name="Normal 37 3 2 2 2 2 3 2" xfId="23259"/>
    <cellStyle name="Normal 37 3 2 2 2 2 3 3" xfId="23260"/>
    <cellStyle name="Normal 37 3 2 2 2 2 4" xfId="23261"/>
    <cellStyle name="Normal 37 3 2 2 2 2 5" xfId="23262"/>
    <cellStyle name="Normal 37 3 2 2 2 2 6" xfId="23263"/>
    <cellStyle name="Normal 37 3 2 2 2 3" xfId="6642"/>
    <cellStyle name="Normal 37 3 2 2 2 3 2" xfId="11584"/>
    <cellStyle name="Normal 37 3 2 2 2 3 3" xfId="23264"/>
    <cellStyle name="Normal 37 3 2 2 2 3 4" xfId="23265"/>
    <cellStyle name="Normal 37 3 2 2 2 4" xfId="8150"/>
    <cellStyle name="Normal 37 3 2 2 2 4 2" xfId="23266"/>
    <cellStyle name="Normal 37 3 2 2 2 4 3" xfId="23267"/>
    <cellStyle name="Normal 37 3 2 2 2 4 4" xfId="23268"/>
    <cellStyle name="Normal 37 3 2 2 2 5" xfId="3188"/>
    <cellStyle name="Normal 37 3 2 2 2 5 2" xfId="23269"/>
    <cellStyle name="Normal 37 3 2 2 2 5 3" xfId="23270"/>
    <cellStyle name="Normal 37 3 2 2 2 5 4" xfId="23271"/>
    <cellStyle name="Normal 37 3 2 2 2 6" xfId="23272"/>
    <cellStyle name="Normal 37 3 2 2 2 6 2" xfId="23273"/>
    <cellStyle name="Normal 37 3 2 2 2 6 3" xfId="23274"/>
    <cellStyle name="Normal 37 3 2 2 2 7" xfId="23275"/>
    <cellStyle name="Normal 37 3 2 2 2 8" xfId="23276"/>
    <cellStyle name="Normal 37 3 2 2 2 9" xfId="23277"/>
    <cellStyle name="Normal 37 3 2 2 3" xfId="4608"/>
    <cellStyle name="Normal 37 3 2 2 3 2" xfId="9592"/>
    <cellStyle name="Normal 37 3 2 2 3 2 2" xfId="23278"/>
    <cellStyle name="Normal 37 3 2 2 3 2 3" xfId="23279"/>
    <cellStyle name="Normal 37 3 2 2 3 2 4" xfId="23280"/>
    <cellStyle name="Normal 37 3 2 2 3 3" xfId="23281"/>
    <cellStyle name="Normal 37 3 2 2 3 3 2" xfId="23282"/>
    <cellStyle name="Normal 37 3 2 2 3 3 3" xfId="23283"/>
    <cellStyle name="Normal 37 3 2 2 3 4" xfId="23284"/>
    <cellStyle name="Normal 37 3 2 2 3 5" xfId="23285"/>
    <cellStyle name="Normal 37 3 2 2 3 6" xfId="23286"/>
    <cellStyle name="Normal 37 3 2 2 4" xfId="6339"/>
    <cellStyle name="Normal 37 3 2 2 4 2" xfId="11281"/>
    <cellStyle name="Normal 37 3 2 2 4 3" xfId="23287"/>
    <cellStyle name="Normal 37 3 2 2 4 4" xfId="23288"/>
    <cellStyle name="Normal 37 3 2 2 5" xfId="7847"/>
    <cellStyle name="Normal 37 3 2 2 5 2" xfId="23289"/>
    <cellStyle name="Normal 37 3 2 2 5 3" xfId="23290"/>
    <cellStyle name="Normal 37 3 2 2 5 4" xfId="23291"/>
    <cellStyle name="Normal 37 3 2 2 6" xfId="2885"/>
    <cellStyle name="Normal 37 3 2 2 6 2" xfId="23292"/>
    <cellStyle name="Normal 37 3 2 2 6 3" xfId="23293"/>
    <cellStyle name="Normal 37 3 2 2 6 4" xfId="23294"/>
    <cellStyle name="Normal 37 3 2 2 7" xfId="23295"/>
    <cellStyle name="Normal 37 3 2 2 7 2" xfId="23296"/>
    <cellStyle name="Normal 37 3 2 2 7 3" xfId="23297"/>
    <cellStyle name="Normal 37 3 2 2 8" xfId="23298"/>
    <cellStyle name="Normal 37 3 2 2 9" xfId="23299"/>
    <cellStyle name="Normal 37 3 2 3" xfId="1554"/>
    <cellStyle name="Normal 37 3 2 3 2" xfId="4912"/>
    <cellStyle name="Normal 37 3 2 3 2 2" xfId="9896"/>
    <cellStyle name="Normal 37 3 2 3 2 2 2" xfId="23300"/>
    <cellStyle name="Normal 37 3 2 3 2 2 3" xfId="23301"/>
    <cellStyle name="Normal 37 3 2 3 2 2 4" xfId="23302"/>
    <cellStyle name="Normal 37 3 2 3 2 3" xfId="23303"/>
    <cellStyle name="Normal 37 3 2 3 2 3 2" xfId="23304"/>
    <cellStyle name="Normal 37 3 2 3 2 3 3" xfId="23305"/>
    <cellStyle name="Normal 37 3 2 3 2 4" xfId="23306"/>
    <cellStyle name="Normal 37 3 2 3 2 5" xfId="23307"/>
    <cellStyle name="Normal 37 3 2 3 2 6" xfId="23308"/>
    <cellStyle name="Normal 37 3 2 3 3" xfId="6641"/>
    <cellStyle name="Normal 37 3 2 3 3 2" xfId="11583"/>
    <cellStyle name="Normal 37 3 2 3 3 3" xfId="23309"/>
    <cellStyle name="Normal 37 3 2 3 3 4" xfId="23310"/>
    <cellStyle name="Normal 37 3 2 3 4" xfId="8149"/>
    <cellStyle name="Normal 37 3 2 3 4 2" xfId="23311"/>
    <cellStyle name="Normal 37 3 2 3 4 3" xfId="23312"/>
    <cellStyle name="Normal 37 3 2 3 4 4" xfId="23313"/>
    <cellStyle name="Normal 37 3 2 3 5" xfId="3187"/>
    <cellStyle name="Normal 37 3 2 3 5 2" xfId="23314"/>
    <cellStyle name="Normal 37 3 2 3 5 3" xfId="23315"/>
    <cellStyle name="Normal 37 3 2 3 5 4" xfId="23316"/>
    <cellStyle name="Normal 37 3 2 3 6" xfId="23317"/>
    <cellStyle name="Normal 37 3 2 3 6 2" xfId="23318"/>
    <cellStyle name="Normal 37 3 2 3 6 3" xfId="23319"/>
    <cellStyle name="Normal 37 3 2 3 7" xfId="23320"/>
    <cellStyle name="Normal 37 3 2 3 8" xfId="23321"/>
    <cellStyle name="Normal 37 3 2 3 9" xfId="23322"/>
    <cellStyle name="Normal 37 3 2 4" xfId="4225"/>
    <cellStyle name="Normal 37 3 2 4 2" xfId="9211"/>
    <cellStyle name="Normal 37 3 2 4 2 2" xfId="23323"/>
    <cellStyle name="Normal 37 3 2 4 2 3" xfId="23324"/>
    <cellStyle name="Normal 37 3 2 4 2 4" xfId="23325"/>
    <cellStyle name="Normal 37 3 2 4 3" xfId="23326"/>
    <cellStyle name="Normal 37 3 2 4 3 2" xfId="23327"/>
    <cellStyle name="Normal 37 3 2 4 3 3" xfId="23328"/>
    <cellStyle name="Normal 37 3 2 4 4" xfId="23329"/>
    <cellStyle name="Normal 37 3 2 4 5" xfId="23330"/>
    <cellStyle name="Normal 37 3 2 4 6" xfId="23331"/>
    <cellStyle name="Normal 37 3 2 5" xfId="5972"/>
    <cellStyle name="Normal 37 3 2 5 2" xfId="10914"/>
    <cellStyle name="Normal 37 3 2 5 3" xfId="23332"/>
    <cellStyle name="Normal 37 3 2 5 4" xfId="23333"/>
    <cellStyle name="Normal 37 3 2 6" xfId="7480"/>
    <cellStyle name="Normal 37 3 2 6 2" xfId="23334"/>
    <cellStyle name="Normal 37 3 2 6 3" xfId="23335"/>
    <cellStyle name="Normal 37 3 2 6 4" xfId="23336"/>
    <cellStyle name="Normal 37 3 2 7" xfId="2518"/>
    <cellStyle name="Normal 37 3 2 7 2" xfId="23337"/>
    <cellStyle name="Normal 37 3 2 7 3" xfId="23338"/>
    <cellStyle name="Normal 37 3 2 7 4" xfId="23339"/>
    <cellStyle name="Normal 37 3 2 8" xfId="23340"/>
    <cellStyle name="Normal 37 3 2 8 2" xfId="23341"/>
    <cellStyle name="Normal 37 3 2 8 3" xfId="23342"/>
    <cellStyle name="Normal 37 3 2 9" xfId="23343"/>
    <cellStyle name="Normal 37 3 3" xfId="926"/>
    <cellStyle name="Normal 37 3 3 10" xfId="23344"/>
    <cellStyle name="Normal 37 3 3 2" xfId="1556"/>
    <cellStyle name="Normal 37 3 3 2 2" xfId="4914"/>
    <cellStyle name="Normal 37 3 3 2 2 2" xfId="9898"/>
    <cellStyle name="Normal 37 3 3 2 2 2 2" xfId="23345"/>
    <cellStyle name="Normal 37 3 3 2 2 2 3" xfId="23346"/>
    <cellStyle name="Normal 37 3 3 2 2 2 4" xfId="23347"/>
    <cellStyle name="Normal 37 3 3 2 2 3" xfId="23348"/>
    <cellStyle name="Normal 37 3 3 2 2 3 2" xfId="23349"/>
    <cellStyle name="Normal 37 3 3 2 2 3 3" xfId="23350"/>
    <cellStyle name="Normal 37 3 3 2 2 4" xfId="23351"/>
    <cellStyle name="Normal 37 3 3 2 2 5" xfId="23352"/>
    <cellStyle name="Normal 37 3 3 2 2 6" xfId="23353"/>
    <cellStyle name="Normal 37 3 3 2 3" xfId="6643"/>
    <cellStyle name="Normal 37 3 3 2 3 2" xfId="11585"/>
    <cellStyle name="Normal 37 3 3 2 3 3" xfId="23354"/>
    <cellStyle name="Normal 37 3 3 2 3 4" xfId="23355"/>
    <cellStyle name="Normal 37 3 3 2 4" xfId="8151"/>
    <cellStyle name="Normal 37 3 3 2 4 2" xfId="23356"/>
    <cellStyle name="Normal 37 3 3 2 4 3" xfId="23357"/>
    <cellStyle name="Normal 37 3 3 2 4 4" xfId="23358"/>
    <cellStyle name="Normal 37 3 3 2 5" xfId="3189"/>
    <cellStyle name="Normal 37 3 3 2 5 2" xfId="23359"/>
    <cellStyle name="Normal 37 3 3 2 5 3" xfId="23360"/>
    <cellStyle name="Normal 37 3 3 2 5 4" xfId="23361"/>
    <cellStyle name="Normal 37 3 3 2 6" xfId="23362"/>
    <cellStyle name="Normal 37 3 3 2 6 2" xfId="23363"/>
    <cellStyle name="Normal 37 3 3 2 6 3" xfId="23364"/>
    <cellStyle name="Normal 37 3 3 2 7" xfId="23365"/>
    <cellStyle name="Normal 37 3 3 2 8" xfId="23366"/>
    <cellStyle name="Normal 37 3 3 2 9" xfId="23367"/>
    <cellStyle name="Normal 37 3 3 3" xfId="4366"/>
    <cellStyle name="Normal 37 3 3 3 2" xfId="9352"/>
    <cellStyle name="Normal 37 3 3 3 2 2" xfId="23368"/>
    <cellStyle name="Normal 37 3 3 3 2 3" xfId="23369"/>
    <cellStyle name="Normal 37 3 3 3 2 4" xfId="23370"/>
    <cellStyle name="Normal 37 3 3 3 3" xfId="23371"/>
    <cellStyle name="Normal 37 3 3 3 3 2" xfId="23372"/>
    <cellStyle name="Normal 37 3 3 3 3 3" xfId="23373"/>
    <cellStyle name="Normal 37 3 3 3 4" xfId="23374"/>
    <cellStyle name="Normal 37 3 3 3 5" xfId="23375"/>
    <cellStyle name="Normal 37 3 3 3 6" xfId="23376"/>
    <cellStyle name="Normal 37 3 3 4" xfId="6110"/>
    <cellStyle name="Normal 37 3 3 4 2" xfId="11052"/>
    <cellStyle name="Normal 37 3 3 4 3" xfId="23377"/>
    <cellStyle name="Normal 37 3 3 4 4" xfId="23378"/>
    <cellStyle name="Normal 37 3 3 5" xfId="7618"/>
    <cellStyle name="Normal 37 3 3 5 2" xfId="23379"/>
    <cellStyle name="Normal 37 3 3 5 3" xfId="23380"/>
    <cellStyle name="Normal 37 3 3 5 4" xfId="23381"/>
    <cellStyle name="Normal 37 3 3 6" xfId="2656"/>
    <cellStyle name="Normal 37 3 3 6 2" xfId="23382"/>
    <cellStyle name="Normal 37 3 3 6 3" xfId="23383"/>
    <cellStyle name="Normal 37 3 3 6 4" xfId="23384"/>
    <cellStyle name="Normal 37 3 3 7" xfId="23385"/>
    <cellStyle name="Normal 37 3 3 7 2" xfId="23386"/>
    <cellStyle name="Normal 37 3 3 7 3" xfId="23387"/>
    <cellStyle name="Normal 37 3 3 8" xfId="23388"/>
    <cellStyle name="Normal 37 3 3 9" xfId="23389"/>
    <cellStyle name="Normal 37 3 4" xfId="1553"/>
    <cellStyle name="Normal 37 3 4 2" xfId="4911"/>
    <cellStyle name="Normal 37 3 4 2 2" xfId="9895"/>
    <cellStyle name="Normal 37 3 4 2 2 2" xfId="23390"/>
    <cellStyle name="Normal 37 3 4 2 2 3" xfId="23391"/>
    <cellStyle name="Normal 37 3 4 2 2 4" xfId="23392"/>
    <cellStyle name="Normal 37 3 4 2 3" xfId="23393"/>
    <cellStyle name="Normal 37 3 4 2 3 2" xfId="23394"/>
    <cellStyle name="Normal 37 3 4 2 3 3" xfId="23395"/>
    <cellStyle name="Normal 37 3 4 2 4" xfId="23396"/>
    <cellStyle name="Normal 37 3 4 2 5" xfId="23397"/>
    <cellStyle name="Normal 37 3 4 2 6" xfId="23398"/>
    <cellStyle name="Normal 37 3 4 3" xfId="6640"/>
    <cellStyle name="Normal 37 3 4 3 2" xfId="11582"/>
    <cellStyle name="Normal 37 3 4 3 3" xfId="23399"/>
    <cellStyle name="Normal 37 3 4 3 4" xfId="23400"/>
    <cellStyle name="Normal 37 3 4 4" xfId="8148"/>
    <cellStyle name="Normal 37 3 4 4 2" xfId="23401"/>
    <cellStyle name="Normal 37 3 4 4 3" xfId="23402"/>
    <cellStyle name="Normal 37 3 4 4 4" xfId="23403"/>
    <cellStyle name="Normal 37 3 4 5" xfId="3186"/>
    <cellStyle name="Normal 37 3 4 5 2" xfId="23404"/>
    <cellStyle name="Normal 37 3 4 5 3" xfId="23405"/>
    <cellStyle name="Normal 37 3 4 5 4" xfId="23406"/>
    <cellStyle name="Normal 37 3 4 6" xfId="23407"/>
    <cellStyle name="Normal 37 3 4 6 2" xfId="23408"/>
    <cellStyle name="Normal 37 3 4 6 3" xfId="23409"/>
    <cellStyle name="Normal 37 3 4 7" xfId="23410"/>
    <cellStyle name="Normal 37 3 4 8" xfId="23411"/>
    <cellStyle name="Normal 37 3 4 9" xfId="23412"/>
    <cellStyle name="Normal 37 3 5" xfId="3764"/>
    <cellStyle name="Normal 37 3 5 2" xfId="5514"/>
    <cellStyle name="Normal 37 3 5 2 2" xfId="10480"/>
    <cellStyle name="Normal 37 3 5 2 2 2" xfId="23413"/>
    <cellStyle name="Normal 37 3 5 2 2 3" xfId="23414"/>
    <cellStyle name="Normal 37 3 5 2 2 4" xfId="23415"/>
    <cellStyle name="Normal 37 3 5 2 3" xfId="23416"/>
    <cellStyle name="Normal 37 3 5 2 3 2" xfId="23417"/>
    <cellStyle name="Normal 37 3 5 2 3 3" xfId="23418"/>
    <cellStyle name="Normal 37 3 5 2 4" xfId="23419"/>
    <cellStyle name="Normal 37 3 5 2 5" xfId="23420"/>
    <cellStyle name="Normal 37 3 5 2 6" xfId="23421"/>
    <cellStyle name="Normal 37 3 5 3" xfId="8725"/>
    <cellStyle name="Normal 37 3 5 3 2" xfId="23422"/>
    <cellStyle name="Normal 37 3 5 3 3" xfId="23423"/>
    <cellStyle name="Normal 37 3 5 3 4" xfId="23424"/>
    <cellStyle name="Normal 37 3 5 4" xfId="12180"/>
    <cellStyle name="Normal 37 3 5 4 2" xfId="23425"/>
    <cellStyle name="Normal 37 3 5 4 3" xfId="23426"/>
    <cellStyle name="Normal 37 3 5 4 4" xfId="23427"/>
    <cellStyle name="Normal 37 3 5 5" xfId="23428"/>
    <cellStyle name="Normal 37 3 5 5 2" xfId="23429"/>
    <cellStyle name="Normal 37 3 5 5 3" xfId="23430"/>
    <cellStyle name="Normal 37 3 5 5 4" xfId="23431"/>
    <cellStyle name="Normal 37 3 5 6" xfId="23432"/>
    <cellStyle name="Normal 37 3 5 6 2" xfId="23433"/>
    <cellStyle name="Normal 37 3 5 6 3" xfId="23434"/>
    <cellStyle name="Normal 37 3 5 7" xfId="23435"/>
    <cellStyle name="Normal 37 3 5 8" xfId="23436"/>
    <cellStyle name="Normal 37 3 5 9" xfId="23437"/>
    <cellStyle name="Normal 37 3 6" xfId="4086"/>
    <cellStyle name="Normal 37 3 6 2" xfId="8861"/>
    <cellStyle name="Normal 37 3 6 2 2" xfId="23438"/>
    <cellStyle name="Normal 37 3 6 2 2 2" xfId="23439"/>
    <cellStyle name="Normal 37 3 6 2 2 3" xfId="23440"/>
    <cellStyle name="Normal 37 3 6 2 2 4" xfId="23441"/>
    <cellStyle name="Normal 37 3 6 2 3" xfId="23442"/>
    <cellStyle name="Normal 37 3 6 2 3 2" xfId="23443"/>
    <cellStyle name="Normal 37 3 6 2 3 3" xfId="23444"/>
    <cellStyle name="Normal 37 3 6 2 4" xfId="23445"/>
    <cellStyle name="Normal 37 3 6 2 5" xfId="23446"/>
    <cellStyle name="Normal 37 3 6 2 6" xfId="23447"/>
    <cellStyle name="Normal 37 3 6 3" xfId="12188"/>
    <cellStyle name="Normal 37 3 6 3 2" xfId="23448"/>
    <cellStyle name="Normal 37 3 6 3 3" xfId="23449"/>
    <cellStyle name="Normal 37 3 6 3 4" xfId="23450"/>
    <cellStyle name="Normal 37 3 6 4" xfId="23451"/>
    <cellStyle name="Normal 37 3 6 4 2" xfId="23452"/>
    <cellStyle name="Normal 37 3 6 4 3" xfId="23453"/>
    <cellStyle name="Normal 37 3 6 4 4" xfId="23454"/>
    <cellStyle name="Normal 37 3 6 5" xfId="23455"/>
    <cellStyle name="Normal 37 3 6 5 2" xfId="23456"/>
    <cellStyle name="Normal 37 3 6 5 3" xfId="23457"/>
    <cellStyle name="Normal 37 3 6 6" xfId="23458"/>
    <cellStyle name="Normal 37 3 6 7" xfId="23459"/>
    <cellStyle name="Normal 37 3 6 8" xfId="23460"/>
    <cellStyle name="Normal 37 3 7" xfId="5604"/>
    <cellStyle name="Normal 37 3 7 2" xfId="10554"/>
    <cellStyle name="Normal 37 3 7 2 2" xfId="23461"/>
    <cellStyle name="Normal 37 3 7 2 3" xfId="23462"/>
    <cellStyle name="Normal 37 3 7 2 4" xfId="23463"/>
    <cellStyle name="Normal 37 3 7 3" xfId="23464"/>
    <cellStyle name="Normal 37 3 7 3 2" xfId="23465"/>
    <cellStyle name="Normal 37 3 7 3 3" xfId="23466"/>
    <cellStyle name="Normal 37 3 7 4" xfId="23467"/>
    <cellStyle name="Normal 37 3 7 5" xfId="23468"/>
    <cellStyle name="Normal 37 3 7 6" xfId="23469"/>
    <cellStyle name="Normal 37 3 8" xfId="5837"/>
    <cellStyle name="Normal 37 3 8 2" xfId="10779"/>
    <cellStyle name="Normal 37 3 8 3" xfId="23470"/>
    <cellStyle name="Normal 37 3 8 4" xfId="23471"/>
    <cellStyle name="Normal 37 3 9" xfId="7345"/>
    <cellStyle name="Normal 37 3 9 2" xfId="23472"/>
    <cellStyle name="Normal 37 3 9 3" xfId="23473"/>
    <cellStyle name="Normal 37 3 9 4" xfId="23474"/>
    <cellStyle name="Normal 37 4" xfId="676"/>
    <cellStyle name="Normal 37 4 10" xfId="2426"/>
    <cellStyle name="Normal 37 4 10 2" xfId="23475"/>
    <cellStyle name="Normal 37 4 10 3" xfId="23476"/>
    <cellStyle name="Normal 37 4 10 4" xfId="23477"/>
    <cellStyle name="Normal 37 4 11" xfId="23478"/>
    <cellStyle name="Normal 37 4 11 2" xfId="23479"/>
    <cellStyle name="Normal 37 4 11 3" xfId="23480"/>
    <cellStyle name="Normal 37 4 12" xfId="23481"/>
    <cellStyle name="Normal 37 4 13" xfId="23482"/>
    <cellStyle name="Normal 37 4 14" xfId="23483"/>
    <cellStyle name="Normal 37 4 2" xfId="818"/>
    <cellStyle name="Normal 37 4 2 10" xfId="23484"/>
    <cellStyle name="Normal 37 4 2 11" xfId="23485"/>
    <cellStyle name="Normal 37 4 2 2" xfId="1283"/>
    <cellStyle name="Normal 37 4 2 2 10" xfId="23486"/>
    <cellStyle name="Normal 37 4 2 2 2" xfId="1559"/>
    <cellStyle name="Normal 37 4 2 2 2 2" xfId="4917"/>
    <cellStyle name="Normal 37 4 2 2 2 2 2" xfId="9901"/>
    <cellStyle name="Normal 37 4 2 2 2 2 2 2" xfId="23487"/>
    <cellStyle name="Normal 37 4 2 2 2 2 2 3" xfId="23488"/>
    <cellStyle name="Normal 37 4 2 2 2 2 2 4" xfId="23489"/>
    <cellStyle name="Normal 37 4 2 2 2 2 3" xfId="23490"/>
    <cellStyle name="Normal 37 4 2 2 2 2 3 2" xfId="23491"/>
    <cellStyle name="Normal 37 4 2 2 2 2 3 3" xfId="23492"/>
    <cellStyle name="Normal 37 4 2 2 2 2 4" xfId="23493"/>
    <cellStyle name="Normal 37 4 2 2 2 2 5" xfId="23494"/>
    <cellStyle name="Normal 37 4 2 2 2 2 6" xfId="23495"/>
    <cellStyle name="Normal 37 4 2 2 2 3" xfId="6646"/>
    <cellStyle name="Normal 37 4 2 2 2 3 2" xfId="11588"/>
    <cellStyle name="Normal 37 4 2 2 2 3 3" xfId="23496"/>
    <cellStyle name="Normal 37 4 2 2 2 3 4" xfId="23497"/>
    <cellStyle name="Normal 37 4 2 2 2 4" xfId="8154"/>
    <cellStyle name="Normal 37 4 2 2 2 4 2" xfId="23498"/>
    <cellStyle name="Normal 37 4 2 2 2 4 3" xfId="23499"/>
    <cellStyle name="Normal 37 4 2 2 2 4 4" xfId="23500"/>
    <cellStyle name="Normal 37 4 2 2 2 5" xfId="3192"/>
    <cellStyle name="Normal 37 4 2 2 2 5 2" xfId="23501"/>
    <cellStyle name="Normal 37 4 2 2 2 5 3" xfId="23502"/>
    <cellStyle name="Normal 37 4 2 2 2 5 4" xfId="23503"/>
    <cellStyle name="Normal 37 4 2 2 2 6" xfId="23504"/>
    <cellStyle name="Normal 37 4 2 2 2 6 2" xfId="23505"/>
    <cellStyle name="Normal 37 4 2 2 2 6 3" xfId="23506"/>
    <cellStyle name="Normal 37 4 2 2 2 7" xfId="23507"/>
    <cellStyle name="Normal 37 4 2 2 2 8" xfId="23508"/>
    <cellStyle name="Normal 37 4 2 2 2 9" xfId="23509"/>
    <cellStyle name="Normal 37 4 2 2 3" xfId="4651"/>
    <cellStyle name="Normal 37 4 2 2 3 2" xfId="9635"/>
    <cellStyle name="Normal 37 4 2 2 3 2 2" xfId="23510"/>
    <cellStyle name="Normal 37 4 2 2 3 2 3" xfId="23511"/>
    <cellStyle name="Normal 37 4 2 2 3 2 4" xfId="23512"/>
    <cellStyle name="Normal 37 4 2 2 3 3" xfId="23513"/>
    <cellStyle name="Normal 37 4 2 2 3 3 2" xfId="23514"/>
    <cellStyle name="Normal 37 4 2 2 3 3 3" xfId="23515"/>
    <cellStyle name="Normal 37 4 2 2 3 4" xfId="23516"/>
    <cellStyle name="Normal 37 4 2 2 3 5" xfId="23517"/>
    <cellStyle name="Normal 37 4 2 2 3 6" xfId="23518"/>
    <cellStyle name="Normal 37 4 2 2 4" xfId="6382"/>
    <cellStyle name="Normal 37 4 2 2 4 2" xfId="11324"/>
    <cellStyle name="Normal 37 4 2 2 4 3" xfId="23519"/>
    <cellStyle name="Normal 37 4 2 2 4 4" xfId="23520"/>
    <cellStyle name="Normal 37 4 2 2 5" xfId="7890"/>
    <cellStyle name="Normal 37 4 2 2 5 2" xfId="23521"/>
    <cellStyle name="Normal 37 4 2 2 5 3" xfId="23522"/>
    <cellStyle name="Normal 37 4 2 2 5 4" xfId="23523"/>
    <cellStyle name="Normal 37 4 2 2 6" xfId="2928"/>
    <cellStyle name="Normal 37 4 2 2 6 2" xfId="23524"/>
    <cellStyle name="Normal 37 4 2 2 6 3" xfId="23525"/>
    <cellStyle name="Normal 37 4 2 2 6 4" xfId="23526"/>
    <cellStyle name="Normal 37 4 2 2 7" xfId="23527"/>
    <cellStyle name="Normal 37 4 2 2 7 2" xfId="23528"/>
    <cellStyle name="Normal 37 4 2 2 7 3" xfId="23529"/>
    <cellStyle name="Normal 37 4 2 2 8" xfId="23530"/>
    <cellStyle name="Normal 37 4 2 2 9" xfId="23531"/>
    <cellStyle name="Normal 37 4 2 3" xfId="1558"/>
    <cellStyle name="Normal 37 4 2 3 2" xfId="4916"/>
    <cellStyle name="Normal 37 4 2 3 2 2" xfId="9900"/>
    <cellStyle name="Normal 37 4 2 3 2 2 2" xfId="23532"/>
    <cellStyle name="Normal 37 4 2 3 2 2 3" xfId="23533"/>
    <cellStyle name="Normal 37 4 2 3 2 2 4" xfId="23534"/>
    <cellStyle name="Normal 37 4 2 3 2 3" xfId="23535"/>
    <cellStyle name="Normal 37 4 2 3 2 3 2" xfId="23536"/>
    <cellStyle name="Normal 37 4 2 3 2 3 3" xfId="23537"/>
    <cellStyle name="Normal 37 4 2 3 2 4" xfId="23538"/>
    <cellStyle name="Normal 37 4 2 3 2 5" xfId="23539"/>
    <cellStyle name="Normal 37 4 2 3 2 6" xfId="23540"/>
    <cellStyle name="Normal 37 4 2 3 3" xfId="6645"/>
    <cellStyle name="Normal 37 4 2 3 3 2" xfId="11587"/>
    <cellStyle name="Normal 37 4 2 3 3 3" xfId="23541"/>
    <cellStyle name="Normal 37 4 2 3 3 4" xfId="23542"/>
    <cellStyle name="Normal 37 4 2 3 4" xfId="8153"/>
    <cellStyle name="Normal 37 4 2 3 4 2" xfId="23543"/>
    <cellStyle name="Normal 37 4 2 3 4 3" xfId="23544"/>
    <cellStyle name="Normal 37 4 2 3 4 4" xfId="23545"/>
    <cellStyle name="Normal 37 4 2 3 5" xfId="3191"/>
    <cellStyle name="Normal 37 4 2 3 5 2" xfId="23546"/>
    <cellStyle name="Normal 37 4 2 3 5 3" xfId="23547"/>
    <cellStyle name="Normal 37 4 2 3 5 4" xfId="23548"/>
    <cellStyle name="Normal 37 4 2 3 6" xfId="23549"/>
    <cellStyle name="Normal 37 4 2 3 6 2" xfId="23550"/>
    <cellStyle name="Normal 37 4 2 3 6 3" xfId="23551"/>
    <cellStyle name="Normal 37 4 2 3 7" xfId="23552"/>
    <cellStyle name="Normal 37 4 2 3 8" xfId="23553"/>
    <cellStyle name="Normal 37 4 2 3 9" xfId="23554"/>
    <cellStyle name="Normal 37 4 2 4" xfId="4268"/>
    <cellStyle name="Normal 37 4 2 4 2" xfId="9254"/>
    <cellStyle name="Normal 37 4 2 4 2 2" xfId="23555"/>
    <cellStyle name="Normal 37 4 2 4 2 3" xfId="23556"/>
    <cellStyle name="Normal 37 4 2 4 2 4" xfId="23557"/>
    <cellStyle name="Normal 37 4 2 4 3" xfId="23558"/>
    <cellStyle name="Normal 37 4 2 4 3 2" xfId="23559"/>
    <cellStyle name="Normal 37 4 2 4 3 3" xfId="23560"/>
    <cellStyle name="Normal 37 4 2 4 4" xfId="23561"/>
    <cellStyle name="Normal 37 4 2 4 5" xfId="23562"/>
    <cellStyle name="Normal 37 4 2 4 6" xfId="23563"/>
    <cellStyle name="Normal 37 4 2 5" xfId="6015"/>
    <cellStyle name="Normal 37 4 2 5 2" xfId="10957"/>
    <cellStyle name="Normal 37 4 2 5 3" xfId="23564"/>
    <cellStyle name="Normal 37 4 2 5 4" xfId="23565"/>
    <cellStyle name="Normal 37 4 2 6" xfId="7523"/>
    <cellStyle name="Normal 37 4 2 6 2" xfId="23566"/>
    <cellStyle name="Normal 37 4 2 6 3" xfId="23567"/>
    <cellStyle name="Normal 37 4 2 6 4" xfId="23568"/>
    <cellStyle name="Normal 37 4 2 7" xfId="2561"/>
    <cellStyle name="Normal 37 4 2 7 2" xfId="23569"/>
    <cellStyle name="Normal 37 4 2 7 3" xfId="23570"/>
    <cellStyle name="Normal 37 4 2 7 4" xfId="23571"/>
    <cellStyle name="Normal 37 4 2 8" xfId="23572"/>
    <cellStyle name="Normal 37 4 2 8 2" xfId="23573"/>
    <cellStyle name="Normal 37 4 2 8 3" xfId="23574"/>
    <cellStyle name="Normal 37 4 2 9" xfId="23575"/>
    <cellStyle name="Normal 37 4 3" xfId="971"/>
    <cellStyle name="Normal 37 4 3 10" xfId="23576"/>
    <cellStyle name="Normal 37 4 3 2" xfId="1560"/>
    <cellStyle name="Normal 37 4 3 2 2" xfId="4918"/>
    <cellStyle name="Normal 37 4 3 2 2 2" xfId="9902"/>
    <cellStyle name="Normal 37 4 3 2 2 2 2" xfId="23577"/>
    <cellStyle name="Normal 37 4 3 2 2 2 3" xfId="23578"/>
    <cellStyle name="Normal 37 4 3 2 2 2 4" xfId="23579"/>
    <cellStyle name="Normal 37 4 3 2 2 3" xfId="23580"/>
    <cellStyle name="Normal 37 4 3 2 2 3 2" xfId="23581"/>
    <cellStyle name="Normal 37 4 3 2 2 3 3" xfId="23582"/>
    <cellStyle name="Normal 37 4 3 2 2 4" xfId="23583"/>
    <cellStyle name="Normal 37 4 3 2 2 5" xfId="23584"/>
    <cellStyle name="Normal 37 4 3 2 2 6" xfId="23585"/>
    <cellStyle name="Normal 37 4 3 2 3" xfId="6647"/>
    <cellStyle name="Normal 37 4 3 2 3 2" xfId="11589"/>
    <cellStyle name="Normal 37 4 3 2 3 3" xfId="23586"/>
    <cellStyle name="Normal 37 4 3 2 3 4" xfId="23587"/>
    <cellStyle name="Normal 37 4 3 2 4" xfId="8155"/>
    <cellStyle name="Normal 37 4 3 2 4 2" xfId="23588"/>
    <cellStyle name="Normal 37 4 3 2 4 3" xfId="23589"/>
    <cellStyle name="Normal 37 4 3 2 4 4" xfId="23590"/>
    <cellStyle name="Normal 37 4 3 2 5" xfId="3193"/>
    <cellStyle name="Normal 37 4 3 2 5 2" xfId="23591"/>
    <cellStyle name="Normal 37 4 3 2 5 3" xfId="23592"/>
    <cellStyle name="Normal 37 4 3 2 5 4" xfId="23593"/>
    <cellStyle name="Normal 37 4 3 2 6" xfId="23594"/>
    <cellStyle name="Normal 37 4 3 2 6 2" xfId="23595"/>
    <cellStyle name="Normal 37 4 3 2 6 3" xfId="23596"/>
    <cellStyle name="Normal 37 4 3 2 7" xfId="23597"/>
    <cellStyle name="Normal 37 4 3 2 8" xfId="23598"/>
    <cellStyle name="Normal 37 4 3 2 9" xfId="23599"/>
    <cellStyle name="Normal 37 4 3 3" xfId="4410"/>
    <cellStyle name="Normal 37 4 3 3 2" xfId="9395"/>
    <cellStyle name="Normal 37 4 3 3 2 2" xfId="23600"/>
    <cellStyle name="Normal 37 4 3 3 2 3" xfId="23601"/>
    <cellStyle name="Normal 37 4 3 3 2 4" xfId="23602"/>
    <cellStyle name="Normal 37 4 3 3 3" xfId="23603"/>
    <cellStyle name="Normal 37 4 3 3 3 2" xfId="23604"/>
    <cellStyle name="Normal 37 4 3 3 3 3" xfId="23605"/>
    <cellStyle name="Normal 37 4 3 3 4" xfId="23606"/>
    <cellStyle name="Normal 37 4 3 3 5" xfId="23607"/>
    <cellStyle name="Normal 37 4 3 3 6" xfId="23608"/>
    <cellStyle name="Normal 37 4 3 4" xfId="6153"/>
    <cellStyle name="Normal 37 4 3 4 2" xfId="11095"/>
    <cellStyle name="Normal 37 4 3 4 3" xfId="23609"/>
    <cellStyle name="Normal 37 4 3 4 4" xfId="23610"/>
    <cellStyle name="Normal 37 4 3 5" xfId="7661"/>
    <cellStyle name="Normal 37 4 3 5 2" xfId="23611"/>
    <cellStyle name="Normal 37 4 3 5 3" xfId="23612"/>
    <cellStyle name="Normal 37 4 3 5 4" xfId="23613"/>
    <cellStyle name="Normal 37 4 3 6" xfId="2699"/>
    <cellStyle name="Normal 37 4 3 6 2" xfId="23614"/>
    <cellStyle name="Normal 37 4 3 6 3" xfId="23615"/>
    <cellStyle name="Normal 37 4 3 6 4" xfId="23616"/>
    <cellStyle name="Normal 37 4 3 7" xfId="23617"/>
    <cellStyle name="Normal 37 4 3 7 2" xfId="23618"/>
    <cellStyle name="Normal 37 4 3 7 3" xfId="23619"/>
    <cellStyle name="Normal 37 4 3 8" xfId="23620"/>
    <cellStyle name="Normal 37 4 3 9" xfId="23621"/>
    <cellStyle name="Normal 37 4 4" xfId="1557"/>
    <cellStyle name="Normal 37 4 4 2" xfId="4915"/>
    <cellStyle name="Normal 37 4 4 2 2" xfId="9899"/>
    <cellStyle name="Normal 37 4 4 2 2 2" xfId="23622"/>
    <cellStyle name="Normal 37 4 4 2 2 3" xfId="23623"/>
    <cellStyle name="Normal 37 4 4 2 2 4" xfId="23624"/>
    <cellStyle name="Normal 37 4 4 2 3" xfId="23625"/>
    <cellStyle name="Normal 37 4 4 2 3 2" xfId="23626"/>
    <cellStyle name="Normal 37 4 4 2 3 3" xfId="23627"/>
    <cellStyle name="Normal 37 4 4 2 4" xfId="23628"/>
    <cellStyle name="Normal 37 4 4 2 5" xfId="23629"/>
    <cellStyle name="Normal 37 4 4 2 6" xfId="23630"/>
    <cellStyle name="Normal 37 4 4 3" xfId="6644"/>
    <cellStyle name="Normal 37 4 4 3 2" xfId="11586"/>
    <cellStyle name="Normal 37 4 4 3 3" xfId="23631"/>
    <cellStyle name="Normal 37 4 4 3 4" xfId="23632"/>
    <cellStyle name="Normal 37 4 4 4" xfId="8152"/>
    <cellStyle name="Normal 37 4 4 4 2" xfId="23633"/>
    <cellStyle name="Normal 37 4 4 4 3" xfId="23634"/>
    <cellStyle name="Normal 37 4 4 4 4" xfId="23635"/>
    <cellStyle name="Normal 37 4 4 5" xfId="3190"/>
    <cellStyle name="Normal 37 4 4 5 2" xfId="23636"/>
    <cellStyle name="Normal 37 4 4 5 3" xfId="23637"/>
    <cellStyle name="Normal 37 4 4 5 4" xfId="23638"/>
    <cellStyle name="Normal 37 4 4 6" xfId="23639"/>
    <cellStyle name="Normal 37 4 4 6 2" xfId="23640"/>
    <cellStyle name="Normal 37 4 4 6 3" xfId="23641"/>
    <cellStyle name="Normal 37 4 4 7" xfId="23642"/>
    <cellStyle name="Normal 37 4 4 8" xfId="23643"/>
    <cellStyle name="Normal 37 4 4 9" xfId="23644"/>
    <cellStyle name="Normal 37 4 5" xfId="3808"/>
    <cellStyle name="Normal 37 4 5 2" xfId="3851"/>
    <cellStyle name="Normal 37 4 5 2 2" xfId="8945"/>
    <cellStyle name="Normal 37 4 5 2 2 2" xfId="23645"/>
    <cellStyle name="Normal 37 4 5 2 2 3" xfId="23646"/>
    <cellStyle name="Normal 37 4 5 2 2 4" xfId="23647"/>
    <cellStyle name="Normal 37 4 5 2 3" xfId="23648"/>
    <cellStyle name="Normal 37 4 5 2 3 2" xfId="23649"/>
    <cellStyle name="Normal 37 4 5 2 3 3" xfId="23650"/>
    <cellStyle name="Normal 37 4 5 2 4" xfId="23651"/>
    <cellStyle name="Normal 37 4 5 2 5" xfId="23652"/>
    <cellStyle name="Normal 37 4 5 2 6" xfId="23653"/>
    <cellStyle name="Normal 37 4 5 3" xfId="8768"/>
    <cellStyle name="Normal 37 4 5 3 2" xfId="23654"/>
    <cellStyle name="Normal 37 4 5 3 3" xfId="23655"/>
    <cellStyle name="Normal 37 4 5 3 4" xfId="23656"/>
    <cellStyle name="Normal 37 4 5 4" xfId="12146"/>
    <cellStyle name="Normal 37 4 5 4 2" xfId="23657"/>
    <cellStyle name="Normal 37 4 5 4 3" xfId="23658"/>
    <cellStyle name="Normal 37 4 5 4 4" xfId="23659"/>
    <cellStyle name="Normal 37 4 5 5" xfId="23660"/>
    <cellStyle name="Normal 37 4 5 5 2" xfId="23661"/>
    <cellStyle name="Normal 37 4 5 5 3" xfId="23662"/>
    <cellStyle name="Normal 37 4 5 5 4" xfId="23663"/>
    <cellStyle name="Normal 37 4 5 6" xfId="23664"/>
    <cellStyle name="Normal 37 4 5 6 2" xfId="23665"/>
    <cellStyle name="Normal 37 4 5 6 3" xfId="23666"/>
    <cellStyle name="Normal 37 4 5 7" xfId="23667"/>
    <cellStyle name="Normal 37 4 5 8" xfId="23668"/>
    <cellStyle name="Normal 37 4 5 9" xfId="23669"/>
    <cellStyle name="Normal 37 4 6" xfId="4132"/>
    <cellStyle name="Normal 37 4 6 2" xfId="8904"/>
    <cellStyle name="Normal 37 4 6 2 2" xfId="23670"/>
    <cellStyle name="Normal 37 4 6 2 2 2" xfId="23671"/>
    <cellStyle name="Normal 37 4 6 2 2 3" xfId="23672"/>
    <cellStyle name="Normal 37 4 6 2 2 4" xfId="23673"/>
    <cellStyle name="Normal 37 4 6 2 3" xfId="23674"/>
    <cellStyle name="Normal 37 4 6 2 3 2" xfId="23675"/>
    <cellStyle name="Normal 37 4 6 2 3 3" xfId="23676"/>
    <cellStyle name="Normal 37 4 6 2 4" xfId="23677"/>
    <cellStyle name="Normal 37 4 6 2 5" xfId="23678"/>
    <cellStyle name="Normal 37 4 6 2 6" xfId="23679"/>
    <cellStyle name="Normal 37 4 6 3" xfId="12263"/>
    <cellStyle name="Normal 37 4 6 3 2" xfId="23680"/>
    <cellStyle name="Normal 37 4 6 3 3" xfId="23681"/>
    <cellStyle name="Normal 37 4 6 3 4" xfId="23682"/>
    <cellStyle name="Normal 37 4 6 4" xfId="23683"/>
    <cellStyle name="Normal 37 4 6 4 2" xfId="23684"/>
    <cellStyle name="Normal 37 4 6 4 3" xfId="23685"/>
    <cellStyle name="Normal 37 4 6 4 4" xfId="23686"/>
    <cellStyle name="Normal 37 4 6 5" xfId="23687"/>
    <cellStyle name="Normal 37 4 6 5 2" xfId="23688"/>
    <cellStyle name="Normal 37 4 6 5 3" xfId="23689"/>
    <cellStyle name="Normal 37 4 6 6" xfId="23690"/>
    <cellStyle name="Normal 37 4 6 7" xfId="23691"/>
    <cellStyle name="Normal 37 4 6 8" xfId="23692"/>
    <cellStyle name="Normal 37 4 7" xfId="3846"/>
    <cellStyle name="Normal 37 4 7 2" xfId="8942"/>
    <cellStyle name="Normal 37 4 7 2 2" xfId="23693"/>
    <cellStyle name="Normal 37 4 7 2 3" xfId="23694"/>
    <cellStyle name="Normal 37 4 7 2 4" xfId="23695"/>
    <cellStyle name="Normal 37 4 7 3" xfId="23696"/>
    <cellStyle name="Normal 37 4 7 3 2" xfId="23697"/>
    <cellStyle name="Normal 37 4 7 3 3" xfId="23698"/>
    <cellStyle name="Normal 37 4 7 4" xfId="23699"/>
    <cellStyle name="Normal 37 4 7 5" xfId="23700"/>
    <cellStyle name="Normal 37 4 7 6" xfId="23701"/>
    <cellStyle name="Normal 37 4 8" xfId="5880"/>
    <cellStyle name="Normal 37 4 8 2" xfId="10822"/>
    <cellStyle name="Normal 37 4 8 3" xfId="23702"/>
    <cellStyle name="Normal 37 4 8 4" xfId="23703"/>
    <cellStyle name="Normal 37 4 9" xfId="7388"/>
    <cellStyle name="Normal 37 4 9 2" xfId="23704"/>
    <cellStyle name="Normal 37 4 9 3" xfId="23705"/>
    <cellStyle name="Normal 37 4 9 4" xfId="23706"/>
    <cellStyle name="Normal 37 5" xfId="511"/>
    <cellStyle name="Normal 37 5 10" xfId="23707"/>
    <cellStyle name="Normal 37 5 11" xfId="23708"/>
    <cellStyle name="Normal 37 5 2" xfId="1081"/>
    <cellStyle name="Normal 37 5 2 10" xfId="23709"/>
    <cellStyle name="Normal 37 5 2 2" xfId="1562"/>
    <cellStyle name="Normal 37 5 2 2 2" xfId="4920"/>
    <cellStyle name="Normal 37 5 2 2 2 2" xfId="9904"/>
    <cellStyle name="Normal 37 5 2 2 2 2 2" xfId="23710"/>
    <cellStyle name="Normal 37 5 2 2 2 2 3" xfId="23711"/>
    <cellStyle name="Normal 37 5 2 2 2 2 4" xfId="23712"/>
    <cellStyle name="Normal 37 5 2 2 2 3" xfId="23713"/>
    <cellStyle name="Normal 37 5 2 2 2 3 2" xfId="23714"/>
    <cellStyle name="Normal 37 5 2 2 2 3 3" xfId="23715"/>
    <cellStyle name="Normal 37 5 2 2 2 4" xfId="23716"/>
    <cellStyle name="Normal 37 5 2 2 2 5" xfId="23717"/>
    <cellStyle name="Normal 37 5 2 2 2 6" xfId="23718"/>
    <cellStyle name="Normal 37 5 2 2 3" xfId="6649"/>
    <cellStyle name="Normal 37 5 2 2 3 2" xfId="11591"/>
    <cellStyle name="Normal 37 5 2 2 3 3" xfId="23719"/>
    <cellStyle name="Normal 37 5 2 2 3 4" xfId="23720"/>
    <cellStyle name="Normal 37 5 2 2 4" xfId="8157"/>
    <cellStyle name="Normal 37 5 2 2 4 2" xfId="23721"/>
    <cellStyle name="Normal 37 5 2 2 4 3" xfId="23722"/>
    <cellStyle name="Normal 37 5 2 2 4 4" xfId="23723"/>
    <cellStyle name="Normal 37 5 2 2 5" xfId="3195"/>
    <cellStyle name="Normal 37 5 2 2 5 2" xfId="23724"/>
    <cellStyle name="Normal 37 5 2 2 5 3" xfId="23725"/>
    <cellStyle name="Normal 37 5 2 2 5 4" xfId="23726"/>
    <cellStyle name="Normal 37 5 2 2 6" xfId="23727"/>
    <cellStyle name="Normal 37 5 2 2 6 2" xfId="23728"/>
    <cellStyle name="Normal 37 5 2 2 6 3" xfId="23729"/>
    <cellStyle name="Normal 37 5 2 2 7" xfId="23730"/>
    <cellStyle name="Normal 37 5 2 2 8" xfId="23731"/>
    <cellStyle name="Normal 37 5 2 2 9" xfId="23732"/>
    <cellStyle name="Normal 37 5 2 3" xfId="4503"/>
    <cellStyle name="Normal 37 5 2 3 2" xfId="9488"/>
    <cellStyle name="Normal 37 5 2 3 2 2" xfId="23733"/>
    <cellStyle name="Normal 37 5 2 3 2 3" xfId="23734"/>
    <cellStyle name="Normal 37 5 2 3 2 4" xfId="23735"/>
    <cellStyle name="Normal 37 5 2 3 3" xfId="23736"/>
    <cellStyle name="Normal 37 5 2 3 3 2" xfId="23737"/>
    <cellStyle name="Normal 37 5 2 3 3 3" xfId="23738"/>
    <cellStyle name="Normal 37 5 2 3 4" xfId="23739"/>
    <cellStyle name="Normal 37 5 2 3 5" xfId="23740"/>
    <cellStyle name="Normal 37 5 2 3 6" xfId="23741"/>
    <cellStyle name="Normal 37 5 2 4" xfId="6243"/>
    <cellStyle name="Normal 37 5 2 4 2" xfId="11185"/>
    <cellStyle name="Normal 37 5 2 4 3" xfId="23742"/>
    <cellStyle name="Normal 37 5 2 4 4" xfId="23743"/>
    <cellStyle name="Normal 37 5 2 5" xfId="7751"/>
    <cellStyle name="Normal 37 5 2 5 2" xfId="23744"/>
    <cellStyle name="Normal 37 5 2 5 3" xfId="23745"/>
    <cellStyle name="Normal 37 5 2 5 4" xfId="23746"/>
    <cellStyle name="Normal 37 5 2 6" xfId="2789"/>
    <cellStyle name="Normal 37 5 2 6 2" xfId="23747"/>
    <cellStyle name="Normal 37 5 2 6 3" xfId="23748"/>
    <cellStyle name="Normal 37 5 2 6 4" xfId="23749"/>
    <cellStyle name="Normal 37 5 2 7" xfId="23750"/>
    <cellStyle name="Normal 37 5 2 7 2" xfId="23751"/>
    <cellStyle name="Normal 37 5 2 7 3" xfId="23752"/>
    <cellStyle name="Normal 37 5 2 8" xfId="23753"/>
    <cellStyle name="Normal 37 5 2 9" xfId="23754"/>
    <cellStyle name="Normal 37 5 3" xfId="1561"/>
    <cellStyle name="Normal 37 5 3 2" xfId="4919"/>
    <cellStyle name="Normal 37 5 3 2 2" xfId="9903"/>
    <cellStyle name="Normal 37 5 3 2 2 2" xfId="23755"/>
    <cellStyle name="Normal 37 5 3 2 2 3" xfId="23756"/>
    <cellStyle name="Normal 37 5 3 2 2 4" xfId="23757"/>
    <cellStyle name="Normal 37 5 3 2 3" xfId="23758"/>
    <cellStyle name="Normal 37 5 3 2 3 2" xfId="23759"/>
    <cellStyle name="Normal 37 5 3 2 3 3" xfId="23760"/>
    <cellStyle name="Normal 37 5 3 2 4" xfId="23761"/>
    <cellStyle name="Normal 37 5 3 2 5" xfId="23762"/>
    <cellStyle name="Normal 37 5 3 2 6" xfId="23763"/>
    <cellStyle name="Normal 37 5 3 3" xfId="6648"/>
    <cellStyle name="Normal 37 5 3 3 2" xfId="11590"/>
    <cellStyle name="Normal 37 5 3 3 3" xfId="23764"/>
    <cellStyle name="Normal 37 5 3 3 4" xfId="23765"/>
    <cellStyle name="Normal 37 5 3 4" xfId="8156"/>
    <cellStyle name="Normal 37 5 3 4 2" xfId="23766"/>
    <cellStyle name="Normal 37 5 3 4 3" xfId="23767"/>
    <cellStyle name="Normal 37 5 3 4 4" xfId="23768"/>
    <cellStyle name="Normal 37 5 3 5" xfId="3194"/>
    <cellStyle name="Normal 37 5 3 5 2" xfId="23769"/>
    <cellStyle name="Normal 37 5 3 5 3" xfId="23770"/>
    <cellStyle name="Normal 37 5 3 5 4" xfId="23771"/>
    <cellStyle name="Normal 37 5 3 6" xfId="23772"/>
    <cellStyle name="Normal 37 5 3 6 2" xfId="23773"/>
    <cellStyle name="Normal 37 5 3 6 3" xfId="23774"/>
    <cellStyle name="Normal 37 5 3 7" xfId="23775"/>
    <cellStyle name="Normal 37 5 3 8" xfId="23776"/>
    <cellStyle name="Normal 37 5 3 9" xfId="23777"/>
    <cellStyle name="Normal 37 5 4" xfId="4034"/>
    <cellStyle name="Normal 37 5 4 2" xfId="9106"/>
    <cellStyle name="Normal 37 5 4 2 2" xfId="23778"/>
    <cellStyle name="Normal 37 5 4 2 3" xfId="23779"/>
    <cellStyle name="Normal 37 5 4 2 4" xfId="23780"/>
    <cellStyle name="Normal 37 5 4 3" xfId="23781"/>
    <cellStyle name="Normal 37 5 4 3 2" xfId="23782"/>
    <cellStyle name="Normal 37 5 4 3 3" xfId="23783"/>
    <cellStyle name="Normal 37 5 4 4" xfId="23784"/>
    <cellStyle name="Normal 37 5 4 5" xfId="23785"/>
    <cellStyle name="Normal 37 5 4 6" xfId="23786"/>
    <cellStyle name="Normal 37 5 5" xfId="5791"/>
    <cellStyle name="Normal 37 5 5 2" xfId="10733"/>
    <cellStyle name="Normal 37 5 5 3" xfId="23787"/>
    <cellStyle name="Normal 37 5 5 4" xfId="23788"/>
    <cellStyle name="Normal 37 5 6" xfId="7299"/>
    <cellStyle name="Normal 37 5 6 2" xfId="23789"/>
    <cellStyle name="Normal 37 5 6 3" xfId="23790"/>
    <cellStyle name="Normal 37 5 6 4" xfId="23791"/>
    <cellStyle name="Normal 37 5 7" xfId="2337"/>
    <cellStyle name="Normal 37 5 7 2" xfId="23792"/>
    <cellStyle name="Normal 37 5 7 3" xfId="23793"/>
    <cellStyle name="Normal 37 5 7 4" xfId="23794"/>
    <cellStyle name="Normal 37 5 8" xfId="23795"/>
    <cellStyle name="Normal 37 5 8 2" xfId="23796"/>
    <cellStyle name="Normal 37 5 8 3" xfId="23797"/>
    <cellStyle name="Normal 37 5 9" xfId="23798"/>
    <cellStyle name="Normal 37 6" xfId="728"/>
    <cellStyle name="Normal 37 6 10" xfId="23799"/>
    <cellStyle name="Normal 37 6 11" xfId="23800"/>
    <cellStyle name="Normal 37 6 2" xfId="1194"/>
    <cellStyle name="Normal 37 6 2 10" xfId="23801"/>
    <cellStyle name="Normal 37 6 2 2" xfId="1564"/>
    <cellStyle name="Normal 37 6 2 2 2" xfId="4922"/>
    <cellStyle name="Normal 37 6 2 2 2 2" xfId="9906"/>
    <cellStyle name="Normal 37 6 2 2 2 2 2" xfId="23802"/>
    <cellStyle name="Normal 37 6 2 2 2 2 3" xfId="23803"/>
    <cellStyle name="Normal 37 6 2 2 2 2 4" xfId="23804"/>
    <cellStyle name="Normal 37 6 2 2 2 3" xfId="23805"/>
    <cellStyle name="Normal 37 6 2 2 2 3 2" xfId="23806"/>
    <cellStyle name="Normal 37 6 2 2 2 3 3" xfId="23807"/>
    <cellStyle name="Normal 37 6 2 2 2 4" xfId="23808"/>
    <cellStyle name="Normal 37 6 2 2 2 5" xfId="23809"/>
    <cellStyle name="Normal 37 6 2 2 2 6" xfId="23810"/>
    <cellStyle name="Normal 37 6 2 2 3" xfId="6651"/>
    <cellStyle name="Normal 37 6 2 2 3 2" xfId="11593"/>
    <cellStyle name="Normal 37 6 2 2 3 3" xfId="23811"/>
    <cellStyle name="Normal 37 6 2 2 3 4" xfId="23812"/>
    <cellStyle name="Normal 37 6 2 2 4" xfId="8159"/>
    <cellStyle name="Normal 37 6 2 2 4 2" xfId="23813"/>
    <cellStyle name="Normal 37 6 2 2 4 3" xfId="23814"/>
    <cellStyle name="Normal 37 6 2 2 4 4" xfId="23815"/>
    <cellStyle name="Normal 37 6 2 2 5" xfId="3197"/>
    <cellStyle name="Normal 37 6 2 2 5 2" xfId="23816"/>
    <cellStyle name="Normal 37 6 2 2 5 3" xfId="23817"/>
    <cellStyle name="Normal 37 6 2 2 5 4" xfId="23818"/>
    <cellStyle name="Normal 37 6 2 2 6" xfId="23819"/>
    <cellStyle name="Normal 37 6 2 2 6 2" xfId="23820"/>
    <cellStyle name="Normal 37 6 2 2 6 3" xfId="23821"/>
    <cellStyle name="Normal 37 6 2 2 7" xfId="23822"/>
    <cellStyle name="Normal 37 6 2 2 8" xfId="23823"/>
    <cellStyle name="Normal 37 6 2 2 9" xfId="23824"/>
    <cellStyle name="Normal 37 6 2 3" xfId="4562"/>
    <cellStyle name="Normal 37 6 2 3 2" xfId="9546"/>
    <cellStyle name="Normal 37 6 2 3 2 2" xfId="23825"/>
    <cellStyle name="Normal 37 6 2 3 2 3" xfId="23826"/>
    <cellStyle name="Normal 37 6 2 3 2 4" xfId="23827"/>
    <cellStyle name="Normal 37 6 2 3 3" xfId="23828"/>
    <cellStyle name="Normal 37 6 2 3 3 2" xfId="23829"/>
    <cellStyle name="Normal 37 6 2 3 3 3" xfId="23830"/>
    <cellStyle name="Normal 37 6 2 3 4" xfId="23831"/>
    <cellStyle name="Normal 37 6 2 3 5" xfId="23832"/>
    <cellStyle name="Normal 37 6 2 3 6" xfId="23833"/>
    <cellStyle name="Normal 37 6 2 4" xfId="6293"/>
    <cellStyle name="Normal 37 6 2 4 2" xfId="11235"/>
    <cellStyle name="Normal 37 6 2 4 3" xfId="23834"/>
    <cellStyle name="Normal 37 6 2 4 4" xfId="23835"/>
    <cellStyle name="Normal 37 6 2 5" xfId="7801"/>
    <cellStyle name="Normal 37 6 2 5 2" xfId="23836"/>
    <cellStyle name="Normal 37 6 2 5 3" xfId="23837"/>
    <cellStyle name="Normal 37 6 2 5 4" xfId="23838"/>
    <cellStyle name="Normal 37 6 2 6" xfId="2839"/>
    <cellStyle name="Normal 37 6 2 6 2" xfId="23839"/>
    <cellStyle name="Normal 37 6 2 6 3" xfId="23840"/>
    <cellStyle name="Normal 37 6 2 6 4" xfId="23841"/>
    <cellStyle name="Normal 37 6 2 7" xfId="23842"/>
    <cellStyle name="Normal 37 6 2 7 2" xfId="23843"/>
    <cellStyle name="Normal 37 6 2 7 3" xfId="23844"/>
    <cellStyle name="Normal 37 6 2 8" xfId="23845"/>
    <cellStyle name="Normal 37 6 2 9" xfId="23846"/>
    <cellStyle name="Normal 37 6 3" xfId="1563"/>
    <cellStyle name="Normal 37 6 3 2" xfId="4921"/>
    <cellStyle name="Normal 37 6 3 2 2" xfId="9905"/>
    <cellStyle name="Normal 37 6 3 2 2 2" xfId="23847"/>
    <cellStyle name="Normal 37 6 3 2 2 3" xfId="23848"/>
    <cellStyle name="Normal 37 6 3 2 2 4" xfId="23849"/>
    <cellStyle name="Normal 37 6 3 2 3" xfId="23850"/>
    <cellStyle name="Normal 37 6 3 2 3 2" xfId="23851"/>
    <cellStyle name="Normal 37 6 3 2 3 3" xfId="23852"/>
    <cellStyle name="Normal 37 6 3 2 4" xfId="23853"/>
    <cellStyle name="Normal 37 6 3 2 5" xfId="23854"/>
    <cellStyle name="Normal 37 6 3 2 6" xfId="23855"/>
    <cellStyle name="Normal 37 6 3 3" xfId="6650"/>
    <cellStyle name="Normal 37 6 3 3 2" xfId="11592"/>
    <cellStyle name="Normal 37 6 3 3 3" xfId="23856"/>
    <cellStyle name="Normal 37 6 3 3 4" xfId="23857"/>
    <cellStyle name="Normal 37 6 3 4" xfId="8158"/>
    <cellStyle name="Normal 37 6 3 4 2" xfId="23858"/>
    <cellStyle name="Normal 37 6 3 4 3" xfId="23859"/>
    <cellStyle name="Normal 37 6 3 4 4" xfId="23860"/>
    <cellStyle name="Normal 37 6 3 5" xfId="3196"/>
    <cellStyle name="Normal 37 6 3 5 2" xfId="23861"/>
    <cellStyle name="Normal 37 6 3 5 3" xfId="23862"/>
    <cellStyle name="Normal 37 6 3 5 4" xfId="23863"/>
    <cellStyle name="Normal 37 6 3 6" xfId="23864"/>
    <cellStyle name="Normal 37 6 3 6 2" xfId="23865"/>
    <cellStyle name="Normal 37 6 3 6 3" xfId="23866"/>
    <cellStyle name="Normal 37 6 3 7" xfId="23867"/>
    <cellStyle name="Normal 37 6 3 8" xfId="23868"/>
    <cellStyle name="Normal 37 6 3 9" xfId="23869"/>
    <cellStyle name="Normal 37 6 4" xfId="4179"/>
    <cellStyle name="Normal 37 6 4 2" xfId="9165"/>
    <cellStyle name="Normal 37 6 4 2 2" xfId="23870"/>
    <cellStyle name="Normal 37 6 4 2 3" xfId="23871"/>
    <cellStyle name="Normal 37 6 4 2 4" xfId="23872"/>
    <cellStyle name="Normal 37 6 4 3" xfId="23873"/>
    <cellStyle name="Normal 37 6 4 3 2" xfId="23874"/>
    <cellStyle name="Normal 37 6 4 3 3" xfId="23875"/>
    <cellStyle name="Normal 37 6 4 4" xfId="23876"/>
    <cellStyle name="Normal 37 6 4 5" xfId="23877"/>
    <cellStyle name="Normal 37 6 4 6" xfId="23878"/>
    <cellStyle name="Normal 37 6 5" xfId="5926"/>
    <cellStyle name="Normal 37 6 5 2" xfId="10868"/>
    <cellStyle name="Normal 37 6 5 3" xfId="23879"/>
    <cellStyle name="Normal 37 6 5 4" xfId="23880"/>
    <cellStyle name="Normal 37 6 6" xfId="7434"/>
    <cellStyle name="Normal 37 6 6 2" xfId="23881"/>
    <cellStyle name="Normal 37 6 6 3" xfId="23882"/>
    <cellStyle name="Normal 37 6 6 4" xfId="23883"/>
    <cellStyle name="Normal 37 6 7" xfId="2472"/>
    <cellStyle name="Normal 37 6 7 2" xfId="23884"/>
    <cellStyle name="Normal 37 6 7 3" xfId="23885"/>
    <cellStyle name="Normal 37 6 7 4" xfId="23886"/>
    <cellStyle name="Normal 37 6 8" xfId="23887"/>
    <cellStyle name="Normal 37 6 8 2" xfId="23888"/>
    <cellStyle name="Normal 37 6 8 3" xfId="23889"/>
    <cellStyle name="Normal 37 6 9" xfId="23890"/>
    <cellStyle name="Normal 37 7" xfId="395"/>
    <cellStyle name="Normal 37 7 10" xfId="23891"/>
    <cellStyle name="Normal 37 7 11" xfId="23892"/>
    <cellStyle name="Normal 37 7 2" xfId="1023"/>
    <cellStyle name="Normal 37 7 2 10" xfId="23893"/>
    <cellStyle name="Normal 37 7 2 2" xfId="1566"/>
    <cellStyle name="Normal 37 7 2 2 2" xfId="4924"/>
    <cellStyle name="Normal 37 7 2 2 2 2" xfId="9908"/>
    <cellStyle name="Normal 37 7 2 2 2 2 2" xfId="23894"/>
    <cellStyle name="Normal 37 7 2 2 2 2 3" xfId="23895"/>
    <cellStyle name="Normal 37 7 2 2 2 2 4" xfId="23896"/>
    <cellStyle name="Normal 37 7 2 2 2 3" xfId="23897"/>
    <cellStyle name="Normal 37 7 2 2 2 3 2" xfId="23898"/>
    <cellStyle name="Normal 37 7 2 2 2 3 3" xfId="23899"/>
    <cellStyle name="Normal 37 7 2 2 2 4" xfId="23900"/>
    <cellStyle name="Normal 37 7 2 2 2 5" xfId="23901"/>
    <cellStyle name="Normal 37 7 2 2 2 6" xfId="23902"/>
    <cellStyle name="Normal 37 7 2 2 3" xfId="6653"/>
    <cellStyle name="Normal 37 7 2 2 3 2" xfId="11595"/>
    <cellStyle name="Normal 37 7 2 2 3 3" xfId="23903"/>
    <cellStyle name="Normal 37 7 2 2 3 4" xfId="23904"/>
    <cellStyle name="Normal 37 7 2 2 4" xfId="8161"/>
    <cellStyle name="Normal 37 7 2 2 4 2" xfId="23905"/>
    <cellStyle name="Normal 37 7 2 2 4 3" xfId="23906"/>
    <cellStyle name="Normal 37 7 2 2 4 4" xfId="23907"/>
    <cellStyle name="Normal 37 7 2 2 5" xfId="3199"/>
    <cellStyle name="Normal 37 7 2 2 5 2" xfId="23908"/>
    <cellStyle name="Normal 37 7 2 2 5 3" xfId="23909"/>
    <cellStyle name="Normal 37 7 2 2 5 4" xfId="23910"/>
    <cellStyle name="Normal 37 7 2 2 6" xfId="23911"/>
    <cellStyle name="Normal 37 7 2 2 6 2" xfId="23912"/>
    <cellStyle name="Normal 37 7 2 2 6 3" xfId="23913"/>
    <cellStyle name="Normal 37 7 2 2 7" xfId="23914"/>
    <cellStyle name="Normal 37 7 2 2 8" xfId="23915"/>
    <cellStyle name="Normal 37 7 2 2 9" xfId="23916"/>
    <cellStyle name="Normal 37 7 2 3" xfId="4457"/>
    <cellStyle name="Normal 37 7 2 3 2" xfId="9442"/>
    <cellStyle name="Normal 37 7 2 3 2 2" xfId="23917"/>
    <cellStyle name="Normal 37 7 2 3 2 3" xfId="23918"/>
    <cellStyle name="Normal 37 7 2 3 2 4" xfId="23919"/>
    <cellStyle name="Normal 37 7 2 3 3" xfId="23920"/>
    <cellStyle name="Normal 37 7 2 3 3 2" xfId="23921"/>
    <cellStyle name="Normal 37 7 2 3 3 3" xfId="23922"/>
    <cellStyle name="Normal 37 7 2 3 4" xfId="23923"/>
    <cellStyle name="Normal 37 7 2 3 5" xfId="23924"/>
    <cellStyle name="Normal 37 7 2 3 6" xfId="23925"/>
    <cellStyle name="Normal 37 7 2 4" xfId="6199"/>
    <cellStyle name="Normal 37 7 2 4 2" xfId="11141"/>
    <cellStyle name="Normal 37 7 2 4 3" xfId="23926"/>
    <cellStyle name="Normal 37 7 2 4 4" xfId="23927"/>
    <cellStyle name="Normal 37 7 2 5" xfId="7707"/>
    <cellStyle name="Normal 37 7 2 5 2" xfId="23928"/>
    <cellStyle name="Normal 37 7 2 5 3" xfId="23929"/>
    <cellStyle name="Normal 37 7 2 5 4" xfId="23930"/>
    <cellStyle name="Normal 37 7 2 6" xfId="2745"/>
    <cellStyle name="Normal 37 7 2 6 2" xfId="23931"/>
    <cellStyle name="Normal 37 7 2 6 3" xfId="23932"/>
    <cellStyle name="Normal 37 7 2 6 4" xfId="23933"/>
    <cellStyle name="Normal 37 7 2 7" xfId="23934"/>
    <cellStyle name="Normal 37 7 2 7 2" xfId="23935"/>
    <cellStyle name="Normal 37 7 2 7 3" xfId="23936"/>
    <cellStyle name="Normal 37 7 2 8" xfId="23937"/>
    <cellStyle name="Normal 37 7 2 9" xfId="23938"/>
    <cellStyle name="Normal 37 7 3" xfId="1565"/>
    <cellStyle name="Normal 37 7 3 2" xfId="4923"/>
    <cellStyle name="Normal 37 7 3 2 2" xfId="9907"/>
    <cellStyle name="Normal 37 7 3 2 2 2" xfId="23939"/>
    <cellStyle name="Normal 37 7 3 2 2 3" xfId="23940"/>
    <cellStyle name="Normal 37 7 3 2 2 4" xfId="23941"/>
    <cellStyle name="Normal 37 7 3 2 3" xfId="23942"/>
    <cellStyle name="Normal 37 7 3 2 3 2" xfId="23943"/>
    <cellStyle name="Normal 37 7 3 2 3 3" xfId="23944"/>
    <cellStyle name="Normal 37 7 3 2 4" xfId="23945"/>
    <cellStyle name="Normal 37 7 3 2 5" xfId="23946"/>
    <cellStyle name="Normal 37 7 3 2 6" xfId="23947"/>
    <cellStyle name="Normal 37 7 3 3" xfId="6652"/>
    <cellStyle name="Normal 37 7 3 3 2" xfId="11594"/>
    <cellStyle name="Normal 37 7 3 3 3" xfId="23948"/>
    <cellStyle name="Normal 37 7 3 3 4" xfId="23949"/>
    <cellStyle name="Normal 37 7 3 4" xfId="8160"/>
    <cellStyle name="Normal 37 7 3 4 2" xfId="23950"/>
    <cellStyle name="Normal 37 7 3 4 3" xfId="23951"/>
    <cellStyle name="Normal 37 7 3 4 4" xfId="23952"/>
    <cellStyle name="Normal 37 7 3 5" xfId="3198"/>
    <cellStyle name="Normal 37 7 3 5 2" xfId="23953"/>
    <cellStyle name="Normal 37 7 3 5 3" xfId="23954"/>
    <cellStyle name="Normal 37 7 3 5 4" xfId="23955"/>
    <cellStyle name="Normal 37 7 3 6" xfId="23956"/>
    <cellStyle name="Normal 37 7 3 6 2" xfId="23957"/>
    <cellStyle name="Normal 37 7 3 6 3" xfId="23958"/>
    <cellStyle name="Normal 37 7 3 7" xfId="23959"/>
    <cellStyle name="Normal 37 7 3 8" xfId="23960"/>
    <cellStyle name="Normal 37 7 3 9" xfId="23961"/>
    <cellStyle name="Normal 37 7 4" xfId="3974"/>
    <cellStyle name="Normal 37 7 4 2" xfId="9054"/>
    <cellStyle name="Normal 37 7 4 2 2" xfId="23962"/>
    <cellStyle name="Normal 37 7 4 2 3" xfId="23963"/>
    <cellStyle name="Normal 37 7 4 2 4" xfId="23964"/>
    <cellStyle name="Normal 37 7 4 3" xfId="23965"/>
    <cellStyle name="Normal 37 7 4 3 2" xfId="23966"/>
    <cellStyle name="Normal 37 7 4 3 3" xfId="23967"/>
    <cellStyle name="Normal 37 7 4 4" xfId="23968"/>
    <cellStyle name="Normal 37 7 4 5" xfId="23969"/>
    <cellStyle name="Normal 37 7 4 6" xfId="23970"/>
    <cellStyle name="Normal 37 7 5" xfId="5742"/>
    <cellStyle name="Normal 37 7 5 2" xfId="10684"/>
    <cellStyle name="Normal 37 7 5 3" xfId="23971"/>
    <cellStyle name="Normal 37 7 5 4" xfId="23972"/>
    <cellStyle name="Normal 37 7 6" xfId="7250"/>
    <cellStyle name="Normal 37 7 6 2" xfId="23973"/>
    <cellStyle name="Normal 37 7 6 3" xfId="23974"/>
    <cellStyle name="Normal 37 7 6 4" xfId="23975"/>
    <cellStyle name="Normal 37 7 7" xfId="2288"/>
    <cellStyle name="Normal 37 7 7 2" xfId="23976"/>
    <cellStyle name="Normal 37 7 7 3" xfId="23977"/>
    <cellStyle name="Normal 37 7 7 4" xfId="23978"/>
    <cellStyle name="Normal 37 7 8" xfId="23979"/>
    <cellStyle name="Normal 37 7 8 2" xfId="23980"/>
    <cellStyle name="Normal 37 7 8 3" xfId="23981"/>
    <cellStyle name="Normal 37 7 9" xfId="23982"/>
    <cellStyle name="Normal 37 8" xfId="877"/>
    <cellStyle name="Normal 37 8 10" xfId="23983"/>
    <cellStyle name="Normal 37 8 2" xfId="1567"/>
    <cellStyle name="Normal 37 8 2 2" xfId="4925"/>
    <cellStyle name="Normal 37 8 2 2 2" xfId="9909"/>
    <cellStyle name="Normal 37 8 2 2 2 2" xfId="23984"/>
    <cellStyle name="Normal 37 8 2 2 2 3" xfId="23985"/>
    <cellStyle name="Normal 37 8 2 2 2 4" xfId="23986"/>
    <cellStyle name="Normal 37 8 2 2 3" xfId="23987"/>
    <cellStyle name="Normal 37 8 2 2 3 2" xfId="23988"/>
    <cellStyle name="Normal 37 8 2 2 3 3" xfId="23989"/>
    <cellStyle name="Normal 37 8 2 2 4" xfId="23990"/>
    <cellStyle name="Normal 37 8 2 2 5" xfId="23991"/>
    <cellStyle name="Normal 37 8 2 2 6" xfId="23992"/>
    <cellStyle name="Normal 37 8 2 3" xfId="6654"/>
    <cellStyle name="Normal 37 8 2 3 2" xfId="11596"/>
    <cellStyle name="Normal 37 8 2 3 3" xfId="23993"/>
    <cellStyle name="Normal 37 8 2 3 4" xfId="23994"/>
    <cellStyle name="Normal 37 8 2 4" xfId="8162"/>
    <cellStyle name="Normal 37 8 2 4 2" xfId="23995"/>
    <cellStyle name="Normal 37 8 2 4 3" xfId="23996"/>
    <cellStyle name="Normal 37 8 2 4 4" xfId="23997"/>
    <cellStyle name="Normal 37 8 2 5" xfId="3200"/>
    <cellStyle name="Normal 37 8 2 5 2" xfId="23998"/>
    <cellStyle name="Normal 37 8 2 5 3" xfId="23999"/>
    <cellStyle name="Normal 37 8 2 5 4" xfId="24000"/>
    <cellStyle name="Normal 37 8 2 6" xfId="24001"/>
    <cellStyle name="Normal 37 8 2 6 2" xfId="24002"/>
    <cellStyle name="Normal 37 8 2 6 3" xfId="24003"/>
    <cellStyle name="Normal 37 8 2 7" xfId="24004"/>
    <cellStyle name="Normal 37 8 2 8" xfId="24005"/>
    <cellStyle name="Normal 37 8 2 9" xfId="24006"/>
    <cellStyle name="Normal 37 8 3" xfId="4319"/>
    <cellStyle name="Normal 37 8 3 2" xfId="9305"/>
    <cellStyle name="Normal 37 8 3 2 2" xfId="24007"/>
    <cellStyle name="Normal 37 8 3 2 3" xfId="24008"/>
    <cellStyle name="Normal 37 8 3 2 4" xfId="24009"/>
    <cellStyle name="Normal 37 8 3 3" xfId="24010"/>
    <cellStyle name="Normal 37 8 3 3 2" xfId="24011"/>
    <cellStyle name="Normal 37 8 3 3 3" xfId="24012"/>
    <cellStyle name="Normal 37 8 3 4" xfId="24013"/>
    <cellStyle name="Normal 37 8 3 5" xfId="24014"/>
    <cellStyle name="Normal 37 8 3 6" xfId="24015"/>
    <cellStyle name="Normal 37 8 4" xfId="6064"/>
    <cellStyle name="Normal 37 8 4 2" xfId="11006"/>
    <cellStyle name="Normal 37 8 4 3" xfId="24016"/>
    <cellStyle name="Normal 37 8 4 4" xfId="24017"/>
    <cellStyle name="Normal 37 8 5" xfId="7572"/>
    <cellStyle name="Normal 37 8 5 2" xfId="24018"/>
    <cellStyle name="Normal 37 8 5 3" xfId="24019"/>
    <cellStyle name="Normal 37 8 5 4" xfId="24020"/>
    <cellStyle name="Normal 37 8 6" xfId="2610"/>
    <cellStyle name="Normal 37 8 6 2" xfId="24021"/>
    <cellStyle name="Normal 37 8 6 3" xfId="24022"/>
    <cellStyle name="Normal 37 8 6 4" xfId="24023"/>
    <cellStyle name="Normal 37 8 7" xfId="24024"/>
    <cellStyle name="Normal 37 8 7 2" xfId="24025"/>
    <cellStyle name="Normal 37 8 7 3" xfId="24026"/>
    <cellStyle name="Normal 37 8 8" xfId="24027"/>
    <cellStyle name="Normal 37 8 9" xfId="24028"/>
    <cellStyle name="Normal 37 9" xfId="1344"/>
    <cellStyle name="Normal 37 9 2" xfId="4702"/>
    <cellStyle name="Normal 37 9 2 2" xfId="9686"/>
    <cellStyle name="Normal 37 9 2 2 2" xfId="24029"/>
    <cellStyle name="Normal 37 9 2 2 3" xfId="24030"/>
    <cellStyle name="Normal 37 9 2 2 4" xfId="24031"/>
    <cellStyle name="Normal 37 9 2 3" xfId="24032"/>
    <cellStyle name="Normal 37 9 2 3 2" xfId="24033"/>
    <cellStyle name="Normal 37 9 2 3 3" xfId="24034"/>
    <cellStyle name="Normal 37 9 2 4" xfId="24035"/>
    <cellStyle name="Normal 37 9 2 5" xfId="24036"/>
    <cellStyle name="Normal 37 9 2 6" xfId="24037"/>
    <cellStyle name="Normal 37 9 3" xfId="6431"/>
    <cellStyle name="Normal 37 9 3 2" xfId="11373"/>
    <cellStyle name="Normal 37 9 3 3" xfId="24038"/>
    <cellStyle name="Normal 37 9 3 4" xfId="24039"/>
    <cellStyle name="Normal 37 9 4" xfId="7939"/>
    <cellStyle name="Normal 37 9 4 2" xfId="24040"/>
    <cellStyle name="Normal 37 9 4 3" xfId="24041"/>
    <cellStyle name="Normal 37 9 4 4" xfId="24042"/>
    <cellStyle name="Normal 37 9 5" xfId="2977"/>
    <cellStyle name="Normal 37 9 5 2" xfId="24043"/>
    <cellStyle name="Normal 37 9 5 3" xfId="24044"/>
    <cellStyle name="Normal 37 9 5 4" xfId="24045"/>
    <cellStyle name="Normal 37 9 6" xfId="24046"/>
    <cellStyle name="Normal 37 9 6 2" xfId="24047"/>
    <cellStyle name="Normal 37 9 6 3" xfId="24048"/>
    <cellStyle name="Normal 37 9 7" xfId="24049"/>
    <cellStyle name="Normal 37 9 8" xfId="24050"/>
    <cellStyle name="Normal 37 9 9" xfId="24051"/>
    <cellStyle name="Normal 38" xfId="121"/>
    <cellStyle name="Normal 38 10" xfId="2190"/>
    <cellStyle name="Normal 38 10 2" xfId="5602"/>
    <cellStyle name="Normal 38 10 2 2" xfId="10552"/>
    <cellStyle name="Normal 38 10 2 2 2" xfId="24052"/>
    <cellStyle name="Normal 38 10 2 2 3" xfId="24053"/>
    <cellStyle name="Normal 38 10 2 2 4" xfId="24054"/>
    <cellStyle name="Normal 38 10 2 3" xfId="24055"/>
    <cellStyle name="Normal 38 10 2 3 2" xfId="24056"/>
    <cellStyle name="Normal 38 10 2 3 3" xfId="24057"/>
    <cellStyle name="Normal 38 10 2 4" xfId="24058"/>
    <cellStyle name="Normal 38 10 2 5" xfId="24059"/>
    <cellStyle name="Normal 38 10 2 6" xfId="24060"/>
    <cellStyle name="Normal 38 10 3" xfId="8680"/>
    <cellStyle name="Normal 38 10 3 2" xfId="24061"/>
    <cellStyle name="Normal 38 10 3 3" xfId="24062"/>
    <cellStyle name="Normal 38 10 3 4" xfId="24063"/>
    <cellStyle name="Normal 38 10 4" xfId="12257"/>
    <cellStyle name="Normal 38 10 4 2" xfId="24064"/>
    <cellStyle name="Normal 38 10 4 3" xfId="24065"/>
    <cellStyle name="Normal 38 10 4 4" xfId="24066"/>
    <cellStyle name="Normal 38 10 5" xfId="24067"/>
    <cellStyle name="Normal 38 10 5 2" xfId="24068"/>
    <cellStyle name="Normal 38 10 5 3" xfId="24069"/>
    <cellStyle name="Normal 38 10 5 4" xfId="24070"/>
    <cellStyle name="Normal 38 10 6" xfId="24071"/>
    <cellStyle name="Normal 38 10 6 2" xfId="24072"/>
    <cellStyle name="Normal 38 10 6 3" xfId="24073"/>
    <cellStyle name="Normal 38 10 7" xfId="24074"/>
    <cellStyle name="Normal 38 10 8" xfId="24075"/>
    <cellStyle name="Normal 38 10 9" xfId="24076"/>
    <cellStyle name="Normal 38 11" xfId="3719"/>
    <cellStyle name="Normal 38 11 2" xfId="8817"/>
    <cellStyle name="Normal 38 11 2 2" xfId="24077"/>
    <cellStyle name="Normal 38 11 2 2 2" xfId="24078"/>
    <cellStyle name="Normal 38 11 2 2 3" xfId="24079"/>
    <cellStyle name="Normal 38 11 2 2 4" xfId="24080"/>
    <cellStyle name="Normal 38 11 2 3" xfId="24081"/>
    <cellStyle name="Normal 38 11 2 3 2" xfId="24082"/>
    <cellStyle name="Normal 38 11 2 3 3" xfId="24083"/>
    <cellStyle name="Normal 38 11 2 4" xfId="24084"/>
    <cellStyle name="Normal 38 11 2 5" xfId="24085"/>
    <cellStyle name="Normal 38 11 2 6" xfId="24086"/>
    <cellStyle name="Normal 38 11 3" xfId="12156"/>
    <cellStyle name="Normal 38 11 3 2" xfId="24087"/>
    <cellStyle name="Normal 38 11 3 3" xfId="24088"/>
    <cellStyle name="Normal 38 11 3 4" xfId="24089"/>
    <cellStyle name="Normal 38 11 4" xfId="24090"/>
    <cellStyle name="Normal 38 11 4 2" xfId="24091"/>
    <cellStyle name="Normal 38 11 4 3" xfId="24092"/>
    <cellStyle name="Normal 38 11 4 4" xfId="24093"/>
    <cellStyle name="Normal 38 11 5" xfId="24094"/>
    <cellStyle name="Normal 38 11 5 2" xfId="24095"/>
    <cellStyle name="Normal 38 11 5 3" xfId="24096"/>
    <cellStyle name="Normal 38 11 6" xfId="24097"/>
    <cellStyle name="Normal 38 11 7" xfId="24098"/>
    <cellStyle name="Normal 38 11 8" xfId="24099"/>
    <cellStyle name="Normal 38 12" xfId="3887"/>
    <cellStyle name="Normal 38 12 2" xfId="8978"/>
    <cellStyle name="Normal 38 12 2 2" xfId="24100"/>
    <cellStyle name="Normal 38 12 2 3" xfId="24101"/>
    <cellStyle name="Normal 38 12 2 4" xfId="24102"/>
    <cellStyle name="Normal 38 12 3" xfId="24103"/>
    <cellStyle name="Normal 38 12 3 2" xfId="24104"/>
    <cellStyle name="Normal 38 12 3 3" xfId="24105"/>
    <cellStyle name="Normal 38 12 3 4" xfId="24106"/>
    <cellStyle name="Normal 38 12 4" xfId="24107"/>
    <cellStyle name="Normal 38 12 4 2" xfId="24108"/>
    <cellStyle name="Normal 38 12 4 3" xfId="24109"/>
    <cellStyle name="Normal 38 12 5" xfId="24110"/>
    <cellStyle name="Normal 38 12 6" xfId="24111"/>
    <cellStyle name="Normal 38 12 7" xfId="24112"/>
    <cellStyle name="Normal 38 13" xfId="5672"/>
    <cellStyle name="Normal 38 13 2" xfId="10614"/>
    <cellStyle name="Normal 38 13 3" xfId="24113"/>
    <cellStyle name="Normal 38 13 4" xfId="24114"/>
    <cellStyle name="Normal 38 14" xfId="7180"/>
    <cellStyle name="Normal 38 14 2" xfId="24115"/>
    <cellStyle name="Normal 38 14 3" xfId="24116"/>
    <cellStyle name="Normal 38 14 4" xfId="24117"/>
    <cellStyle name="Normal 38 15" xfId="2144"/>
    <cellStyle name="Normal 38 15 2" xfId="24118"/>
    <cellStyle name="Normal 38 15 3" xfId="24119"/>
    <cellStyle name="Normal 38 15 4" xfId="24120"/>
    <cellStyle name="Normal 38 16" xfId="211"/>
    <cellStyle name="Normal 38 16 2" xfId="24121"/>
    <cellStyle name="Normal 38 16 3" xfId="24122"/>
    <cellStyle name="Normal 38 17" xfId="24123"/>
    <cellStyle name="Normal 38 18" xfId="24124"/>
    <cellStyle name="Normal 38 19" xfId="24125"/>
    <cellStyle name="Normal 38 2" xfId="593"/>
    <cellStyle name="Normal 38 2 10" xfId="2385"/>
    <cellStyle name="Normal 38 2 10 2" xfId="24126"/>
    <cellStyle name="Normal 38 2 10 3" xfId="24127"/>
    <cellStyle name="Normal 38 2 10 4" xfId="24128"/>
    <cellStyle name="Normal 38 2 11" xfId="24129"/>
    <cellStyle name="Normal 38 2 11 2" xfId="24130"/>
    <cellStyle name="Normal 38 2 11 3" xfId="24131"/>
    <cellStyle name="Normal 38 2 12" xfId="24132"/>
    <cellStyle name="Normal 38 2 13" xfId="24133"/>
    <cellStyle name="Normal 38 2 14" xfId="24134"/>
    <cellStyle name="Normal 38 2 2" xfId="776"/>
    <cellStyle name="Normal 38 2 2 10" xfId="24135"/>
    <cellStyle name="Normal 38 2 2 11" xfId="24136"/>
    <cellStyle name="Normal 38 2 2 2" xfId="1242"/>
    <cellStyle name="Normal 38 2 2 2 10" xfId="24137"/>
    <cellStyle name="Normal 38 2 2 2 2" xfId="1570"/>
    <cellStyle name="Normal 38 2 2 2 2 2" xfId="4928"/>
    <cellStyle name="Normal 38 2 2 2 2 2 2" xfId="9912"/>
    <cellStyle name="Normal 38 2 2 2 2 2 2 2" xfId="24138"/>
    <cellStyle name="Normal 38 2 2 2 2 2 2 3" xfId="24139"/>
    <cellStyle name="Normal 38 2 2 2 2 2 2 4" xfId="24140"/>
    <cellStyle name="Normal 38 2 2 2 2 2 3" xfId="24141"/>
    <cellStyle name="Normal 38 2 2 2 2 2 3 2" xfId="24142"/>
    <cellStyle name="Normal 38 2 2 2 2 2 3 3" xfId="24143"/>
    <cellStyle name="Normal 38 2 2 2 2 2 4" xfId="24144"/>
    <cellStyle name="Normal 38 2 2 2 2 2 5" xfId="24145"/>
    <cellStyle name="Normal 38 2 2 2 2 2 6" xfId="24146"/>
    <cellStyle name="Normal 38 2 2 2 2 3" xfId="6657"/>
    <cellStyle name="Normal 38 2 2 2 2 3 2" xfId="11599"/>
    <cellStyle name="Normal 38 2 2 2 2 3 3" xfId="24147"/>
    <cellStyle name="Normal 38 2 2 2 2 3 4" xfId="24148"/>
    <cellStyle name="Normal 38 2 2 2 2 4" xfId="8165"/>
    <cellStyle name="Normal 38 2 2 2 2 4 2" xfId="24149"/>
    <cellStyle name="Normal 38 2 2 2 2 4 3" xfId="24150"/>
    <cellStyle name="Normal 38 2 2 2 2 4 4" xfId="24151"/>
    <cellStyle name="Normal 38 2 2 2 2 5" xfId="3203"/>
    <cellStyle name="Normal 38 2 2 2 2 5 2" xfId="24152"/>
    <cellStyle name="Normal 38 2 2 2 2 5 3" xfId="24153"/>
    <cellStyle name="Normal 38 2 2 2 2 5 4" xfId="24154"/>
    <cellStyle name="Normal 38 2 2 2 2 6" xfId="24155"/>
    <cellStyle name="Normal 38 2 2 2 2 6 2" xfId="24156"/>
    <cellStyle name="Normal 38 2 2 2 2 6 3" xfId="24157"/>
    <cellStyle name="Normal 38 2 2 2 2 7" xfId="24158"/>
    <cellStyle name="Normal 38 2 2 2 2 8" xfId="24159"/>
    <cellStyle name="Normal 38 2 2 2 2 9" xfId="24160"/>
    <cellStyle name="Normal 38 2 2 2 3" xfId="4610"/>
    <cellStyle name="Normal 38 2 2 2 3 2" xfId="9594"/>
    <cellStyle name="Normal 38 2 2 2 3 2 2" xfId="24161"/>
    <cellStyle name="Normal 38 2 2 2 3 2 3" xfId="24162"/>
    <cellStyle name="Normal 38 2 2 2 3 2 4" xfId="24163"/>
    <cellStyle name="Normal 38 2 2 2 3 3" xfId="24164"/>
    <cellStyle name="Normal 38 2 2 2 3 3 2" xfId="24165"/>
    <cellStyle name="Normal 38 2 2 2 3 3 3" xfId="24166"/>
    <cellStyle name="Normal 38 2 2 2 3 4" xfId="24167"/>
    <cellStyle name="Normal 38 2 2 2 3 5" xfId="24168"/>
    <cellStyle name="Normal 38 2 2 2 3 6" xfId="24169"/>
    <cellStyle name="Normal 38 2 2 2 4" xfId="6341"/>
    <cellStyle name="Normal 38 2 2 2 4 2" xfId="11283"/>
    <cellStyle name="Normal 38 2 2 2 4 3" xfId="24170"/>
    <cellStyle name="Normal 38 2 2 2 4 4" xfId="24171"/>
    <cellStyle name="Normal 38 2 2 2 5" xfId="7849"/>
    <cellStyle name="Normal 38 2 2 2 5 2" xfId="24172"/>
    <cellStyle name="Normal 38 2 2 2 5 3" xfId="24173"/>
    <cellStyle name="Normal 38 2 2 2 5 4" xfId="24174"/>
    <cellStyle name="Normal 38 2 2 2 6" xfId="2887"/>
    <cellStyle name="Normal 38 2 2 2 6 2" xfId="24175"/>
    <cellStyle name="Normal 38 2 2 2 6 3" xfId="24176"/>
    <cellStyle name="Normal 38 2 2 2 6 4" xfId="24177"/>
    <cellStyle name="Normal 38 2 2 2 7" xfId="24178"/>
    <cellStyle name="Normal 38 2 2 2 7 2" xfId="24179"/>
    <cellStyle name="Normal 38 2 2 2 7 3" xfId="24180"/>
    <cellStyle name="Normal 38 2 2 2 8" xfId="24181"/>
    <cellStyle name="Normal 38 2 2 2 9" xfId="24182"/>
    <cellStyle name="Normal 38 2 2 3" xfId="1569"/>
    <cellStyle name="Normal 38 2 2 3 2" xfId="4927"/>
    <cellStyle name="Normal 38 2 2 3 2 2" xfId="9911"/>
    <cellStyle name="Normal 38 2 2 3 2 2 2" xfId="24183"/>
    <cellStyle name="Normal 38 2 2 3 2 2 3" xfId="24184"/>
    <cellStyle name="Normal 38 2 2 3 2 2 4" xfId="24185"/>
    <cellStyle name="Normal 38 2 2 3 2 3" xfId="24186"/>
    <cellStyle name="Normal 38 2 2 3 2 3 2" xfId="24187"/>
    <cellStyle name="Normal 38 2 2 3 2 3 3" xfId="24188"/>
    <cellStyle name="Normal 38 2 2 3 2 4" xfId="24189"/>
    <cellStyle name="Normal 38 2 2 3 2 5" xfId="24190"/>
    <cellStyle name="Normal 38 2 2 3 2 6" xfId="24191"/>
    <cellStyle name="Normal 38 2 2 3 3" xfId="6656"/>
    <cellStyle name="Normal 38 2 2 3 3 2" xfId="11598"/>
    <cellStyle name="Normal 38 2 2 3 3 3" xfId="24192"/>
    <cellStyle name="Normal 38 2 2 3 3 4" xfId="24193"/>
    <cellStyle name="Normal 38 2 2 3 4" xfId="8164"/>
    <cellStyle name="Normal 38 2 2 3 4 2" xfId="24194"/>
    <cellStyle name="Normal 38 2 2 3 4 3" xfId="24195"/>
    <cellStyle name="Normal 38 2 2 3 4 4" xfId="24196"/>
    <cellStyle name="Normal 38 2 2 3 5" xfId="3202"/>
    <cellStyle name="Normal 38 2 2 3 5 2" xfId="24197"/>
    <cellStyle name="Normal 38 2 2 3 5 3" xfId="24198"/>
    <cellStyle name="Normal 38 2 2 3 5 4" xfId="24199"/>
    <cellStyle name="Normal 38 2 2 3 6" xfId="24200"/>
    <cellStyle name="Normal 38 2 2 3 6 2" xfId="24201"/>
    <cellStyle name="Normal 38 2 2 3 6 3" xfId="24202"/>
    <cellStyle name="Normal 38 2 2 3 7" xfId="24203"/>
    <cellStyle name="Normal 38 2 2 3 8" xfId="24204"/>
    <cellStyle name="Normal 38 2 2 3 9" xfId="24205"/>
    <cellStyle name="Normal 38 2 2 4" xfId="4227"/>
    <cellStyle name="Normal 38 2 2 4 2" xfId="9213"/>
    <cellStyle name="Normal 38 2 2 4 2 2" xfId="24206"/>
    <cellStyle name="Normal 38 2 2 4 2 3" xfId="24207"/>
    <cellStyle name="Normal 38 2 2 4 2 4" xfId="24208"/>
    <cellStyle name="Normal 38 2 2 4 3" xfId="24209"/>
    <cellStyle name="Normal 38 2 2 4 3 2" xfId="24210"/>
    <cellStyle name="Normal 38 2 2 4 3 3" xfId="24211"/>
    <cellStyle name="Normal 38 2 2 4 4" xfId="24212"/>
    <cellStyle name="Normal 38 2 2 4 5" xfId="24213"/>
    <cellStyle name="Normal 38 2 2 4 6" xfId="24214"/>
    <cellStyle name="Normal 38 2 2 5" xfId="5974"/>
    <cellStyle name="Normal 38 2 2 5 2" xfId="10916"/>
    <cellStyle name="Normal 38 2 2 5 3" xfId="24215"/>
    <cellStyle name="Normal 38 2 2 5 4" xfId="24216"/>
    <cellStyle name="Normal 38 2 2 6" xfId="7482"/>
    <cellStyle name="Normal 38 2 2 6 2" xfId="24217"/>
    <cellStyle name="Normal 38 2 2 6 3" xfId="24218"/>
    <cellStyle name="Normal 38 2 2 6 4" xfId="24219"/>
    <cellStyle name="Normal 38 2 2 7" xfId="2520"/>
    <cellStyle name="Normal 38 2 2 7 2" xfId="24220"/>
    <cellStyle name="Normal 38 2 2 7 3" xfId="24221"/>
    <cellStyle name="Normal 38 2 2 7 4" xfId="24222"/>
    <cellStyle name="Normal 38 2 2 8" xfId="24223"/>
    <cellStyle name="Normal 38 2 2 8 2" xfId="24224"/>
    <cellStyle name="Normal 38 2 2 8 3" xfId="24225"/>
    <cellStyle name="Normal 38 2 2 9" xfId="24226"/>
    <cellStyle name="Normal 38 2 3" xfId="928"/>
    <cellStyle name="Normal 38 2 3 10" xfId="24227"/>
    <cellStyle name="Normal 38 2 3 2" xfId="1571"/>
    <cellStyle name="Normal 38 2 3 2 2" xfId="4929"/>
    <cellStyle name="Normal 38 2 3 2 2 2" xfId="9913"/>
    <cellStyle name="Normal 38 2 3 2 2 2 2" xfId="24228"/>
    <cellStyle name="Normal 38 2 3 2 2 2 3" xfId="24229"/>
    <cellStyle name="Normal 38 2 3 2 2 2 4" xfId="24230"/>
    <cellStyle name="Normal 38 2 3 2 2 3" xfId="24231"/>
    <cellStyle name="Normal 38 2 3 2 2 3 2" xfId="24232"/>
    <cellStyle name="Normal 38 2 3 2 2 3 3" xfId="24233"/>
    <cellStyle name="Normal 38 2 3 2 2 4" xfId="24234"/>
    <cellStyle name="Normal 38 2 3 2 2 5" xfId="24235"/>
    <cellStyle name="Normal 38 2 3 2 2 6" xfId="24236"/>
    <cellStyle name="Normal 38 2 3 2 3" xfId="6658"/>
    <cellStyle name="Normal 38 2 3 2 3 2" xfId="11600"/>
    <cellStyle name="Normal 38 2 3 2 3 3" xfId="24237"/>
    <cellStyle name="Normal 38 2 3 2 3 4" xfId="24238"/>
    <cellStyle name="Normal 38 2 3 2 4" xfId="8166"/>
    <cellStyle name="Normal 38 2 3 2 4 2" xfId="24239"/>
    <cellStyle name="Normal 38 2 3 2 4 3" xfId="24240"/>
    <cellStyle name="Normal 38 2 3 2 4 4" xfId="24241"/>
    <cellStyle name="Normal 38 2 3 2 5" xfId="3204"/>
    <cellStyle name="Normal 38 2 3 2 5 2" xfId="24242"/>
    <cellStyle name="Normal 38 2 3 2 5 3" xfId="24243"/>
    <cellStyle name="Normal 38 2 3 2 5 4" xfId="24244"/>
    <cellStyle name="Normal 38 2 3 2 6" xfId="24245"/>
    <cellStyle name="Normal 38 2 3 2 6 2" xfId="24246"/>
    <cellStyle name="Normal 38 2 3 2 6 3" xfId="24247"/>
    <cellStyle name="Normal 38 2 3 2 7" xfId="24248"/>
    <cellStyle name="Normal 38 2 3 2 8" xfId="24249"/>
    <cellStyle name="Normal 38 2 3 2 9" xfId="24250"/>
    <cellStyle name="Normal 38 2 3 3" xfId="4368"/>
    <cellStyle name="Normal 38 2 3 3 2" xfId="9354"/>
    <cellStyle name="Normal 38 2 3 3 2 2" xfId="24251"/>
    <cellStyle name="Normal 38 2 3 3 2 3" xfId="24252"/>
    <cellStyle name="Normal 38 2 3 3 2 4" xfId="24253"/>
    <cellStyle name="Normal 38 2 3 3 3" xfId="24254"/>
    <cellStyle name="Normal 38 2 3 3 3 2" xfId="24255"/>
    <cellStyle name="Normal 38 2 3 3 3 3" xfId="24256"/>
    <cellStyle name="Normal 38 2 3 3 4" xfId="24257"/>
    <cellStyle name="Normal 38 2 3 3 5" xfId="24258"/>
    <cellStyle name="Normal 38 2 3 3 6" xfId="24259"/>
    <cellStyle name="Normal 38 2 3 4" xfId="6112"/>
    <cellStyle name="Normal 38 2 3 4 2" xfId="11054"/>
    <cellStyle name="Normal 38 2 3 4 3" xfId="24260"/>
    <cellStyle name="Normal 38 2 3 4 4" xfId="24261"/>
    <cellStyle name="Normal 38 2 3 5" xfId="7620"/>
    <cellStyle name="Normal 38 2 3 5 2" xfId="24262"/>
    <cellStyle name="Normal 38 2 3 5 3" xfId="24263"/>
    <cellStyle name="Normal 38 2 3 5 4" xfId="24264"/>
    <cellStyle name="Normal 38 2 3 6" xfId="2658"/>
    <cellStyle name="Normal 38 2 3 6 2" xfId="24265"/>
    <cellStyle name="Normal 38 2 3 6 3" xfId="24266"/>
    <cellStyle name="Normal 38 2 3 6 4" xfId="24267"/>
    <cellStyle name="Normal 38 2 3 7" xfId="24268"/>
    <cellStyle name="Normal 38 2 3 7 2" xfId="24269"/>
    <cellStyle name="Normal 38 2 3 7 3" xfId="24270"/>
    <cellStyle name="Normal 38 2 3 8" xfId="24271"/>
    <cellStyle name="Normal 38 2 3 9" xfId="24272"/>
    <cellStyle name="Normal 38 2 4" xfId="1568"/>
    <cellStyle name="Normal 38 2 4 2" xfId="4926"/>
    <cellStyle name="Normal 38 2 4 2 2" xfId="9910"/>
    <cellStyle name="Normal 38 2 4 2 2 2" xfId="24273"/>
    <cellStyle name="Normal 38 2 4 2 2 3" xfId="24274"/>
    <cellStyle name="Normal 38 2 4 2 2 4" xfId="24275"/>
    <cellStyle name="Normal 38 2 4 2 3" xfId="24276"/>
    <cellStyle name="Normal 38 2 4 2 3 2" xfId="24277"/>
    <cellStyle name="Normal 38 2 4 2 3 3" xfId="24278"/>
    <cellStyle name="Normal 38 2 4 2 4" xfId="24279"/>
    <cellStyle name="Normal 38 2 4 2 5" xfId="24280"/>
    <cellStyle name="Normal 38 2 4 2 6" xfId="24281"/>
    <cellStyle name="Normal 38 2 4 3" xfId="6655"/>
    <cellStyle name="Normal 38 2 4 3 2" xfId="11597"/>
    <cellStyle name="Normal 38 2 4 3 3" xfId="24282"/>
    <cellStyle name="Normal 38 2 4 3 4" xfId="24283"/>
    <cellStyle name="Normal 38 2 4 4" xfId="8163"/>
    <cellStyle name="Normal 38 2 4 4 2" xfId="24284"/>
    <cellStyle name="Normal 38 2 4 4 3" xfId="24285"/>
    <cellStyle name="Normal 38 2 4 4 4" xfId="24286"/>
    <cellStyle name="Normal 38 2 4 5" xfId="3201"/>
    <cellStyle name="Normal 38 2 4 5 2" xfId="24287"/>
    <cellStyle name="Normal 38 2 4 5 3" xfId="24288"/>
    <cellStyle name="Normal 38 2 4 5 4" xfId="24289"/>
    <cellStyle name="Normal 38 2 4 6" xfId="24290"/>
    <cellStyle name="Normal 38 2 4 6 2" xfId="24291"/>
    <cellStyle name="Normal 38 2 4 6 3" xfId="24292"/>
    <cellStyle name="Normal 38 2 4 7" xfId="24293"/>
    <cellStyle name="Normal 38 2 4 8" xfId="24294"/>
    <cellStyle name="Normal 38 2 4 9" xfId="24295"/>
    <cellStyle name="Normal 38 2 5" xfId="3766"/>
    <cellStyle name="Normal 38 2 5 2" xfId="5610"/>
    <cellStyle name="Normal 38 2 5 2 2" xfId="10559"/>
    <cellStyle name="Normal 38 2 5 2 2 2" xfId="24296"/>
    <cellStyle name="Normal 38 2 5 2 2 3" xfId="24297"/>
    <cellStyle name="Normal 38 2 5 2 2 4" xfId="24298"/>
    <cellStyle name="Normal 38 2 5 2 3" xfId="24299"/>
    <cellStyle name="Normal 38 2 5 2 3 2" xfId="24300"/>
    <cellStyle name="Normal 38 2 5 2 3 3" xfId="24301"/>
    <cellStyle name="Normal 38 2 5 2 4" xfId="24302"/>
    <cellStyle name="Normal 38 2 5 2 5" xfId="24303"/>
    <cellStyle name="Normal 38 2 5 2 6" xfId="24304"/>
    <cellStyle name="Normal 38 2 5 3" xfId="8727"/>
    <cellStyle name="Normal 38 2 5 3 2" xfId="24305"/>
    <cellStyle name="Normal 38 2 5 3 3" xfId="24306"/>
    <cellStyle name="Normal 38 2 5 3 4" xfId="24307"/>
    <cellStyle name="Normal 38 2 5 4" xfId="12169"/>
    <cellStyle name="Normal 38 2 5 4 2" xfId="24308"/>
    <cellStyle name="Normal 38 2 5 4 3" xfId="24309"/>
    <cellStyle name="Normal 38 2 5 4 4" xfId="24310"/>
    <cellStyle name="Normal 38 2 5 5" xfId="24311"/>
    <cellStyle name="Normal 38 2 5 5 2" xfId="24312"/>
    <cellStyle name="Normal 38 2 5 5 3" xfId="24313"/>
    <cellStyle name="Normal 38 2 5 5 4" xfId="24314"/>
    <cellStyle name="Normal 38 2 5 6" xfId="24315"/>
    <cellStyle name="Normal 38 2 5 6 2" xfId="24316"/>
    <cellStyle name="Normal 38 2 5 6 3" xfId="24317"/>
    <cellStyle name="Normal 38 2 5 7" xfId="24318"/>
    <cellStyle name="Normal 38 2 5 8" xfId="24319"/>
    <cellStyle name="Normal 38 2 5 9" xfId="24320"/>
    <cellStyle name="Normal 38 2 6" xfId="4088"/>
    <cellStyle name="Normal 38 2 6 2" xfId="8863"/>
    <cellStyle name="Normal 38 2 6 2 2" xfId="24321"/>
    <cellStyle name="Normal 38 2 6 2 2 2" xfId="24322"/>
    <cellStyle name="Normal 38 2 6 2 2 3" xfId="24323"/>
    <cellStyle name="Normal 38 2 6 2 2 4" xfId="24324"/>
    <cellStyle name="Normal 38 2 6 2 3" xfId="24325"/>
    <cellStyle name="Normal 38 2 6 2 3 2" xfId="24326"/>
    <cellStyle name="Normal 38 2 6 2 3 3" xfId="24327"/>
    <cellStyle name="Normal 38 2 6 2 4" xfId="24328"/>
    <cellStyle name="Normal 38 2 6 2 5" xfId="24329"/>
    <cellStyle name="Normal 38 2 6 2 6" xfId="24330"/>
    <cellStyle name="Normal 38 2 6 3" xfId="12326"/>
    <cellStyle name="Normal 38 2 6 3 2" xfId="24331"/>
    <cellStyle name="Normal 38 2 6 3 3" xfId="24332"/>
    <cellStyle name="Normal 38 2 6 3 4" xfId="24333"/>
    <cellStyle name="Normal 38 2 6 4" xfId="24334"/>
    <cellStyle name="Normal 38 2 6 4 2" xfId="24335"/>
    <cellStyle name="Normal 38 2 6 4 3" xfId="24336"/>
    <cellStyle name="Normal 38 2 6 4 4" xfId="24337"/>
    <cellStyle name="Normal 38 2 6 5" xfId="24338"/>
    <cellStyle name="Normal 38 2 6 5 2" xfId="24339"/>
    <cellStyle name="Normal 38 2 6 5 3" xfId="24340"/>
    <cellStyle name="Normal 38 2 6 6" xfId="24341"/>
    <cellStyle name="Normal 38 2 6 7" xfId="24342"/>
    <cellStyle name="Normal 38 2 6 8" xfId="24343"/>
    <cellStyle name="Normal 38 2 7" xfId="5457"/>
    <cellStyle name="Normal 38 2 7 2" xfId="10434"/>
    <cellStyle name="Normal 38 2 7 2 2" xfId="24344"/>
    <cellStyle name="Normal 38 2 7 2 3" xfId="24345"/>
    <cellStyle name="Normal 38 2 7 2 4" xfId="24346"/>
    <cellStyle name="Normal 38 2 7 3" xfId="24347"/>
    <cellStyle name="Normal 38 2 7 3 2" xfId="24348"/>
    <cellStyle name="Normal 38 2 7 3 3" xfId="24349"/>
    <cellStyle name="Normal 38 2 7 4" xfId="24350"/>
    <cellStyle name="Normal 38 2 7 5" xfId="24351"/>
    <cellStyle name="Normal 38 2 7 6" xfId="24352"/>
    <cellStyle name="Normal 38 2 8" xfId="5839"/>
    <cellStyle name="Normal 38 2 8 2" xfId="10781"/>
    <cellStyle name="Normal 38 2 8 3" xfId="24353"/>
    <cellStyle name="Normal 38 2 8 4" xfId="24354"/>
    <cellStyle name="Normal 38 2 9" xfId="7347"/>
    <cellStyle name="Normal 38 2 9 2" xfId="24355"/>
    <cellStyle name="Normal 38 2 9 3" xfId="24356"/>
    <cellStyle name="Normal 38 2 9 4" xfId="24357"/>
    <cellStyle name="Normal 38 3" xfId="678"/>
    <cellStyle name="Normal 38 3 10" xfId="2428"/>
    <cellStyle name="Normal 38 3 10 2" xfId="24358"/>
    <cellStyle name="Normal 38 3 10 3" xfId="24359"/>
    <cellStyle name="Normal 38 3 10 4" xfId="24360"/>
    <cellStyle name="Normal 38 3 11" xfId="24361"/>
    <cellStyle name="Normal 38 3 11 2" xfId="24362"/>
    <cellStyle name="Normal 38 3 11 3" xfId="24363"/>
    <cellStyle name="Normal 38 3 12" xfId="24364"/>
    <cellStyle name="Normal 38 3 13" xfId="24365"/>
    <cellStyle name="Normal 38 3 14" xfId="24366"/>
    <cellStyle name="Normal 38 3 2" xfId="820"/>
    <cellStyle name="Normal 38 3 2 10" xfId="24367"/>
    <cellStyle name="Normal 38 3 2 11" xfId="24368"/>
    <cellStyle name="Normal 38 3 2 2" xfId="1285"/>
    <cellStyle name="Normal 38 3 2 2 10" xfId="24369"/>
    <cellStyle name="Normal 38 3 2 2 2" xfId="1574"/>
    <cellStyle name="Normal 38 3 2 2 2 2" xfId="4932"/>
    <cellStyle name="Normal 38 3 2 2 2 2 2" xfId="9916"/>
    <cellStyle name="Normal 38 3 2 2 2 2 2 2" xfId="24370"/>
    <cellStyle name="Normal 38 3 2 2 2 2 2 3" xfId="24371"/>
    <cellStyle name="Normal 38 3 2 2 2 2 2 4" xfId="24372"/>
    <cellStyle name="Normal 38 3 2 2 2 2 3" xfId="24373"/>
    <cellStyle name="Normal 38 3 2 2 2 2 3 2" xfId="24374"/>
    <cellStyle name="Normal 38 3 2 2 2 2 3 3" xfId="24375"/>
    <cellStyle name="Normal 38 3 2 2 2 2 4" xfId="24376"/>
    <cellStyle name="Normal 38 3 2 2 2 2 5" xfId="24377"/>
    <cellStyle name="Normal 38 3 2 2 2 2 6" xfId="24378"/>
    <cellStyle name="Normal 38 3 2 2 2 3" xfId="6661"/>
    <cellStyle name="Normal 38 3 2 2 2 3 2" xfId="11603"/>
    <cellStyle name="Normal 38 3 2 2 2 3 3" xfId="24379"/>
    <cellStyle name="Normal 38 3 2 2 2 3 4" xfId="24380"/>
    <cellStyle name="Normal 38 3 2 2 2 4" xfId="8169"/>
    <cellStyle name="Normal 38 3 2 2 2 4 2" xfId="24381"/>
    <cellStyle name="Normal 38 3 2 2 2 4 3" xfId="24382"/>
    <cellStyle name="Normal 38 3 2 2 2 4 4" xfId="24383"/>
    <cellStyle name="Normal 38 3 2 2 2 5" xfId="3207"/>
    <cellStyle name="Normal 38 3 2 2 2 5 2" xfId="24384"/>
    <cellStyle name="Normal 38 3 2 2 2 5 3" xfId="24385"/>
    <cellStyle name="Normal 38 3 2 2 2 5 4" xfId="24386"/>
    <cellStyle name="Normal 38 3 2 2 2 6" xfId="24387"/>
    <cellStyle name="Normal 38 3 2 2 2 6 2" xfId="24388"/>
    <cellStyle name="Normal 38 3 2 2 2 6 3" xfId="24389"/>
    <cellStyle name="Normal 38 3 2 2 2 7" xfId="24390"/>
    <cellStyle name="Normal 38 3 2 2 2 8" xfId="24391"/>
    <cellStyle name="Normal 38 3 2 2 2 9" xfId="24392"/>
    <cellStyle name="Normal 38 3 2 2 3" xfId="4653"/>
    <cellStyle name="Normal 38 3 2 2 3 2" xfId="9637"/>
    <cellStyle name="Normal 38 3 2 2 3 2 2" xfId="24393"/>
    <cellStyle name="Normal 38 3 2 2 3 2 3" xfId="24394"/>
    <cellStyle name="Normal 38 3 2 2 3 2 4" xfId="24395"/>
    <cellStyle name="Normal 38 3 2 2 3 3" xfId="24396"/>
    <cellStyle name="Normal 38 3 2 2 3 3 2" xfId="24397"/>
    <cellStyle name="Normal 38 3 2 2 3 3 3" xfId="24398"/>
    <cellStyle name="Normal 38 3 2 2 3 4" xfId="24399"/>
    <cellStyle name="Normal 38 3 2 2 3 5" xfId="24400"/>
    <cellStyle name="Normal 38 3 2 2 3 6" xfId="24401"/>
    <cellStyle name="Normal 38 3 2 2 4" xfId="6384"/>
    <cellStyle name="Normal 38 3 2 2 4 2" xfId="11326"/>
    <cellStyle name="Normal 38 3 2 2 4 3" xfId="24402"/>
    <cellStyle name="Normal 38 3 2 2 4 4" xfId="24403"/>
    <cellStyle name="Normal 38 3 2 2 5" xfId="7892"/>
    <cellStyle name="Normal 38 3 2 2 5 2" xfId="24404"/>
    <cellStyle name="Normal 38 3 2 2 5 3" xfId="24405"/>
    <cellStyle name="Normal 38 3 2 2 5 4" xfId="24406"/>
    <cellStyle name="Normal 38 3 2 2 6" xfId="2930"/>
    <cellStyle name="Normal 38 3 2 2 6 2" xfId="24407"/>
    <cellStyle name="Normal 38 3 2 2 6 3" xfId="24408"/>
    <cellStyle name="Normal 38 3 2 2 6 4" xfId="24409"/>
    <cellStyle name="Normal 38 3 2 2 7" xfId="24410"/>
    <cellStyle name="Normal 38 3 2 2 7 2" xfId="24411"/>
    <cellStyle name="Normal 38 3 2 2 7 3" xfId="24412"/>
    <cellStyle name="Normal 38 3 2 2 8" xfId="24413"/>
    <cellStyle name="Normal 38 3 2 2 9" xfId="24414"/>
    <cellStyle name="Normal 38 3 2 3" xfId="1573"/>
    <cellStyle name="Normal 38 3 2 3 2" xfId="4931"/>
    <cellStyle name="Normal 38 3 2 3 2 2" xfId="9915"/>
    <cellStyle name="Normal 38 3 2 3 2 2 2" xfId="24415"/>
    <cellStyle name="Normal 38 3 2 3 2 2 3" xfId="24416"/>
    <cellStyle name="Normal 38 3 2 3 2 2 4" xfId="24417"/>
    <cellStyle name="Normal 38 3 2 3 2 3" xfId="24418"/>
    <cellStyle name="Normal 38 3 2 3 2 3 2" xfId="24419"/>
    <cellStyle name="Normal 38 3 2 3 2 3 3" xfId="24420"/>
    <cellStyle name="Normal 38 3 2 3 2 4" xfId="24421"/>
    <cellStyle name="Normal 38 3 2 3 2 5" xfId="24422"/>
    <cellStyle name="Normal 38 3 2 3 2 6" xfId="24423"/>
    <cellStyle name="Normal 38 3 2 3 3" xfId="6660"/>
    <cellStyle name="Normal 38 3 2 3 3 2" xfId="11602"/>
    <cellStyle name="Normal 38 3 2 3 3 3" xfId="24424"/>
    <cellStyle name="Normal 38 3 2 3 3 4" xfId="24425"/>
    <cellStyle name="Normal 38 3 2 3 4" xfId="8168"/>
    <cellStyle name="Normal 38 3 2 3 4 2" xfId="24426"/>
    <cellStyle name="Normal 38 3 2 3 4 3" xfId="24427"/>
    <cellStyle name="Normal 38 3 2 3 4 4" xfId="24428"/>
    <cellStyle name="Normal 38 3 2 3 5" xfId="3206"/>
    <cellStyle name="Normal 38 3 2 3 5 2" xfId="24429"/>
    <cellStyle name="Normal 38 3 2 3 5 3" xfId="24430"/>
    <cellStyle name="Normal 38 3 2 3 5 4" xfId="24431"/>
    <cellStyle name="Normal 38 3 2 3 6" xfId="24432"/>
    <cellStyle name="Normal 38 3 2 3 6 2" xfId="24433"/>
    <cellStyle name="Normal 38 3 2 3 6 3" xfId="24434"/>
    <cellStyle name="Normal 38 3 2 3 7" xfId="24435"/>
    <cellStyle name="Normal 38 3 2 3 8" xfId="24436"/>
    <cellStyle name="Normal 38 3 2 3 9" xfId="24437"/>
    <cellStyle name="Normal 38 3 2 4" xfId="4270"/>
    <cellStyle name="Normal 38 3 2 4 2" xfId="9256"/>
    <cellStyle name="Normal 38 3 2 4 2 2" xfId="24438"/>
    <cellStyle name="Normal 38 3 2 4 2 3" xfId="24439"/>
    <cellStyle name="Normal 38 3 2 4 2 4" xfId="24440"/>
    <cellStyle name="Normal 38 3 2 4 3" xfId="24441"/>
    <cellStyle name="Normal 38 3 2 4 3 2" xfId="24442"/>
    <cellStyle name="Normal 38 3 2 4 3 3" xfId="24443"/>
    <cellStyle name="Normal 38 3 2 4 4" xfId="24444"/>
    <cellStyle name="Normal 38 3 2 4 5" xfId="24445"/>
    <cellStyle name="Normal 38 3 2 4 6" xfId="24446"/>
    <cellStyle name="Normal 38 3 2 5" xfId="6017"/>
    <cellStyle name="Normal 38 3 2 5 2" xfId="10959"/>
    <cellStyle name="Normal 38 3 2 5 3" xfId="24447"/>
    <cellStyle name="Normal 38 3 2 5 4" xfId="24448"/>
    <cellStyle name="Normal 38 3 2 6" xfId="7525"/>
    <cellStyle name="Normal 38 3 2 6 2" xfId="24449"/>
    <cellStyle name="Normal 38 3 2 6 3" xfId="24450"/>
    <cellStyle name="Normal 38 3 2 6 4" xfId="24451"/>
    <cellStyle name="Normal 38 3 2 7" xfId="2563"/>
    <cellStyle name="Normal 38 3 2 7 2" xfId="24452"/>
    <cellStyle name="Normal 38 3 2 7 3" xfId="24453"/>
    <cellStyle name="Normal 38 3 2 7 4" xfId="24454"/>
    <cellStyle name="Normal 38 3 2 8" xfId="24455"/>
    <cellStyle name="Normal 38 3 2 8 2" xfId="24456"/>
    <cellStyle name="Normal 38 3 2 8 3" xfId="24457"/>
    <cellStyle name="Normal 38 3 2 9" xfId="24458"/>
    <cellStyle name="Normal 38 3 3" xfId="973"/>
    <cellStyle name="Normal 38 3 3 10" xfId="24459"/>
    <cellStyle name="Normal 38 3 3 2" xfId="1575"/>
    <cellStyle name="Normal 38 3 3 2 2" xfId="4933"/>
    <cellStyle name="Normal 38 3 3 2 2 2" xfId="9917"/>
    <cellStyle name="Normal 38 3 3 2 2 2 2" xfId="24460"/>
    <cellStyle name="Normal 38 3 3 2 2 2 3" xfId="24461"/>
    <cellStyle name="Normal 38 3 3 2 2 2 4" xfId="24462"/>
    <cellStyle name="Normal 38 3 3 2 2 3" xfId="24463"/>
    <cellStyle name="Normal 38 3 3 2 2 3 2" xfId="24464"/>
    <cellStyle name="Normal 38 3 3 2 2 3 3" xfId="24465"/>
    <cellStyle name="Normal 38 3 3 2 2 4" xfId="24466"/>
    <cellStyle name="Normal 38 3 3 2 2 5" xfId="24467"/>
    <cellStyle name="Normal 38 3 3 2 2 6" xfId="24468"/>
    <cellStyle name="Normal 38 3 3 2 3" xfId="6662"/>
    <cellStyle name="Normal 38 3 3 2 3 2" xfId="11604"/>
    <cellStyle name="Normal 38 3 3 2 3 3" xfId="24469"/>
    <cellStyle name="Normal 38 3 3 2 3 4" xfId="24470"/>
    <cellStyle name="Normal 38 3 3 2 4" xfId="8170"/>
    <cellStyle name="Normal 38 3 3 2 4 2" xfId="24471"/>
    <cellStyle name="Normal 38 3 3 2 4 3" xfId="24472"/>
    <cellStyle name="Normal 38 3 3 2 4 4" xfId="24473"/>
    <cellStyle name="Normal 38 3 3 2 5" xfId="3208"/>
    <cellStyle name="Normal 38 3 3 2 5 2" xfId="24474"/>
    <cellStyle name="Normal 38 3 3 2 5 3" xfId="24475"/>
    <cellStyle name="Normal 38 3 3 2 5 4" xfId="24476"/>
    <cellStyle name="Normal 38 3 3 2 6" xfId="24477"/>
    <cellStyle name="Normal 38 3 3 2 6 2" xfId="24478"/>
    <cellStyle name="Normal 38 3 3 2 6 3" xfId="24479"/>
    <cellStyle name="Normal 38 3 3 2 7" xfId="24480"/>
    <cellStyle name="Normal 38 3 3 2 8" xfId="24481"/>
    <cellStyle name="Normal 38 3 3 2 9" xfId="24482"/>
    <cellStyle name="Normal 38 3 3 3" xfId="4412"/>
    <cellStyle name="Normal 38 3 3 3 2" xfId="9397"/>
    <cellStyle name="Normal 38 3 3 3 2 2" xfId="24483"/>
    <cellStyle name="Normal 38 3 3 3 2 3" xfId="24484"/>
    <cellStyle name="Normal 38 3 3 3 2 4" xfId="24485"/>
    <cellStyle name="Normal 38 3 3 3 3" xfId="24486"/>
    <cellStyle name="Normal 38 3 3 3 3 2" xfId="24487"/>
    <cellStyle name="Normal 38 3 3 3 3 3" xfId="24488"/>
    <cellStyle name="Normal 38 3 3 3 4" xfId="24489"/>
    <cellStyle name="Normal 38 3 3 3 5" xfId="24490"/>
    <cellStyle name="Normal 38 3 3 3 6" xfId="24491"/>
    <cellStyle name="Normal 38 3 3 4" xfId="6155"/>
    <cellStyle name="Normal 38 3 3 4 2" xfId="11097"/>
    <cellStyle name="Normal 38 3 3 4 3" xfId="24492"/>
    <cellStyle name="Normal 38 3 3 4 4" xfId="24493"/>
    <cellStyle name="Normal 38 3 3 5" xfId="7663"/>
    <cellStyle name="Normal 38 3 3 5 2" xfId="24494"/>
    <cellStyle name="Normal 38 3 3 5 3" xfId="24495"/>
    <cellStyle name="Normal 38 3 3 5 4" xfId="24496"/>
    <cellStyle name="Normal 38 3 3 6" xfId="2701"/>
    <cellStyle name="Normal 38 3 3 6 2" xfId="24497"/>
    <cellStyle name="Normal 38 3 3 6 3" xfId="24498"/>
    <cellStyle name="Normal 38 3 3 6 4" xfId="24499"/>
    <cellStyle name="Normal 38 3 3 7" xfId="24500"/>
    <cellStyle name="Normal 38 3 3 7 2" xfId="24501"/>
    <cellStyle name="Normal 38 3 3 7 3" xfId="24502"/>
    <cellStyle name="Normal 38 3 3 8" xfId="24503"/>
    <cellStyle name="Normal 38 3 3 9" xfId="24504"/>
    <cellStyle name="Normal 38 3 4" xfId="1572"/>
    <cellStyle name="Normal 38 3 4 2" xfId="4930"/>
    <cellStyle name="Normal 38 3 4 2 2" xfId="9914"/>
    <cellStyle name="Normal 38 3 4 2 2 2" xfId="24505"/>
    <cellStyle name="Normal 38 3 4 2 2 3" xfId="24506"/>
    <cellStyle name="Normal 38 3 4 2 2 4" xfId="24507"/>
    <cellStyle name="Normal 38 3 4 2 3" xfId="24508"/>
    <cellStyle name="Normal 38 3 4 2 3 2" xfId="24509"/>
    <cellStyle name="Normal 38 3 4 2 3 3" xfId="24510"/>
    <cellStyle name="Normal 38 3 4 2 4" xfId="24511"/>
    <cellStyle name="Normal 38 3 4 2 5" xfId="24512"/>
    <cellStyle name="Normal 38 3 4 2 6" xfId="24513"/>
    <cellStyle name="Normal 38 3 4 3" xfId="6659"/>
    <cellStyle name="Normal 38 3 4 3 2" xfId="11601"/>
    <cellStyle name="Normal 38 3 4 3 3" xfId="24514"/>
    <cellStyle name="Normal 38 3 4 3 4" xfId="24515"/>
    <cellStyle name="Normal 38 3 4 4" xfId="8167"/>
    <cellStyle name="Normal 38 3 4 4 2" xfId="24516"/>
    <cellStyle name="Normal 38 3 4 4 3" xfId="24517"/>
    <cellStyle name="Normal 38 3 4 4 4" xfId="24518"/>
    <cellStyle name="Normal 38 3 4 5" xfId="3205"/>
    <cellStyle name="Normal 38 3 4 5 2" xfId="24519"/>
    <cellStyle name="Normal 38 3 4 5 3" xfId="24520"/>
    <cellStyle name="Normal 38 3 4 5 4" xfId="24521"/>
    <cellStyle name="Normal 38 3 4 6" xfId="24522"/>
    <cellStyle name="Normal 38 3 4 6 2" xfId="24523"/>
    <cellStyle name="Normal 38 3 4 6 3" xfId="24524"/>
    <cellStyle name="Normal 38 3 4 7" xfId="24525"/>
    <cellStyle name="Normal 38 3 4 8" xfId="24526"/>
    <cellStyle name="Normal 38 3 4 9" xfId="24527"/>
    <cellStyle name="Normal 38 3 5" xfId="3810"/>
    <cellStyle name="Normal 38 3 5 2" xfId="3864"/>
    <cellStyle name="Normal 38 3 5 2 2" xfId="8957"/>
    <cellStyle name="Normal 38 3 5 2 2 2" xfId="24528"/>
    <cellStyle name="Normal 38 3 5 2 2 3" xfId="24529"/>
    <cellStyle name="Normal 38 3 5 2 2 4" xfId="24530"/>
    <cellStyle name="Normal 38 3 5 2 3" xfId="24531"/>
    <cellStyle name="Normal 38 3 5 2 3 2" xfId="24532"/>
    <cellStyle name="Normal 38 3 5 2 3 3" xfId="24533"/>
    <cellStyle name="Normal 38 3 5 2 4" xfId="24534"/>
    <cellStyle name="Normal 38 3 5 2 5" xfId="24535"/>
    <cellStyle name="Normal 38 3 5 2 6" xfId="24536"/>
    <cellStyle name="Normal 38 3 5 3" xfId="8770"/>
    <cellStyle name="Normal 38 3 5 3 2" xfId="24537"/>
    <cellStyle name="Normal 38 3 5 3 3" xfId="24538"/>
    <cellStyle name="Normal 38 3 5 3 4" xfId="24539"/>
    <cellStyle name="Normal 38 3 5 4" xfId="12154"/>
    <cellStyle name="Normal 38 3 5 4 2" xfId="24540"/>
    <cellStyle name="Normal 38 3 5 4 3" xfId="24541"/>
    <cellStyle name="Normal 38 3 5 4 4" xfId="24542"/>
    <cellStyle name="Normal 38 3 5 5" xfId="24543"/>
    <cellStyle name="Normal 38 3 5 5 2" xfId="24544"/>
    <cellStyle name="Normal 38 3 5 5 3" xfId="24545"/>
    <cellStyle name="Normal 38 3 5 5 4" xfId="24546"/>
    <cellStyle name="Normal 38 3 5 6" xfId="24547"/>
    <cellStyle name="Normal 38 3 5 6 2" xfId="24548"/>
    <cellStyle name="Normal 38 3 5 6 3" xfId="24549"/>
    <cellStyle name="Normal 38 3 5 7" xfId="24550"/>
    <cellStyle name="Normal 38 3 5 8" xfId="24551"/>
    <cellStyle name="Normal 38 3 5 9" xfId="24552"/>
    <cellStyle name="Normal 38 3 6" xfId="4134"/>
    <cellStyle name="Normal 38 3 6 2" xfId="8906"/>
    <cellStyle name="Normal 38 3 6 2 2" xfId="24553"/>
    <cellStyle name="Normal 38 3 6 2 2 2" xfId="24554"/>
    <cellStyle name="Normal 38 3 6 2 2 3" xfId="24555"/>
    <cellStyle name="Normal 38 3 6 2 2 4" xfId="24556"/>
    <cellStyle name="Normal 38 3 6 2 3" xfId="24557"/>
    <cellStyle name="Normal 38 3 6 2 3 2" xfId="24558"/>
    <cellStyle name="Normal 38 3 6 2 3 3" xfId="24559"/>
    <cellStyle name="Normal 38 3 6 2 4" xfId="24560"/>
    <cellStyle name="Normal 38 3 6 2 5" xfId="24561"/>
    <cellStyle name="Normal 38 3 6 2 6" xfId="24562"/>
    <cellStyle name="Normal 38 3 6 3" xfId="12317"/>
    <cellStyle name="Normal 38 3 6 3 2" xfId="24563"/>
    <cellStyle name="Normal 38 3 6 3 3" xfId="24564"/>
    <cellStyle name="Normal 38 3 6 3 4" xfId="24565"/>
    <cellStyle name="Normal 38 3 6 4" xfId="24566"/>
    <cellStyle name="Normal 38 3 6 4 2" xfId="24567"/>
    <cellStyle name="Normal 38 3 6 4 3" xfId="24568"/>
    <cellStyle name="Normal 38 3 6 4 4" xfId="24569"/>
    <cellStyle name="Normal 38 3 6 5" xfId="24570"/>
    <cellStyle name="Normal 38 3 6 5 2" xfId="24571"/>
    <cellStyle name="Normal 38 3 6 5 3" xfId="24572"/>
    <cellStyle name="Normal 38 3 6 6" xfId="24573"/>
    <cellStyle name="Normal 38 3 6 7" xfId="24574"/>
    <cellStyle name="Normal 38 3 6 8" xfId="24575"/>
    <cellStyle name="Normal 38 3 7" xfId="5542"/>
    <cellStyle name="Normal 38 3 7 2" xfId="10504"/>
    <cellStyle name="Normal 38 3 7 2 2" xfId="24576"/>
    <cellStyle name="Normal 38 3 7 2 3" xfId="24577"/>
    <cellStyle name="Normal 38 3 7 2 4" xfId="24578"/>
    <cellStyle name="Normal 38 3 7 3" xfId="24579"/>
    <cellStyle name="Normal 38 3 7 3 2" xfId="24580"/>
    <cellStyle name="Normal 38 3 7 3 3" xfId="24581"/>
    <cellStyle name="Normal 38 3 7 4" xfId="24582"/>
    <cellStyle name="Normal 38 3 7 5" xfId="24583"/>
    <cellStyle name="Normal 38 3 7 6" xfId="24584"/>
    <cellStyle name="Normal 38 3 8" xfId="5882"/>
    <cellStyle name="Normal 38 3 8 2" xfId="10824"/>
    <cellStyle name="Normal 38 3 8 3" xfId="24585"/>
    <cellStyle name="Normal 38 3 8 4" xfId="24586"/>
    <cellStyle name="Normal 38 3 9" xfId="7390"/>
    <cellStyle name="Normal 38 3 9 2" xfId="24587"/>
    <cellStyle name="Normal 38 3 9 3" xfId="24588"/>
    <cellStyle name="Normal 38 3 9 4" xfId="24589"/>
    <cellStyle name="Normal 38 4" xfId="513"/>
    <cellStyle name="Normal 38 4 10" xfId="24590"/>
    <cellStyle name="Normal 38 4 11" xfId="24591"/>
    <cellStyle name="Normal 38 4 2" xfId="1083"/>
    <cellStyle name="Normal 38 4 2 10" xfId="24592"/>
    <cellStyle name="Normal 38 4 2 2" xfId="1577"/>
    <cellStyle name="Normal 38 4 2 2 2" xfId="4935"/>
    <cellStyle name="Normal 38 4 2 2 2 2" xfId="9919"/>
    <cellStyle name="Normal 38 4 2 2 2 2 2" xfId="24593"/>
    <cellStyle name="Normal 38 4 2 2 2 2 3" xfId="24594"/>
    <cellStyle name="Normal 38 4 2 2 2 2 4" xfId="24595"/>
    <cellStyle name="Normal 38 4 2 2 2 3" xfId="24596"/>
    <cellStyle name="Normal 38 4 2 2 2 3 2" xfId="24597"/>
    <cellStyle name="Normal 38 4 2 2 2 3 3" xfId="24598"/>
    <cellStyle name="Normal 38 4 2 2 2 4" xfId="24599"/>
    <cellStyle name="Normal 38 4 2 2 2 5" xfId="24600"/>
    <cellStyle name="Normal 38 4 2 2 2 6" xfId="24601"/>
    <cellStyle name="Normal 38 4 2 2 3" xfId="6664"/>
    <cellStyle name="Normal 38 4 2 2 3 2" xfId="11606"/>
    <cellStyle name="Normal 38 4 2 2 3 3" xfId="24602"/>
    <cellStyle name="Normal 38 4 2 2 3 4" xfId="24603"/>
    <cellStyle name="Normal 38 4 2 2 4" xfId="8172"/>
    <cellStyle name="Normal 38 4 2 2 4 2" xfId="24604"/>
    <cellStyle name="Normal 38 4 2 2 4 3" xfId="24605"/>
    <cellStyle name="Normal 38 4 2 2 4 4" xfId="24606"/>
    <cellStyle name="Normal 38 4 2 2 5" xfId="3210"/>
    <cellStyle name="Normal 38 4 2 2 5 2" xfId="24607"/>
    <cellStyle name="Normal 38 4 2 2 5 3" xfId="24608"/>
    <cellStyle name="Normal 38 4 2 2 5 4" xfId="24609"/>
    <cellStyle name="Normal 38 4 2 2 6" xfId="24610"/>
    <cellStyle name="Normal 38 4 2 2 6 2" xfId="24611"/>
    <cellStyle name="Normal 38 4 2 2 6 3" xfId="24612"/>
    <cellStyle name="Normal 38 4 2 2 7" xfId="24613"/>
    <cellStyle name="Normal 38 4 2 2 8" xfId="24614"/>
    <cellStyle name="Normal 38 4 2 2 9" xfId="24615"/>
    <cellStyle name="Normal 38 4 2 3" xfId="4505"/>
    <cellStyle name="Normal 38 4 2 3 2" xfId="9490"/>
    <cellStyle name="Normal 38 4 2 3 2 2" xfId="24616"/>
    <cellStyle name="Normal 38 4 2 3 2 3" xfId="24617"/>
    <cellStyle name="Normal 38 4 2 3 2 4" xfId="24618"/>
    <cellStyle name="Normal 38 4 2 3 3" xfId="24619"/>
    <cellStyle name="Normal 38 4 2 3 3 2" xfId="24620"/>
    <cellStyle name="Normal 38 4 2 3 3 3" xfId="24621"/>
    <cellStyle name="Normal 38 4 2 3 4" xfId="24622"/>
    <cellStyle name="Normal 38 4 2 3 5" xfId="24623"/>
    <cellStyle name="Normal 38 4 2 3 6" xfId="24624"/>
    <cellStyle name="Normal 38 4 2 4" xfId="6245"/>
    <cellStyle name="Normal 38 4 2 4 2" xfId="11187"/>
    <cellStyle name="Normal 38 4 2 4 3" xfId="24625"/>
    <cellStyle name="Normal 38 4 2 4 4" xfId="24626"/>
    <cellStyle name="Normal 38 4 2 5" xfId="7753"/>
    <cellStyle name="Normal 38 4 2 5 2" xfId="24627"/>
    <cellStyle name="Normal 38 4 2 5 3" xfId="24628"/>
    <cellStyle name="Normal 38 4 2 5 4" xfId="24629"/>
    <cellStyle name="Normal 38 4 2 6" xfId="2791"/>
    <cellStyle name="Normal 38 4 2 6 2" xfId="24630"/>
    <cellStyle name="Normal 38 4 2 6 3" xfId="24631"/>
    <cellStyle name="Normal 38 4 2 6 4" xfId="24632"/>
    <cellStyle name="Normal 38 4 2 7" xfId="24633"/>
    <cellStyle name="Normal 38 4 2 7 2" xfId="24634"/>
    <cellStyle name="Normal 38 4 2 7 3" xfId="24635"/>
    <cellStyle name="Normal 38 4 2 8" xfId="24636"/>
    <cellStyle name="Normal 38 4 2 9" xfId="24637"/>
    <cellStyle name="Normal 38 4 3" xfId="1576"/>
    <cellStyle name="Normal 38 4 3 2" xfId="4934"/>
    <cellStyle name="Normal 38 4 3 2 2" xfId="9918"/>
    <cellStyle name="Normal 38 4 3 2 2 2" xfId="24638"/>
    <cellStyle name="Normal 38 4 3 2 2 3" xfId="24639"/>
    <cellStyle name="Normal 38 4 3 2 2 4" xfId="24640"/>
    <cellStyle name="Normal 38 4 3 2 3" xfId="24641"/>
    <cellStyle name="Normal 38 4 3 2 3 2" xfId="24642"/>
    <cellStyle name="Normal 38 4 3 2 3 3" xfId="24643"/>
    <cellStyle name="Normal 38 4 3 2 4" xfId="24644"/>
    <cellStyle name="Normal 38 4 3 2 5" xfId="24645"/>
    <cellStyle name="Normal 38 4 3 2 6" xfId="24646"/>
    <cellStyle name="Normal 38 4 3 3" xfId="6663"/>
    <cellStyle name="Normal 38 4 3 3 2" xfId="11605"/>
    <cellStyle name="Normal 38 4 3 3 3" xfId="24647"/>
    <cellStyle name="Normal 38 4 3 3 4" xfId="24648"/>
    <cellStyle name="Normal 38 4 3 4" xfId="8171"/>
    <cellStyle name="Normal 38 4 3 4 2" xfId="24649"/>
    <cellStyle name="Normal 38 4 3 4 3" xfId="24650"/>
    <cellStyle name="Normal 38 4 3 4 4" xfId="24651"/>
    <cellStyle name="Normal 38 4 3 5" xfId="3209"/>
    <cellStyle name="Normal 38 4 3 5 2" xfId="24652"/>
    <cellStyle name="Normal 38 4 3 5 3" xfId="24653"/>
    <cellStyle name="Normal 38 4 3 5 4" xfId="24654"/>
    <cellStyle name="Normal 38 4 3 6" xfId="24655"/>
    <cellStyle name="Normal 38 4 3 6 2" xfId="24656"/>
    <cellStyle name="Normal 38 4 3 6 3" xfId="24657"/>
    <cellStyle name="Normal 38 4 3 7" xfId="24658"/>
    <cellStyle name="Normal 38 4 3 8" xfId="24659"/>
    <cellStyle name="Normal 38 4 3 9" xfId="24660"/>
    <cellStyle name="Normal 38 4 4" xfId="4036"/>
    <cellStyle name="Normal 38 4 4 2" xfId="9108"/>
    <cellStyle name="Normal 38 4 4 2 2" xfId="24661"/>
    <cellStyle name="Normal 38 4 4 2 3" xfId="24662"/>
    <cellStyle name="Normal 38 4 4 2 4" xfId="24663"/>
    <cellStyle name="Normal 38 4 4 3" xfId="24664"/>
    <cellStyle name="Normal 38 4 4 3 2" xfId="24665"/>
    <cellStyle name="Normal 38 4 4 3 3" xfId="24666"/>
    <cellStyle name="Normal 38 4 4 4" xfId="24667"/>
    <cellStyle name="Normal 38 4 4 5" xfId="24668"/>
    <cellStyle name="Normal 38 4 4 6" xfId="24669"/>
    <cellStyle name="Normal 38 4 5" xfId="5793"/>
    <cellStyle name="Normal 38 4 5 2" xfId="10735"/>
    <cellStyle name="Normal 38 4 5 3" xfId="24670"/>
    <cellStyle name="Normal 38 4 5 4" xfId="24671"/>
    <cellStyle name="Normal 38 4 6" xfId="7301"/>
    <cellStyle name="Normal 38 4 6 2" xfId="24672"/>
    <cellStyle name="Normal 38 4 6 3" xfId="24673"/>
    <cellStyle name="Normal 38 4 6 4" xfId="24674"/>
    <cellStyle name="Normal 38 4 7" xfId="2339"/>
    <cellStyle name="Normal 38 4 7 2" xfId="24675"/>
    <cellStyle name="Normal 38 4 7 3" xfId="24676"/>
    <cellStyle name="Normal 38 4 7 4" xfId="24677"/>
    <cellStyle name="Normal 38 4 8" xfId="24678"/>
    <cellStyle name="Normal 38 4 8 2" xfId="24679"/>
    <cellStyle name="Normal 38 4 8 3" xfId="24680"/>
    <cellStyle name="Normal 38 4 9" xfId="24681"/>
    <cellStyle name="Normal 38 5" xfId="730"/>
    <cellStyle name="Normal 38 5 10" xfId="24682"/>
    <cellStyle name="Normal 38 5 11" xfId="24683"/>
    <cellStyle name="Normal 38 5 2" xfId="1196"/>
    <cellStyle name="Normal 38 5 2 10" xfId="24684"/>
    <cellStyle name="Normal 38 5 2 2" xfId="1579"/>
    <cellStyle name="Normal 38 5 2 2 2" xfId="4937"/>
    <cellStyle name="Normal 38 5 2 2 2 2" xfId="9921"/>
    <cellStyle name="Normal 38 5 2 2 2 2 2" xfId="24685"/>
    <cellStyle name="Normal 38 5 2 2 2 2 3" xfId="24686"/>
    <cellStyle name="Normal 38 5 2 2 2 2 4" xfId="24687"/>
    <cellStyle name="Normal 38 5 2 2 2 3" xfId="24688"/>
    <cellStyle name="Normal 38 5 2 2 2 3 2" xfId="24689"/>
    <cellStyle name="Normal 38 5 2 2 2 3 3" xfId="24690"/>
    <cellStyle name="Normal 38 5 2 2 2 4" xfId="24691"/>
    <cellStyle name="Normal 38 5 2 2 2 5" xfId="24692"/>
    <cellStyle name="Normal 38 5 2 2 2 6" xfId="24693"/>
    <cellStyle name="Normal 38 5 2 2 3" xfId="6666"/>
    <cellStyle name="Normal 38 5 2 2 3 2" xfId="11608"/>
    <cellStyle name="Normal 38 5 2 2 3 3" xfId="24694"/>
    <cellStyle name="Normal 38 5 2 2 3 4" xfId="24695"/>
    <cellStyle name="Normal 38 5 2 2 4" xfId="8174"/>
    <cellStyle name="Normal 38 5 2 2 4 2" xfId="24696"/>
    <cellStyle name="Normal 38 5 2 2 4 3" xfId="24697"/>
    <cellStyle name="Normal 38 5 2 2 4 4" xfId="24698"/>
    <cellStyle name="Normal 38 5 2 2 5" xfId="3212"/>
    <cellStyle name="Normal 38 5 2 2 5 2" xfId="24699"/>
    <cellStyle name="Normal 38 5 2 2 5 3" xfId="24700"/>
    <cellStyle name="Normal 38 5 2 2 5 4" xfId="24701"/>
    <cellStyle name="Normal 38 5 2 2 6" xfId="24702"/>
    <cellStyle name="Normal 38 5 2 2 6 2" xfId="24703"/>
    <cellStyle name="Normal 38 5 2 2 6 3" xfId="24704"/>
    <cellStyle name="Normal 38 5 2 2 7" xfId="24705"/>
    <cellStyle name="Normal 38 5 2 2 8" xfId="24706"/>
    <cellStyle name="Normal 38 5 2 2 9" xfId="24707"/>
    <cellStyle name="Normal 38 5 2 3" xfId="4564"/>
    <cellStyle name="Normal 38 5 2 3 2" xfId="9548"/>
    <cellStyle name="Normal 38 5 2 3 2 2" xfId="24708"/>
    <cellStyle name="Normal 38 5 2 3 2 3" xfId="24709"/>
    <cellStyle name="Normal 38 5 2 3 2 4" xfId="24710"/>
    <cellStyle name="Normal 38 5 2 3 3" xfId="24711"/>
    <cellStyle name="Normal 38 5 2 3 3 2" xfId="24712"/>
    <cellStyle name="Normal 38 5 2 3 3 3" xfId="24713"/>
    <cellStyle name="Normal 38 5 2 3 4" xfId="24714"/>
    <cellStyle name="Normal 38 5 2 3 5" xfId="24715"/>
    <cellStyle name="Normal 38 5 2 3 6" xfId="24716"/>
    <cellStyle name="Normal 38 5 2 4" xfId="6295"/>
    <cellStyle name="Normal 38 5 2 4 2" xfId="11237"/>
    <cellStyle name="Normal 38 5 2 4 3" xfId="24717"/>
    <cellStyle name="Normal 38 5 2 4 4" xfId="24718"/>
    <cellStyle name="Normal 38 5 2 5" xfId="7803"/>
    <cellStyle name="Normal 38 5 2 5 2" xfId="24719"/>
    <cellStyle name="Normal 38 5 2 5 3" xfId="24720"/>
    <cellStyle name="Normal 38 5 2 5 4" xfId="24721"/>
    <cellStyle name="Normal 38 5 2 6" xfId="2841"/>
    <cellStyle name="Normal 38 5 2 6 2" xfId="24722"/>
    <cellStyle name="Normal 38 5 2 6 3" xfId="24723"/>
    <cellStyle name="Normal 38 5 2 6 4" xfId="24724"/>
    <cellStyle name="Normal 38 5 2 7" xfId="24725"/>
    <cellStyle name="Normal 38 5 2 7 2" xfId="24726"/>
    <cellStyle name="Normal 38 5 2 7 3" xfId="24727"/>
    <cellStyle name="Normal 38 5 2 8" xfId="24728"/>
    <cellStyle name="Normal 38 5 2 9" xfId="24729"/>
    <cellStyle name="Normal 38 5 3" xfId="1578"/>
    <cellStyle name="Normal 38 5 3 2" xfId="4936"/>
    <cellStyle name="Normal 38 5 3 2 2" xfId="9920"/>
    <cellStyle name="Normal 38 5 3 2 2 2" xfId="24730"/>
    <cellStyle name="Normal 38 5 3 2 2 3" xfId="24731"/>
    <cellStyle name="Normal 38 5 3 2 2 4" xfId="24732"/>
    <cellStyle name="Normal 38 5 3 2 3" xfId="24733"/>
    <cellStyle name="Normal 38 5 3 2 3 2" xfId="24734"/>
    <cellStyle name="Normal 38 5 3 2 3 3" xfId="24735"/>
    <cellStyle name="Normal 38 5 3 2 4" xfId="24736"/>
    <cellStyle name="Normal 38 5 3 2 5" xfId="24737"/>
    <cellStyle name="Normal 38 5 3 2 6" xfId="24738"/>
    <cellStyle name="Normal 38 5 3 3" xfId="6665"/>
    <cellStyle name="Normal 38 5 3 3 2" xfId="11607"/>
    <cellStyle name="Normal 38 5 3 3 3" xfId="24739"/>
    <cellStyle name="Normal 38 5 3 3 4" xfId="24740"/>
    <cellStyle name="Normal 38 5 3 4" xfId="8173"/>
    <cellStyle name="Normal 38 5 3 4 2" xfId="24741"/>
    <cellStyle name="Normal 38 5 3 4 3" xfId="24742"/>
    <cellStyle name="Normal 38 5 3 4 4" xfId="24743"/>
    <cellStyle name="Normal 38 5 3 5" xfId="3211"/>
    <cellStyle name="Normal 38 5 3 5 2" xfId="24744"/>
    <cellStyle name="Normal 38 5 3 5 3" xfId="24745"/>
    <cellStyle name="Normal 38 5 3 5 4" xfId="24746"/>
    <cellStyle name="Normal 38 5 3 6" xfId="24747"/>
    <cellStyle name="Normal 38 5 3 6 2" xfId="24748"/>
    <cellStyle name="Normal 38 5 3 6 3" xfId="24749"/>
    <cellStyle name="Normal 38 5 3 7" xfId="24750"/>
    <cellStyle name="Normal 38 5 3 8" xfId="24751"/>
    <cellStyle name="Normal 38 5 3 9" xfId="24752"/>
    <cellStyle name="Normal 38 5 4" xfId="4181"/>
    <cellStyle name="Normal 38 5 4 2" xfId="9167"/>
    <cellStyle name="Normal 38 5 4 2 2" xfId="24753"/>
    <cellStyle name="Normal 38 5 4 2 3" xfId="24754"/>
    <cellStyle name="Normal 38 5 4 2 4" xfId="24755"/>
    <cellStyle name="Normal 38 5 4 3" xfId="24756"/>
    <cellStyle name="Normal 38 5 4 3 2" xfId="24757"/>
    <cellStyle name="Normal 38 5 4 3 3" xfId="24758"/>
    <cellStyle name="Normal 38 5 4 4" xfId="24759"/>
    <cellStyle name="Normal 38 5 4 5" xfId="24760"/>
    <cellStyle name="Normal 38 5 4 6" xfId="24761"/>
    <cellStyle name="Normal 38 5 5" xfId="5928"/>
    <cellStyle name="Normal 38 5 5 2" xfId="10870"/>
    <cellStyle name="Normal 38 5 5 3" xfId="24762"/>
    <cellStyle name="Normal 38 5 5 4" xfId="24763"/>
    <cellStyle name="Normal 38 5 6" xfId="7436"/>
    <cellStyle name="Normal 38 5 6 2" xfId="24764"/>
    <cellStyle name="Normal 38 5 6 3" xfId="24765"/>
    <cellStyle name="Normal 38 5 6 4" xfId="24766"/>
    <cellStyle name="Normal 38 5 7" xfId="2474"/>
    <cellStyle name="Normal 38 5 7 2" xfId="24767"/>
    <cellStyle name="Normal 38 5 7 3" xfId="24768"/>
    <cellStyle name="Normal 38 5 7 4" xfId="24769"/>
    <cellStyle name="Normal 38 5 8" xfId="24770"/>
    <cellStyle name="Normal 38 5 8 2" xfId="24771"/>
    <cellStyle name="Normal 38 5 8 3" xfId="24772"/>
    <cellStyle name="Normal 38 5 9" xfId="24773"/>
    <cellStyle name="Normal 38 6" xfId="397"/>
    <cellStyle name="Normal 38 6 10" xfId="24774"/>
    <cellStyle name="Normal 38 6 11" xfId="24775"/>
    <cellStyle name="Normal 38 6 2" xfId="1025"/>
    <cellStyle name="Normal 38 6 2 10" xfId="24776"/>
    <cellStyle name="Normal 38 6 2 2" xfId="1581"/>
    <cellStyle name="Normal 38 6 2 2 2" xfId="4939"/>
    <cellStyle name="Normal 38 6 2 2 2 2" xfId="9923"/>
    <cellStyle name="Normal 38 6 2 2 2 2 2" xfId="24777"/>
    <cellStyle name="Normal 38 6 2 2 2 2 3" xfId="24778"/>
    <cellStyle name="Normal 38 6 2 2 2 2 4" xfId="24779"/>
    <cellStyle name="Normal 38 6 2 2 2 3" xfId="24780"/>
    <cellStyle name="Normal 38 6 2 2 2 3 2" xfId="24781"/>
    <cellStyle name="Normal 38 6 2 2 2 3 3" xfId="24782"/>
    <cellStyle name="Normal 38 6 2 2 2 4" xfId="24783"/>
    <cellStyle name="Normal 38 6 2 2 2 5" xfId="24784"/>
    <cellStyle name="Normal 38 6 2 2 2 6" xfId="24785"/>
    <cellStyle name="Normal 38 6 2 2 3" xfId="6668"/>
    <cellStyle name="Normal 38 6 2 2 3 2" xfId="11610"/>
    <cellStyle name="Normal 38 6 2 2 3 3" xfId="24786"/>
    <cellStyle name="Normal 38 6 2 2 3 4" xfId="24787"/>
    <cellStyle name="Normal 38 6 2 2 4" xfId="8176"/>
    <cellStyle name="Normal 38 6 2 2 4 2" xfId="24788"/>
    <cellStyle name="Normal 38 6 2 2 4 3" xfId="24789"/>
    <cellStyle name="Normal 38 6 2 2 4 4" xfId="24790"/>
    <cellStyle name="Normal 38 6 2 2 5" xfId="3214"/>
    <cellStyle name="Normal 38 6 2 2 5 2" xfId="24791"/>
    <cellStyle name="Normal 38 6 2 2 5 3" xfId="24792"/>
    <cellStyle name="Normal 38 6 2 2 5 4" xfId="24793"/>
    <cellStyle name="Normal 38 6 2 2 6" xfId="24794"/>
    <cellStyle name="Normal 38 6 2 2 6 2" xfId="24795"/>
    <cellStyle name="Normal 38 6 2 2 6 3" xfId="24796"/>
    <cellStyle name="Normal 38 6 2 2 7" xfId="24797"/>
    <cellStyle name="Normal 38 6 2 2 8" xfId="24798"/>
    <cellStyle name="Normal 38 6 2 2 9" xfId="24799"/>
    <cellStyle name="Normal 38 6 2 3" xfId="4459"/>
    <cellStyle name="Normal 38 6 2 3 2" xfId="9444"/>
    <cellStyle name="Normal 38 6 2 3 2 2" xfId="24800"/>
    <cellStyle name="Normal 38 6 2 3 2 3" xfId="24801"/>
    <cellStyle name="Normal 38 6 2 3 2 4" xfId="24802"/>
    <cellStyle name="Normal 38 6 2 3 3" xfId="24803"/>
    <cellStyle name="Normal 38 6 2 3 3 2" xfId="24804"/>
    <cellStyle name="Normal 38 6 2 3 3 3" xfId="24805"/>
    <cellStyle name="Normal 38 6 2 3 4" xfId="24806"/>
    <cellStyle name="Normal 38 6 2 3 5" xfId="24807"/>
    <cellStyle name="Normal 38 6 2 3 6" xfId="24808"/>
    <cellStyle name="Normal 38 6 2 4" xfId="6201"/>
    <cellStyle name="Normal 38 6 2 4 2" xfId="11143"/>
    <cellStyle name="Normal 38 6 2 4 3" xfId="24809"/>
    <cellStyle name="Normal 38 6 2 4 4" xfId="24810"/>
    <cellStyle name="Normal 38 6 2 5" xfId="7709"/>
    <cellStyle name="Normal 38 6 2 5 2" xfId="24811"/>
    <cellStyle name="Normal 38 6 2 5 3" xfId="24812"/>
    <cellStyle name="Normal 38 6 2 5 4" xfId="24813"/>
    <cellStyle name="Normal 38 6 2 6" xfId="2747"/>
    <cellStyle name="Normal 38 6 2 6 2" xfId="24814"/>
    <cellStyle name="Normal 38 6 2 6 3" xfId="24815"/>
    <cellStyle name="Normal 38 6 2 6 4" xfId="24816"/>
    <cellStyle name="Normal 38 6 2 7" xfId="24817"/>
    <cellStyle name="Normal 38 6 2 7 2" xfId="24818"/>
    <cellStyle name="Normal 38 6 2 7 3" xfId="24819"/>
    <cellStyle name="Normal 38 6 2 8" xfId="24820"/>
    <cellStyle name="Normal 38 6 2 9" xfId="24821"/>
    <cellStyle name="Normal 38 6 3" xfId="1580"/>
    <cellStyle name="Normal 38 6 3 2" xfId="4938"/>
    <cellStyle name="Normal 38 6 3 2 2" xfId="9922"/>
    <cellStyle name="Normal 38 6 3 2 2 2" xfId="24822"/>
    <cellStyle name="Normal 38 6 3 2 2 3" xfId="24823"/>
    <cellStyle name="Normal 38 6 3 2 2 4" xfId="24824"/>
    <cellStyle name="Normal 38 6 3 2 3" xfId="24825"/>
    <cellStyle name="Normal 38 6 3 2 3 2" xfId="24826"/>
    <cellStyle name="Normal 38 6 3 2 3 3" xfId="24827"/>
    <cellStyle name="Normal 38 6 3 2 4" xfId="24828"/>
    <cellStyle name="Normal 38 6 3 2 5" xfId="24829"/>
    <cellStyle name="Normal 38 6 3 2 6" xfId="24830"/>
    <cellStyle name="Normal 38 6 3 3" xfId="6667"/>
    <cellStyle name="Normal 38 6 3 3 2" xfId="11609"/>
    <cellStyle name="Normal 38 6 3 3 3" xfId="24831"/>
    <cellStyle name="Normal 38 6 3 3 4" xfId="24832"/>
    <cellStyle name="Normal 38 6 3 4" xfId="8175"/>
    <cellStyle name="Normal 38 6 3 4 2" xfId="24833"/>
    <cellStyle name="Normal 38 6 3 4 3" xfId="24834"/>
    <cellStyle name="Normal 38 6 3 4 4" xfId="24835"/>
    <cellStyle name="Normal 38 6 3 5" xfId="3213"/>
    <cellStyle name="Normal 38 6 3 5 2" xfId="24836"/>
    <cellStyle name="Normal 38 6 3 5 3" xfId="24837"/>
    <cellStyle name="Normal 38 6 3 5 4" xfId="24838"/>
    <cellStyle name="Normal 38 6 3 6" xfId="24839"/>
    <cellStyle name="Normal 38 6 3 6 2" xfId="24840"/>
    <cellStyle name="Normal 38 6 3 6 3" xfId="24841"/>
    <cellStyle name="Normal 38 6 3 7" xfId="24842"/>
    <cellStyle name="Normal 38 6 3 8" xfId="24843"/>
    <cellStyle name="Normal 38 6 3 9" xfId="24844"/>
    <cellStyle name="Normal 38 6 4" xfId="3976"/>
    <cellStyle name="Normal 38 6 4 2" xfId="9056"/>
    <cellStyle name="Normal 38 6 4 2 2" xfId="24845"/>
    <cellStyle name="Normal 38 6 4 2 3" xfId="24846"/>
    <cellStyle name="Normal 38 6 4 2 4" xfId="24847"/>
    <cellStyle name="Normal 38 6 4 3" xfId="24848"/>
    <cellStyle name="Normal 38 6 4 3 2" xfId="24849"/>
    <cellStyle name="Normal 38 6 4 3 3" xfId="24850"/>
    <cellStyle name="Normal 38 6 4 4" xfId="24851"/>
    <cellStyle name="Normal 38 6 4 5" xfId="24852"/>
    <cellStyle name="Normal 38 6 4 6" xfId="24853"/>
    <cellStyle name="Normal 38 6 5" xfId="5744"/>
    <cellStyle name="Normal 38 6 5 2" xfId="10686"/>
    <cellStyle name="Normal 38 6 5 3" xfId="24854"/>
    <cellStyle name="Normal 38 6 5 4" xfId="24855"/>
    <cellStyle name="Normal 38 6 6" xfId="7252"/>
    <cellStyle name="Normal 38 6 6 2" xfId="24856"/>
    <cellStyle name="Normal 38 6 6 3" xfId="24857"/>
    <cellStyle name="Normal 38 6 6 4" xfId="24858"/>
    <cellStyle name="Normal 38 6 7" xfId="2290"/>
    <cellStyle name="Normal 38 6 7 2" xfId="24859"/>
    <cellStyle name="Normal 38 6 7 3" xfId="24860"/>
    <cellStyle name="Normal 38 6 7 4" xfId="24861"/>
    <cellStyle name="Normal 38 6 8" xfId="24862"/>
    <cellStyle name="Normal 38 6 8 2" xfId="24863"/>
    <cellStyle name="Normal 38 6 8 3" xfId="24864"/>
    <cellStyle name="Normal 38 6 9" xfId="24865"/>
    <cellStyle name="Normal 38 7" xfId="879"/>
    <cellStyle name="Normal 38 7 10" xfId="24866"/>
    <cellStyle name="Normal 38 7 2" xfId="1582"/>
    <cellStyle name="Normal 38 7 2 2" xfId="4940"/>
    <cellStyle name="Normal 38 7 2 2 2" xfId="9924"/>
    <cellStyle name="Normal 38 7 2 2 2 2" xfId="24867"/>
    <cellStyle name="Normal 38 7 2 2 2 3" xfId="24868"/>
    <cellStyle name="Normal 38 7 2 2 2 4" xfId="24869"/>
    <cellStyle name="Normal 38 7 2 2 3" xfId="24870"/>
    <cellStyle name="Normal 38 7 2 2 3 2" xfId="24871"/>
    <cellStyle name="Normal 38 7 2 2 3 3" xfId="24872"/>
    <cellStyle name="Normal 38 7 2 2 4" xfId="24873"/>
    <cellStyle name="Normal 38 7 2 2 5" xfId="24874"/>
    <cellStyle name="Normal 38 7 2 2 6" xfId="24875"/>
    <cellStyle name="Normal 38 7 2 3" xfId="6669"/>
    <cellStyle name="Normal 38 7 2 3 2" xfId="11611"/>
    <cellStyle name="Normal 38 7 2 3 3" xfId="24876"/>
    <cellStyle name="Normal 38 7 2 3 4" xfId="24877"/>
    <cellStyle name="Normal 38 7 2 4" xfId="8177"/>
    <cellStyle name="Normal 38 7 2 4 2" xfId="24878"/>
    <cellStyle name="Normal 38 7 2 4 3" xfId="24879"/>
    <cellStyle name="Normal 38 7 2 4 4" xfId="24880"/>
    <cellStyle name="Normal 38 7 2 5" xfId="3215"/>
    <cellStyle name="Normal 38 7 2 5 2" xfId="24881"/>
    <cellStyle name="Normal 38 7 2 5 3" xfId="24882"/>
    <cellStyle name="Normal 38 7 2 5 4" xfId="24883"/>
    <cellStyle name="Normal 38 7 2 6" xfId="24884"/>
    <cellStyle name="Normal 38 7 2 6 2" xfId="24885"/>
    <cellStyle name="Normal 38 7 2 6 3" xfId="24886"/>
    <cellStyle name="Normal 38 7 2 7" xfId="24887"/>
    <cellStyle name="Normal 38 7 2 8" xfId="24888"/>
    <cellStyle name="Normal 38 7 2 9" xfId="24889"/>
    <cellStyle name="Normal 38 7 3" xfId="4321"/>
    <cellStyle name="Normal 38 7 3 2" xfId="9307"/>
    <cellStyle name="Normal 38 7 3 2 2" xfId="24890"/>
    <cellStyle name="Normal 38 7 3 2 3" xfId="24891"/>
    <cellStyle name="Normal 38 7 3 2 4" xfId="24892"/>
    <cellStyle name="Normal 38 7 3 3" xfId="24893"/>
    <cellStyle name="Normal 38 7 3 3 2" xfId="24894"/>
    <cellStyle name="Normal 38 7 3 3 3" xfId="24895"/>
    <cellStyle name="Normal 38 7 3 4" xfId="24896"/>
    <cellStyle name="Normal 38 7 3 5" xfId="24897"/>
    <cellStyle name="Normal 38 7 3 6" xfId="24898"/>
    <cellStyle name="Normal 38 7 4" xfId="6066"/>
    <cellStyle name="Normal 38 7 4 2" xfId="11008"/>
    <cellStyle name="Normal 38 7 4 3" xfId="24899"/>
    <cellStyle name="Normal 38 7 4 4" xfId="24900"/>
    <cellStyle name="Normal 38 7 5" xfId="7574"/>
    <cellStyle name="Normal 38 7 5 2" xfId="24901"/>
    <cellStyle name="Normal 38 7 5 3" xfId="24902"/>
    <cellStyle name="Normal 38 7 5 4" xfId="24903"/>
    <cellStyle name="Normal 38 7 6" xfId="2612"/>
    <cellStyle name="Normal 38 7 6 2" xfId="24904"/>
    <cellStyle name="Normal 38 7 6 3" xfId="24905"/>
    <cellStyle name="Normal 38 7 6 4" xfId="24906"/>
    <cellStyle name="Normal 38 7 7" xfId="24907"/>
    <cellStyle name="Normal 38 7 7 2" xfId="24908"/>
    <cellStyle name="Normal 38 7 7 3" xfId="24909"/>
    <cellStyle name="Normal 38 7 8" xfId="24910"/>
    <cellStyle name="Normal 38 7 9" xfId="24911"/>
    <cellStyle name="Normal 38 8" xfId="1346"/>
    <cellStyle name="Normal 38 8 2" xfId="4704"/>
    <cellStyle name="Normal 38 8 2 2" xfId="9688"/>
    <cellStyle name="Normal 38 8 2 2 2" xfId="24912"/>
    <cellStyle name="Normal 38 8 2 2 3" xfId="24913"/>
    <cellStyle name="Normal 38 8 2 2 4" xfId="24914"/>
    <cellStyle name="Normal 38 8 2 3" xfId="24915"/>
    <cellStyle name="Normal 38 8 2 3 2" xfId="24916"/>
    <cellStyle name="Normal 38 8 2 3 3" xfId="24917"/>
    <cellStyle name="Normal 38 8 2 4" xfId="24918"/>
    <cellStyle name="Normal 38 8 2 5" xfId="24919"/>
    <cellStyle name="Normal 38 8 2 6" xfId="24920"/>
    <cellStyle name="Normal 38 8 3" xfId="6433"/>
    <cellStyle name="Normal 38 8 3 2" xfId="11375"/>
    <cellStyle name="Normal 38 8 3 3" xfId="24921"/>
    <cellStyle name="Normal 38 8 3 4" xfId="24922"/>
    <cellStyle name="Normal 38 8 4" xfId="7941"/>
    <cellStyle name="Normal 38 8 4 2" xfId="24923"/>
    <cellStyle name="Normal 38 8 4 3" xfId="24924"/>
    <cellStyle name="Normal 38 8 4 4" xfId="24925"/>
    <cellStyle name="Normal 38 8 5" xfId="2979"/>
    <cellStyle name="Normal 38 8 5 2" xfId="24926"/>
    <cellStyle name="Normal 38 8 5 3" xfId="24927"/>
    <cellStyle name="Normal 38 8 5 4" xfId="24928"/>
    <cellStyle name="Normal 38 8 6" xfId="24929"/>
    <cellStyle name="Normal 38 8 6 2" xfId="24930"/>
    <cellStyle name="Normal 38 8 6 3" xfId="24931"/>
    <cellStyle name="Normal 38 8 7" xfId="24932"/>
    <cellStyle name="Normal 38 8 8" xfId="24933"/>
    <cellStyle name="Normal 38 8 9" xfId="24934"/>
    <cellStyle name="Normal 38 9" xfId="290"/>
    <cellStyle name="Normal 38 9 2" xfId="3922"/>
    <cellStyle name="Normal 38 9 2 2" xfId="9009"/>
    <cellStyle name="Normal 38 9 2 2 2" xfId="24935"/>
    <cellStyle name="Normal 38 9 2 2 3" xfId="24936"/>
    <cellStyle name="Normal 38 9 2 2 4" xfId="24937"/>
    <cellStyle name="Normal 38 9 2 3" xfId="24938"/>
    <cellStyle name="Normal 38 9 2 3 2" xfId="24939"/>
    <cellStyle name="Normal 38 9 2 3 3" xfId="24940"/>
    <cellStyle name="Normal 38 9 2 4" xfId="24941"/>
    <cellStyle name="Normal 38 9 2 5" xfId="24942"/>
    <cellStyle name="Normal 38 9 2 6" xfId="24943"/>
    <cellStyle name="Normal 38 9 3" xfId="5700"/>
    <cellStyle name="Normal 38 9 3 2" xfId="10642"/>
    <cellStyle name="Normal 38 9 3 3" xfId="24944"/>
    <cellStyle name="Normal 38 9 3 4" xfId="24945"/>
    <cellStyle name="Normal 38 9 4" xfId="7208"/>
    <cellStyle name="Normal 38 9 4 2" xfId="24946"/>
    <cellStyle name="Normal 38 9 4 3" xfId="24947"/>
    <cellStyle name="Normal 38 9 4 4" xfId="24948"/>
    <cellStyle name="Normal 38 9 5" xfId="2245"/>
    <cellStyle name="Normal 38 9 5 2" xfId="24949"/>
    <cellStyle name="Normal 38 9 5 3" xfId="24950"/>
    <cellStyle name="Normal 38 9 5 4" xfId="24951"/>
    <cellStyle name="Normal 38 9 6" xfId="24952"/>
    <cellStyle name="Normal 38 9 6 2" xfId="24953"/>
    <cellStyle name="Normal 38 9 6 3" xfId="24954"/>
    <cellStyle name="Normal 38 9 7" xfId="24955"/>
    <cellStyle name="Normal 38 9 8" xfId="24956"/>
    <cellStyle name="Normal 38 9 9" xfId="24957"/>
    <cellStyle name="Normal 39" xfId="122"/>
    <cellStyle name="Normal 39 2" xfId="594"/>
    <cellStyle name="Normal 39 2 2" xfId="1142"/>
    <cellStyle name="Normal 39 3" xfId="455"/>
    <cellStyle name="Normal 39 4" xfId="339"/>
    <cellStyle name="Normal 39 5" xfId="254"/>
    <cellStyle name="Normal 39 6" xfId="2206"/>
    <cellStyle name="Normal 39 7" xfId="227"/>
    <cellStyle name="Normal 4" xfId="20"/>
    <cellStyle name="Normal 4 2" xfId="177"/>
    <cellStyle name="Normal 4 2 2" xfId="1056"/>
    <cellStyle name="Normal 4 3" xfId="595"/>
    <cellStyle name="Normal 4 4" xfId="909"/>
    <cellStyle name="Normal 4 5" xfId="5626"/>
    <cellStyle name="Normal 40" xfId="123"/>
    <cellStyle name="Normal 40 2" xfId="596"/>
    <cellStyle name="Normal 40 2 2" xfId="1143"/>
    <cellStyle name="Normal 40 3" xfId="457"/>
    <cellStyle name="Normal 40 4" xfId="341"/>
    <cellStyle name="Normal 40 5" xfId="255"/>
    <cellStyle name="Normal 40 6" xfId="2207"/>
    <cellStyle name="Normal 40 7" xfId="228"/>
    <cellStyle name="Normal 41" xfId="124"/>
    <cellStyle name="Normal 41 2" xfId="597"/>
    <cellStyle name="Normal 41 2 2" xfId="1144"/>
    <cellStyle name="Normal 41 3" xfId="459"/>
    <cellStyle name="Normal 41 4" xfId="343"/>
    <cellStyle name="Normal 41 5" xfId="256"/>
    <cellStyle name="Normal 41 6" xfId="2208"/>
    <cellStyle name="Normal 41 7" xfId="229"/>
    <cellStyle name="Normal 42" xfId="125"/>
    <cellStyle name="Normal 42 2" xfId="598"/>
    <cellStyle name="Normal 42 2 2" xfId="1145"/>
    <cellStyle name="Normal 42 3" xfId="461"/>
    <cellStyle name="Normal 42 4" xfId="345"/>
    <cellStyle name="Normal 42 5" xfId="257"/>
    <cellStyle name="Normal 42 6" xfId="2209"/>
    <cellStyle name="Normal 42 7" xfId="230"/>
    <cellStyle name="Normal 43" xfId="126"/>
    <cellStyle name="Normal 43 2" xfId="599"/>
    <cellStyle name="Normal 43 2 2" xfId="1146"/>
    <cellStyle name="Normal 43 3" xfId="463"/>
    <cellStyle name="Normal 43 4" xfId="347"/>
    <cellStyle name="Normal 43 5" xfId="258"/>
    <cellStyle name="Normal 43 6" xfId="2210"/>
    <cellStyle name="Normal 43 7" xfId="231"/>
    <cellStyle name="Normal 44" xfId="127"/>
    <cellStyle name="Normal 44 2" xfId="600"/>
    <cellStyle name="Normal 44 2 2" xfId="1147"/>
    <cellStyle name="Normal 44 3" xfId="465"/>
    <cellStyle name="Normal 44 4" xfId="349"/>
    <cellStyle name="Normal 44 5" xfId="259"/>
    <cellStyle name="Normal 44 6" xfId="2211"/>
    <cellStyle name="Normal 44 7" xfId="232"/>
    <cellStyle name="Normal 45" xfId="128"/>
    <cellStyle name="Normal 45 2" xfId="601"/>
    <cellStyle name="Normal 45 2 2" xfId="1148"/>
    <cellStyle name="Normal 45 3" xfId="466"/>
    <cellStyle name="Normal 45 4" xfId="350"/>
    <cellStyle name="Normal 45 5" xfId="260"/>
    <cellStyle name="Normal 45 6" xfId="2212"/>
    <cellStyle name="Normal 45 7" xfId="233"/>
    <cellStyle name="Normal 46" xfId="129"/>
    <cellStyle name="Normal 46 2" xfId="602"/>
    <cellStyle name="Normal 46 2 2" xfId="1149"/>
    <cellStyle name="Normal 46 3" xfId="468"/>
    <cellStyle name="Normal 46 4" xfId="352"/>
    <cellStyle name="Normal 46 5" xfId="261"/>
    <cellStyle name="Normal 46 6" xfId="2213"/>
    <cellStyle name="Normal 46 7" xfId="234"/>
    <cellStyle name="Normal 47" xfId="130"/>
    <cellStyle name="Normal 47 2" xfId="603"/>
    <cellStyle name="Normal 47 2 2" xfId="1150"/>
    <cellStyle name="Normal 47 3" xfId="470"/>
    <cellStyle name="Normal 47 4" xfId="354"/>
    <cellStyle name="Normal 47 5" xfId="262"/>
    <cellStyle name="Normal 47 6" xfId="2214"/>
    <cellStyle name="Normal 47 7" xfId="235"/>
    <cellStyle name="Normal 48" xfId="131"/>
    <cellStyle name="Normal 48 2" xfId="604"/>
    <cellStyle name="Normal 48 2 2" xfId="1151"/>
    <cellStyle name="Normal 48 3" xfId="472"/>
    <cellStyle name="Normal 48 4" xfId="356"/>
    <cellStyle name="Normal 48 5" xfId="263"/>
    <cellStyle name="Normal 48 6" xfId="2215"/>
    <cellStyle name="Normal 48 7" xfId="236"/>
    <cellStyle name="Normal 49" xfId="132"/>
    <cellStyle name="Normal 49 2" xfId="605"/>
    <cellStyle name="Normal 49 2 2" xfId="1152"/>
    <cellStyle name="Normal 49 3" xfId="474"/>
    <cellStyle name="Normal 49 4" xfId="358"/>
    <cellStyle name="Normal 49 5" xfId="264"/>
    <cellStyle name="Normal 49 6" xfId="2216"/>
    <cellStyle name="Normal 49 7" xfId="237"/>
    <cellStyle name="Normal 5" xfId="23"/>
    <cellStyle name="Normal 5 10" xfId="880"/>
    <cellStyle name="Normal 5 10 10" xfId="24958"/>
    <cellStyle name="Normal 5 10 2" xfId="1583"/>
    <cellStyle name="Normal 5 10 2 2" xfId="4941"/>
    <cellStyle name="Normal 5 10 2 2 2" xfId="9925"/>
    <cellStyle name="Normal 5 10 2 2 2 2" xfId="24959"/>
    <cellStyle name="Normal 5 10 2 2 2 3" xfId="24960"/>
    <cellStyle name="Normal 5 10 2 2 2 4" xfId="24961"/>
    <cellStyle name="Normal 5 10 2 2 3" xfId="24962"/>
    <cellStyle name="Normal 5 10 2 2 3 2" xfId="24963"/>
    <cellStyle name="Normal 5 10 2 2 3 3" xfId="24964"/>
    <cellStyle name="Normal 5 10 2 2 4" xfId="24965"/>
    <cellStyle name="Normal 5 10 2 2 5" xfId="24966"/>
    <cellStyle name="Normal 5 10 2 2 6" xfId="24967"/>
    <cellStyle name="Normal 5 10 2 3" xfId="6670"/>
    <cellStyle name="Normal 5 10 2 3 2" xfId="11612"/>
    <cellStyle name="Normal 5 10 2 3 3" xfId="24968"/>
    <cellStyle name="Normal 5 10 2 3 4" xfId="24969"/>
    <cellStyle name="Normal 5 10 2 4" xfId="8178"/>
    <cellStyle name="Normal 5 10 2 4 2" xfId="24970"/>
    <cellStyle name="Normal 5 10 2 4 3" xfId="24971"/>
    <cellStyle name="Normal 5 10 2 4 4" xfId="24972"/>
    <cellStyle name="Normal 5 10 2 5" xfId="3216"/>
    <cellStyle name="Normal 5 10 2 5 2" xfId="24973"/>
    <cellStyle name="Normal 5 10 2 5 3" xfId="24974"/>
    <cellStyle name="Normal 5 10 2 5 4" xfId="24975"/>
    <cellStyle name="Normal 5 10 2 6" xfId="24976"/>
    <cellStyle name="Normal 5 10 2 6 2" xfId="24977"/>
    <cellStyle name="Normal 5 10 2 6 3" xfId="24978"/>
    <cellStyle name="Normal 5 10 2 7" xfId="24979"/>
    <cellStyle name="Normal 5 10 2 8" xfId="24980"/>
    <cellStyle name="Normal 5 10 2 9" xfId="24981"/>
    <cellStyle name="Normal 5 10 3" xfId="4322"/>
    <cellStyle name="Normal 5 10 3 2" xfId="9308"/>
    <cellStyle name="Normal 5 10 3 2 2" xfId="24982"/>
    <cellStyle name="Normal 5 10 3 2 3" xfId="24983"/>
    <cellStyle name="Normal 5 10 3 2 4" xfId="24984"/>
    <cellStyle name="Normal 5 10 3 3" xfId="24985"/>
    <cellStyle name="Normal 5 10 3 3 2" xfId="24986"/>
    <cellStyle name="Normal 5 10 3 3 3" xfId="24987"/>
    <cellStyle name="Normal 5 10 3 4" xfId="24988"/>
    <cellStyle name="Normal 5 10 3 5" xfId="24989"/>
    <cellStyle name="Normal 5 10 3 6" xfId="24990"/>
    <cellStyle name="Normal 5 10 4" xfId="6067"/>
    <cellStyle name="Normal 5 10 4 2" xfId="11009"/>
    <cellStyle name="Normal 5 10 4 3" xfId="24991"/>
    <cellStyle name="Normal 5 10 4 4" xfId="24992"/>
    <cellStyle name="Normal 5 10 5" xfId="7575"/>
    <cellStyle name="Normal 5 10 5 2" xfId="24993"/>
    <cellStyle name="Normal 5 10 5 3" xfId="24994"/>
    <cellStyle name="Normal 5 10 5 4" xfId="24995"/>
    <cellStyle name="Normal 5 10 6" xfId="2613"/>
    <cellStyle name="Normal 5 10 6 2" xfId="24996"/>
    <cellStyle name="Normal 5 10 6 3" xfId="24997"/>
    <cellStyle name="Normal 5 10 6 4" xfId="24998"/>
    <cellStyle name="Normal 5 10 7" xfId="24999"/>
    <cellStyle name="Normal 5 10 7 2" xfId="25000"/>
    <cellStyle name="Normal 5 10 7 3" xfId="25001"/>
    <cellStyle name="Normal 5 10 8" xfId="25002"/>
    <cellStyle name="Normal 5 10 9" xfId="25003"/>
    <cellStyle name="Normal 5 11" xfId="1347"/>
    <cellStyle name="Normal 5 11 2" xfId="4705"/>
    <cellStyle name="Normal 5 11 2 2" xfId="9689"/>
    <cellStyle name="Normal 5 11 2 2 2" xfId="25004"/>
    <cellStyle name="Normal 5 11 2 2 3" xfId="25005"/>
    <cellStyle name="Normal 5 11 2 2 4" xfId="25006"/>
    <cellStyle name="Normal 5 11 2 3" xfId="25007"/>
    <cellStyle name="Normal 5 11 2 3 2" xfId="25008"/>
    <cellStyle name="Normal 5 11 2 3 3" xfId="25009"/>
    <cellStyle name="Normal 5 11 2 4" xfId="25010"/>
    <cellStyle name="Normal 5 11 2 5" xfId="25011"/>
    <cellStyle name="Normal 5 11 2 6" xfId="25012"/>
    <cellStyle name="Normal 5 11 3" xfId="6434"/>
    <cellStyle name="Normal 5 11 3 2" xfId="11376"/>
    <cellStyle name="Normal 5 11 3 3" xfId="25013"/>
    <cellStyle name="Normal 5 11 3 4" xfId="25014"/>
    <cellStyle name="Normal 5 11 4" xfId="7942"/>
    <cellStyle name="Normal 5 11 4 2" xfId="25015"/>
    <cellStyle name="Normal 5 11 4 3" xfId="25016"/>
    <cellStyle name="Normal 5 11 4 4" xfId="25017"/>
    <cellStyle name="Normal 5 11 5" xfId="2980"/>
    <cellStyle name="Normal 5 11 5 2" xfId="25018"/>
    <cellStyle name="Normal 5 11 5 3" xfId="25019"/>
    <cellStyle name="Normal 5 11 5 4" xfId="25020"/>
    <cellStyle name="Normal 5 11 6" xfId="25021"/>
    <cellStyle name="Normal 5 11 6 2" xfId="25022"/>
    <cellStyle name="Normal 5 11 6 3" xfId="25023"/>
    <cellStyle name="Normal 5 11 7" xfId="25024"/>
    <cellStyle name="Normal 5 11 8" xfId="25025"/>
    <cellStyle name="Normal 5 11 9" xfId="25026"/>
    <cellStyle name="Normal 5 12" xfId="291"/>
    <cellStyle name="Normal 5 12 2" xfId="3923"/>
    <cellStyle name="Normal 5 12 2 2" xfId="9010"/>
    <cellStyle name="Normal 5 12 2 2 2" xfId="25027"/>
    <cellStyle name="Normal 5 12 2 2 3" xfId="25028"/>
    <cellStyle name="Normal 5 12 2 2 4" xfId="25029"/>
    <cellStyle name="Normal 5 12 2 3" xfId="25030"/>
    <cellStyle name="Normal 5 12 2 3 2" xfId="25031"/>
    <cellStyle name="Normal 5 12 2 3 3" xfId="25032"/>
    <cellStyle name="Normal 5 12 2 4" xfId="25033"/>
    <cellStyle name="Normal 5 12 2 5" xfId="25034"/>
    <cellStyle name="Normal 5 12 2 6" xfId="25035"/>
    <cellStyle name="Normal 5 12 3" xfId="5701"/>
    <cellStyle name="Normal 5 12 3 2" xfId="10643"/>
    <cellStyle name="Normal 5 12 3 3" xfId="25036"/>
    <cellStyle name="Normal 5 12 3 4" xfId="25037"/>
    <cellStyle name="Normal 5 12 4" xfId="7209"/>
    <cellStyle name="Normal 5 12 4 2" xfId="25038"/>
    <cellStyle name="Normal 5 12 4 3" xfId="25039"/>
    <cellStyle name="Normal 5 12 4 4" xfId="25040"/>
    <cellStyle name="Normal 5 12 5" xfId="2246"/>
    <cellStyle name="Normal 5 12 5 2" xfId="25041"/>
    <cellStyle name="Normal 5 12 5 3" xfId="25042"/>
    <cellStyle name="Normal 5 12 5 4" xfId="25043"/>
    <cellStyle name="Normal 5 12 6" xfId="25044"/>
    <cellStyle name="Normal 5 12 6 2" xfId="25045"/>
    <cellStyle name="Normal 5 12 6 3" xfId="25046"/>
    <cellStyle name="Normal 5 12 7" xfId="25047"/>
    <cellStyle name="Normal 5 12 8" xfId="25048"/>
    <cellStyle name="Normal 5 12 9" xfId="25049"/>
    <cellStyle name="Normal 5 13" xfId="2165"/>
    <cellStyle name="Normal 5 13 2" xfId="8666"/>
    <cellStyle name="Normal 5 13 3" xfId="8940"/>
    <cellStyle name="Normal 5 14" xfId="3720"/>
    <cellStyle name="Normal 5 14 2" xfId="5561"/>
    <cellStyle name="Normal 5 14 2 2" xfId="10519"/>
    <cellStyle name="Normal 5 14 2 2 2" xfId="25050"/>
    <cellStyle name="Normal 5 14 2 2 3" xfId="25051"/>
    <cellStyle name="Normal 5 14 2 2 4" xfId="25052"/>
    <cellStyle name="Normal 5 14 2 3" xfId="25053"/>
    <cellStyle name="Normal 5 14 2 3 2" xfId="25054"/>
    <cellStyle name="Normal 5 14 2 3 3" xfId="25055"/>
    <cellStyle name="Normal 5 14 2 4" xfId="25056"/>
    <cellStyle name="Normal 5 14 2 5" xfId="25057"/>
    <cellStyle name="Normal 5 14 2 6" xfId="25058"/>
    <cellStyle name="Normal 5 14 3" xfId="8681"/>
    <cellStyle name="Normal 5 14 3 2" xfId="25059"/>
    <cellStyle name="Normal 5 14 3 3" xfId="25060"/>
    <cellStyle name="Normal 5 14 3 4" xfId="25061"/>
    <cellStyle name="Normal 5 14 4" xfId="12174"/>
    <cellStyle name="Normal 5 14 4 2" xfId="25062"/>
    <cellStyle name="Normal 5 14 4 3" xfId="25063"/>
    <cellStyle name="Normal 5 14 4 4" xfId="25064"/>
    <cellStyle name="Normal 5 14 5" xfId="25065"/>
    <cellStyle name="Normal 5 14 5 2" xfId="25066"/>
    <cellStyle name="Normal 5 14 5 3" xfId="25067"/>
    <cellStyle name="Normal 5 14 5 4" xfId="25068"/>
    <cellStyle name="Normal 5 14 6" xfId="25069"/>
    <cellStyle name="Normal 5 14 6 2" xfId="25070"/>
    <cellStyle name="Normal 5 14 6 3" xfId="25071"/>
    <cellStyle name="Normal 5 14 7" xfId="25072"/>
    <cellStyle name="Normal 5 14 8" xfId="25073"/>
    <cellStyle name="Normal 5 14 9" xfId="25074"/>
    <cellStyle name="Normal 5 15" xfId="3848"/>
    <cellStyle name="Normal 5 15 2" xfId="8818"/>
    <cellStyle name="Normal 5 15 2 2" xfId="25075"/>
    <cellStyle name="Normal 5 15 2 2 2" xfId="25076"/>
    <cellStyle name="Normal 5 15 2 2 3" xfId="25077"/>
    <cellStyle name="Normal 5 15 2 2 4" xfId="25078"/>
    <cellStyle name="Normal 5 15 2 3" xfId="25079"/>
    <cellStyle name="Normal 5 15 2 3 2" xfId="25080"/>
    <cellStyle name="Normal 5 15 2 3 3" xfId="25081"/>
    <cellStyle name="Normal 5 15 2 4" xfId="25082"/>
    <cellStyle name="Normal 5 15 2 5" xfId="25083"/>
    <cellStyle name="Normal 5 15 2 6" xfId="25084"/>
    <cellStyle name="Normal 5 15 3" xfId="12299"/>
    <cellStyle name="Normal 5 15 3 2" xfId="25085"/>
    <cellStyle name="Normal 5 15 3 3" xfId="25086"/>
    <cellStyle name="Normal 5 15 3 4" xfId="25087"/>
    <cellStyle name="Normal 5 15 4" xfId="25088"/>
    <cellStyle name="Normal 5 15 4 2" xfId="25089"/>
    <cellStyle name="Normal 5 15 4 3" xfId="25090"/>
    <cellStyle name="Normal 5 15 4 4" xfId="25091"/>
    <cellStyle name="Normal 5 15 5" xfId="25092"/>
    <cellStyle name="Normal 5 15 5 2" xfId="25093"/>
    <cellStyle name="Normal 5 15 5 3" xfId="25094"/>
    <cellStyle name="Normal 5 15 6" xfId="25095"/>
    <cellStyle name="Normal 5 15 7" xfId="25096"/>
    <cellStyle name="Normal 5 15 8" xfId="25097"/>
    <cellStyle name="Normal 5 16" xfId="5538"/>
    <cellStyle name="Normal 5 16 2" xfId="10500"/>
    <cellStyle name="Normal 5 16 2 2" xfId="25098"/>
    <cellStyle name="Normal 5 16 2 3" xfId="25099"/>
    <cellStyle name="Normal 5 16 2 4" xfId="25100"/>
    <cellStyle name="Normal 5 16 3" xfId="25101"/>
    <cellStyle name="Normal 5 16 3 2" xfId="25102"/>
    <cellStyle name="Normal 5 16 3 3" xfId="25103"/>
    <cellStyle name="Normal 5 16 3 4" xfId="25104"/>
    <cellStyle name="Normal 5 16 4" xfId="25105"/>
    <cellStyle name="Normal 5 16 4 2" xfId="25106"/>
    <cellStyle name="Normal 5 16 4 3" xfId="25107"/>
    <cellStyle name="Normal 5 16 5" xfId="25108"/>
    <cellStyle name="Normal 5 16 6" xfId="25109"/>
    <cellStyle name="Normal 5 16 7" xfId="25110"/>
    <cellStyle name="Normal 5 17" xfId="5647"/>
    <cellStyle name="Normal 5 17 2" xfId="10589"/>
    <cellStyle name="Normal 5 17 3" xfId="25111"/>
    <cellStyle name="Normal 5 17 4" xfId="25112"/>
    <cellStyle name="Normal 5 18" xfId="7155"/>
    <cellStyle name="Normal 5 18 2" xfId="25113"/>
    <cellStyle name="Normal 5 18 3" xfId="25114"/>
    <cellStyle name="Normal 5 18 4" xfId="25115"/>
    <cellStyle name="Normal 5 19" xfId="2124"/>
    <cellStyle name="Normal 5 19 2" xfId="25116"/>
    <cellStyle name="Normal 5 19 3" xfId="25117"/>
    <cellStyle name="Normal 5 19 4" xfId="25118"/>
    <cellStyle name="Normal 5 2" xfId="49"/>
    <cellStyle name="Normal 5 2 10" xfId="1348"/>
    <cellStyle name="Normal 5 2 10 2" xfId="4706"/>
    <cellStyle name="Normal 5 2 10 2 2" xfId="9690"/>
    <cellStyle name="Normal 5 2 10 2 2 2" xfId="25119"/>
    <cellStyle name="Normal 5 2 10 2 2 3" xfId="25120"/>
    <cellStyle name="Normal 5 2 10 2 2 4" xfId="25121"/>
    <cellStyle name="Normal 5 2 10 2 3" xfId="25122"/>
    <cellStyle name="Normal 5 2 10 2 3 2" xfId="25123"/>
    <cellStyle name="Normal 5 2 10 2 3 3" xfId="25124"/>
    <cellStyle name="Normal 5 2 10 2 4" xfId="25125"/>
    <cellStyle name="Normal 5 2 10 2 5" xfId="25126"/>
    <cellStyle name="Normal 5 2 10 2 6" xfId="25127"/>
    <cellStyle name="Normal 5 2 10 3" xfId="6435"/>
    <cellStyle name="Normal 5 2 10 3 2" xfId="11377"/>
    <cellStyle name="Normal 5 2 10 3 3" xfId="25128"/>
    <cellStyle name="Normal 5 2 10 3 4" xfId="25129"/>
    <cellStyle name="Normal 5 2 10 4" xfId="7943"/>
    <cellStyle name="Normal 5 2 10 4 2" xfId="25130"/>
    <cellStyle name="Normal 5 2 10 4 3" xfId="25131"/>
    <cellStyle name="Normal 5 2 10 4 4" xfId="25132"/>
    <cellStyle name="Normal 5 2 10 5" xfId="2981"/>
    <cellStyle name="Normal 5 2 10 5 2" xfId="25133"/>
    <cellStyle name="Normal 5 2 10 5 3" xfId="25134"/>
    <cellStyle name="Normal 5 2 10 5 4" xfId="25135"/>
    <cellStyle name="Normal 5 2 10 6" xfId="25136"/>
    <cellStyle name="Normal 5 2 10 6 2" xfId="25137"/>
    <cellStyle name="Normal 5 2 10 6 3" xfId="25138"/>
    <cellStyle name="Normal 5 2 10 7" xfId="25139"/>
    <cellStyle name="Normal 5 2 10 8" xfId="25140"/>
    <cellStyle name="Normal 5 2 10 9" xfId="25141"/>
    <cellStyle name="Normal 5 2 11" xfId="292"/>
    <cellStyle name="Normal 5 2 11 2" xfId="3924"/>
    <cellStyle name="Normal 5 2 11 2 2" xfId="9011"/>
    <cellStyle name="Normal 5 2 11 2 2 2" xfId="25142"/>
    <cellStyle name="Normal 5 2 11 2 2 3" xfId="25143"/>
    <cellStyle name="Normal 5 2 11 2 2 4" xfId="25144"/>
    <cellStyle name="Normal 5 2 11 2 3" xfId="25145"/>
    <cellStyle name="Normal 5 2 11 2 3 2" xfId="25146"/>
    <cellStyle name="Normal 5 2 11 2 3 3" xfId="25147"/>
    <cellStyle name="Normal 5 2 11 2 4" xfId="25148"/>
    <cellStyle name="Normal 5 2 11 2 5" xfId="25149"/>
    <cellStyle name="Normal 5 2 11 2 6" xfId="25150"/>
    <cellStyle name="Normal 5 2 11 3" xfId="5702"/>
    <cellStyle name="Normal 5 2 11 3 2" xfId="10644"/>
    <cellStyle name="Normal 5 2 11 3 3" xfId="25151"/>
    <cellStyle name="Normal 5 2 11 3 4" xfId="25152"/>
    <cellStyle name="Normal 5 2 11 4" xfId="7210"/>
    <cellStyle name="Normal 5 2 11 4 2" xfId="25153"/>
    <cellStyle name="Normal 5 2 11 4 3" xfId="25154"/>
    <cellStyle name="Normal 5 2 11 4 4" xfId="25155"/>
    <cellStyle name="Normal 5 2 11 5" xfId="2247"/>
    <cellStyle name="Normal 5 2 11 5 2" xfId="25156"/>
    <cellStyle name="Normal 5 2 11 5 3" xfId="25157"/>
    <cellStyle name="Normal 5 2 11 5 4" xfId="25158"/>
    <cellStyle name="Normal 5 2 11 6" xfId="25159"/>
    <cellStyle name="Normal 5 2 11 6 2" xfId="25160"/>
    <cellStyle name="Normal 5 2 11 6 3" xfId="25161"/>
    <cellStyle name="Normal 5 2 11 7" xfId="25162"/>
    <cellStyle name="Normal 5 2 11 8" xfId="25163"/>
    <cellStyle name="Normal 5 2 11 9" xfId="25164"/>
    <cellStyle name="Normal 5 2 12" xfId="2171"/>
    <cellStyle name="Normal 5 2 12 2" xfId="5574"/>
    <cellStyle name="Normal 5 2 12 2 2" xfId="10529"/>
    <cellStyle name="Normal 5 2 12 2 2 2" xfId="25165"/>
    <cellStyle name="Normal 5 2 12 2 2 3" xfId="25166"/>
    <cellStyle name="Normal 5 2 12 2 2 4" xfId="25167"/>
    <cellStyle name="Normal 5 2 12 2 3" xfId="25168"/>
    <cellStyle name="Normal 5 2 12 2 3 2" xfId="25169"/>
    <cellStyle name="Normal 5 2 12 2 3 3" xfId="25170"/>
    <cellStyle name="Normal 5 2 12 2 4" xfId="25171"/>
    <cellStyle name="Normal 5 2 12 2 5" xfId="25172"/>
    <cellStyle name="Normal 5 2 12 2 6" xfId="25173"/>
    <cellStyle name="Normal 5 2 12 3" xfId="8682"/>
    <cellStyle name="Normal 5 2 12 3 2" xfId="25174"/>
    <cellStyle name="Normal 5 2 12 3 3" xfId="25175"/>
    <cellStyle name="Normal 5 2 12 3 4" xfId="25176"/>
    <cellStyle name="Normal 5 2 12 4" xfId="12192"/>
    <cellStyle name="Normal 5 2 12 4 2" xfId="25177"/>
    <cellStyle name="Normal 5 2 12 4 3" xfId="25178"/>
    <cellStyle name="Normal 5 2 12 4 4" xfId="25179"/>
    <cellStyle name="Normal 5 2 12 5" xfId="25180"/>
    <cellStyle name="Normal 5 2 12 5 2" xfId="25181"/>
    <cellStyle name="Normal 5 2 12 5 3" xfId="25182"/>
    <cellStyle name="Normal 5 2 12 5 4" xfId="25183"/>
    <cellStyle name="Normal 5 2 12 6" xfId="25184"/>
    <cellStyle name="Normal 5 2 12 6 2" xfId="25185"/>
    <cellStyle name="Normal 5 2 12 6 3" xfId="25186"/>
    <cellStyle name="Normal 5 2 12 7" xfId="25187"/>
    <cellStyle name="Normal 5 2 12 8" xfId="25188"/>
    <cellStyle name="Normal 5 2 12 9" xfId="25189"/>
    <cellStyle name="Normal 5 2 13" xfId="3721"/>
    <cellStyle name="Normal 5 2 13 2" xfId="8819"/>
    <cellStyle name="Normal 5 2 13 2 2" xfId="25190"/>
    <cellStyle name="Normal 5 2 13 2 2 2" xfId="25191"/>
    <cellStyle name="Normal 5 2 13 2 2 3" xfId="25192"/>
    <cellStyle name="Normal 5 2 13 2 2 4" xfId="25193"/>
    <cellStyle name="Normal 5 2 13 2 3" xfId="25194"/>
    <cellStyle name="Normal 5 2 13 2 3 2" xfId="25195"/>
    <cellStyle name="Normal 5 2 13 2 3 3" xfId="25196"/>
    <cellStyle name="Normal 5 2 13 2 4" xfId="25197"/>
    <cellStyle name="Normal 5 2 13 2 5" xfId="25198"/>
    <cellStyle name="Normal 5 2 13 2 6" xfId="25199"/>
    <cellStyle name="Normal 5 2 13 3" xfId="12113"/>
    <cellStyle name="Normal 5 2 13 3 2" xfId="25200"/>
    <cellStyle name="Normal 5 2 13 3 3" xfId="25201"/>
    <cellStyle name="Normal 5 2 13 3 4" xfId="25202"/>
    <cellStyle name="Normal 5 2 13 4" xfId="25203"/>
    <cellStyle name="Normal 5 2 13 4 2" xfId="25204"/>
    <cellStyle name="Normal 5 2 13 4 3" xfId="25205"/>
    <cellStyle name="Normal 5 2 13 4 4" xfId="25206"/>
    <cellStyle name="Normal 5 2 13 5" xfId="25207"/>
    <cellStyle name="Normal 5 2 13 5 2" xfId="25208"/>
    <cellStyle name="Normal 5 2 13 5 3" xfId="25209"/>
    <cellStyle name="Normal 5 2 13 6" xfId="25210"/>
    <cellStyle name="Normal 5 2 13 7" xfId="25211"/>
    <cellStyle name="Normal 5 2 13 8" xfId="25212"/>
    <cellStyle name="Normal 5 2 14" xfId="3859"/>
    <cellStyle name="Normal 5 2 14 2" xfId="8952"/>
    <cellStyle name="Normal 5 2 14 2 2" xfId="25213"/>
    <cellStyle name="Normal 5 2 14 2 3" xfId="25214"/>
    <cellStyle name="Normal 5 2 14 2 4" xfId="25215"/>
    <cellStyle name="Normal 5 2 14 3" xfId="25216"/>
    <cellStyle name="Normal 5 2 14 4" xfId="25217"/>
    <cellStyle name="Normal 5 2 14 4 2" xfId="25218"/>
    <cellStyle name="Normal 5 2 14 4 3" xfId="25219"/>
    <cellStyle name="Normal 5 2 15" xfId="5653"/>
    <cellStyle name="Normal 5 2 15 2" xfId="10595"/>
    <cellStyle name="Normal 5 2 15 2 2" xfId="25220"/>
    <cellStyle name="Normal 5 2 15 2 3" xfId="25221"/>
    <cellStyle name="Normal 5 2 15 2 4" xfId="25222"/>
    <cellStyle name="Normal 5 2 15 3" xfId="25223"/>
    <cellStyle name="Normal 5 2 15 3 2" xfId="25224"/>
    <cellStyle name="Normal 5 2 15 3 3" xfId="25225"/>
    <cellStyle name="Normal 5 2 15 4" xfId="25226"/>
    <cellStyle name="Normal 5 2 15 5" xfId="25227"/>
    <cellStyle name="Normal 5 2 15 6" xfId="25228"/>
    <cellStyle name="Normal 5 2 16" xfId="7161"/>
    <cellStyle name="Normal 5 2 16 2" xfId="25229"/>
    <cellStyle name="Normal 5 2 16 3" xfId="25230"/>
    <cellStyle name="Normal 5 2 16 4" xfId="25231"/>
    <cellStyle name="Normal 5 2 17" xfId="2130"/>
    <cellStyle name="Normal 5 2 17 2" xfId="25232"/>
    <cellStyle name="Normal 5 2 17 3" xfId="25233"/>
    <cellStyle name="Normal 5 2 17 4" xfId="25234"/>
    <cellStyle name="Normal 5 2 18" xfId="191"/>
    <cellStyle name="Normal 5 2 18 2" xfId="25235"/>
    <cellStyle name="Normal 5 2 18 3" xfId="25236"/>
    <cellStyle name="Normal 5 2 19" xfId="25237"/>
    <cellStyle name="Normal 5 2 2" xfId="155"/>
    <cellStyle name="Normal 5 2 2 10" xfId="2180"/>
    <cellStyle name="Normal 5 2 2 10 2" xfId="5469"/>
    <cellStyle name="Normal 5 2 2 10 2 2" xfId="10445"/>
    <cellStyle name="Normal 5 2 2 10 2 2 2" xfId="25238"/>
    <cellStyle name="Normal 5 2 2 10 2 2 3" xfId="25239"/>
    <cellStyle name="Normal 5 2 2 10 2 2 4" xfId="25240"/>
    <cellStyle name="Normal 5 2 2 10 2 3" xfId="25241"/>
    <cellStyle name="Normal 5 2 2 10 2 3 2" xfId="25242"/>
    <cellStyle name="Normal 5 2 2 10 2 3 3" xfId="25243"/>
    <cellStyle name="Normal 5 2 2 10 2 4" xfId="25244"/>
    <cellStyle name="Normal 5 2 2 10 2 5" xfId="25245"/>
    <cellStyle name="Normal 5 2 2 10 2 6" xfId="25246"/>
    <cellStyle name="Normal 5 2 2 10 3" xfId="8683"/>
    <cellStyle name="Normal 5 2 2 10 3 2" xfId="25247"/>
    <cellStyle name="Normal 5 2 2 10 3 3" xfId="25248"/>
    <cellStyle name="Normal 5 2 2 10 3 4" xfId="25249"/>
    <cellStyle name="Normal 5 2 2 10 4" xfId="12293"/>
    <cellStyle name="Normal 5 2 2 10 4 2" xfId="25250"/>
    <cellStyle name="Normal 5 2 2 10 4 3" xfId="25251"/>
    <cellStyle name="Normal 5 2 2 10 4 4" xfId="25252"/>
    <cellStyle name="Normal 5 2 2 10 5" xfId="25253"/>
    <cellStyle name="Normal 5 2 2 10 5 2" xfId="25254"/>
    <cellStyle name="Normal 5 2 2 10 5 3" xfId="25255"/>
    <cellStyle name="Normal 5 2 2 10 5 4" xfId="25256"/>
    <cellStyle name="Normal 5 2 2 10 6" xfId="25257"/>
    <cellStyle name="Normal 5 2 2 10 6 2" xfId="25258"/>
    <cellStyle name="Normal 5 2 2 10 6 3" xfId="25259"/>
    <cellStyle name="Normal 5 2 2 10 7" xfId="25260"/>
    <cellStyle name="Normal 5 2 2 10 8" xfId="25261"/>
    <cellStyle name="Normal 5 2 2 10 9" xfId="25262"/>
    <cellStyle name="Normal 5 2 2 11" xfId="3722"/>
    <cellStyle name="Normal 5 2 2 11 2" xfId="8820"/>
    <cellStyle name="Normal 5 2 2 11 2 2" xfId="25263"/>
    <cellStyle name="Normal 5 2 2 11 2 2 2" xfId="25264"/>
    <cellStyle name="Normal 5 2 2 11 2 2 3" xfId="25265"/>
    <cellStyle name="Normal 5 2 2 11 2 2 4" xfId="25266"/>
    <cellStyle name="Normal 5 2 2 11 2 3" xfId="25267"/>
    <cellStyle name="Normal 5 2 2 11 2 3 2" xfId="25268"/>
    <cellStyle name="Normal 5 2 2 11 2 3 3" xfId="25269"/>
    <cellStyle name="Normal 5 2 2 11 2 4" xfId="25270"/>
    <cellStyle name="Normal 5 2 2 11 2 5" xfId="25271"/>
    <cellStyle name="Normal 5 2 2 11 2 6" xfId="25272"/>
    <cellStyle name="Normal 5 2 2 11 3" xfId="12129"/>
    <cellStyle name="Normal 5 2 2 11 3 2" xfId="25273"/>
    <cellStyle name="Normal 5 2 2 11 3 3" xfId="25274"/>
    <cellStyle name="Normal 5 2 2 11 3 4" xfId="25275"/>
    <cellStyle name="Normal 5 2 2 11 4" xfId="25276"/>
    <cellStyle name="Normal 5 2 2 11 4 2" xfId="25277"/>
    <cellStyle name="Normal 5 2 2 11 4 3" xfId="25278"/>
    <cellStyle name="Normal 5 2 2 11 4 4" xfId="25279"/>
    <cellStyle name="Normal 5 2 2 11 5" xfId="25280"/>
    <cellStyle name="Normal 5 2 2 11 5 2" xfId="25281"/>
    <cellStyle name="Normal 5 2 2 11 5 3" xfId="25282"/>
    <cellStyle name="Normal 5 2 2 11 6" xfId="25283"/>
    <cellStyle name="Normal 5 2 2 11 7" xfId="25284"/>
    <cellStyle name="Normal 5 2 2 11 8" xfId="25285"/>
    <cellStyle name="Normal 5 2 2 12" xfId="3873"/>
    <cellStyle name="Normal 5 2 2 12 2" xfId="8965"/>
    <cellStyle name="Normal 5 2 2 12 2 2" xfId="25286"/>
    <cellStyle name="Normal 5 2 2 12 2 3" xfId="25287"/>
    <cellStyle name="Normal 5 2 2 12 2 4" xfId="25288"/>
    <cellStyle name="Normal 5 2 2 12 3" xfId="25289"/>
    <cellStyle name="Normal 5 2 2 12 3 2" xfId="25290"/>
    <cellStyle name="Normal 5 2 2 12 3 3" xfId="25291"/>
    <cellStyle name="Normal 5 2 2 12 3 4" xfId="25292"/>
    <cellStyle name="Normal 5 2 2 12 4" xfId="25293"/>
    <cellStyle name="Normal 5 2 2 12 4 2" xfId="25294"/>
    <cellStyle name="Normal 5 2 2 12 4 3" xfId="25295"/>
    <cellStyle name="Normal 5 2 2 12 5" xfId="25296"/>
    <cellStyle name="Normal 5 2 2 12 6" xfId="25297"/>
    <cellStyle name="Normal 5 2 2 12 7" xfId="25298"/>
    <cellStyle name="Normal 5 2 2 13" xfId="5662"/>
    <cellStyle name="Normal 5 2 2 13 2" xfId="10604"/>
    <cellStyle name="Normal 5 2 2 13 3" xfId="25299"/>
    <cellStyle name="Normal 5 2 2 13 4" xfId="25300"/>
    <cellStyle name="Normal 5 2 2 14" xfId="7170"/>
    <cellStyle name="Normal 5 2 2 14 2" xfId="25301"/>
    <cellStyle name="Normal 5 2 2 14 3" xfId="25302"/>
    <cellStyle name="Normal 5 2 2 14 4" xfId="25303"/>
    <cellStyle name="Normal 5 2 2 15" xfId="2145"/>
    <cellStyle name="Normal 5 2 2 15 2" xfId="25304"/>
    <cellStyle name="Normal 5 2 2 15 3" xfId="25305"/>
    <cellStyle name="Normal 5 2 2 15 4" xfId="25306"/>
    <cellStyle name="Normal 5 2 2 16" xfId="201"/>
    <cellStyle name="Normal 5 2 2 16 2" xfId="25307"/>
    <cellStyle name="Normal 5 2 2 16 3" xfId="25308"/>
    <cellStyle name="Normal 5 2 2 17" xfId="25309"/>
    <cellStyle name="Normal 5 2 2 18" xfId="25310"/>
    <cellStyle name="Normal 5 2 2 19" xfId="25311"/>
    <cellStyle name="Normal 5 2 2 2" xfId="608"/>
    <cellStyle name="Normal 5 2 2 2 10" xfId="2388"/>
    <cellStyle name="Normal 5 2 2 2 10 2" xfId="25312"/>
    <cellStyle name="Normal 5 2 2 2 10 3" xfId="25313"/>
    <cellStyle name="Normal 5 2 2 2 10 4" xfId="25314"/>
    <cellStyle name="Normal 5 2 2 2 11" xfId="25315"/>
    <cellStyle name="Normal 5 2 2 2 11 2" xfId="25316"/>
    <cellStyle name="Normal 5 2 2 2 11 3" xfId="25317"/>
    <cellStyle name="Normal 5 2 2 2 12" xfId="25318"/>
    <cellStyle name="Normal 5 2 2 2 13" xfId="25319"/>
    <cellStyle name="Normal 5 2 2 2 14" xfId="25320"/>
    <cellStyle name="Normal 5 2 2 2 2" xfId="779"/>
    <cellStyle name="Normal 5 2 2 2 2 10" xfId="25321"/>
    <cellStyle name="Normal 5 2 2 2 2 11" xfId="25322"/>
    <cellStyle name="Normal 5 2 2 2 2 2" xfId="1245"/>
    <cellStyle name="Normal 5 2 2 2 2 2 10" xfId="25323"/>
    <cellStyle name="Normal 5 2 2 2 2 2 2" xfId="1586"/>
    <cellStyle name="Normal 5 2 2 2 2 2 2 2" xfId="4944"/>
    <cellStyle name="Normal 5 2 2 2 2 2 2 2 2" xfId="9928"/>
    <cellStyle name="Normal 5 2 2 2 2 2 2 2 2 2" xfId="25324"/>
    <cellStyle name="Normal 5 2 2 2 2 2 2 2 2 3" xfId="25325"/>
    <cellStyle name="Normal 5 2 2 2 2 2 2 2 2 4" xfId="25326"/>
    <cellStyle name="Normal 5 2 2 2 2 2 2 2 3" xfId="25327"/>
    <cellStyle name="Normal 5 2 2 2 2 2 2 2 3 2" xfId="25328"/>
    <cellStyle name="Normal 5 2 2 2 2 2 2 2 3 3" xfId="25329"/>
    <cellStyle name="Normal 5 2 2 2 2 2 2 2 4" xfId="25330"/>
    <cellStyle name="Normal 5 2 2 2 2 2 2 2 5" xfId="25331"/>
    <cellStyle name="Normal 5 2 2 2 2 2 2 2 6" xfId="25332"/>
    <cellStyle name="Normal 5 2 2 2 2 2 2 3" xfId="6673"/>
    <cellStyle name="Normal 5 2 2 2 2 2 2 3 2" xfId="11615"/>
    <cellStyle name="Normal 5 2 2 2 2 2 2 3 3" xfId="25333"/>
    <cellStyle name="Normal 5 2 2 2 2 2 2 3 4" xfId="25334"/>
    <cellStyle name="Normal 5 2 2 2 2 2 2 4" xfId="8181"/>
    <cellStyle name="Normal 5 2 2 2 2 2 2 4 2" xfId="25335"/>
    <cellStyle name="Normal 5 2 2 2 2 2 2 4 3" xfId="25336"/>
    <cellStyle name="Normal 5 2 2 2 2 2 2 4 4" xfId="25337"/>
    <cellStyle name="Normal 5 2 2 2 2 2 2 5" xfId="3219"/>
    <cellStyle name="Normal 5 2 2 2 2 2 2 5 2" xfId="25338"/>
    <cellStyle name="Normal 5 2 2 2 2 2 2 5 3" xfId="25339"/>
    <cellStyle name="Normal 5 2 2 2 2 2 2 5 4" xfId="25340"/>
    <cellStyle name="Normal 5 2 2 2 2 2 2 6" xfId="25341"/>
    <cellStyle name="Normal 5 2 2 2 2 2 2 6 2" xfId="25342"/>
    <cellStyle name="Normal 5 2 2 2 2 2 2 6 3" xfId="25343"/>
    <cellStyle name="Normal 5 2 2 2 2 2 2 7" xfId="25344"/>
    <cellStyle name="Normal 5 2 2 2 2 2 2 8" xfId="25345"/>
    <cellStyle name="Normal 5 2 2 2 2 2 2 9" xfId="25346"/>
    <cellStyle name="Normal 5 2 2 2 2 2 3" xfId="4613"/>
    <cellStyle name="Normal 5 2 2 2 2 2 3 2" xfId="9597"/>
    <cellStyle name="Normal 5 2 2 2 2 2 3 2 2" xfId="25347"/>
    <cellStyle name="Normal 5 2 2 2 2 2 3 2 3" xfId="25348"/>
    <cellStyle name="Normal 5 2 2 2 2 2 3 2 4" xfId="25349"/>
    <cellStyle name="Normal 5 2 2 2 2 2 3 3" xfId="25350"/>
    <cellStyle name="Normal 5 2 2 2 2 2 3 3 2" xfId="25351"/>
    <cellStyle name="Normal 5 2 2 2 2 2 3 3 3" xfId="25352"/>
    <cellStyle name="Normal 5 2 2 2 2 2 3 4" xfId="25353"/>
    <cellStyle name="Normal 5 2 2 2 2 2 3 5" xfId="25354"/>
    <cellStyle name="Normal 5 2 2 2 2 2 3 6" xfId="25355"/>
    <cellStyle name="Normal 5 2 2 2 2 2 4" xfId="6344"/>
    <cellStyle name="Normal 5 2 2 2 2 2 4 2" xfId="11286"/>
    <cellStyle name="Normal 5 2 2 2 2 2 4 3" xfId="25356"/>
    <cellStyle name="Normal 5 2 2 2 2 2 4 4" xfId="25357"/>
    <cellStyle name="Normal 5 2 2 2 2 2 5" xfId="7852"/>
    <cellStyle name="Normal 5 2 2 2 2 2 5 2" xfId="25358"/>
    <cellStyle name="Normal 5 2 2 2 2 2 5 3" xfId="25359"/>
    <cellStyle name="Normal 5 2 2 2 2 2 5 4" xfId="25360"/>
    <cellStyle name="Normal 5 2 2 2 2 2 6" xfId="2890"/>
    <cellStyle name="Normal 5 2 2 2 2 2 6 2" xfId="25361"/>
    <cellStyle name="Normal 5 2 2 2 2 2 6 3" xfId="25362"/>
    <cellStyle name="Normal 5 2 2 2 2 2 6 4" xfId="25363"/>
    <cellStyle name="Normal 5 2 2 2 2 2 7" xfId="25364"/>
    <cellStyle name="Normal 5 2 2 2 2 2 7 2" xfId="25365"/>
    <cellStyle name="Normal 5 2 2 2 2 2 7 3" xfId="25366"/>
    <cellStyle name="Normal 5 2 2 2 2 2 8" xfId="25367"/>
    <cellStyle name="Normal 5 2 2 2 2 2 9" xfId="25368"/>
    <cellStyle name="Normal 5 2 2 2 2 3" xfId="1585"/>
    <cellStyle name="Normal 5 2 2 2 2 3 2" xfId="4943"/>
    <cellStyle name="Normal 5 2 2 2 2 3 2 2" xfId="9927"/>
    <cellStyle name="Normal 5 2 2 2 2 3 2 2 2" xfId="25369"/>
    <cellStyle name="Normal 5 2 2 2 2 3 2 2 3" xfId="25370"/>
    <cellStyle name="Normal 5 2 2 2 2 3 2 2 4" xfId="25371"/>
    <cellStyle name="Normal 5 2 2 2 2 3 2 3" xfId="25372"/>
    <cellStyle name="Normal 5 2 2 2 2 3 2 3 2" xfId="25373"/>
    <cellStyle name="Normal 5 2 2 2 2 3 2 3 3" xfId="25374"/>
    <cellStyle name="Normal 5 2 2 2 2 3 2 4" xfId="25375"/>
    <cellStyle name="Normal 5 2 2 2 2 3 2 5" xfId="25376"/>
    <cellStyle name="Normal 5 2 2 2 2 3 2 6" xfId="25377"/>
    <cellStyle name="Normal 5 2 2 2 2 3 3" xfId="6672"/>
    <cellStyle name="Normal 5 2 2 2 2 3 3 2" xfId="11614"/>
    <cellStyle name="Normal 5 2 2 2 2 3 3 3" xfId="25378"/>
    <cellStyle name="Normal 5 2 2 2 2 3 3 4" xfId="25379"/>
    <cellStyle name="Normal 5 2 2 2 2 3 4" xfId="8180"/>
    <cellStyle name="Normal 5 2 2 2 2 3 4 2" xfId="25380"/>
    <cellStyle name="Normal 5 2 2 2 2 3 4 3" xfId="25381"/>
    <cellStyle name="Normal 5 2 2 2 2 3 4 4" xfId="25382"/>
    <cellStyle name="Normal 5 2 2 2 2 3 5" xfId="3218"/>
    <cellStyle name="Normal 5 2 2 2 2 3 5 2" xfId="25383"/>
    <cellStyle name="Normal 5 2 2 2 2 3 5 3" xfId="25384"/>
    <cellStyle name="Normal 5 2 2 2 2 3 5 4" xfId="25385"/>
    <cellStyle name="Normal 5 2 2 2 2 3 6" xfId="25386"/>
    <cellStyle name="Normal 5 2 2 2 2 3 6 2" xfId="25387"/>
    <cellStyle name="Normal 5 2 2 2 2 3 6 3" xfId="25388"/>
    <cellStyle name="Normal 5 2 2 2 2 3 7" xfId="25389"/>
    <cellStyle name="Normal 5 2 2 2 2 3 8" xfId="25390"/>
    <cellStyle name="Normal 5 2 2 2 2 3 9" xfId="25391"/>
    <cellStyle name="Normal 5 2 2 2 2 4" xfId="4230"/>
    <cellStyle name="Normal 5 2 2 2 2 4 2" xfId="9216"/>
    <cellStyle name="Normal 5 2 2 2 2 4 2 2" xfId="25392"/>
    <cellStyle name="Normal 5 2 2 2 2 4 2 3" xfId="25393"/>
    <cellStyle name="Normal 5 2 2 2 2 4 2 4" xfId="25394"/>
    <cellStyle name="Normal 5 2 2 2 2 4 3" xfId="25395"/>
    <cellStyle name="Normal 5 2 2 2 2 4 3 2" xfId="25396"/>
    <cellStyle name="Normal 5 2 2 2 2 4 3 3" xfId="25397"/>
    <cellStyle name="Normal 5 2 2 2 2 4 4" xfId="25398"/>
    <cellStyle name="Normal 5 2 2 2 2 4 5" xfId="25399"/>
    <cellStyle name="Normal 5 2 2 2 2 4 6" xfId="25400"/>
    <cellStyle name="Normal 5 2 2 2 2 5" xfId="5977"/>
    <cellStyle name="Normal 5 2 2 2 2 5 2" xfId="10919"/>
    <cellStyle name="Normal 5 2 2 2 2 5 3" xfId="25401"/>
    <cellStyle name="Normal 5 2 2 2 2 5 4" xfId="25402"/>
    <cellStyle name="Normal 5 2 2 2 2 6" xfId="7485"/>
    <cellStyle name="Normal 5 2 2 2 2 6 2" xfId="25403"/>
    <cellStyle name="Normal 5 2 2 2 2 6 3" xfId="25404"/>
    <cellStyle name="Normal 5 2 2 2 2 6 4" xfId="25405"/>
    <cellStyle name="Normal 5 2 2 2 2 7" xfId="2523"/>
    <cellStyle name="Normal 5 2 2 2 2 7 2" xfId="25406"/>
    <cellStyle name="Normal 5 2 2 2 2 7 3" xfId="25407"/>
    <cellStyle name="Normal 5 2 2 2 2 7 4" xfId="25408"/>
    <cellStyle name="Normal 5 2 2 2 2 8" xfId="25409"/>
    <cellStyle name="Normal 5 2 2 2 2 8 2" xfId="25410"/>
    <cellStyle name="Normal 5 2 2 2 2 8 3" xfId="25411"/>
    <cellStyle name="Normal 5 2 2 2 2 9" xfId="25412"/>
    <cellStyle name="Normal 5 2 2 2 3" xfId="932"/>
    <cellStyle name="Normal 5 2 2 2 3 10" xfId="25413"/>
    <cellStyle name="Normal 5 2 2 2 3 2" xfId="1587"/>
    <cellStyle name="Normal 5 2 2 2 3 2 2" xfId="4945"/>
    <cellStyle name="Normal 5 2 2 2 3 2 2 2" xfId="9929"/>
    <cellStyle name="Normal 5 2 2 2 3 2 2 2 2" xfId="25414"/>
    <cellStyle name="Normal 5 2 2 2 3 2 2 2 3" xfId="25415"/>
    <cellStyle name="Normal 5 2 2 2 3 2 2 2 4" xfId="25416"/>
    <cellStyle name="Normal 5 2 2 2 3 2 2 3" xfId="25417"/>
    <cellStyle name="Normal 5 2 2 2 3 2 2 3 2" xfId="25418"/>
    <cellStyle name="Normal 5 2 2 2 3 2 2 3 3" xfId="25419"/>
    <cellStyle name="Normal 5 2 2 2 3 2 2 4" xfId="25420"/>
    <cellStyle name="Normal 5 2 2 2 3 2 2 5" xfId="25421"/>
    <cellStyle name="Normal 5 2 2 2 3 2 2 6" xfId="25422"/>
    <cellStyle name="Normal 5 2 2 2 3 2 3" xfId="6674"/>
    <cellStyle name="Normal 5 2 2 2 3 2 3 2" xfId="11616"/>
    <cellStyle name="Normal 5 2 2 2 3 2 3 3" xfId="25423"/>
    <cellStyle name="Normal 5 2 2 2 3 2 3 4" xfId="25424"/>
    <cellStyle name="Normal 5 2 2 2 3 2 4" xfId="8182"/>
    <cellStyle name="Normal 5 2 2 2 3 2 4 2" xfId="25425"/>
    <cellStyle name="Normal 5 2 2 2 3 2 4 3" xfId="25426"/>
    <cellStyle name="Normal 5 2 2 2 3 2 4 4" xfId="25427"/>
    <cellStyle name="Normal 5 2 2 2 3 2 5" xfId="3220"/>
    <cellStyle name="Normal 5 2 2 2 3 2 5 2" xfId="25428"/>
    <cellStyle name="Normal 5 2 2 2 3 2 5 3" xfId="25429"/>
    <cellStyle name="Normal 5 2 2 2 3 2 5 4" xfId="25430"/>
    <cellStyle name="Normal 5 2 2 2 3 2 6" xfId="25431"/>
    <cellStyle name="Normal 5 2 2 2 3 2 6 2" xfId="25432"/>
    <cellStyle name="Normal 5 2 2 2 3 2 6 3" xfId="25433"/>
    <cellStyle name="Normal 5 2 2 2 3 2 7" xfId="25434"/>
    <cellStyle name="Normal 5 2 2 2 3 2 8" xfId="25435"/>
    <cellStyle name="Normal 5 2 2 2 3 2 9" xfId="25436"/>
    <cellStyle name="Normal 5 2 2 2 3 3" xfId="4372"/>
    <cellStyle name="Normal 5 2 2 2 3 3 2" xfId="9357"/>
    <cellStyle name="Normal 5 2 2 2 3 3 2 2" xfId="25437"/>
    <cellStyle name="Normal 5 2 2 2 3 3 2 3" xfId="25438"/>
    <cellStyle name="Normal 5 2 2 2 3 3 2 4" xfId="25439"/>
    <cellStyle name="Normal 5 2 2 2 3 3 3" xfId="25440"/>
    <cellStyle name="Normal 5 2 2 2 3 3 3 2" xfId="25441"/>
    <cellStyle name="Normal 5 2 2 2 3 3 3 3" xfId="25442"/>
    <cellStyle name="Normal 5 2 2 2 3 3 4" xfId="25443"/>
    <cellStyle name="Normal 5 2 2 2 3 3 5" xfId="25444"/>
    <cellStyle name="Normal 5 2 2 2 3 3 6" xfId="25445"/>
    <cellStyle name="Normal 5 2 2 2 3 4" xfId="6115"/>
    <cellStyle name="Normal 5 2 2 2 3 4 2" xfId="11057"/>
    <cellStyle name="Normal 5 2 2 2 3 4 3" xfId="25446"/>
    <cellStyle name="Normal 5 2 2 2 3 4 4" xfId="25447"/>
    <cellStyle name="Normal 5 2 2 2 3 5" xfId="7623"/>
    <cellStyle name="Normal 5 2 2 2 3 5 2" xfId="25448"/>
    <cellStyle name="Normal 5 2 2 2 3 5 3" xfId="25449"/>
    <cellStyle name="Normal 5 2 2 2 3 5 4" xfId="25450"/>
    <cellStyle name="Normal 5 2 2 2 3 6" xfId="2661"/>
    <cellStyle name="Normal 5 2 2 2 3 6 2" xfId="25451"/>
    <cellStyle name="Normal 5 2 2 2 3 6 3" xfId="25452"/>
    <cellStyle name="Normal 5 2 2 2 3 6 4" xfId="25453"/>
    <cellStyle name="Normal 5 2 2 2 3 7" xfId="25454"/>
    <cellStyle name="Normal 5 2 2 2 3 7 2" xfId="25455"/>
    <cellStyle name="Normal 5 2 2 2 3 7 3" xfId="25456"/>
    <cellStyle name="Normal 5 2 2 2 3 8" xfId="25457"/>
    <cellStyle name="Normal 5 2 2 2 3 9" xfId="25458"/>
    <cellStyle name="Normal 5 2 2 2 4" xfId="1584"/>
    <cellStyle name="Normal 5 2 2 2 4 2" xfId="4942"/>
    <cellStyle name="Normal 5 2 2 2 4 2 2" xfId="9926"/>
    <cellStyle name="Normal 5 2 2 2 4 2 2 2" xfId="25459"/>
    <cellStyle name="Normal 5 2 2 2 4 2 2 3" xfId="25460"/>
    <cellStyle name="Normal 5 2 2 2 4 2 2 4" xfId="25461"/>
    <cellStyle name="Normal 5 2 2 2 4 2 3" xfId="25462"/>
    <cellStyle name="Normal 5 2 2 2 4 2 3 2" xfId="25463"/>
    <cellStyle name="Normal 5 2 2 2 4 2 3 3" xfId="25464"/>
    <cellStyle name="Normal 5 2 2 2 4 2 4" xfId="25465"/>
    <cellStyle name="Normal 5 2 2 2 4 2 5" xfId="25466"/>
    <cellStyle name="Normal 5 2 2 2 4 2 6" xfId="25467"/>
    <cellStyle name="Normal 5 2 2 2 4 3" xfId="6671"/>
    <cellStyle name="Normal 5 2 2 2 4 3 2" xfId="11613"/>
    <cellStyle name="Normal 5 2 2 2 4 3 3" xfId="25468"/>
    <cellStyle name="Normal 5 2 2 2 4 3 4" xfId="25469"/>
    <cellStyle name="Normal 5 2 2 2 4 4" xfId="8179"/>
    <cellStyle name="Normal 5 2 2 2 4 4 2" xfId="25470"/>
    <cellStyle name="Normal 5 2 2 2 4 4 3" xfId="25471"/>
    <cellStyle name="Normal 5 2 2 2 4 4 4" xfId="25472"/>
    <cellStyle name="Normal 5 2 2 2 4 5" xfId="3217"/>
    <cellStyle name="Normal 5 2 2 2 4 5 2" xfId="25473"/>
    <cellStyle name="Normal 5 2 2 2 4 5 3" xfId="25474"/>
    <cellStyle name="Normal 5 2 2 2 4 5 4" xfId="25475"/>
    <cellStyle name="Normal 5 2 2 2 4 6" xfId="25476"/>
    <cellStyle name="Normal 5 2 2 2 4 6 2" xfId="25477"/>
    <cellStyle name="Normal 5 2 2 2 4 6 3" xfId="25478"/>
    <cellStyle name="Normal 5 2 2 2 4 7" xfId="25479"/>
    <cellStyle name="Normal 5 2 2 2 4 8" xfId="25480"/>
    <cellStyle name="Normal 5 2 2 2 4 9" xfId="25481"/>
    <cellStyle name="Normal 5 2 2 2 5" xfId="3769"/>
    <cellStyle name="Normal 5 2 2 2 5 2" xfId="5597"/>
    <cellStyle name="Normal 5 2 2 2 5 2 2" xfId="10547"/>
    <cellStyle name="Normal 5 2 2 2 5 2 2 2" xfId="25482"/>
    <cellStyle name="Normal 5 2 2 2 5 2 2 3" xfId="25483"/>
    <cellStyle name="Normal 5 2 2 2 5 2 2 4" xfId="25484"/>
    <cellStyle name="Normal 5 2 2 2 5 2 3" xfId="25485"/>
    <cellStyle name="Normal 5 2 2 2 5 2 3 2" xfId="25486"/>
    <cellStyle name="Normal 5 2 2 2 5 2 3 3" xfId="25487"/>
    <cellStyle name="Normal 5 2 2 2 5 2 4" xfId="25488"/>
    <cellStyle name="Normal 5 2 2 2 5 2 5" xfId="25489"/>
    <cellStyle name="Normal 5 2 2 2 5 2 6" xfId="25490"/>
    <cellStyle name="Normal 5 2 2 2 5 3" xfId="8730"/>
    <cellStyle name="Normal 5 2 2 2 5 3 2" xfId="25491"/>
    <cellStyle name="Normal 5 2 2 2 5 3 3" xfId="25492"/>
    <cellStyle name="Normal 5 2 2 2 5 3 4" xfId="25493"/>
    <cellStyle name="Normal 5 2 2 2 5 4" xfId="12203"/>
    <cellStyle name="Normal 5 2 2 2 5 4 2" xfId="25494"/>
    <cellStyle name="Normal 5 2 2 2 5 4 3" xfId="25495"/>
    <cellStyle name="Normal 5 2 2 2 5 4 4" xfId="25496"/>
    <cellStyle name="Normal 5 2 2 2 5 5" xfId="25497"/>
    <cellStyle name="Normal 5 2 2 2 5 5 2" xfId="25498"/>
    <cellStyle name="Normal 5 2 2 2 5 5 3" xfId="25499"/>
    <cellStyle name="Normal 5 2 2 2 5 5 4" xfId="25500"/>
    <cellStyle name="Normal 5 2 2 2 5 6" xfId="25501"/>
    <cellStyle name="Normal 5 2 2 2 5 6 2" xfId="25502"/>
    <cellStyle name="Normal 5 2 2 2 5 6 3" xfId="25503"/>
    <cellStyle name="Normal 5 2 2 2 5 7" xfId="25504"/>
    <cellStyle name="Normal 5 2 2 2 5 8" xfId="25505"/>
    <cellStyle name="Normal 5 2 2 2 5 9" xfId="25506"/>
    <cellStyle name="Normal 5 2 2 2 6" xfId="4092"/>
    <cellStyle name="Normal 5 2 2 2 6 2" xfId="8866"/>
    <cellStyle name="Normal 5 2 2 2 6 2 2" xfId="25507"/>
    <cellStyle name="Normal 5 2 2 2 6 2 2 2" xfId="25508"/>
    <cellStyle name="Normal 5 2 2 2 6 2 2 3" xfId="25509"/>
    <cellStyle name="Normal 5 2 2 2 6 2 2 4" xfId="25510"/>
    <cellStyle name="Normal 5 2 2 2 6 2 3" xfId="25511"/>
    <cellStyle name="Normal 5 2 2 2 6 2 3 2" xfId="25512"/>
    <cellStyle name="Normal 5 2 2 2 6 2 3 3" xfId="25513"/>
    <cellStyle name="Normal 5 2 2 2 6 2 4" xfId="25514"/>
    <cellStyle name="Normal 5 2 2 2 6 2 5" xfId="25515"/>
    <cellStyle name="Normal 5 2 2 2 6 2 6" xfId="25516"/>
    <cellStyle name="Normal 5 2 2 2 6 3" xfId="12121"/>
    <cellStyle name="Normal 5 2 2 2 6 3 2" xfId="25517"/>
    <cellStyle name="Normal 5 2 2 2 6 3 3" xfId="25518"/>
    <cellStyle name="Normal 5 2 2 2 6 3 4" xfId="25519"/>
    <cellStyle name="Normal 5 2 2 2 6 4" xfId="25520"/>
    <cellStyle name="Normal 5 2 2 2 6 4 2" xfId="25521"/>
    <cellStyle name="Normal 5 2 2 2 6 4 3" xfId="25522"/>
    <cellStyle name="Normal 5 2 2 2 6 4 4" xfId="25523"/>
    <cellStyle name="Normal 5 2 2 2 6 5" xfId="25524"/>
    <cellStyle name="Normal 5 2 2 2 6 5 2" xfId="25525"/>
    <cellStyle name="Normal 5 2 2 2 6 5 3" xfId="25526"/>
    <cellStyle name="Normal 5 2 2 2 6 6" xfId="25527"/>
    <cellStyle name="Normal 5 2 2 2 6 7" xfId="25528"/>
    <cellStyle name="Normal 5 2 2 2 6 8" xfId="25529"/>
    <cellStyle name="Normal 5 2 2 2 7" xfId="5493"/>
    <cellStyle name="Normal 5 2 2 2 7 2" xfId="10465"/>
    <cellStyle name="Normal 5 2 2 2 7 2 2" xfId="25530"/>
    <cellStyle name="Normal 5 2 2 2 7 2 3" xfId="25531"/>
    <cellStyle name="Normal 5 2 2 2 7 2 4" xfId="25532"/>
    <cellStyle name="Normal 5 2 2 2 7 3" xfId="25533"/>
    <cellStyle name="Normal 5 2 2 2 7 3 2" xfId="25534"/>
    <cellStyle name="Normal 5 2 2 2 7 3 3" xfId="25535"/>
    <cellStyle name="Normal 5 2 2 2 7 4" xfId="25536"/>
    <cellStyle name="Normal 5 2 2 2 7 5" xfId="25537"/>
    <cellStyle name="Normal 5 2 2 2 7 6" xfId="25538"/>
    <cellStyle name="Normal 5 2 2 2 8" xfId="5842"/>
    <cellStyle name="Normal 5 2 2 2 8 2" xfId="10784"/>
    <cellStyle name="Normal 5 2 2 2 8 3" xfId="25539"/>
    <cellStyle name="Normal 5 2 2 2 8 4" xfId="25540"/>
    <cellStyle name="Normal 5 2 2 2 9" xfId="7350"/>
    <cellStyle name="Normal 5 2 2 2 9 2" xfId="25541"/>
    <cellStyle name="Normal 5 2 2 2 9 3" xfId="25542"/>
    <cellStyle name="Normal 5 2 2 2 9 4" xfId="25543"/>
    <cellStyle name="Normal 5 2 2 3" xfId="682"/>
    <cellStyle name="Normal 5 2 2 3 10" xfId="2431"/>
    <cellStyle name="Normal 5 2 2 3 10 2" xfId="25544"/>
    <cellStyle name="Normal 5 2 2 3 10 3" xfId="25545"/>
    <cellStyle name="Normal 5 2 2 3 10 4" xfId="25546"/>
    <cellStyle name="Normal 5 2 2 3 11" xfId="25547"/>
    <cellStyle name="Normal 5 2 2 3 11 2" xfId="25548"/>
    <cellStyle name="Normal 5 2 2 3 11 3" xfId="25549"/>
    <cellStyle name="Normal 5 2 2 3 12" xfId="25550"/>
    <cellStyle name="Normal 5 2 2 3 13" xfId="25551"/>
    <cellStyle name="Normal 5 2 2 3 14" xfId="25552"/>
    <cellStyle name="Normal 5 2 2 3 2" xfId="823"/>
    <cellStyle name="Normal 5 2 2 3 2 10" xfId="25553"/>
    <cellStyle name="Normal 5 2 2 3 2 11" xfId="25554"/>
    <cellStyle name="Normal 5 2 2 3 2 2" xfId="1288"/>
    <cellStyle name="Normal 5 2 2 3 2 2 10" xfId="25555"/>
    <cellStyle name="Normal 5 2 2 3 2 2 2" xfId="1590"/>
    <cellStyle name="Normal 5 2 2 3 2 2 2 2" xfId="4948"/>
    <cellStyle name="Normal 5 2 2 3 2 2 2 2 2" xfId="9932"/>
    <cellStyle name="Normal 5 2 2 3 2 2 2 2 2 2" xfId="25556"/>
    <cellStyle name="Normal 5 2 2 3 2 2 2 2 2 3" xfId="25557"/>
    <cellStyle name="Normal 5 2 2 3 2 2 2 2 2 4" xfId="25558"/>
    <cellStyle name="Normal 5 2 2 3 2 2 2 2 3" xfId="25559"/>
    <cellStyle name="Normal 5 2 2 3 2 2 2 2 3 2" xfId="25560"/>
    <cellStyle name="Normal 5 2 2 3 2 2 2 2 3 3" xfId="25561"/>
    <cellStyle name="Normal 5 2 2 3 2 2 2 2 4" xfId="25562"/>
    <cellStyle name="Normal 5 2 2 3 2 2 2 2 5" xfId="25563"/>
    <cellStyle name="Normal 5 2 2 3 2 2 2 2 6" xfId="25564"/>
    <cellStyle name="Normal 5 2 2 3 2 2 2 3" xfId="6677"/>
    <cellStyle name="Normal 5 2 2 3 2 2 2 3 2" xfId="11619"/>
    <cellStyle name="Normal 5 2 2 3 2 2 2 3 3" xfId="25565"/>
    <cellStyle name="Normal 5 2 2 3 2 2 2 3 4" xfId="25566"/>
    <cellStyle name="Normal 5 2 2 3 2 2 2 4" xfId="8185"/>
    <cellStyle name="Normal 5 2 2 3 2 2 2 4 2" xfId="25567"/>
    <cellStyle name="Normal 5 2 2 3 2 2 2 4 3" xfId="25568"/>
    <cellStyle name="Normal 5 2 2 3 2 2 2 4 4" xfId="25569"/>
    <cellStyle name="Normal 5 2 2 3 2 2 2 5" xfId="3223"/>
    <cellStyle name="Normal 5 2 2 3 2 2 2 5 2" xfId="25570"/>
    <cellStyle name="Normal 5 2 2 3 2 2 2 5 3" xfId="25571"/>
    <cellStyle name="Normal 5 2 2 3 2 2 2 5 4" xfId="25572"/>
    <cellStyle name="Normal 5 2 2 3 2 2 2 6" xfId="25573"/>
    <cellStyle name="Normal 5 2 2 3 2 2 2 6 2" xfId="25574"/>
    <cellStyle name="Normal 5 2 2 3 2 2 2 6 3" xfId="25575"/>
    <cellStyle name="Normal 5 2 2 3 2 2 2 7" xfId="25576"/>
    <cellStyle name="Normal 5 2 2 3 2 2 2 8" xfId="25577"/>
    <cellStyle name="Normal 5 2 2 3 2 2 2 9" xfId="25578"/>
    <cellStyle name="Normal 5 2 2 3 2 2 3" xfId="4656"/>
    <cellStyle name="Normal 5 2 2 3 2 2 3 2" xfId="9640"/>
    <cellStyle name="Normal 5 2 2 3 2 2 3 2 2" xfId="25579"/>
    <cellStyle name="Normal 5 2 2 3 2 2 3 2 3" xfId="25580"/>
    <cellStyle name="Normal 5 2 2 3 2 2 3 2 4" xfId="25581"/>
    <cellStyle name="Normal 5 2 2 3 2 2 3 3" xfId="25582"/>
    <cellStyle name="Normal 5 2 2 3 2 2 3 3 2" xfId="25583"/>
    <cellStyle name="Normal 5 2 2 3 2 2 3 3 3" xfId="25584"/>
    <cellStyle name="Normal 5 2 2 3 2 2 3 4" xfId="25585"/>
    <cellStyle name="Normal 5 2 2 3 2 2 3 5" xfId="25586"/>
    <cellStyle name="Normal 5 2 2 3 2 2 3 6" xfId="25587"/>
    <cellStyle name="Normal 5 2 2 3 2 2 4" xfId="6387"/>
    <cellStyle name="Normal 5 2 2 3 2 2 4 2" xfId="11329"/>
    <cellStyle name="Normal 5 2 2 3 2 2 4 3" xfId="25588"/>
    <cellStyle name="Normal 5 2 2 3 2 2 4 4" xfId="25589"/>
    <cellStyle name="Normal 5 2 2 3 2 2 5" xfId="7895"/>
    <cellStyle name="Normal 5 2 2 3 2 2 5 2" xfId="25590"/>
    <cellStyle name="Normal 5 2 2 3 2 2 5 3" xfId="25591"/>
    <cellStyle name="Normal 5 2 2 3 2 2 5 4" xfId="25592"/>
    <cellStyle name="Normal 5 2 2 3 2 2 6" xfId="2933"/>
    <cellStyle name="Normal 5 2 2 3 2 2 6 2" xfId="25593"/>
    <cellStyle name="Normal 5 2 2 3 2 2 6 3" xfId="25594"/>
    <cellStyle name="Normal 5 2 2 3 2 2 6 4" xfId="25595"/>
    <cellStyle name="Normal 5 2 2 3 2 2 7" xfId="25596"/>
    <cellStyle name="Normal 5 2 2 3 2 2 7 2" xfId="25597"/>
    <cellStyle name="Normal 5 2 2 3 2 2 7 3" xfId="25598"/>
    <cellStyle name="Normal 5 2 2 3 2 2 8" xfId="25599"/>
    <cellStyle name="Normal 5 2 2 3 2 2 9" xfId="25600"/>
    <cellStyle name="Normal 5 2 2 3 2 3" xfId="1589"/>
    <cellStyle name="Normal 5 2 2 3 2 3 2" xfId="4947"/>
    <cellStyle name="Normal 5 2 2 3 2 3 2 2" xfId="9931"/>
    <cellStyle name="Normal 5 2 2 3 2 3 2 2 2" xfId="25601"/>
    <cellStyle name="Normal 5 2 2 3 2 3 2 2 3" xfId="25602"/>
    <cellStyle name="Normal 5 2 2 3 2 3 2 2 4" xfId="25603"/>
    <cellStyle name="Normal 5 2 2 3 2 3 2 3" xfId="25604"/>
    <cellStyle name="Normal 5 2 2 3 2 3 2 3 2" xfId="25605"/>
    <cellStyle name="Normal 5 2 2 3 2 3 2 3 3" xfId="25606"/>
    <cellStyle name="Normal 5 2 2 3 2 3 2 4" xfId="25607"/>
    <cellStyle name="Normal 5 2 2 3 2 3 2 5" xfId="25608"/>
    <cellStyle name="Normal 5 2 2 3 2 3 2 6" xfId="25609"/>
    <cellStyle name="Normal 5 2 2 3 2 3 3" xfId="6676"/>
    <cellStyle name="Normal 5 2 2 3 2 3 3 2" xfId="11618"/>
    <cellStyle name="Normal 5 2 2 3 2 3 3 3" xfId="25610"/>
    <cellStyle name="Normal 5 2 2 3 2 3 3 4" xfId="25611"/>
    <cellStyle name="Normal 5 2 2 3 2 3 4" xfId="8184"/>
    <cellStyle name="Normal 5 2 2 3 2 3 4 2" xfId="25612"/>
    <cellStyle name="Normal 5 2 2 3 2 3 4 3" xfId="25613"/>
    <cellStyle name="Normal 5 2 2 3 2 3 4 4" xfId="25614"/>
    <cellStyle name="Normal 5 2 2 3 2 3 5" xfId="3222"/>
    <cellStyle name="Normal 5 2 2 3 2 3 5 2" xfId="25615"/>
    <cellStyle name="Normal 5 2 2 3 2 3 5 3" xfId="25616"/>
    <cellStyle name="Normal 5 2 2 3 2 3 5 4" xfId="25617"/>
    <cellStyle name="Normal 5 2 2 3 2 3 6" xfId="25618"/>
    <cellStyle name="Normal 5 2 2 3 2 3 6 2" xfId="25619"/>
    <cellStyle name="Normal 5 2 2 3 2 3 6 3" xfId="25620"/>
    <cellStyle name="Normal 5 2 2 3 2 3 7" xfId="25621"/>
    <cellStyle name="Normal 5 2 2 3 2 3 8" xfId="25622"/>
    <cellStyle name="Normal 5 2 2 3 2 3 9" xfId="25623"/>
    <cellStyle name="Normal 5 2 2 3 2 4" xfId="4273"/>
    <cellStyle name="Normal 5 2 2 3 2 4 2" xfId="9259"/>
    <cellStyle name="Normal 5 2 2 3 2 4 2 2" xfId="25624"/>
    <cellStyle name="Normal 5 2 2 3 2 4 2 3" xfId="25625"/>
    <cellStyle name="Normal 5 2 2 3 2 4 2 4" xfId="25626"/>
    <cellStyle name="Normal 5 2 2 3 2 4 3" xfId="25627"/>
    <cellStyle name="Normal 5 2 2 3 2 4 3 2" xfId="25628"/>
    <cellStyle name="Normal 5 2 2 3 2 4 3 3" xfId="25629"/>
    <cellStyle name="Normal 5 2 2 3 2 4 4" xfId="25630"/>
    <cellStyle name="Normal 5 2 2 3 2 4 5" xfId="25631"/>
    <cellStyle name="Normal 5 2 2 3 2 4 6" xfId="25632"/>
    <cellStyle name="Normal 5 2 2 3 2 5" xfId="6020"/>
    <cellStyle name="Normal 5 2 2 3 2 5 2" xfId="10962"/>
    <cellStyle name="Normal 5 2 2 3 2 5 3" xfId="25633"/>
    <cellStyle name="Normal 5 2 2 3 2 5 4" xfId="25634"/>
    <cellStyle name="Normal 5 2 2 3 2 6" xfId="7528"/>
    <cellStyle name="Normal 5 2 2 3 2 6 2" xfId="25635"/>
    <cellStyle name="Normal 5 2 2 3 2 6 3" xfId="25636"/>
    <cellStyle name="Normal 5 2 2 3 2 6 4" xfId="25637"/>
    <cellStyle name="Normal 5 2 2 3 2 7" xfId="2566"/>
    <cellStyle name="Normal 5 2 2 3 2 7 2" xfId="25638"/>
    <cellStyle name="Normal 5 2 2 3 2 7 3" xfId="25639"/>
    <cellStyle name="Normal 5 2 2 3 2 7 4" xfId="25640"/>
    <cellStyle name="Normal 5 2 2 3 2 8" xfId="25641"/>
    <cellStyle name="Normal 5 2 2 3 2 8 2" xfId="25642"/>
    <cellStyle name="Normal 5 2 2 3 2 8 3" xfId="25643"/>
    <cellStyle name="Normal 5 2 2 3 2 9" xfId="25644"/>
    <cellStyle name="Normal 5 2 2 3 3" xfId="976"/>
    <cellStyle name="Normal 5 2 2 3 3 10" xfId="25645"/>
    <cellStyle name="Normal 5 2 2 3 3 2" xfId="1591"/>
    <cellStyle name="Normal 5 2 2 3 3 2 2" xfId="4949"/>
    <cellStyle name="Normal 5 2 2 3 3 2 2 2" xfId="9933"/>
    <cellStyle name="Normal 5 2 2 3 3 2 2 2 2" xfId="25646"/>
    <cellStyle name="Normal 5 2 2 3 3 2 2 2 3" xfId="25647"/>
    <cellStyle name="Normal 5 2 2 3 3 2 2 2 4" xfId="25648"/>
    <cellStyle name="Normal 5 2 2 3 3 2 2 3" xfId="25649"/>
    <cellStyle name="Normal 5 2 2 3 3 2 2 3 2" xfId="25650"/>
    <cellStyle name="Normal 5 2 2 3 3 2 2 3 3" xfId="25651"/>
    <cellStyle name="Normal 5 2 2 3 3 2 2 4" xfId="25652"/>
    <cellStyle name="Normal 5 2 2 3 3 2 2 5" xfId="25653"/>
    <cellStyle name="Normal 5 2 2 3 3 2 2 6" xfId="25654"/>
    <cellStyle name="Normal 5 2 2 3 3 2 3" xfId="6678"/>
    <cellStyle name="Normal 5 2 2 3 3 2 3 2" xfId="11620"/>
    <cellStyle name="Normal 5 2 2 3 3 2 3 3" xfId="25655"/>
    <cellStyle name="Normal 5 2 2 3 3 2 3 4" xfId="25656"/>
    <cellStyle name="Normal 5 2 2 3 3 2 4" xfId="8186"/>
    <cellStyle name="Normal 5 2 2 3 3 2 4 2" xfId="25657"/>
    <cellStyle name="Normal 5 2 2 3 3 2 4 3" xfId="25658"/>
    <cellStyle name="Normal 5 2 2 3 3 2 4 4" xfId="25659"/>
    <cellStyle name="Normal 5 2 2 3 3 2 5" xfId="3224"/>
    <cellStyle name="Normal 5 2 2 3 3 2 5 2" xfId="25660"/>
    <cellStyle name="Normal 5 2 2 3 3 2 5 3" xfId="25661"/>
    <cellStyle name="Normal 5 2 2 3 3 2 5 4" xfId="25662"/>
    <cellStyle name="Normal 5 2 2 3 3 2 6" xfId="25663"/>
    <cellStyle name="Normal 5 2 2 3 3 2 6 2" xfId="25664"/>
    <cellStyle name="Normal 5 2 2 3 3 2 6 3" xfId="25665"/>
    <cellStyle name="Normal 5 2 2 3 3 2 7" xfId="25666"/>
    <cellStyle name="Normal 5 2 2 3 3 2 8" xfId="25667"/>
    <cellStyle name="Normal 5 2 2 3 3 2 9" xfId="25668"/>
    <cellStyle name="Normal 5 2 2 3 3 3" xfId="4415"/>
    <cellStyle name="Normal 5 2 2 3 3 3 2" xfId="9400"/>
    <cellStyle name="Normal 5 2 2 3 3 3 2 2" xfId="25669"/>
    <cellStyle name="Normal 5 2 2 3 3 3 2 3" xfId="25670"/>
    <cellStyle name="Normal 5 2 2 3 3 3 2 4" xfId="25671"/>
    <cellStyle name="Normal 5 2 2 3 3 3 3" xfId="25672"/>
    <cellStyle name="Normal 5 2 2 3 3 3 3 2" xfId="25673"/>
    <cellStyle name="Normal 5 2 2 3 3 3 3 3" xfId="25674"/>
    <cellStyle name="Normal 5 2 2 3 3 3 4" xfId="25675"/>
    <cellStyle name="Normal 5 2 2 3 3 3 5" xfId="25676"/>
    <cellStyle name="Normal 5 2 2 3 3 3 6" xfId="25677"/>
    <cellStyle name="Normal 5 2 2 3 3 4" xfId="6158"/>
    <cellStyle name="Normal 5 2 2 3 3 4 2" xfId="11100"/>
    <cellStyle name="Normal 5 2 2 3 3 4 3" xfId="25678"/>
    <cellStyle name="Normal 5 2 2 3 3 4 4" xfId="25679"/>
    <cellStyle name="Normal 5 2 2 3 3 5" xfId="7666"/>
    <cellStyle name="Normal 5 2 2 3 3 5 2" xfId="25680"/>
    <cellStyle name="Normal 5 2 2 3 3 5 3" xfId="25681"/>
    <cellStyle name="Normal 5 2 2 3 3 5 4" xfId="25682"/>
    <cellStyle name="Normal 5 2 2 3 3 6" xfId="2704"/>
    <cellStyle name="Normal 5 2 2 3 3 6 2" xfId="25683"/>
    <cellStyle name="Normal 5 2 2 3 3 6 3" xfId="25684"/>
    <cellStyle name="Normal 5 2 2 3 3 6 4" xfId="25685"/>
    <cellStyle name="Normal 5 2 2 3 3 7" xfId="25686"/>
    <cellStyle name="Normal 5 2 2 3 3 7 2" xfId="25687"/>
    <cellStyle name="Normal 5 2 2 3 3 7 3" xfId="25688"/>
    <cellStyle name="Normal 5 2 2 3 3 8" xfId="25689"/>
    <cellStyle name="Normal 5 2 2 3 3 9" xfId="25690"/>
    <cellStyle name="Normal 5 2 2 3 4" xfId="1588"/>
    <cellStyle name="Normal 5 2 2 3 4 2" xfId="4946"/>
    <cellStyle name="Normal 5 2 2 3 4 2 2" xfId="9930"/>
    <cellStyle name="Normal 5 2 2 3 4 2 2 2" xfId="25691"/>
    <cellStyle name="Normal 5 2 2 3 4 2 2 3" xfId="25692"/>
    <cellStyle name="Normal 5 2 2 3 4 2 2 4" xfId="25693"/>
    <cellStyle name="Normal 5 2 2 3 4 2 3" xfId="25694"/>
    <cellStyle name="Normal 5 2 2 3 4 2 3 2" xfId="25695"/>
    <cellStyle name="Normal 5 2 2 3 4 2 3 3" xfId="25696"/>
    <cellStyle name="Normal 5 2 2 3 4 2 4" xfId="25697"/>
    <cellStyle name="Normal 5 2 2 3 4 2 5" xfId="25698"/>
    <cellStyle name="Normal 5 2 2 3 4 2 6" xfId="25699"/>
    <cellStyle name="Normal 5 2 2 3 4 3" xfId="6675"/>
    <cellStyle name="Normal 5 2 2 3 4 3 2" xfId="11617"/>
    <cellStyle name="Normal 5 2 2 3 4 3 3" xfId="25700"/>
    <cellStyle name="Normal 5 2 2 3 4 3 4" xfId="25701"/>
    <cellStyle name="Normal 5 2 2 3 4 4" xfId="8183"/>
    <cellStyle name="Normal 5 2 2 3 4 4 2" xfId="25702"/>
    <cellStyle name="Normal 5 2 2 3 4 4 3" xfId="25703"/>
    <cellStyle name="Normal 5 2 2 3 4 4 4" xfId="25704"/>
    <cellStyle name="Normal 5 2 2 3 4 5" xfId="3221"/>
    <cellStyle name="Normal 5 2 2 3 4 5 2" xfId="25705"/>
    <cellStyle name="Normal 5 2 2 3 4 5 3" xfId="25706"/>
    <cellStyle name="Normal 5 2 2 3 4 5 4" xfId="25707"/>
    <cellStyle name="Normal 5 2 2 3 4 6" xfId="25708"/>
    <cellStyle name="Normal 5 2 2 3 4 6 2" xfId="25709"/>
    <cellStyle name="Normal 5 2 2 3 4 6 3" xfId="25710"/>
    <cellStyle name="Normal 5 2 2 3 4 7" xfId="25711"/>
    <cellStyle name="Normal 5 2 2 3 4 8" xfId="25712"/>
    <cellStyle name="Normal 5 2 2 3 4 9" xfId="25713"/>
    <cellStyle name="Normal 5 2 2 3 5" xfId="3813"/>
    <cellStyle name="Normal 5 2 2 3 5 2" xfId="5445"/>
    <cellStyle name="Normal 5 2 2 3 5 2 2" xfId="10424"/>
    <cellStyle name="Normal 5 2 2 3 5 2 2 2" xfId="25714"/>
    <cellStyle name="Normal 5 2 2 3 5 2 2 3" xfId="25715"/>
    <cellStyle name="Normal 5 2 2 3 5 2 2 4" xfId="25716"/>
    <cellStyle name="Normal 5 2 2 3 5 2 3" xfId="25717"/>
    <cellStyle name="Normal 5 2 2 3 5 2 3 2" xfId="25718"/>
    <cellStyle name="Normal 5 2 2 3 5 2 3 3" xfId="25719"/>
    <cellStyle name="Normal 5 2 2 3 5 2 4" xfId="25720"/>
    <cellStyle name="Normal 5 2 2 3 5 2 5" xfId="25721"/>
    <cellStyle name="Normal 5 2 2 3 5 2 6" xfId="25722"/>
    <cellStyle name="Normal 5 2 2 3 5 3" xfId="8773"/>
    <cellStyle name="Normal 5 2 2 3 5 3 2" xfId="25723"/>
    <cellStyle name="Normal 5 2 2 3 5 3 3" xfId="25724"/>
    <cellStyle name="Normal 5 2 2 3 5 3 4" xfId="25725"/>
    <cellStyle name="Normal 5 2 2 3 5 4" xfId="12177"/>
    <cellStyle name="Normal 5 2 2 3 5 4 2" xfId="25726"/>
    <cellStyle name="Normal 5 2 2 3 5 4 3" xfId="25727"/>
    <cellStyle name="Normal 5 2 2 3 5 4 4" xfId="25728"/>
    <cellStyle name="Normal 5 2 2 3 5 5" xfId="25729"/>
    <cellStyle name="Normal 5 2 2 3 5 5 2" xfId="25730"/>
    <cellStyle name="Normal 5 2 2 3 5 5 3" xfId="25731"/>
    <cellStyle name="Normal 5 2 2 3 5 5 4" xfId="25732"/>
    <cellStyle name="Normal 5 2 2 3 5 6" xfId="25733"/>
    <cellStyle name="Normal 5 2 2 3 5 6 2" xfId="25734"/>
    <cellStyle name="Normal 5 2 2 3 5 6 3" xfId="25735"/>
    <cellStyle name="Normal 5 2 2 3 5 7" xfId="25736"/>
    <cellStyle name="Normal 5 2 2 3 5 8" xfId="25737"/>
    <cellStyle name="Normal 5 2 2 3 5 9" xfId="25738"/>
    <cellStyle name="Normal 5 2 2 3 6" xfId="4138"/>
    <cellStyle name="Normal 5 2 2 3 6 2" xfId="8909"/>
    <cellStyle name="Normal 5 2 2 3 6 2 2" xfId="25739"/>
    <cellStyle name="Normal 5 2 2 3 6 2 2 2" xfId="25740"/>
    <cellStyle name="Normal 5 2 2 3 6 2 2 3" xfId="25741"/>
    <cellStyle name="Normal 5 2 2 3 6 2 2 4" xfId="25742"/>
    <cellStyle name="Normal 5 2 2 3 6 2 3" xfId="25743"/>
    <cellStyle name="Normal 5 2 2 3 6 2 3 2" xfId="25744"/>
    <cellStyle name="Normal 5 2 2 3 6 2 3 3" xfId="25745"/>
    <cellStyle name="Normal 5 2 2 3 6 2 4" xfId="25746"/>
    <cellStyle name="Normal 5 2 2 3 6 2 5" xfId="25747"/>
    <cellStyle name="Normal 5 2 2 3 6 2 6" xfId="25748"/>
    <cellStyle name="Normal 5 2 2 3 6 3" xfId="12193"/>
    <cellStyle name="Normal 5 2 2 3 6 3 2" xfId="25749"/>
    <cellStyle name="Normal 5 2 2 3 6 3 3" xfId="25750"/>
    <cellStyle name="Normal 5 2 2 3 6 3 4" xfId="25751"/>
    <cellStyle name="Normal 5 2 2 3 6 4" xfId="25752"/>
    <cellStyle name="Normal 5 2 2 3 6 4 2" xfId="25753"/>
    <cellStyle name="Normal 5 2 2 3 6 4 3" xfId="25754"/>
    <cellStyle name="Normal 5 2 2 3 6 4 4" xfId="25755"/>
    <cellStyle name="Normal 5 2 2 3 6 5" xfId="25756"/>
    <cellStyle name="Normal 5 2 2 3 6 5 2" xfId="25757"/>
    <cellStyle name="Normal 5 2 2 3 6 5 3" xfId="25758"/>
    <cellStyle name="Normal 5 2 2 3 6 6" xfId="25759"/>
    <cellStyle name="Normal 5 2 2 3 6 7" xfId="25760"/>
    <cellStyle name="Normal 5 2 2 3 6 8" xfId="25761"/>
    <cellStyle name="Normal 5 2 2 3 7" xfId="5522"/>
    <cellStyle name="Normal 5 2 2 3 7 2" xfId="10487"/>
    <cellStyle name="Normal 5 2 2 3 7 2 2" xfId="25762"/>
    <cellStyle name="Normal 5 2 2 3 7 2 3" xfId="25763"/>
    <cellStyle name="Normal 5 2 2 3 7 2 4" xfId="25764"/>
    <cellStyle name="Normal 5 2 2 3 7 3" xfId="25765"/>
    <cellStyle name="Normal 5 2 2 3 7 3 2" xfId="25766"/>
    <cellStyle name="Normal 5 2 2 3 7 3 3" xfId="25767"/>
    <cellStyle name="Normal 5 2 2 3 7 4" xfId="25768"/>
    <cellStyle name="Normal 5 2 2 3 7 5" xfId="25769"/>
    <cellStyle name="Normal 5 2 2 3 7 6" xfId="25770"/>
    <cellStyle name="Normal 5 2 2 3 8" xfId="5885"/>
    <cellStyle name="Normal 5 2 2 3 8 2" xfId="10827"/>
    <cellStyle name="Normal 5 2 2 3 8 3" xfId="25771"/>
    <cellStyle name="Normal 5 2 2 3 8 4" xfId="25772"/>
    <cellStyle name="Normal 5 2 2 3 9" xfId="7393"/>
    <cellStyle name="Normal 5 2 2 3 9 2" xfId="25773"/>
    <cellStyle name="Normal 5 2 2 3 9 3" xfId="25774"/>
    <cellStyle name="Normal 5 2 2 3 9 4" xfId="25775"/>
    <cellStyle name="Normal 5 2 2 4" xfId="516"/>
    <cellStyle name="Normal 5 2 2 4 10" xfId="25776"/>
    <cellStyle name="Normal 5 2 2 4 11" xfId="25777"/>
    <cellStyle name="Normal 5 2 2 4 2" xfId="1086"/>
    <cellStyle name="Normal 5 2 2 4 2 10" xfId="25778"/>
    <cellStyle name="Normal 5 2 2 4 2 2" xfId="1593"/>
    <cellStyle name="Normal 5 2 2 4 2 2 2" xfId="4951"/>
    <cellStyle name="Normal 5 2 2 4 2 2 2 2" xfId="9935"/>
    <cellStyle name="Normal 5 2 2 4 2 2 2 2 2" xfId="25779"/>
    <cellStyle name="Normal 5 2 2 4 2 2 2 2 3" xfId="25780"/>
    <cellStyle name="Normal 5 2 2 4 2 2 2 2 4" xfId="25781"/>
    <cellStyle name="Normal 5 2 2 4 2 2 2 3" xfId="25782"/>
    <cellStyle name="Normal 5 2 2 4 2 2 2 3 2" xfId="25783"/>
    <cellStyle name="Normal 5 2 2 4 2 2 2 3 3" xfId="25784"/>
    <cellStyle name="Normal 5 2 2 4 2 2 2 4" xfId="25785"/>
    <cellStyle name="Normal 5 2 2 4 2 2 2 5" xfId="25786"/>
    <cellStyle name="Normal 5 2 2 4 2 2 2 6" xfId="25787"/>
    <cellStyle name="Normal 5 2 2 4 2 2 3" xfId="6680"/>
    <cellStyle name="Normal 5 2 2 4 2 2 3 2" xfId="11622"/>
    <cellStyle name="Normal 5 2 2 4 2 2 3 3" xfId="25788"/>
    <cellStyle name="Normal 5 2 2 4 2 2 3 4" xfId="25789"/>
    <cellStyle name="Normal 5 2 2 4 2 2 4" xfId="8188"/>
    <cellStyle name="Normal 5 2 2 4 2 2 4 2" xfId="25790"/>
    <cellStyle name="Normal 5 2 2 4 2 2 4 3" xfId="25791"/>
    <cellStyle name="Normal 5 2 2 4 2 2 4 4" xfId="25792"/>
    <cellStyle name="Normal 5 2 2 4 2 2 5" xfId="3226"/>
    <cellStyle name="Normal 5 2 2 4 2 2 5 2" xfId="25793"/>
    <cellStyle name="Normal 5 2 2 4 2 2 5 3" xfId="25794"/>
    <cellStyle name="Normal 5 2 2 4 2 2 5 4" xfId="25795"/>
    <cellStyle name="Normal 5 2 2 4 2 2 6" xfId="25796"/>
    <cellStyle name="Normal 5 2 2 4 2 2 6 2" xfId="25797"/>
    <cellStyle name="Normal 5 2 2 4 2 2 6 3" xfId="25798"/>
    <cellStyle name="Normal 5 2 2 4 2 2 7" xfId="25799"/>
    <cellStyle name="Normal 5 2 2 4 2 2 8" xfId="25800"/>
    <cellStyle name="Normal 5 2 2 4 2 2 9" xfId="25801"/>
    <cellStyle name="Normal 5 2 2 4 2 3" xfId="4508"/>
    <cellStyle name="Normal 5 2 2 4 2 3 2" xfId="9493"/>
    <cellStyle name="Normal 5 2 2 4 2 3 2 2" xfId="25802"/>
    <cellStyle name="Normal 5 2 2 4 2 3 2 3" xfId="25803"/>
    <cellStyle name="Normal 5 2 2 4 2 3 2 4" xfId="25804"/>
    <cellStyle name="Normal 5 2 2 4 2 3 3" xfId="25805"/>
    <cellStyle name="Normal 5 2 2 4 2 3 3 2" xfId="25806"/>
    <cellStyle name="Normal 5 2 2 4 2 3 3 3" xfId="25807"/>
    <cellStyle name="Normal 5 2 2 4 2 3 4" xfId="25808"/>
    <cellStyle name="Normal 5 2 2 4 2 3 5" xfId="25809"/>
    <cellStyle name="Normal 5 2 2 4 2 3 6" xfId="25810"/>
    <cellStyle name="Normal 5 2 2 4 2 4" xfId="6248"/>
    <cellStyle name="Normal 5 2 2 4 2 4 2" xfId="11190"/>
    <cellStyle name="Normal 5 2 2 4 2 4 3" xfId="25811"/>
    <cellStyle name="Normal 5 2 2 4 2 4 4" xfId="25812"/>
    <cellStyle name="Normal 5 2 2 4 2 5" xfId="7756"/>
    <cellStyle name="Normal 5 2 2 4 2 5 2" xfId="25813"/>
    <cellStyle name="Normal 5 2 2 4 2 5 3" xfId="25814"/>
    <cellStyle name="Normal 5 2 2 4 2 5 4" xfId="25815"/>
    <cellStyle name="Normal 5 2 2 4 2 6" xfId="2794"/>
    <cellStyle name="Normal 5 2 2 4 2 6 2" xfId="25816"/>
    <cellStyle name="Normal 5 2 2 4 2 6 3" xfId="25817"/>
    <cellStyle name="Normal 5 2 2 4 2 6 4" xfId="25818"/>
    <cellStyle name="Normal 5 2 2 4 2 7" xfId="25819"/>
    <cellStyle name="Normal 5 2 2 4 2 7 2" xfId="25820"/>
    <cellStyle name="Normal 5 2 2 4 2 7 3" xfId="25821"/>
    <cellStyle name="Normal 5 2 2 4 2 8" xfId="25822"/>
    <cellStyle name="Normal 5 2 2 4 2 9" xfId="25823"/>
    <cellStyle name="Normal 5 2 2 4 3" xfId="1592"/>
    <cellStyle name="Normal 5 2 2 4 3 2" xfId="4950"/>
    <cellStyle name="Normal 5 2 2 4 3 2 2" xfId="9934"/>
    <cellStyle name="Normal 5 2 2 4 3 2 2 2" xfId="25824"/>
    <cellStyle name="Normal 5 2 2 4 3 2 2 3" xfId="25825"/>
    <cellStyle name="Normal 5 2 2 4 3 2 2 4" xfId="25826"/>
    <cellStyle name="Normal 5 2 2 4 3 2 3" xfId="25827"/>
    <cellStyle name="Normal 5 2 2 4 3 2 3 2" xfId="25828"/>
    <cellStyle name="Normal 5 2 2 4 3 2 3 3" xfId="25829"/>
    <cellStyle name="Normal 5 2 2 4 3 2 4" xfId="25830"/>
    <cellStyle name="Normal 5 2 2 4 3 2 5" xfId="25831"/>
    <cellStyle name="Normal 5 2 2 4 3 2 6" xfId="25832"/>
    <cellStyle name="Normal 5 2 2 4 3 3" xfId="6679"/>
    <cellStyle name="Normal 5 2 2 4 3 3 2" xfId="11621"/>
    <cellStyle name="Normal 5 2 2 4 3 3 3" xfId="25833"/>
    <cellStyle name="Normal 5 2 2 4 3 3 4" xfId="25834"/>
    <cellStyle name="Normal 5 2 2 4 3 4" xfId="8187"/>
    <cellStyle name="Normal 5 2 2 4 3 4 2" xfId="25835"/>
    <cellStyle name="Normal 5 2 2 4 3 4 3" xfId="25836"/>
    <cellStyle name="Normal 5 2 2 4 3 4 4" xfId="25837"/>
    <cellStyle name="Normal 5 2 2 4 3 5" xfId="3225"/>
    <cellStyle name="Normal 5 2 2 4 3 5 2" xfId="25838"/>
    <cellStyle name="Normal 5 2 2 4 3 5 3" xfId="25839"/>
    <cellStyle name="Normal 5 2 2 4 3 5 4" xfId="25840"/>
    <cellStyle name="Normal 5 2 2 4 3 6" xfId="25841"/>
    <cellStyle name="Normal 5 2 2 4 3 6 2" xfId="25842"/>
    <cellStyle name="Normal 5 2 2 4 3 6 3" xfId="25843"/>
    <cellStyle name="Normal 5 2 2 4 3 7" xfId="25844"/>
    <cellStyle name="Normal 5 2 2 4 3 8" xfId="25845"/>
    <cellStyle name="Normal 5 2 2 4 3 9" xfId="25846"/>
    <cellStyle name="Normal 5 2 2 4 4" xfId="4039"/>
    <cellStyle name="Normal 5 2 2 4 4 2" xfId="9111"/>
    <cellStyle name="Normal 5 2 2 4 4 2 2" xfId="25847"/>
    <cellStyle name="Normal 5 2 2 4 4 2 3" xfId="25848"/>
    <cellStyle name="Normal 5 2 2 4 4 2 4" xfId="25849"/>
    <cellStyle name="Normal 5 2 2 4 4 3" xfId="25850"/>
    <cellStyle name="Normal 5 2 2 4 4 3 2" xfId="25851"/>
    <cellStyle name="Normal 5 2 2 4 4 3 3" xfId="25852"/>
    <cellStyle name="Normal 5 2 2 4 4 4" xfId="25853"/>
    <cellStyle name="Normal 5 2 2 4 4 5" xfId="25854"/>
    <cellStyle name="Normal 5 2 2 4 4 6" xfId="25855"/>
    <cellStyle name="Normal 5 2 2 4 5" xfId="5796"/>
    <cellStyle name="Normal 5 2 2 4 5 2" xfId="10738"/>
    <cellStyle name="Normal 5 2 2 4 5 3" xfId="25856"/>
    <cellStyle name="Normal 5 2 2 4 5 4" xfId="25857"/>
    <cellStyle name="Normal 5 2 2 4 6" xfId="7304"/>
    <cellStyle name="Normal 5 2 2 4 6 2" xfId="25858"/>
    <cellStyle name="Normal 5 2 2 4 6 3" xfId="25859"/>
    <cellStyle name="Normal 5 2 2 4 6 4" xfId="25860"/>
    <cellStyle name="Normal 5 2 2 4 7" xfId="2342"/>
    <cellStyle name="Normal 5 2 2 4 7 2" xfId="25861"/>
    <cellStyle name="Normal 5 2 2 4 7 3" xfId="25862"/>
    <cellStyle name="Normal 5 2 2 4 7 4" xfId="25863"/>
    <cellStyle name="Normal 5 2 2 4 8" xfId="25864"/>
    <cellStyle name="Normal 5 2 2 4 8 2" xfId="25865"/>
    <cellStyle name="Normal 5 2 2 4 8 3" xfId="25866"/>
    <cellStyle name="Normal 5 2 2 4 9" xfId="25867"/>
    <cellStyle name="Normal 5 2 2 5" xfId="733"/>
    <cellStyle name="Normal 5 2 2 5 10" xfId="25868"/>
    <cellStyle name="Normal 5 2 2 5 11" xfId="25869"/>
    <cellStyle name="Normal 5 2 2 5 2" xfId="1199"/>
    <cellStyle name="Normal 5 2 2 5 2 10" xfId="25870"/>
    <cellStyle name="Normal 5 2 2 5 2 2" xfId="1595"/>
    <cellStyle name="Normal 5 2 2 5 2 2 2" xfId="4953"/>
    <cellStyle name="Normal 5 2 2 5 2 2 2 2" xfId="9937"/>
    <cellStyle name="Normal 5 2 2 5 2 2 2 2 2" xfId="25871"/>
    <cellStyle name="Normal 5 2 2 5 2 2 2 2 3" xfId="25872"/>
    <cellStyle name="Normal 5 2 2 5 2 2 2 2 4" xfId="25873"/>
    <cellStyle name="Normal 5 2 2 5 2 2 2 3" xfId="25874"/>
    <cellStyle name="Normal 5 2 2 5 2 2 2 3 2" xfId="25875"/>
    <cellStyle name="Normal 5 2 2 5 2 2 2 3 3" xfId="25876"/>
    <cellStyle name="Normal 5 2 2 5 2 2 2 4" xfId="25877"/>
    <cellStyle name="Normal 5 2 2 5 2 2 2 5" xfId="25878"/>
    <cellStyle name="Normal 5 2 2 5 2 2 2 6" xfId="25879"/>
    <cellStyle name="Normal 5 2 2 5 2 2 3" xfId="6682"/>
    <cellStyle name="Normal 5 2 2 5 2 2 3 2" xfId="11624"/>
    <cellStyle name="Normal 5 2 2 5 2 2 3 3" xfId="25880"/>
    <cellStyle name="Normal 5 2 2 5 2 2 3 4" xfId="25881"/>
    <cellStyle name="Normal 5 2 2 5 2 2 4" xfId="8190"/>
    <cellStyle name="Normal 5 2 2 5 2 2 4 2" xfId="25882"/>
    <cellStyle name="Normal 5 2 2 5 2 2 4 3" xfId="25883"/>
    <cellStyle name="Normal 5 2 2 5 2 2 4 4" xfId="25884"/>
    <cellStyle name="Normal 5 2 2 5 2 2 5" xfId="3228"/>
    <cellStyle name="Normal 5 2 2 5 2 2 5 2" xfId="25885"/>
    <cellStyle name="Normal 5 2 2 5 2 2 5 3" xfId="25886"/>
    <cellStyle name="Normal 5 2 2 5 2 2 5 4" xfId="25887"/>
    <cellStyle name="Normal 5 2 2 5 2 2 6" xfId="25888"/>
    <cellStyle name="Normal 5 2 2 5 2 2 6 2" xfId="25889"/>
    <cellStyle name="Normal 5 2 2 5 2 2 6 3" xfId="25890"/>
    <cellStyle name="Normal 5 2 2 5 2 2 7" xfId="25891"/>
    <cellStyle name="Normal 5 2 2 5 2 2 8" xfId="25892"/>
    <cellStyle name="Normal 5 2 2 5 2 2 9" xfId="25893"/>
    <cellStyle name="Normal 5 2 2 5 2 3" xfId="4567"/>
    <cellStyle name="Normal 5 2 2 5 2 3 2" xfId="9551"/>
    <cellStyle name="Normal 5 2 2 5 2 3 2 2" xfId="25894"/>
    <cellStyle name="Normal 5 2 2 5 2 3 2 3" xfId="25895"/>
    <cellStyle name="Normal 5 2 2 5 2 3 2 4" xfId="25896"/>
    <cellStyle name="Normal 5 2 2 5 2 3 3" xfId="25897"/>
    <cellStyle name="Normal 5 2 2 5 2 3 3 2" xfId="25898"/>
    <cellStyle name="Normal 5 2 2 5 2 3 3 3" xfId="25899"/>
    <cellStyle name="Normal 5 2 2 5 2 3 4" xfId="25900"/>
    <cellStyle name="Normal 5 2 2 5 2 3 5" xfId="25901"/>
    <cellStyle name="Normal 5 2 2 5 2 3 6" xfId="25902"/>
    <cellStyle name="Normal 5 2 2 5 2 4" xfId="6298"/>
    <cellStyle name="Normal 5 2 2 5 2 4 2" xfId="11240"/>
    <cellStyle name="Normal 5 2 2 5 2 4 3" xfId="25903"/>
    <cellStyle name="Normal 5 2 2 5 2 4 4" xfId="25904"/>
    <cellStyle name="Normal 5 2 2 5 2 5" xfId="7806"/>
    <cellStyle name="Normal 5 2 2 5 2 5 2" xfId="25905"/>
    <cellStyle name="Normal 5 2 2 5 2 5 3" xfId="25906"/>
    <cellStyle name="Normal 5 2 2 5 2 5 4" xfId="25907"/>
    <cellStyle name="Normal 5 2 2 5 2 6" xfId="2844"/>
    <cellStyle name="Normal 5 2 2 5 2 6 2" xfId="25908"/>
    <cellStyle name="Normal 5 2 2 5 2 6 3" xfId="25909"/>
    <cellStyle name="Normal 5 2 2 5 2 6 4" xfId="25910"/>
    <cellStyle name="Normal 5 2 2 5 2 7" xfId="25911"/>
    <cellStyle name="Normal 5 2 2 5 2 7 2" xfId="25912"/>
    <cellStyle name="Normal 5 2 2 5 2 7 3" xfId="25913"/>
    <cellStyle name="Normal 5 2 2 5 2 8" xfId="25914"/>
    <cellStyle name="Normal 5 2 2 5 2 9" xfId="25915"/>
    <cellStyle name="Normal 5 2 2 5 3" xfId="1594"/>
    <cellStyle name="Normal 5 2 2 5 3 2" xfId="4952"/>
    <cellStyle name="Normal 5 2 2 5 3 2 2" xfId="9936"/>
    <cellStyle name="Normal 5 2 2 5 3 2 2 2" xfId="25916"/>
    <cellStyle name="Normal 5 2 2 5 3 2 2 3" xfId="25917"/>
    <cellStyle name="Normal 5 2 2 5 3 2 2 4" xfId="25918"/>
    <cellStyle name="Normal 5 2 2 5 3 2 3" xfId="25919"/>
    <cellStyle name="Normal 5 2 2 5 3 2 3 2" xfId="25920"/>
    <cellStyle name="Normal 5 2 2 5 3 2 3 3" xfId="25921"/>
    <cellStyle name="Normal 5 2 2 5 3 2 4" xfId="25922"/>
    <cellStyle name="Normal 5 2 2 5 3 2 5" xfId="25923"/>
    <cellStyle name="Normal 5 2 2 5 3 2 6" xfId="25924"/>
    <cellStyle name="Normal 5 2 2 5 3 3" xfId="6681"/>
    <cellStyle name="Normal 5 2 2 5 3 3 2" xfId="11623"/>
    <cellStyle name="Normal 5 2 2 5 3 3 3" xfId="25925"/>
    <cellStyle name="Normal 5 2 2 5 3 3 4" xfId="25926"/>
    <cellStyle name="Normal 5 2 2 5 3 4" xfId="8189"/>
    <cellStyle name="Normal 5 2 2 5 3 4 2" xfId="25927"/>
    <cellStyle name="Normal 5 2 2 5 3 4 3" xfId="25928"/>
    <cellStyle name="Normal 5 2 2 5 3 4 4" xfId="25929"/>
    <cellStyle name="Normal 5 2 2 5 3 5" xfId="3227"/>
    <cellStyle name="Normal 5 2 2 5 3 5 2" xfId="25930"/>
    <cellStyle name="Normal 5 2 2 5 3 5 3" xfId="25931"/>
    <cellStyle name="Normal 5 2 2 5 3 5 4" xfId="25932"/>
    <cellStyle name="Normal 5 2 2 5 3 6" xfId="25933"/>
    <cellStyle name="Normal 5 2 2 5 3 6 2" xfId="25934"/>
    <cellStyle name="Normal 5 2 2 5 3 6 3" xfId="25935"/>
    <cellStyle name="Normal 5 2 2 5 3 7" xfId="25936"/>
    <cellStyle name="Normal 5 2 2 5 3 8" xfId="25937"/>
    <cellStyle name="Normal 5 2 2 5 3 9" xfId="25938"/>
    <cellStyle name="Normal 5 2 2 5 4" xfId="4184"/>
    <cellStyle name="Normal 5 2 2 5 4 2" xfId="9170"/>
    <cellStyle name="Normal 5 2 2 5 4 2 2" xfId="25939"/>
    <cellStyle name="Normal 5 2 2 5 4 2 3" xfId="25940"/>
    <cellStyle name="Normal 5 2 2 5 4 2 4" xfId="25941"/>
    <cellStyle name="Normal 5 2 2 5 4 3" xfId="25942"/>
    <cellStyle name="Normal 5 2 2 5 4 3 2" xfId="25943"/>
    <cellStyle name="Normal 5 2 2 5 4 3 3" xfId="25944"/>
    <cellStyle name="Normal 5 2 2 5 4 4" xfId="25945"/>
    <cellStyle name="Normal 5 2 2 5 4 5" xfId="25946"/>
    <cellStyle name="Normal 5 2 2 5 4 6" xfId="25947"/>
    <cellStyle name="Normal 5 2 2 5 5" xfId="5931"/>
    <cellStyle name="Normal 5 2 2 5 5 2" xfId="10873"/>
    <cellStyle name="Normal 5 2 2 5 5 3" xfId="25948"/>
    <cellStyle name="Normal 5 2 2 5 5 4" xfId="25949"/>
    <cellStyle name="Normal 5 2 2 5 6" xfId="7439"/>
    <cellStyle name="Normal 5 2 2 5 6 2" xfId="25950"/>
    <cellStyle name="Normal 5 2 2 5 6 3" xfId="25951"/>
    <cellStyle name="Normal 5 2 2 5 6 4" xfId="25952"/>
    <cellStyle name="Normal 5 2 2 5 7" xfId="2477"/>
    <cellStyle name="Normal 5 2 2 5 7 2" xfId="25953"/>
    <cellStyle name="Normal 5 2 2 5 7 3" xfId="25954"/>
    <cellStyle name="Normal 5 2 2 5 7 4" xfId="25955"/>
    <cellStyle name="Normal 5 2 2 5 8" xfId="25956"/>
    <cellStyle name="Normal 5 2 2 5 8 2" xfId="25957"/>
    <cellStyle name="Normal 5 2 2 5 8 3" xfId="25958"/>
    <cellStyle name="Normal 5 2 2 5 9" xfId="25959"/>
    <cellStyle name="Normal 5 2 2 6" xfId="400"/>
    <cellStyle name="Normal 5 2 2 6 10" xfId="25960"/>
    <cellStyle name="Normal 5 2 2 6 11" xfId="25961"/>
    <cellStyle name="Normal 5 2 2 6 2" xfId="1028"/>
    <cellStyle name="Normal 5 2 2 6 2 10" xfId="25962"/>
    <cellStyle name="Normal 5 2 2 6 2 2" xfId="1597"/>
    <cellStyle name="Normal 5 2 2 6 2 2 2" xfId="4955"/>
    <cellStyle name="Normal 5 2 2 6 2 2 2 2" xfId="9939"/>
    <cellStyle name="Normal 5 2 2 6 2 2 2 2 2" xfId="25963"/>
    <cellStyle name="Normal 5 2 2 6 2 2 2 2 3" xfId="25964"/>
    <cellStyle name="Normal 5 2 2 6 2 2 2 2 4" xfId="25965"/>
    <cellStyle name="Normal 5 2 2 6 2 2 2 3" xfId="25966"/>
    <cellStyle name="Normal 5 2 2 6 2 2 2 3 2" xfId="25967"/>
    <cellStyle name="Normal 5 2 2 6 2 2 2 3 3" xfId="25968"/>
    <cellStyle name="Normal 5 2 2 6 2 2 2 4" xfId="25969"/>
    <cellStyle name="Normal 5 2 2 6 2 2 2 5" xfId="25970"/>
    <cellStyle name="Normal 5 2 2 6 2 2 2 6" xfId="25971"/>
    <cellStyle name="Normal 5 2 2 6 2 2 3" xfId="6684"/>
    <cellStyle name="Normal 5 2 2 6 2 2 3 2" xfId="11626"/>
    <cellStyle name="Normal 5 2 2 6 2 2 3 3" xfId="25972"/>
    <cellStyle name="Normal 5 2 2 6 2 2 3 4" xfId="25973"/>
    <cellStyle name="Normal 5 2 2 6 2 2 4" xfId="8192"/>
    <cellStyle name="Normal 5 2 2 6 2 2 4 2" xfId="25974"/>
    <cellStyle name="Normal 5 2 2 6 2 2 4 3" xfId="25975"/>
    <cellStyle name="Normal 5 2 2 6 2 2 4 4" xfId="25976"/>
    <cellStyle name="Normal 5 2 2 6 2 2 5" xfId="3230"/>
    <cellStyle name="Normal 5 2 2 6 2 2 5 2" xfId="25977"/>
    <cellStyle name="Normal 5 2 2 6 2 2 5 3" xfId="25978"/>
    <cellStyle name="Normal 5 2 2 6 2 2 5 4" xfId="25979"/>
    <cellStyle name="Normal 5 2 2 6 2 2 6" xfId="25980"/>
    <cellStyle name="Normal 5 2 2 6 2 2 6 2" xfId="25981"/>
    <cellStyle name="Normal 5 2 2 6 2 2 6 3" xfId="25982"/>
    <cellStyle name="Normal 5 2 2 6 2 2 7" xfId="25983"/>
    <cellStyle name="Normal 5 2 2 6 2 2 8" xfId="25984"/>
    <cellStyle name="Normal 5 2 2 6 2 2 9" xfId="25985"/>
    <cellStyle name="Normal 5 2 2 6 2 3" xfId="4462"/>
    <cellStyle name="Normal 5 2 2 6 2 3 2" xfId="9447"/>
    <cellStyle name="Normal 5 2 2 6 2 3 2 2" xfId="25986"/>
    <cellStyle name="Normal 5 2 2 6 2 3 2 3" xfId="25987"/>
    <cellStyle name="Normal 5 2 2 6 2 3 2 4" xfId="25988"/>
    <cellStyle name="Normal 5 2 2 6 2 3 3" xfId="25989"/>
    <cellStyle name="Normal 5 2 2 6 2 3 3 2" xfId="25990"/>
    <cellStyle name="Normal 5 2 2 6 2 3 3 3" xfId="25991"/>
    <cellStyle name="Normal 5 2 2 6 2 3 4" xfId="25992"/>
    <cellStyle name="Normal 5 2 2 6 2 3 5" xfId="25993"/>
    <cellStyle name="Normal 5 2 2 6 2 3 6" xfId="25994"/>
    <cellStyle name="Normal 5 2 2 6 2 4" xfId="6204"/>
    <cellStyle name="Normal 5 2 2 6 2 4 2" xfId="11146"/>
    <cellStyle name="Normal 5 2 2 6 2 4 3" xfId="25995"/>
    <cellStyle name="Normal 5 2 2 6 2 4 4" xfId="25996"/>
    <cellStyle name="Normal 5 2 2 6 2 5" xfId="7712"/>
    <cellStyle name="Normal 5 2 2 6 2 5 2" xfId="25997"/>
    <cellStyle name="Normal 5 2 2 6 2 5 3" xfId="25998"/>
    <cellStyle name="Normal 5 2 2 6 2 5 4" xfId="25999"/>
    <cellStyle name="Normal 5 2 2 6 2 6" xfId="2750"/>
    <cellStyle name="Normal 5 2 2 6 2 6 2" xfId="26000"/>
    <cellStyle name="Normal 5 2 2 6 2 6 3" xfId="26001"/>
    <cellStyle name="Normal 5 2 2 6 2 6 4" xfId="26002"/>
    <cellStyle name="Normal 5 2 2 6 2 7" xfId="26003"/>
    <cellStyle name="Normal 5 2 2 6 2 7 2" xfId="26004"/>
    <cellStyle name="Normal 5 2 2 6 2 7 3" xfId="26005"/>
    <cellStyle name="Normal 5 2 2 6 2 8" xfId="26006"/>
    <cellStyle name="Normal 5 2 2 6 2 9" xfId="26007"/>
    <cellStyle name="Normal 5 2 2 6 3" xfId="1596"/>
    <cellStyle name="Normal 5 2 2 6 3 2" xfId="4954"/>
    <cellStyle name="Normal 5 2 2 6 3 2 2" xfId="9938"/>
    <cellStyle name="Normal 5 2 2 6 3 2 2 2" xfId="26008"/>
    <cellStyle name="Normal 5 2 2 6 3 2 2 3" xfId="26009"/>
    <cellStyle name="Normal 5 2 2 6 3 2 2 4" xfId="26010"/>
    <cellStyle name="Normal 5 2 2 6 3 2 3" xfId="26011"/>
    <cellStyle name="Normal 5 2 2 6 3 2 3 2" xfId="26012"/>
    <cellStyle name="Normal 5 2 2 6 3 2 3 3" xfId="26013"/>
    <cellStyle name="Normal 5 2 2 6 3 2 4" xfId="26014"/>
    <cellStyle name="Normal 5 2 2 6 3 2 5" xfId="26015"/>
    <cellStyle name="Normal 5 2 2 6 3 2 6" xfId="26016"/>
    <cellStyle name="Normal 5 2 2 6 3 3" xfId="6683"/>
    <cellStyle name="Normal 5 2 2 6 3 3 2" xfId="11625"/>
    <cellStyle name="Normal 5 2 2 6 3 3 3" xfId="26017"/>
    <cellStyle name="Normal 5 2 2 6 3 3 4" xfId="26018"/>
    <cellStyle name="Normal 5 2 2 6 3 4" xfId="8191"/>
    <cellStyle name="Normal 5 2 2 6 3 4 2" xfId="26019"/>
    <cellStyle name="Normal 5 2 2 6 3 4 3" xfId="26020"/>
    <cellStyle name="Normal 5 2 2 6 3 4 4" xfId="26021"/>
    <cellStyle name="Normal 5 2 2 6 3 5" xfId="3229"/>
    <cellStyle name="Normal 5 2 2 6 3 5 2" xfId="26022"/>
    <cellStyle name="Normal 5 2 2 6 3 5 3" xfId="26023"/>
    <cellStyle name="Normal 5 2 2 6 3 5 4" xfId="26024"/>
    <cellStyle name="Normal 5 2 2 6 3 6" xfId="26025"/>
    <cellStyle name="Normal 5 2 2 6 3 6 2" xfId="26026"/>
    <cellStyle name="Normal 5 2 2 6 3 6 3" xfId="26027"/>
    <cellStyle name="Normal 5 2 2 6 3 7" xfId="26028"/>
    <cellStyle name="Normal 5 2 2 6 3 8" xfId="26029"/>
    <cellStyle name="Normal 5 2 2 6 3 9" xfId="26030"/>
    <cellStyle name="Normal 5 2 2 6 4" xfId="3979"/>
    <cellStyle name="Normal 5 2 2 6 4 2" xfId="9059"/>
    <cellStyle name="Normal 5 2 2 6 4 2 2" xfId="26031"/>
    <cellStyle name="Normal 5 2 2 6 4 2 3" xfId="26032"/>
    <cellStyle name="Normal 5 2 2 6 4 2 4" xfId="26033"/>
    <cellStyle name="Normal 5 2 2 6 4 3" xfId="26034"/>
    <cellStyle name="Normal 5 2 2 6 4 3 2" xfId="26035"/>
    <cellStyle name="Normal 5 2 2 6 4 3 3" xfId="26036"/>
    <cellStyle name="Normal 5 2 2 6 4 4" xfId="26037"/>
    <cellStyle name="Normal 5 2 2 6 4 5" xfId="26038"/>
    <cellStyle name="Normal 5 2 2 6 4 6" xfId="26039"/>
    <cellStyle name="Normal 5 2 2 6 5" xfId="5747"/>
    <cellStyle name="Normal 5 2 2 6 5 2" xfId="10689"/>
    <cellStyle name="Normal 5 2 2 6 5 3" xfId="26040"/>
    <cellStyle name="Normal 5 2 2 6 5 4" xfId="26041"/>
    <cellStyle name="Normal 5 2 2 6 6" xfId="7255"/>
    <cellStyle name="Normal 5 2 2 6 6 2" xfId="26042"/>
    <cellStyle name="Normal 5 2 2 6 6 3" xfId="26043"/>
    <cellStyle name="Normal 5 2 2 6 6 4" xfId="26044"/>
    <cellStyle name="Normal 5 2 2 6 7" xfId="2293"/>
    <cellStyle name="Normal 5 2 2 6 7 2" xfId="26045"/>
    <cellStyle name="Normal 5 2 2 6 7 3" xfId="26046"/>
    <cellStyle name="Normal 5 2 2 6 7 4" xfId="26047"/>
    <cellStyle name="Normal 5 2 2 6 8" xfId="26048"/>
    <cellStyle name="Normal 5 2 2 6 8 2" xfId="26049"/>
    <cellStyle name="Normal 5 2 2 6 8 3" xfId="26050"/>
    <cellStyle name="Normal 5 2 2 6 9" xfId="26051"/>
    <cellStyle name="Normal 5 2 2 7" xfId="882"/>
    <cellStyle name="Normal 5 2 2 7 10" xfId="26052"/>
    <cellStyle name="Normal 5 2 2 7 2" xfId="1598"/>
    <cellStyle name="Normal 5 2 2 7 2 2" xfId="4956"/>
    <cellStyle name="Normal 5 2 2 7 2 2 2" xfId="9940"/>
    <cellStyle name="Normal 5 2 2 7 2 2 2 2" xfId="26053"/>
    <cellStyle name="Normal 5 2 2 7 2 2 2 3" xfId="26054"/>
    <cellStyle name="Normal 5 2 2 7 2 2 2 4" xfId="26055"/>
    <cellStyle name="Normal 5 2 2 7 2 2 3" xfId="26056"/>
    <cellStyle name="Normal 5 2 2 7 2 2 3 2" xfId="26057"/>
    <cellStyle name="Normal 5 2 2 7 2 2 3 3" xfId="26058"/>
    <cellStyle name="Normal 5 2 2 7 2 2 4" xfId="26059"/>
    <cellStyle name="Normal 5 2 2 7 2 2 5" xfId="26060"/>
    <cellStyle name="Normal 5 2 2 7 2 2 6" xfId="26061"/>
    <cellStyle name="Normal 5 2 2 7 2 3" xfId="6685"/>
    <cellStyle name="Normal 5 2 2 7 2 3 2" xfId="11627"/>
    <cellStyle name="Normal 5 2 2 7 2 3 3" xfId="26062"/>
    <cellStyle name="Normal 5 2 2 7 2 3 4" xfId="26063"/>
    <cellStyle name="Normal 5 2 2 7 2 4" xfId="8193"/>
    <cellStyle name="Normal 5 2 2 7 2 4 2" xfId="26064"/>
    <cellStyle name="Normal 5 2 2 7 2 4 3" xfId="26065"/>
    <cellStyle name="Normal 5 2 2 7 2 4 4" xfId="26066"/>
    <cellStyle name="Normal 5 2 2 7 2 5" xfId="3231"/>
    <cellStyle name="Normal 5 2 2 7 2 5 2" xfId="26067"/>
    <cellStyle name="Normal 5 2 2 7 2 5 3" xfId="26068"/>
    <cellStyle name="Normal 5 2 2 7 2 5 4" xfId="26069"/>
    <cellStyle name="Normal 5 2 2 7 2 6" xfId="26070"/>
    <cellStyle name="Normal 5 2 2 7 2 6 2" xfId="26071"/>
    <cellStyle name="Normal 5 2 2 7 2 6 3" xfId="26072"/>
    <cellStyle name="Normal 5 2 2 7 2 7" xfId="26073"/>
    <cellStyle name="Normal 5 2 2 7 2 8" xfId="26074"/>
    <cellStyle name="Normal 5 2 2 7 2 9" xfId="26075"/>
    <cellStyle name="Normal 5 2 2 7 3" xfId="4324"/>
    <cellStyle name="Normal 5 2 2 7 3 2" xfId="9310"/>
    <cellStyle name="Normal 5 2 2 7 3 2 2" xfId="26076"/>
    <cellStyle name="Normal 5 2 2 7 3 2 3" xfId="26077"/>
    <cellStyle name="Normal 5 2 2 7 3 2 4" xfId="26078"/>
    <cellStyle name="Normal 5 2 2 7 3 3" xfId="26079"/>
    <cellStyle name="Normal 5 2 2 7 3 3 2" xfId="26080"/>
    <cellStyle name="Normal 5 2 2 7 3 3 3" xfId="26081"/>
    <cellStyle name="Normal 5 2 2 7 3 4" xfId="26082"/>
    <cellStyle name="Normal 5 2 2 7 3 5" xfId="26083"/>
    <cellStyle name="Normal 5 2 2 7 3 6" xfId="26084"/>
    <cellStyle name="Normal 5 2 2 7 4" xfId="6069"/>
    <cellStyle name="Normal 5 2 2 7 4 2" xfId="11011"/>
    <cellStyle name="Normal 5 2 2 7 4 3" xfId="26085"/>
    <cellStyle name="Normal 5 2 2 7 4 4" xfId="26086"/>
    <cellStyle name="Normal 5 2 2 7 5" xfId="7577"/>
    <cellStyle name="Normal 5 2 2 7 5 2" xfId="26087"/>
    <cellStyle name="Normal 5 2 2 7 5 3" xfId="26088"/>
    <cellStyle name="Normal 5 2 2 7 5 4" xfId="26089"/>
    <cellStyle name="Normal 5 2 2 7 6" xfId="2615"/>
    <cellStyle name="Normal 5 2 2 7 6 2" xfId="26090"/>
    <cellStyle name="Normal 5 2 2 7 6 3" xfId="26091"/>
    <cellStyle name="Normal 5 2 2 7 6 4" xfId="26092"/>
    <cellStyle name="Normal 5 2 2 7 7" xfId="26093"/>
    <cellStyle name="Normal 5 2 2 7 7 2" xfId="26094"/>
    <cellStyle name="Normal 5 2 2 7 7 3" xfId="26095"/>
    <cellStyle name="Normal 5 2 2 7 8" xfId="26096"/>
    <cellStyle name="Normal 5 2 2 7 9" xfId="26097"/>
    <cellStyle name="Normal 5 2 2 8" xfId="1349"/>
    <cellStyle name="Normal 5 2 2 8 2" xfId="4707"/>
    <cellStyle name="Normal 5 2 2 8 2 2" xfId="9691"/>
    <cellStyle name="Normal 5 2 2 8 2 2 2" xfId="26098"/>
    <cellStyle name="Normal 5 2 2 8 2 2 3" xfId="26099"/>
    <cellStyle name="Normal 5 2 2 8 2 2 4" xfId="26100"/>
    <cellStyle name="Normal 5 2 2 8 2 3" xfId="26101"/>
    <cellStyle name="Normal 5 2 2 8 2 3 2" xfId="26102"/>
    <cellStyle name="Normal 5 2 2 8 2 3 3" xfId="26103"/>
    <cellStyle name="Normal 5 2 2 8 2 4" xfId="26104"/>
    <cellStyle name="Normal 5 2 2 8 2 5" xfId="26105"/>
    <cellStyle name="Normal 5 2 2 8 2 6" xfId="26106"/>
    <cellStyle name="Normal 5 2 2 8 3" xfId="6436"/>
    <cellStyle name="Normal 5 2 2 8 3 2" xfId="11378"/>
    <cellStyle name="Normal 5 2 2 8 3 3" xfId="26107"/>
    <cellStyle name="Normal 5 2 2 8 3 4" xfId="26108"/>
    <cellStyle name="Normal 5 2 2 8 4" xfId="7944"/>
    <cellStyle name="Normal 5 2 2 8 4 2" xfId="26109"/>
    <cellStyle name="Normal 5 2 2 8 4 3" xfId="26110"/>
    <cellStyle name="Normal 5 2 2 8 4 4" xfId="26111"/>
    <cellStyle name="Normal 5 2 2 8 5" xfId="2982"/>
    <cellStyle name="Normal 5 2 2 8 5 2" xfId="26112"/>
    <cellStyle name="Normal 5 2 2 8 5 3" xfId="26113"/>
    <cellStyle name="Normal 5 2 2 8 5 4" xfId="26114"/>
    <cellStyle name="Normal 5 2 2 8 6" xfId="26115"/>
    <cellStyle name="Normal 5 2 2 8 6 2" xfId="26116"/>
    <cellStyle name="Normal 5 2 2 8 6 3" xfId="26117"/>
    <cellStyle name="Normal 5 2 2 8 7" xfId="26118"/>
    <cellStyle name="Normal 5 2 2 8 8" xfId="26119"/>
    <cellStyle name="Normal 5 2 2 8 9" xfId="26120"/>
    <cellStyle name="Normal 5 2 2 9" xfId="293"/>
    <cellStyle name="Normal 5 2 2 9 2" xfId="3925"/>
    <cellStyle name="Normal 5 2 2 9 2 2" xfId="9012"/>
    <cellStyle name="Normal 5 2 2 9 2 2 2" xfId="26121"/>
    <cellStyle name="Normal 5 2 2 9 2 2 3" xfId="26122"/>
    <cellStyle name="Normal 5 2 2 9 2 2 4" xfId="26123"/>
    <cellStyle name="Normal 5 2 2 9 2 3" xfId="26124"/>
    <cellStyle name="Normal 5 2 2 9 2 3 2" xfId="26125"/>
    <cellStyle name="Normal 5 2 2 9 2 3 3" xfId="26126"/>
    <cellStyle name="Normal 5 2 2 9 2 4" xfId="26127"/>
    <cellStyle name="Normal 5 2 2 9 2 5" xfId="26128"/>
    <cellStyle name="Normal 5 2 2 9 2 6" xfId="26129"/>
    <cellStyle name="Normal 5 2 2 9 3" xfId="5703"/>
    <cellStyle name="Normal 5 2 2 9 3 2" xfId="10645"/>
    <cellStyle name="Normal 5 2 2 9 3 3" xfId="26130"/>
    <cellStyle name="Normal 5 2 2 9 3 4" xfId="26131"/>
    <cellStyle name="Normal 5 2 2 9 4" xfId="7211"/>
    <cellStyle name="Normal 5 2 2 9 4 2" xfId="26132"/>
    <cellStyle name="Normal 5 2 2 9 4 3" xfId="26133"/>
    <cellStyle name="Normal 5 2 2 9 4 4" xfId="26134"/>
    <cellStyle name="Normal 5 2 2 9 5" xfId="2248"/>
    <cellStyle name="Normal 5 2 2 9 5 2" xfId="26135"/>
    <cellStyle name="Normal 5 2 2 9 5 3" xfId="26136"/>
    <cellStyle name="Normal 5 2 2 9 5 4" xfId="26137"/>
    <cellStyle name="Normal 5 2 2 9 6" xfId="26138"/>
    <cellStyle name="Normal 5 2 2 9 6 2" xfId="26139"/>
    <cellStyle name="Normal 5 2 2 9 6 3" xfId="26140"/>
    <cellStyle name="Normal 5 2 2 9 7" xfId="26141"/>
    <cellStyle name="Normal 5 2 2 9 8" xfId="26142"/>
    <cellStyle name="Normal 5 2 2 9 9" xfId="26143"/>
    <cellStyle name="Normal 5 2 20" xfId="26144"/>
    <cellStyle name="Normal 5 2 21" xfId="26145"/>
    <cellStyle name="Normal 5 2 3" xfId="156"/>
    <cellStyle name="Normal 5 2 3 10" xfId="2195"/>
    <cellStyle name="Normal 5 2 3 10 2" xfId="5474"/>
    <cellStyle name="Normal 5 2 3 10 2 2" xfId="10450"/>
    <cellStyle name="Normal 5 2 3 10 2 2 2" xfId="26146"/>
    <cellStyle name="Normal 5 2 3 10 2 2 3" xfId="26147"/>
    <cellStyle name="Normal 5 2 3 10 2 2 4" xfId="26148"/>
    <cellStyle name="Normal 5 2 3 10 2 3" xfId="26149"/>
    <cellStyle name="Normal 5 2 3 10 2 3 2" xfId="26150"/>
    <cellStyle name="Normal 5 2 3 10 2 3 3" xfId="26151"/>
    <cellStyle name="Normal 5 2 3 10 2 4" xfId="26152"/>
    <cellStyle name="Normal 5 2 3 10 2 5" xfId="26153"/>
    <cellStyle name="Normal 5 2 3 10 2 6" xfId="26154"/>
    <cellStyle name="Normal 5 2 3 10 3" xfId="8684"/>
    <cellStyle name="Normal 5 2 3 10 3 2" xfId="26155"/>
    <cellStyle name="Normal 5 2 3 10 3 3" xfId="26156"/>
    <cellStyle name="Normal 5 2 3 10 3 4" xfId="26157"/>
    <cellStyle name="Normal 5 2 3 10 4" xfId="12138"/>
    <cellStyle name="Normal 5 2 3 10 4 2" xfId="26158"/>
    <cellStyle name="Normal 5 2 3 10 4 3" xfId="26159"/>
    <cellStyle name="Normal 5 2 3 10 4 4" xfId="26160"/>
    <cellStyle name="Normal 5 2 3 10 5" xfId="26161"/>
    <cellStyle name="Normal 5 2 3 10 5 2" xfId="26162"/>
    <cellStyle name="Normal 5 2 3 10 5 3" xfId="26163"/>
    <cellStyle name="Normal 5 2 3 10 5 4" xfId="26164"/>
    <cellStyle name="Normal 5 2 3 10 6" xfId="26165"/>
    <cellStyle name="Normal 5 2 3 10 6 2" xfId="26166"/>
    <cellStyle name="Normal 5 2 3 10 6 3" xfId="26167"/>
    <cellStyle name="Normal 5 2 3 10 7" xfId="26168"/>
    <cellStyle name="Normal 5 2 3 10 8" xfId="26169"/>
    <cellStyle name="Normal 5 2 3 10 9" xfId="26170"/>
    <cellStyle name="Normal 5 2 3 11" xfId="3723"/>
    <cellStyle name="Normal 5 2 3 11 2" xfId="8821"/>
    <cellStyle name="Normal 5 2 3 11 2 2" xfId="26171"/>
    <cellStyle name="Normal 5 2 3 11 2 2 2" xfId="26172"/>
    <cellStyle name="Normal 5 2 3 11 2 2 3" xfId="26173"/>
    <cellStyle name="Normal 5 2 3 11 2 2 4" xfId="26174"/>
    <cellStyle name="Normal 5 2 3 11 2 3" xfId="26175"/>
    <cellStyle name="Normal 5 2 3 11 2 3 2" xfId="26176"/>
    <cellStyle name="Normal 5 2 3 11 2 3 3" xfId="26177"/>
    <cellStyle name="Normal 5 2 3 11 2 4" xfId="26178"/>
    <cellStyle name="Normal 5 2 3 11 2 5" xfId="26179"/>
    <cellStyle name="Normal 5 2 3 11 2 6" xfId="26180"/>
    <cellStyle name="Normal 5 2 3 11 3" xfId="12130"/>
    <cellStyle name="Normal 5 2 3 11 3 2" xfId="26181"/>
    <cellStyle name="Normal 5 2 3 11 3 3" xfId="26182"/>
    <cellStyle name="Normal 5 2 3 11 3 4" xfId="26183"/>
    <cellStyle name="Normal 5 2 3 11 4" xfId="26184"/>
    <cellStyle name="Normal 5 2 3 11 4 2" xfId="26185"/>
    <cellStyle name="Normal 5 2 3 11 4 3" xfId="26186"/>
    <cellStyle name="Normal 5 2 3 11 4 4" xfId="26187"/>
    <cellStyle name="Normal 5 2 3 11 5" xfId="26188"/>
    <cellStyle name="Normal 5 2 3 11 5 2" xfId="26189"/>
    <cellStyle name="Normal 5 2 3 11 5 3" xfId="26190"/>
    <cellStyle name="Normal 5 2 3 11 6" xfId="26191"/>
    <cellStyle name="Normal 5 2 3 11 7" xfId="26192"/>
    <cellStyle name="Normal 5 2 3 11 8" xfId="26193"/>
    <cellStyle name="Normal 5 2 3 12" xfId="3892"/>
    <cellStyle name="Normal 5 2 3 12 2" xfId="8983"/>
    <cellStyle name="Normal 5 2 3 12 2 2" xfId="26194"/>
    <cellStyle name="Normal 5 2 3 12 2 3" xfId="26195"/>
    <cellStyle name="Normal 5 2 3 12 2 4" xfId="26196"/>
    <cellStyle name="Normal 5 2 3 12 3" xfId="26197"/>
    <cellStyle name="Normal 5 2 3 12 3 2" xfId="26198"/>
    <cellStyle name="Normal 5 2 3 12 3 3" xfId="26199"/>
    <cellStyle name="Normal 5 2 3 12 3 4" xfId="26200"/>
    <cellStyle name="Normal 5 2 3 12 4" xfId="26201"/>
    <cellStyle name="Normal 5 2 3 12 4 2" xfId="26202"/>
    <cellStyle name="Normal 5 2 3 12 4 3" xfId="26203"/>
    <cellStyle name="Normal 5 2 3 12 5" xfId="26204"/>
    <cellStyle name="Normal 5 2 3 12 6" xfId="26205"/>
    <cellStyle name="Normal 5 2 3 12 7" xfId="26206"/>
    <cellStyle name="Normal 5 2 3 13" xfId="5677"/>
    <cellStyle name="Normal 5 2 3 13 2" xfId="10619"/>
    <cellStyle name="Normal 5 2 3 13 3" xfId="26207"/>
    <cellStyle name="Normal 5 2 3 13 4" xfId="26208"/>
    <cellStyle name="Normal 5 2 3 14" xfId="7185"/>
    <cellStyle name="Normal 5 2 3 14 2" xfId="26209"/>
    <cellStyle name="Normal 5 2 3 14 3" xfId="26210"/>
    <cellStyle name="Normal 5 2 3 14 4" xfId="26211"/>
    <cellStyle name="Normal 5 2 3 15" xfId="2146"/>
    <cellStyle name="Normal 5 2 3 15 2" xfId="26212"/>
    <cellStyle name="Normal 5 2 3 15 3" xfId="26213"/>
    <cellStyle name="Normal 5 2 3 15 4" xfId="26214"/>
    <cellStyle name="Normal 5 2 3 16" xfId="216"/>
    <cellStyle name="Normal 5 2 3 16 2" xfId="26215"/>
    <cellStyle name="Normal 5 2 3 16 3" xfId="26216"/>
    <cellStyle name="Normal 5 2 3 17" xfId="26217"/>
    <cellStyle name="Normal 5 2 3 18" xfId="26218"/>
    <cellStyle name="Normal 5 2 3 19" xfId="26219"/>
    <cellStyle name="Normal 5 2 3 2" xfId="609"/>
    <cellStyle name="Normal 5 2 3 2 10" xfId="2389"/>
    <cellStyle name="Normal 5 2 3 2 10 2" xfId="26220"/>
    <cellStyle name="Normal 5 2 3 2 10 3" xfId="26221"/>
    <cellStyle name="Normal 5 2 3 2 10 4" xfId="26222"/>
    <cellStyle name="Normal 5 2 3 2 11" xfId="26223"/>
    <cellStyle name="Normal 5 2 3 2 11 2" xfId="26224"/>
    <cellStyle name="Normal 5 2 3 2 11 3" xfId="26225"/>
    <cellStyle name="Normal 5 2 3 2 12" xfId="26226"/>
    <cellStyle name="Normal 5 2 3 2 13" xfId="26227"/>
    <cellStyle name="Normal 5 2 3 2 14" xfId="26228"/>
    <cellStyle name="Normal 5 2 3 2 2" xfId="780"/>
    <cellStyle name="Normal 5 2 3 2 2 10" xfId="26229"/>
    <cellStyle name="Normal 5 2 3 2 2 11" xfId="26230"/>
    <cellStyle name="Normal 5 2 3 2 2 2" xfId="1246"/>
    <cellStyle name="Normal 5 2 3 2 2 2 10" xfId="26231"/>
    <cellStyle name="Normal 5 2 3 2 2 2 2" xfId="1601"/>
    <cellStyle name="Normal 5 2 3 2 2 2 2 2" xfId="4959"/>
    <cellStyle name="Normal 5 2 3 2 2 2 2 2 2" xfId="9943"/>
    <cellStyle name="Normal 5 2 3 2 2 2 2 2 2 2" xfId="26232"/>
    <cellStyle name="Normal 5 2 3 2 2 2 2 2 2 3" xfId="26233"/>
    <cellStyle name="Normal 5 2 3 2 2 2 2 2 2 4" xfId="26234"/>
    <cellStyle name="Normal 5 2 3 2 2 2 2 2 3" xfId="26235"/>
    <cellStyle name="Normal 5 2 3 2 2 2 2 2 3 2" xfId="26236"/>
    <cellStyle name="Normal 5 2 3 2 2 2 2 2 3 3" xfId="26237"/>
    <cellStyle name="Normal 5 2 3 2 2 2 2 2 4" xfId="26238"/>
    <cellStyle name="Normal 5 2 3 2 2 2 2 2 5" xfId="26239"/>
    <cellStyle name="Normal 5 2 3 2 2 2 2 2 6" xfId="26240"/>
    <cellStyle name="Normal 5 2 3 2 2 2 2 3" xfId="6688"/>
    <cellStyle name="Normal 5 2 3 2 2 2 2 3 2" xfId="11630"/>
    <cellStyle name="Normal 5 2 3 2 2 2 2 3 3" xfId="26241"/>
    <cellStyle name="Normal 5 2 3 2 2 2 2 3 4" xfId="26242"/>
    <cellStyle name="Normal 5 2 3 2 2 2 2 4" xfId="8196"/>
    <cellStyle name="Normal 5 2 3 2 2 2 2 4 2" xfId="26243"/>
    <cellStyle name="Normal 5 2 3 2 2 2 2 4 3" xfId="26244"/>
    <cellStyle name="Normal 5 2 3 2 2 2 2 4 4" xfId="26245"/>
    <cellStyle name="Normal 5 2 3 2 2 2 2 5" xfId="3234"/>
    <cellStyle name="Normal 5 2 3 2 2 2 2 5 2" xfId="26246"/>
    <cellStyle name="Normal 5 2 3 2 2 2 2 5 3" xfId="26247"/>
    <cellStyle name="Normal 5 2 3 2 2 2 2 5 4" xfId="26248"/>
    <cellStyle name="Normal 5 2 3 2 2 2 2 6" xfId="26249"/>
    <cellStyle name="Normal 5 2 3 2 2 2 2 6 2" xfId="26250"/>
    <cellStyle name="Normal 5 2 3 2 2 2 2 6 3" xfId="26251"/>
    <cellStyle name="Normal 5 2 3 2 2 2 2 7" xfId="26252"/>
    <cellStyle name="Normal 5 2 3 2 2 2 2 8" xfId="26253"/>
    <cellStyle name="Normal 5 2 3 2 2 2 2 9" xfId="26254"/>
    <cellStyle name="Normal 5 2 3 2 2 2 3" xfId="4614"/>
    <cellStyle name="Normal 5 2 3 2 2 2 3 2" xfId="9598"/>
    <cellStyle name="Normal 5 2 3 2 2 2 3 2 2" xfId="26255"/>
    <cellStyle name="Normal 5 2 3 2 2 2 3 2 3" xfId="26256"/>
    <cellStyle name="Normal 5 2 3 2 2 2 3 2 4" xfId="26257"/>
    <cellStyle name="Normal 5 2 3 2 2 2 3 3" xfId="26258"/>
    <cellStyle name="Normal 5 2 3 2 2 2 3 3 2" xfId="26259"/>
    <cellStyle name="Normal 5 2 3 2 2 2 3 3 3" xfId="26260"/>
    <cellStyle name="Normal 5 2 3 2 2 2 3 4" xfId="26261"/>
    <cellStyle name="Normal 5 2 3 2 2 2 3 5" xfId="26262"/>
    <cellStyle name="Normal 5 2 3 2 2 2 3 6" xfId="26263"/>
    <cellStyle name="Normal 5 2 3 2 2 2 4" xfId="6345"/>
    <cellStyle name="Normal 5 2 3 2 2 2 4 2" xfId="11287"/>
    <cellStyle name="Normal 5 2 3 2 2 2 4 3" xfId="26264"/>
    <cellStyle name="Normal 5 2 3 2 2 2 4 4" xfId="26265"/>
    <cellStyle name="Normal 5 2 3 2 2 2 5" xfId="7853"/>
    <cellStyle name="Normal 5 2 3 2 2 2 5 2" xfId="26266"/>
    <cellStyle name="Normal 5 2 3 2 2 2 5 3" xfId="26267"/>
    <cellStyle name="Normal 5 2 3 2 2 2 5 4" xfId="26268"/>
    <cellStyle name="Normal 5 2 3 2 2 2 6" xfId="2891"/>
    <cellStyle name="Normal 5 2 3 2 2 2 6 2" xfId="26269"/>
    <cellStyle name="Normal 5 2 3 2 2 2 6 3" xfId="26270"/>
    <cellStyle name="Normal 5 2 3 2 2 2 6 4" xfId="26271"/>
    <cellStyle name="Normal 5 2 3 2 2 2 7" xfId="26272"/>
    <cellStyle name="Normal 5 2 3 2 2 2 7 2" xfId="26273"/>
    <cellStyle name="Normal 5 2 3 2 2 2 7 3" xfId="26274"/>
    <cellStyle name="Normal 5 2 3 2 2 2 8" xfId="26275"/>
    <cellStyle name="Normal 5 2 3 2 2 2 9" xfId="26276"/>
    <cellStyle name="Normal 5 2 3 2 2 3" xfId="1600"/>
    <cellStyle name="Normal 5 2 3 2 2 3 2" xfId="4958"/>
    <cellStyle name="Normal 5 2 3 2 2 3 2 2" xfId="9942"/>
    <cellStyle name="Normal 5 2 3 2 2 3 2 2 2" xfId="26277"/>
    <cellStyle name="Normal 5 2 3 2 2 3 2 2 3" xfId="26278"/>
    <cellStyle name="Normal 5 2 3 2 2 3 2 2 4" xfId="26279"/>
    <cellStyle name="Normal 5 2 3 2 2 3 2 3" xfId="26280"/>
    <cellStyle name="Normal 5 2 3 2 2 3 2 3 2" xfId="26281"/>
    <cellStyle name="Normal 5 2 3 2 2 3 2 3 3" xfId="26282"/>
    <cellStyle name="Normal 5 2 3 2 2 3 2 4" xfId="26283"/>
    <cellStyle name="Normal 5 2 3 2 2 3 2 5" xfId="26284"/>
    <cellStyle name="Normal 5 2 3 2 2 3 2 6" xfId="26285"/>
    <cellStyle name="Normal 5 2 3 2 2 3 3" xfId="6687"/>
    <cellStyle name="Normal 5 2 3 2 2 3 3 2" xfId="11629"/>
    <cellStyle name="Normal 5 2 3 2 2 3 3 3" xfId="26286"/>
    <cellStyle name="Normal 5 2 3 2 2 3 3 4" xfId="26287"/>
    <cellStyle name="Normal 5 2 3 2 2 3 4" xfId="8195"/>
    <cellStyle name="Normal 5 2 3 2 2 3 4 2" xfId="26288"/>
    <cellStyle name="Normal 5 2 3 2 2 3 4 3" xfId="26289"/>
    <cellStyle name="Normal 5 2 3 2 2 3 4 4" xfId="26290"/>
    <cellStyle name="Normal 5 2 3 2 2 3 5" xfId="3233"/>
    <cellStyle name="Normal 5 2 3 2 2 3 5 2" xfId="26291"/>
    <cellStyle name="Normal 5 2 3 2 2 3 5 3" xfId="26292"/>
    <cellStyle name="Normal 5 2 3 2 2 3 5 4" xfId="26293"/>
    <cellStyle name="Normal 5 2 3 2 2 3 6" xfId="26294"/>
    <cellStyle name="Normal 5 2 3 2 2 3 6 2" xfId="26295"/>
    <cellStyle name="Normal 5 2 3 2 2 3 6 3" xfId="26296"/>
    <cellStyle name="Normal 5 2 3 2 2 3 7" xfId="26297"/>
    <cellStyle name="Normal 5 2 3 2 2 3 8" xfId="26298"/>
    <cellStyle name="Normal 5 2 3 2 2 3 9" xfId="26299"/>
    <cellStyle name="Normal 5 2 3 2 2 4" xfId="4231"/>
    <cellStyle name="Normal 5 2 3 2 2 4 2" xfId="9217"/>
    <cellStyle name="Normal 5 2 3 2 2 4 2 2" xfId="26300"/>
    <cellStyle name="Normal 5 2 3 2 2 4 2 3" xfId="26301"/>
    <cellStyle name="Normal 5 2 3 2 2 4 2 4" xfId="26302"/>
    <cellStyle name="Normal 5 2 3 2 2 4 3" xfId="26303"/>
    <cellStyle name="Normal 5 2 3 2 2 4 3 2" xfId="26304"/>
    <cellStyle name="Normal 5 2 3 2 2 4 3 3" xfId="26305"/>
    <cellStyle name="Normal 5 2 3 2 2 4 4" xfId="26306"/>
    <cellStyle name="Normal 5 2 3 2 2 4 5" xfId="26307"/>
    <cellStyle name="Normal 5 2 3 2 2 4 6" xfId="26308"/>
    <cellStyle name="Normal 5 2 3 2 2 5" xfId="5978"/>
    <cellStyle name="Normal 5 2 3 2 2 5 2" xfId="10920"/>
    <cellStyle name="Normal 5 2 3 2 2 5 3" xfId="26309"/>
    <cellStyle name="Normal 5 2 3 2 2 5 4" xfId="26310"/>
    <cellStyle name="Normal 5 2 3 2 2 6" xfId="7486"/>
    <cellStyle name="Normal 5 2 3 2 2 6 2" xfId="26311"/>
    <cellStyle name="Normal 5 2 3 2 2 6 3" xfId="26312"/>
    <cellStyle name="Normal 5 2 3 2 2 6 4" xfId="26313"/>
    <cellStyle name="Normal 5 2 3 2 2 7" xfId="2524"/>
    <cellStyle name="Normal 5 2 3 2 2 7 2" xfId="26314"/>
    <cellStyle name="Normal 5 2 3 2 2 7 3" xfId="26315"/>
    <cellStyle name="Normal 5 2 3 2 2 7 4" xfId="26316"/>
    <cellStyle name="Normal 5 2 3 2 2 8" xfId="26317"/>
    <cellStyle name="Normal 5 2 3 2 2 8 2" xfId="26318"/>
    <cellStyle name="Normal 5 2 3 2 2 8 3" xfId="26319"/>
    <cellStyle name="Normal 5 2 3 2 2 9" xfId="26320"/>
    <cellStyle name="Normal 5 2 3 2 3" xfId="933"/>
    <cellStyle name="Normal 5 2 3 2 3 10" xfId="26321"/>
    <cellStyle name="Normal 5 2 3 2 3 2" xfId="1602"/>
    <cellStyle name="Normal 5 2 3 2 3 2 2" xfId="4960"/>
    <cellStyle name="Normal 5 2 3 2 3 2 2 2" xfId="9944"/>
    <cellStyle name="Normal 5 2 3 2 3 2 2 2 2" xfId="26322"/>
    <cellStyle name="Normal 5 2 3 2 3 2 2 2 3" xfId="26323"/>
    <cellStyle name="Normal 5 2 3 2 3 2 2 2 4" xfId="26324"/>
    <cellStyle name="Normal 5 2 3 2 3 2 2 3" xfId="26325"/>
    <cellStyle name="Normal 5 2 3 2 3 2 2 3 2" xfId="26326"/>
    <cellStyle name="Normal 5 2 3 2 3 2 2 3 3" xfId="26327"/>
    <cellStyle name="Normal 5 2 3 2 3 2 2 4" xfId="26328"/>
    <cellStyle name="Normal 5 2 3 2 3 2 2 5" xfId="26329"/>
    <cellStyle name="Normal 5 2 3 2 3 2 2 6" xfId="26330"/>
    <cellStyle name="Normal 5 2 3 2 3 2 3" xfId="6689"/>
    <cellStyle name="Normal 5 2 3 2 3 2 3 2" xfId="11631"/>
    <cellStyle name="Normal 5 2 3 2 3 2 3 3" xfId="26331"/>
    <cellStyle name="Normal 5 2 3 2 3 2 3 4" xfId="26332"/>
    <cellStyle name="Normal 5 2 3 2 3 2 4" xfId="8197"/>
    <cellStyle name="Normal 5 2 3 2 3 2 4 2" xfId="26333"/>
    <cellStyle name="Normal 5 2 3 2 3 2 4 3" xfId="26334"/>
    <cellStyle name="Normal 5 2 3 2 3 2 4 4" xfId="26335"/>
    <cellStyle name="Normal 5 2 3 2 3 2 5" xfId="3235"/>
    <cellStyle name="Normal 5 2 3 2 3 2 5 2" xfId="26336"/>
    <cellStyle name="Normal 5 2 3 2 3 2 5 3" xfId="26337"/>
    <cellStyle name="Normal 5 2 3 2 3 2 5 4" xfId="26338"/>
    <cellStyle name="Normal 5 2 3 2 3 2 6" xfId="26339"/>
    <cellStyle name="Normal 5 2 3 2 3 2 6 2" xfId="26340"/>
    <cellStyle name="Normal 5 2 3 2 3 2 6 3" xfId="26341"/>
    <cellStyle name="Normal 5 2 3 2 3 2 7" xfId="26342"/>
    <cellStyle name="Normal 5 2 3 2 3 2 8" xfId="26343"/>
    <cellStyle name="Normal 5 2 3 2 3 2 9" xfId="26344"/>
    <cellStyle name="Normal 5 2 3 2 3 3" xfId="4373"/>
    <cellStyle name="Normal 5 2 3 2 3 3 2" xfId="9358"/>
    <cellStyle name="Normal 5 2 3 2 3 3 2 2" xfId="26345"/>
    <cellStyle name="Normal 5 2 3 2 3 3 2 3" xfId="26346"/>
    <cellStyle name="Normal 5 2 3 2 3 3 2 4" xfId="26347"/>
    <cellStyle name="Normal 5 2 3 2 3 3 3" xfId="26348"/>
    <cellStyle name="Normal 5 2 3 2 3 3 3 2" xfId="26349"/>
    <cellStyle name="Normal 5 2 3 2 3 3 3 3" xfId="26350"/>
    <cellStyle name="Normal 5 2 3 2 3 3 4" xfId="26351"/>
    <cellStyle name="Normal 5 2 3 2 3 3 5" xfId="26352"/>
    <cellStyle name="Normal 5 2 3 2 3 3 6" xfId="26353"/>
    <cellStyle name="Normal 5 2 3 2 3 4" xfId="6116"/>
    <cellStyle name="Normal 5 2 3 2 3 4 2" xfId="11058"/>
    <cellStyle name="Normal 5 2 3 2 3 4 3" xfId="26354"/>
    <cellStyle name="Normal 5 2 3 2 3 4 4" xfId="26355"/>
    <cellStyle name="Normal 5 2 3 2 3 5" xfId="7624"/>
    <cellStyle name="Normal 5 2 3 2 3 5 2" xfId="26356"/>
    <cellStyle name="Normal 5 2 3 2 3 5 3" xfId="26357"/>
    <cellStyle name="Normal 5 2 3 2 3 5 4" xfId="26358"/>
    <cellStyle name="Normal 5 2 3 2 3 6" xfId="2662"/>
    <cellStyle name="Normal 5 2 3 2 3 6 2" xfId="26359"/>
    <cellStyle name="Normal 5 2 3 2 3 6 3" xfId="26360"/>
    <cellStyle name="Normal 5 2 3 2 3 6 4" xfId="26361"/>
    <cellStyle name="Normal 5 2 3 2 3 7" xfId="26362"/>
    <cellStyle name="Normal 5 2 3 2 3 7 2" xfId="26363"/>
    <cellStyle name="Normal 5 2 3 2 3 7 3" xfId="26364"/>
    <cellStyle name="Normal 5 2 3 2 3 8" xfId="26365"/>
    <cellStyle name="Normal 5 2 3 2 3 9" xfId="26366"/>
    <cellStyle name="Normal 5 2 3 2 4" xfId="1599"/>
    <cellStyle name="Normal 5 2 3 2 4 2" xfId="4957"/>
    <cellStyle name="Normal 5 2 3 2 4 2 2" xfId="9941"/>
    <cellStyle name="Normal 5 2 3 2 4 2 2 2" xfId="26367"/>
    <cellStyle name="Normal 5 2 3 2 4 2 2 3" xfId="26368"/>
    <cellStyle name="Normal 5 2 3 2 4 2 2 4" xfId="26369"/>
    <cellStyle name="Normal 5 2 3 2 4 2 3" xfId="26370"/>
    <cellStyle name="Normal 5 2 3 2 4 2 3 2" xfId="26371"/>
    <cellStyle name="Normal 5 2 3 2 4 2 3 3" xfId="26372"/>
    <cellStyle name="Normal 5 2 3 2 4 2 4" xfId="26373"/>
    <cellStyle name="Normal 5 2 3 2 4 2 5" xfId="26374"/>
    <cellStyle name="Normal 5 2 3 2 4 2 6" xfId="26375"/>
    <cellStyle name="Normal 5 2 3 2 4 3" xfId="6686"/>
    <cellStyle name="Normal 5 2 3 2 4 3 2" xfId="11628"/>
    <cellStyle name="Normal 5 2 3 2 4 3 3" xfId="26376"/>
    <cellStyle name="Normal 5 2 3 2 4 3 4" xfId="26377"/>
    <cellStyle name="Normal 5 2 3 2 4 4" xfId="8194"/>
    <cellStyle name="Normal 5 2 3 2 4 4 2" xfId="26378"/>
    <cellStyle name="Normal 5 2 3 2 4 4 3" xfId="26379"/>
    <cellStyle name="Normal 5 2 3 2 4 4 4" xfId="26380"/>
    <cellStyle name="Normal 5 2 3 2 4 5" xfId="3232"/>
    <cellStyle name="Normal 5 2 3 2 4 5 2" xfId="26381"/>
    <cellStyle name="Normal 5 2 3 2 4 5 3" xfId="26382"/>
    <cellStyle name="Normal 5 2 3 2 4 5 4" xfId="26383"/>
    <cellStyle name="Normal 5 2 3 2 4 6" xfId="26384"/>
    <cellStyle name="Normal 5 2 3 2 4 6 2" xfId="26385"/>
    <cellStyle name="Normal 5 2 3 2 4 6 3" xfId="26386"/>
    <cellStyle name="Normal 5 2 3 2 4 7" xfId="26387"/>
    <cellStyle name="Normal 5 2 3 2 4 8" xfId="26388"/>
    <cellStyle name="Normal 5 2 3 2 4 9" xfId="26389"/>
    <cellStyle name="Normal 5 2 3 2 5" xfId="3770"/>
    <cellStyle name="Normal 5 2 3 2 5 2" xfId="5540"/>
    <cellStyle name="Normal 5 2 3 2 5 2 2" xfId="10502"/>
    <cellStyle name="Normal 5 2 3 2 5 2 2 2" xfId="26390"/>
    <cellStyle name="Normal 5 2 3 2 5 2 2 3" xfId="26391"/>
    <cellStyle name="Normal 5 2 3 2 5 2 2 4" xfId="26392"/>
    <cellStyle name="Normal 5 2 3 2 5 2 3" xfId="26393"/>
    <cellStyle name="Normal 5 2 3 2 5 2 3 2" xfId="26394"/>
    <cellStyle name="Normal 5 2 3 2 5 2 3 3" xfId="26395"/>
    <cellStyle name="Normal 5 2 3 2 5 2 4" xfId="26396"/>
    <cellStyle name="Normal 5 2 3 2 5 2 5" xfId="26397"/>
    <cellStyle name="Normal 5 2 3 2 5 2 6" xfId="26398"/>
    <cellStyle name="Normal 5 2 3 2 5 3" xfId="8731"/>
    <cellStyle name="Normal 5 2 3 2 5 3 2" xfId="26399"/>
    <cellStyle name="Normal 5 2 3 2 5 3 3" xfId="26400"/>
    <cellStyle name="Normal 5 2 3 2 5 3 4" xfId="26401"/>
    <cellStyle name="Normal 5 2 3 2 5 4" xfId="12322"/>
    <cellStyle name="Normal 5 2 3 2 5 4 2" xfId="26402"/>
    <cellStyle name="Normal 5 2 3 2 5 4 3" xfId="26403"/>
    <cellStyle name="Normal 5 2 3 2 5 4 4" xfId="26404"/>
    <cellStyle name="Normal 5 2 3 2 5 5" xfId="26405"/>
    <cellStyle name="Normal 5 2 3 2 5 5 2" xfId="26406"/>
    <cellStyle name="Normal 5 2 3 2 5 5 3" xfId="26407"/>
    <cellStyle name="Normal 5 2 3 2 5 5 4" xfId="26408"/>
    <cellStyle name="Normal 5 2 3 2 5 6" xfId="26409"/>
    <cellStyle name="Normal 5 2 3 2 5 6 2" xfId="26410"/>
    <cellStyle name="Normal 5 2 3 2 5 6 3" xfId="26411"/>
    <cellStyle name="Normal 5 2 3 2 5 7" xfId="26412"/>
    <cellStyle name="Normal 5 2 3 2 5 8" xfId="26413"/>
    <cellStyle name="Normal 5 2 3 2 5 9" xfId="26414"/>
    <cellStyle name="Normal 5 2 3 2 6" xfId="4093"/>
    <cellStyle name="Normal 5 2 3 2 6 2" xfId="8867"/>
    <cellStyle name="Normal 5 2 3 2 6 2 2" xfId="26415"/>
    <cellStyle name="Normal 5 2 3 2 6 2 2 2" xfId="26416"/>
    <cellStyle name="Normal 5 2 3 2 6 2 2 3" xfId="26417"/>
    <cellStyle name="Normal 5 2 3 2 6 2 2 4" xfId="26418"/>
    <cellStyle name="Normal 5 2 3 2 6 2 3" xfId="26419"/>
    <cellStyle name="Normal 5 2 3 2 6 2 3 2" xfId="26420"/>
    <cellStyle name="Normal 5 2 3 2 6 2 3 3" xfId="26421"/>
    <cellStyle name="Normal 5 2 3 2 6 2 4" xfId="26422"/>
    <cellStyle name="Normal 5 2 3 2 6 2 5" xfId="26423"/>
    <cellStyle name="Normal 5 2 3 2 6 2 6" xfId="26424"/>
    <cellStyle name="Normal 5 2 3 2 6 3" xfId="12098"/>
    <cellStyle name="Normal 5 2 3 2 6 3 2" xfId="26425"/>
    <cellStyle name="Normal 5 2 3 2 6 3 3" xfId="26426"/>
    <cellStyle name="Normal 5 2 3 2 6 3 4" xfId="26427"/>
    <cellStyle name="Normal 5 2 3 2 6 4" xfId="26428"/>
    <cellStyle name="Normal 5 2 3 2 6 4 2" xfId="26429"/>
    <cellStyle name="Normal 5 2 3 2 6 4 3" xfId="26430"/>
    <cellStyle name="Normal 5 2 3 2 6 4 4" xfId="26431"/>
    <cellStyle name="Normal 5 2 3 2 6 5" xfId="26432"/>
    <cellStyle name="Normal 5 2 3 2 6 5 2" xfId="26433"/>
    <cellStyle name="Normal 5 2 3 2 6 5 3" xfId="26434"/>
    <cellStyle name="Normal 5 2 3 2 6 6" xfId="26435"/>
    <cellStyle name="Normal 5 2 3 2 6 7" xfId="26436"/>
    <cellStyle name="Normal 5 2 3 2 6 8" xfId="26437"/>
    <cellStyle name="Normal 5 2 3 2 7" xfId="5541"/>
    <cellStyle name="Normal 5 2 3 2 7 2" xfId="10503"/>
    <cellStyle name="Normal 5 2 3 2 7 2 2" xfId="26438"/>
    <cellStyle name="Normal 5 2 3 2 7 2 3" xfId="26439"/>
    <cellStyle name="Normal 5 2 3 2 7 2 4" xfId="26440"/>
    <cellStyle name="Normal 5 2 3 2 7 3" xfId="26441"/>
    <cellStyle name="Normal 5 2 3 2 7 3 2" xfId="26442"/>
    <cellStyle name="Normal 5 2 3 2 7 3 3" xfId="26443"/>
    <cellStyle name="Normal 5 2 3 2 7 4" xfId="26444"/>
    <cellStyle name="Normal 5 2 3 2 7 5" xfId="26445"/>
    <cellStyle name="Normal 5 2 3 2 7 6" xfId="26446"/>
    <cellStyle name="Normal 5 2 3 2 8" xfId="5843"/>
    <cellStyle name="Normal 5 2 3 2 8 2" xfId="10785"/>
    <cellStyle name="Normal 5 2 3 2 8 3" xfId="26447"/>
    <cellStyle name="Normal 5 2 3 2 8 4" xfId="26448"/>
    <cellStyle name="Normal 5 2 3 2 9" xfId="7351"/>
    <cellStyle name="Normal 5 2 3 2 9 2" xfId="26449"/>
    <cellStyle name="Normal 5 2 3 2 9 3" xfId="26450"/>
    <cellStyle name="Normal 5 2 3 2 9 4" xfId="26451"/>
    <cellStyle name="Normal 5 2 3 3" xfId="683"/>
    <cellStyle name="Normal 5 2 3 3 10" xfId="2432"/>
    <cellStyle name="Normal 5 2 3 3 10 2" xfId="26452"/>
    <cellStyle name="Normal 5 2 3 3 10 3" xfId="26453"/>
    <cellStyle name="Normal 5 2 3 3 10 4" xfId="26454"/>
    <cellStyle name="Normal 5 2 3 3 11" xfId="26455"/>
    <cellStyle name="Normal 5 2 3 3 11 2" xfId="26456"/>
    <cellStyle name="Normal 5 2 3 3 11 3" xfId="26457"/>
    <cellStyle name="Normal 5 2 3 3 12" xfId="26458"/>
    <cellStyle name="Normal 5 2 3 3 13" xfId="26459"/>
    <cellStyle name="Normal 5 2 3 3 14" xfId="26460"/>
    <cellStyle name="Normal 5 2 3 3 2" xfId="824"/>
    <cellStyle name="Normal 5 2 3 3 2 10" xfId="26461"/>
    <cellStyle name="Normal 5 2 3 3 2 11" xfId="26462"/>
    <cellStyle name="Normal 5 2 3 3 2 2" xfId="1289"/>
    <cellStyle name="Normal 5 2 3 3 2 2 10" xfId="26463"/>
    <cellStyle name="Normal 5 2 3 3 2 2 2" xfId="1605"/>
    <cellStyle name="Normal 5 2 3 3 2 2 2 2" xfId="4963"/>
    <cellStyle name="Normal 5 2 3 3 2 2 2 2 2" xfId="9947"/>
    <cellStyle name="Normal 5 2 3 3 2 2 2 2 2 2" xfId="26464"/>
    <cellStyle name="Normal 5 2 3 3 2 2 2 2 2 3" xfId="26465"/>
    <cellStyle name="Normal 5 2 3 3 2 2 2 2 2 4" xfId="26466"/>
    <cellStyle name="Normal 5 2 3 3 2 2 2 2 3" xfId="26467"/>
    <cellStyle name="Normal 5 2 3 3 2 2 2 2 3 2" xfId="26468"/>
    <cellStyle name="Normal 5 2 3 3 2 2 2 2 3 3" xfId="26469"/>
    <cellStyle name="Normal 5 2 3 3 2 2 2 2 4" xfId="26470"/>
    <cellStyle name="Normal 5 2 3 3 2 2 2 2 5" xfId="26471"/>
    <cellStyle name="Normal 5 2 3 3 2 2 2 2 6" xfId="26472"/>
    <cellStyle name="Normal 5 2 3 3 2 2 2 3" xfId="6692"/>
    <cellStyle name="Normal 5 2 3 3 2 2 2 3 2" xfId="11634"/>
    <cellStyle name="Normal 5 2 3 3 2 2 2 3 3" xfId="26473"/>
    <cellStyle name="Normal 5 2 3 3 2 2 2 3 4" xfId="26474"/>
    <cellStyle name="Normal 5 2 3 3 2 2 2 4" xfId="8200"/>
    <cellStyle name="Normal 5 2 3 3 2 2 2 4 2" xfId="26475"/>
    <cellStyle name="Normal 5 2 3 3 2 2 2 4 3" xfId="26476"/>
    <cellStyle name="Normal 5 2 3 3 2 2 2 4 4" xfId="26477"/>
    <cellStyle name="Normal 5 2 3 3 2 2 2 5" xfId="3238"/>
    <cellStyle name="Normal 5 2 3 3 2 2 2 5 2" xfId="26478"/>
    <cellStyle name="Normal 5 2 3 3 2 2 2 5 3" xfId="26479"/>
    <cellStyle name="Normal 5 2 3 3 2 2 2 5 4" xfId="26480"/>
    <cellStyle name="Normal 5 2 3 3 2 2 2 6" xfId="26481"/>
    <cellStyle name="Normal 5 2 3 3 2 2 2 6 2" xfId="26482"/>
    <cellStyle name="Normal 5 2 3 3 2 2 2 6 3" xfId="26483"/>
    <cellStyle name="Normal 5 2 3 3 2 2 2 7" xfId="26484"/>
    <cellStyle name="Normal 5 2 3 3 2 2 2 8" xfId="26485"/>
    <cellStyle name="Normal 5 2 3 3 2 2 2 9" xfId="26486"/>
    <cellStyle name="Normal 5 2 3 3 2 2 3" xfId="4657"/>
    <cellStyle name="Normal 5 2 3 3 2 2 3 2" xfId="9641"/>
    <cellStyle name="Normal 5 2 3 3 2 2 3 2 2" xfId="26487"/>
    <cellStyle name="Normal 5 2 3 3 2 2 3 2 3" xfId="26488"/>
    <cellStyle name="Normal 5 2 3 3 2 2 3 2 4" xfId="26489"/>
    <cellStyle name="Normal 5 2 3 3 2 2 3 3" xfId="26490"/>
    <cellStyle name="Normal 5 2 3 3 2 2 3 3 2" xfId="26491"/>
    <cellStyle name="Normal 5 2 3 3 2 2 3 3 3" xfId="26492"/>
    <cellStyle name="Normal 5 2 3 3 2 2 3 4" xfId="26493"/>
    <cellStyle name="Normal 5 2 3 3 2 2 3 5" xfId="26494"/>
    <cellStyle name="Normal 5 2 3 3 2 2 3 6" xfId="26495"/>
    <cellStyle name="Normal 5 2 3 3 2 2 4" xfId="6388"/>
    <cellStyle name="Normal 5 2 3 3 2 2 4 2" xfId="11330"/>
    <cellStyle name="Normal 5 2 3 3 2 2 4 3" xfId="26496"/>
    <cellStyle name="Normal 5 2 3 3 2 2 4 4" xfId="26497"/>
    <cellStyle name="Normal 5 2 3 3 2 2 5" xfId="7896"/>
    <cellStyle name="Normal 5 2 3 3 2 2 5 2" xfId="26498"/>
    <cellStyle name="Normal 5 2 3 3 2 2 5 3" xfId="26499"/>
    <cellStyle name="Normal 5 2 3 3 2 2 5 4" xfId="26500"/>
    <cellStyle name="Normal 5 2 3 3 2 2 6" xfId="2934"/>
    <cellStyle name="Normal 5 2 3 3 2 2 6 2" xfId="26501"/>
    <cellStyle name="Normal 5 2 3 3 2 2 6 3" xfId="26502"/>
    <cellStyle name="Normal 5 2 3 3 2 2 6 4" xfId="26503"/>
    <cellStyle name="Normal 5 2 3 3 2 2 7" xfId="26504"/>
    <cellStyle name="Normal 5 2 3 3 2 2 7 2" xfId="26505"/>
    <cellStyle name="Normal 5 2 3 3 2 2 7 3" xfId="26506"/>
    <cellStyle name="Normal 5 2 3 3 2 2 8" xfId="26507"/>
    <cellStyle name="Normal 5 2 3 3 2 2 9" xfId="26508"/>
    <cellStyle name="Normal 5 2 3 3 2 3" xfId="1604"/>
    <cellStyle name="Normal 5 2 3 3 2 3 2" xfId="4962"/>
    <cellStyle name="Normal 5 2 3 3 2 3 2 2" xfId="9946"/>
    <cellStyle name="Normal 5 2 3 3 2 3 2 2 2" xfId="26509"/>
    <cellStyle name="Normal 5 2 3 3 2 3 2 2 3" xfId="26510"/>
    <cellStyle name="Normal 5 2 3 3 2 3 2 2 4" xfId="26511"/>
    <cellStyle name="Normal 5 2 3 3 2 3 2 3" xfId="26512"/>
    <cellStyle name="Normal 5 2 3 3 2 3 2 3 2" xfId="26513"/>
    <cellStyle name="Normal 5 2 3 3 2 3 2 3 3" xfId="26514"/>
    <cellStyle name="Normal 5 2 3 3 2 3 2 4" xfId="26515"/>
    <cellStyle name="Normal 5 2 3 3 2 3 2 5" xfId="26516"/>
    <cellStyle name="Normal 5 2 3 3 2 3 2 6" xfId="26517"/>
    <cellStyle name="Normal 5 2 3 3 2 3 3" xfId="6691"/>
    <cellStyle name="Normal 5 2 3 3 2 3 3 2" xfId="11633"/>
    <cellStyle name="Normal 5 2 3 3 2 3 3 3" xfId="26518"/>
    <cellStyle name="Normal 5 2 3 3 2 3 3 4" xfId="26519"/>
    <cellStyle name="Normal 5 2 3 3 2 3 4" xfId="8199"/>
    <cellStyle name="Normal 5 2 3 3 2 3 4 2" xfId="26520"/>
    <cellStyle name="Normal 5 2 3 3 2 3 4 3" xfId="26521"/>
    <cellStyle name="Normal 5 2 3 3 2 3 4 4" xfId="26522"/>
    <cellStyle name="Normal 5 2 3 3 2 3 5" xfId="3237"/>
    <cellStyle name="Normal 5 2 3 3 2 3 5 2" xfId="26523"/>
    <cellStyle name="Normal 5 2 3 3 2 3 5 3" xfId="26524"/>
    <cellStyle name="Normal 5 2 3 3 2 3 5 4" xfId="26525"/>
    <cellStyle name="Normal 5 2 3 3 2 3 6" xfId="26526"/>
    <cellStyle name="Normal 5 2 3 3 2 3 6 2" xfId="26527"/>
    <cellStyle name="Normal 5 2 3 3 2 3 6 3" xfId="26528"/>
    <cellStyle name="Normal 5 2 3 3 2 3 7" xfId="26529"/>
    <cellStyle name="Normal 5 2 3 3 2 3 8" xfId="26530"/>
    <cellStyle name="Normal 5 2 3 3 2 3 9" xfId="26531"/>
    <cellStyle name="Normal 5 2 3 3 2 4" xfId="4274"/>
    <cellStyle name="Normal 5 2 3 3 2 4 2" xfId="9260"/>
    <cellStyle name="Normal 5 2 3 3 2 4 2 2" xfId="26532"/>
    <cellStyle name="Normal 5 2 3 3 2 4 2 3" xfId="26533"/>
    <cellStyle name="Normal 5 2 3 3 2 4 2 4" xfId="26534"/>
    <cellStyle name="Normal 5 2 3 3 2 4 3" xfId="26535"/>
    <cellStyle name="Normal 5 2 3 3 2 4 3 2" xfId="26536"/>
    <cellStyle name="Normal 5 2 3 3 2 4 3 3" xfId="26537"/>
    <cellStyle name="Normal 5 2 3 3 2 4 4" xfId="26538"/>
    <cellStyle name="Normal 5 2 3 3 2 4 5" xfId="26539"/>
    <cellStyle name="Normal 5 2 3 3 2 4 6" xfId="26540"/>
    <cellStyle name="Normal 5 2 3 3 2 5" xfId="6021"/>
    <cellStyle name="Normal 5 2 3 3 2 5 2" xfId="10963"/>
    <cellStyle name="Normal 5 2 3 3 2 5 3" xfId="26541"/>
    <cellStyle name="Normal 5 2 3 3 2 5 4" xfId="26542"/>
    <cellStyle name="Normal 5 2 3 3 2 6" xfId="7529"/>
    <cellStyle name="Normal 5 2 3 3 2 6 2" xfId="26543"/>
    <cellStyle name="Normal 5 2 3 3 2 6 3" xfId="26544"/>
    <cellStyle name="Normal 5 2 3 3 2 6 4" xfId="26545"/>
    <cellStyle name="Normal 5 2 3 3 2 7" xfId="2567"/>
    <cellStyle name="Normal 5 2 3 3 2 7 2" xfId="26546"/>
    <cellStyle name="Normal 5 2 3 3 2 7 3" xfId="26547"/>
    <cellStyle name="Normal 5 2 3 3 2 7 4" xfId="26548"/>
    <cellStyle name="Normal 5 2 3 3 2 8" xfId="26549"/>
    <cellStyle name="Normal 5 2 3 3 2 8 2" xfId="26550"/>
    <cellStyle name="Normal 5 2 3 3 2 8 3" xfId="26551"/>
    <cellStyle name="Normal 5 2 3 3 2 9" xfId="26552"/>
    <cellStyle name="Normal 5 2 3 3 3" xfId="977"/>
    <cellStyle name="Normal 5 2 3 3 3 10" xfId="26553"/>
    <cellStyle name="Normal 5 2 3 3 3 2" xfId="1606"/>
    <cellStyle name="Normal 5 2 3 3 3 2 2" xfId="4964"/>
    <cellStyle name="Normal 5 2 3 3 3 2 2 2" xfId="9948"/>
    <cellStyle name="Normal 5 2 3 3 3 2 2 2 2" xfId="26554"/>
    <cellStyle name="Normal 5 2 3 3 3 2 2 2 3" xfId="26555"/>
    <cellStyle name="Normal 5 2 3 3 3 2 2 2 4" xfId="26556"/>
    <cellStyle name="Normal 5 2 3 3 3 2 2 3" xfId="26557"/>
    <cellStyle name="Normal 5 2 3 3 3 2 2 3 2" xfId="26558"/>
    <cellStyle name="Normal 5 2 3 3 3 2 2 3 3" xfId="26559"/>
    <cellStyle name="Normal 5 2 3 3 3 2 2 4" xfId="26560"/>
    <cellStyle name="Normal 5 2 3 3 3 2 2 5" xfId="26561"/>
    <cellStyle name="Normal 5 2 3 3 3 2 2 6" xfId="26562"/>
    <cellStyle name="Normal 5 2 3 3 3 2 3" xfId="6693"/>
    <cellStyle name="Normal 5 2 3 3 3 2 3 2" xfId="11635"/>
    <cellStyle name="Normal 5 2 3 3 3 2 3 3" xfId="26563"/>
    <cellStyle name="Normal 5 2 3 3 3 2 3 4" xfId="26564"/>
    <cellStyle name="Normal 5 2 3 3 3 2 4" xfId="8201"/>
    <cellStyle name="Normal 5 2 3 3 3 2 4 2" xfId="26565"/>
    <cellStyle name="Normal 5 2 3 3 3 2 4 3" xfId="26566"/>
    <cellStyle name="Normal 5 2 3 3 3 2 4 4" xfId="26567"/>
    <cellStyle name="Normal 5 2 3 3 3 2 5" xfId="3239"/>
    <cellStyle name="Normal 5 2 3 3 3 2 5 2" xfId="26568"/>
    <cellStyle name="Normal 5 2 3 3 3 2 5 3" xfId="26569"/>
    <cellStyle name="Normal 5 2 3 3 3 2 5 4" xfId="26570"/>
    <cellStyle name="Normal 5 2 3 3 3 2 6" xfId="26571"/>
    <cellStyle name="Normal 5 2 3 3 3 2 6 2" xfId="26572"/>
    <cellStyle name="Normal 5 2 3 3 3 2 6 3" xfId="26573"/>
    <cellStyle name="Normal 5 2 3 3 3 2 7" xfId="26574"/>
    <cellStyle name="Normal 5 2 3 3 3 2 8" xfId="26575"/>
    <cellStyle name="Normal 5 2 3 3 3 2 9" xfId="26576"/>
    <cellStyle name="Normal 5 2 3 3 3 3" xfId="4416"/>
    <cellStyle name="Normal 5 2 3 3 3 3 2" xfId="9401"/>
    <cellStyle name="Normal 5 2 3 3 3 3 2 2" xfId="26577"/>
    <cellStyle name="Normal 5 2 3 3 3 3 2 3" xfId="26578"/>
    <cellStyle name="Normal 5 2 3 3 3 3 2 4" xfId="26579"/>
    <cellStyle name="Normal 5 2 3 3 3 3 3" xfId="26580"/>
    <cellStyle name="Normal 5 2 3 3 3 3 3 2" xfId="26581"/>
    <cellStyle name="Normal 5 2 3 3 3 3 3 3" xfId="26582"/>
    <cellStyle name="Normal 5 2 3 3 3 3 4" xfId="26583"/>
    <cellStyle name="Normal 5 2 3 3 3 3 5" xfId="26584"/>
    <cellStyle name="Normal 5 2 3 3 3 3 6" xfId="26585"/>
    <cellStyle name="Normal 5 2 3 3 3 4" xfId="6159"/>
    <cellStyle name="Normal 5 2 3 3 3 4 2" xfId="11101"/>
    <cellStyle name="Normal 5 2 3 3 3 4 3" xfId="26586"/>
    <cellStyle name="Normal 5 2 3 3 3 4 4" xfId="26587"/>
    <cellStyle name="Normal 5 2 3 3 3 5" xfId="7667"/>
    <cellStyle name="Normal 5 2 3 3 3 5 2" xfId="26588"/>
    <cellStyle name="Normal 5 2 3 3 3 5 3" xfId="26589"/>
    <cellStyle name="Normal 5 2 3 3 3 5 4" xfId="26590"/>
    <cellStyle name="Normal 5 2 3 3 3 6" xfId="2705"/>
    <cellStyle name="Normal 5 2 3 3 3 6 2" xfId="26591"/>
    <cellStyle name="Normal 5 2 3 3 3 6 3" xfId="26592"/>
    <cellStyle name="Normal 5 2 3 3 3 6 4" xfId="26593"/>
    <cellStyle name="Normal 5 2 3 3 3 7" xfId="26594"/>
    <cellStyle name="Normal 5 2 3 3 3 7 2" xfId="26595"/>
    <cellStyle name="Normal 5 2 3 3 3 7 3" xfId="26596"/>
    <cellStyle name="Normal 5 2 3 3 3 8" xfId="26597"/>
    <cellStyle name="Normal 5 2 3 3 3 9" xfId="26598"/>
    <cellStyle name="Normal 5 2 3 3 4" xfId="1603"/>
    <cellStyle name="Normal 5 2 3 3 4 2" xfId="4961"/>
    <cellStyle name="Normal 5 2 3 3 4 2 2" xfId="9945"/>
    <cellStyle name="Normal 5 2 3 3 4 2 2 2" xfId="26599"/>
    <cellStyle name="Normal 5 2 3 3 4 2 2 3" xfId="26600"/>
    <cellStyle name="Normal 5 2 3 3 4 2 2 4" xfId="26601"/>
    <cellStyle name="Normal 5 2 3 3 4 2 3" xfId="26602"/>
    <cellStyle name="Normal 5 2 3 3 4 2 3 2" xfId="26603"/>
    <cellStyle name="Normal 5 2 3 3 4 2 3 3" xfId="26604"/>
    <cellStyle name="Normal 5 2 3 3 4 2 4" xfId="26605"/>
    <cellStyle name="Normal 5 2 3 3 4 2 5" xfId="26606"/>
    <cellStyle name="Normal 5 2 3 3 4 2 6" xfId="26607"/>
    <cellStyle name="Normal 5 2 3 3 4 3" xfId="6690"/>
    <cellStyle name="Normal 5 2 3 3 4 3 2" xfId="11632"/>
    <cellStyle name="Normal 5 2 3 3 4 3 3" xfId="26608"/>
    <cellStyle name="Normal 5 2 3 3 4 3 4" xfId="26609"/>
    <cellStyle name="Normal 5 2 3 3 4 4" xfId="8198"/>
    <cellStyle name="Normal 5 2 3 3 4 4 2" xfId="26610"/>
    <cellStyle name="Normal 5 2 3 3 4 4 3" xfId="26611"/>
    <cellStyle name="Normal 5 2 3 3 4 4 4" xfId="26612"/>
    <cellStyle name="Normal 5 2 3 3 4 5" xfId="3236"/>
    <cellStyle name="Normal 5 2 3 3 4 5 2" xfId="26613"/>
    <cellStyle name="Normal 5 2 3 3 4 5 3" xfId="26614"/>
    <cellStyle name="Normal 5 2 3 3 4 5 4" xfId="26615"/>
    <cellStyle name="Normal 5 2 3 3 4 6" xfId="26616"/>
    <cellStyle name="Normal 5 2 3 3 4 6 2" xfId="26617"/>
    <cellStyle name="Normal 5 2 3 3 4 6 3" xfId="26618"/>
    <cellStyle name="Normal 5 2 3 3 4 7" xfId="26619"/>
    <cellStyle name="Normal 5 2 3 3 4 8" xfId="26620"/>
    <cellStyle name="Normal 5 2 3 3 4 9" xfId="26621"/>
    <cellStyle name="Normal 5 2 3 3 5" xfId="3814"/>
    <cellStyle name="Normal 5 2 3 3 5 2" xfId="5461"/>
    <cellStyle name="Normal 5 2 3 3 5 2 2" xfId="10438"/>
    <cellStyle name="Normal 5 2 3 3 5 2 2 2" xfId="26622"/>
    <cellStyle name="Normal 5 2 3 3 5 2 2 3" xfId="26623"/>
    <cellStyle name="Normal 5 2 3 3 5 2 2 4" xfId="26624"/>
    <cellStyle name="Normal 5 2 3 3 5 2 3" xfId="26625"/>
    <cellStyle name="Normal 5 2 3 3 5 2 3 2" xfId="26626"/>
    <cellStyle name="Normal 5 2 3 3 5 2 3 3" xfId="26627"/>
    <cellStyle name="Normal 5 2 3 3 5 2 4" xfId="26628"/>
    <cellStyle name="Normal 5 2 3 3 5 2 5" xfId="26629"/>
    <cellStyle name="Normal 5 2 3 3 5 2 6" xfId="26630"/>
    <cellStyle name="Normal 5 2 3 3 5 3" xfId="8774"/>
    <cellStyle name="Normal 5 2 3 3 5 3 2" xfId="26631"/>
    <cellStyle name="Normal 5 2 3 3 5 3 3" xfId="26632"/>
    <cellStyle name="Normal 5 2 3 3 5 3 4" xfId="26633"/>
    <cellStyle name="Normal 5 2 3 3 5 4" xfId="12205"/>
    <cellStyle name="Normal 5 2 3 3 5 4 2" xfId="26634"/>
    <cellStyle name="Normal 5 2 3 3 5 4 3" xfId="26635"/>
    <cellStyle name="Normal 5 2 3 3 5 4 4" xfId="26636"/>
    <cellStyle name="Normal 5 2 3 3 5 5" xfId="26637"/>
    <cellStyle name="Normal 5 2 3 3 5 5 2" xfId="26638"/>
    <cellStyle name="Normal 5 2 3 3 5 5 3" xfId="26639"/>
    <cellStyle name="Normal 5 2 3 3 5 5 4" xfId="26640"/>
    <cellStyle name="Normal 5 2 3 3 5 6" xfId="26641"/>
    <cellStyle name="Normal 5 2 3 3 5 6 2" xfId="26642"/>
    <cellStyle name="Normal 5 2 3 3 5 6 3" xfId="26643"/>
    <cellStyle name="Normal 5 2 3 3 5 7" xfId="26644"/>
    <cellStyle name="Normal 5 2 3 3 5 8" xfId="26645"/>
    <cellStyle name="Normal 5 2 3 3 5 9" xfId="26646"/>
    <cellStyle name="Normal 5 2 3 3 6" xfId="4139"/>
    <cellStyle name="Normal 5 2 3 3 6 2" xfId="8910"/>
    <cellStyle name="Normal 5 2 3 3 6 2 2" xfId="26647"/>
    <cellStyle name="Normal 5 2 3 3 6 2 2 2" xfId="26648"/>
    <cellStyle name="Normal 5 2 3 3 6 2 2 3" xfId="26649"/>
    <cellStyle name="Normal 5 2 3 3 6 2 2 4" xfId="26650"/>
    <cellStyle name="Normal 5 2 3 3 6 2 3" xfId="26651"/>
    <cellStyle name="Normal 5 2 3 3 6 2 3 2" xfId="26652"/>
    <cellStyle name="Normal 5 2 3 3 6 2 3 3" xfId="26653"/>
    <cellStyle name="Normal 5 2 3 3 6 2 4" xfId="26654"/>
    <cellStyle name="Normal 5 2 3 3 6 2 5" xfId="26655"/>
    <cellStyle name="Normal 5 2 3 3 6 2 6" xfId="26656"/>
    <cellStyle name="Normal 5 2 3 3 6 3" xfId="12339"/>
    <cellStyle name="Normal 5 2 3 3 6 3 2" xfId="26657"/>
    <cellStyle name="Normal 5 2 3 3 6 3 3" xfId="26658"/>
    <cellStyle name="Normal 5 2 3 3 6 3 4" xfId="26659"/>
    <cellStyle name="Normal 5 2 3 3 6 4" xfId="26660"/>
    <cellStyle name="Normal 5 2 3 3 6 4 2" xfId="26661"/>
    <cellStyle name="Normal 5 2 3 3 6 4 3" xfId="26662"/>
    <cellStyle name="Normal 5 2 3 3 6 4 4" xfId="26663"/>
    <cellStyle name="Normal 5 2 3 3 6 5" xfId="26664"/>
    <cellStyle name="Normal 5 2 3 3 6 5 2" xfId="26665"/>
    <cellStyle name="Normal 5 2 3 3 6 5 3" xfId="26666"/>
    <cellStyle name="Normal 5 2 3 3 6 6" xfId="26667"/>
    <cellStyle name="Normal 5 2 3 3 6 7" xfId="26668"/>
    <cellStyle name="Normal 5 2 3 3 6 8" xfId="26669"/>
    <cellStyle name="Normal 5 2 3 3 7" xfId="5587"/>
    <cellStyle name="Normal 5 2 3 3 7 2" xfId="10541"/>
    <cellStyle name="Normal 5 2 3 3 7 2 2" xfId="26670"/>
    <cellStyle name="Normal 5 2 3 3 7 2 3" xfId="26671"/>
    <cellStyle name="Normal 5 2 3 3 7 2 4" xfId="26672"/>
    <cellStyle name="Normal 5 2 3 3 7 3" xfId="26673"/>
    <cellStyle name="Normal 5 2 3 3 7 3 2" xfId="26674"/>
    <cellStyle name="Normal 5 2 3 3 7 3 3" xfId="26675"/>
    <cellStyle name="Normal 5 2 3 3 7 4" xfId="26676"/>
    <cellStyle name="Normal 5 2 3 3 7 5" xfId="26677"/>
    <cellStyle name="Normal 5 2 3 3 7 6" xfId="26678"/>
    <cellStyle name="Normal 5 2 3 3 8" xfId="5886"/>
    <cellStyle name="Normal 5 2 3 3 8 2" xfId="10828"/>
    <cellStyle name="Normal 5 2 3 3 8 3" xfId="26679"/>
    <cellStyle name="Normal 5 2 3 3 8 4" xfId="26680"/>
    <cellStyle name="Normal 5 2 3 3 9" xfId="7394"/>
    <cellStyle name="Normal 5 2 3 3 9 2" xfId="26681"/>
    <cellStyle name="Normal 5 2 3 3 9 3" xfId="26682"/>
    <cellStyle name="Normal 5 2 3 3 9 4" xfId="26683"/>
    <cellStyle name="Normal 5 2 3 4" xfId="517"/>
    <cellStyle name="Normal 5 2 3 4 10" xfId="26684"/>
    <cellStyle name="Normal 5 2 3 4 11" xfId="26685"/>
    <cellStyle name="Normal 5 2 3 4 2" xfId="1087"/>
    <cellStyle name="Normal 5 2 3 4 2 10" xfId="26686"/>
    <cellStyle name="Normal 5 2 3 4 2 2" xfId="1608"/>
    <cellStyle name="Normal 5 2 3 4 2 2 2" xfId="4966"/>
    <cellStyle name="Normal 5 2 3 4 2 2 2 2" xfId="9950"/>
    <cellStyle name="Normal 5 2 3 4 2 2 2 2 2" xfId="26687"/>
    <cellStyle name="Normal 5 2 3 4 2 2 2 2 3" xfId="26688"/>
    <cellStyle name="Normal 5 2 3 4 2 2 2 2 4" xfId="26689"/>
    <cellStyle name="Normal 5 2 3 4 2 2 2 3" xfId="26690"/>
    <cellStyle name="Normal 5 2 3 4 2 2 2 3 2" xfId="26691"/>
    <cellStyle name="Normal 5 2 3 4 2 2 2 3 3" xfId="26692"/>
    <cellStyle name="Normal 5 2 3 4 2 2 2 4" xfId="26693"/>
    <cellStyle name="Normal 5 2 3 4 2 2 2 5" xfId="26694"/>
    <cellStyle name="Normal 5 2 3 4 2 2 2 6" xfId="26695"/>
    <cellStyle name="Normal 5 2 3 4 2 2 3" xfId="6695"/>
    <cellStyle name="Normal 5 2 3 4 2 2 3 2" xfId="11637"/>
    <cellStyle name="Normal 5 2 3 4 2 2 3 3" xfId="26696"/>
    <cellStyle name="Normal 5 2 3 4 2 2 3 4" xfId="26697"/>
    <cellStyle name="Normal 5 2 3 4 2 2 4" xfId="8203"/>
    <cellStyle name="Normal 5 2 3 4 2 2 4 2" xfId="26698"/>
    <cellStyle name="Normal 5 2 3 4 2 2 4 3" xfId="26699"/>
    <cellStyle name="Normal 5 2 3 4 2 2 4 4" xfId="26700"/>
    <cellStyle name="Normal 5 2 3 4 2 2 5" xfId="3241"/>
    <cellStyle name="Normal 5 2 3 4 2 2 5 2" xfId="26701"/>
    <cellStyle name="Normal 5 2 3 4 2 2 5 3" xfId="26702"/>
    <cellStyle name="Normal 5 2 3 4 2 2 5 4" xfId="26703"/>
    <cellStyle name="Normal 5 2 3 4 2 2 6" xfId="26704"/>
    <cellStyle name="Normal 5 2 3 4 2 2 6 2" xfId="26705"/>
    <cellStyle name="Normal 5 2 3 4 2 2 6 3" xfId="26706"/>
    <cellStyle name="Normal 5 2 3 4 2 2 7" xfId="26707"/>
    <cellStyle name="Normal 5 2 3 4 2 2 8" xfId="26708"/>
    <cellStyle name="Normal 5 2 3 4 2 2 9" xfId="26709"/>
    <cellStyle name="Normal 5 2 3 4 2 3" xfId="4509"/>
    <cellStyle name="Normal 5 2 3 4 2 3 2" xfId="9494"/>
    <cellStyle name="Normal 5 2 3 4 2 3 2 2" xfId="26710"/>
    <cellStyle name="Normal 5 2 3 4 2 3 2 3" xfId="26711"/>
    <cellStyle name="Normal 5 2 3 4 2 3 2 4" xfId="26712"/>
    <cellStyle name="Normal 5 2 3 4 2 3 3" xfId="26713"/>
    <cellStyle name="Normal 5 2 3 4 2 3 3 2" xfId="26714"/>
    <cellStyle name="Normal 5 2 3 4 2 3 3 3" xfId="26715"/>
    <cellStyle name="Normal 5 2 3 4 2 3 4" xfId="26716"/>
    <cellStyle name="Normal 5 2 3 4 2 3 5" xfId="26717"/>
    <cellStyle name="Normal 5 2 3 4 2 3 6" xfId="26718"/>
    <cellStyle name="Normal 5 2 3 4 2 4" xfId="6249"/>
    <cellStyle name="Normal 5 2 3 4 2 4 2" xfId="11191"/>
    <cellStyle name="Normal 5 2 3 4 2 4 3" xfId="26719"/>
    <cellStyle name="Normal 5 2 3 4 2 4 4" xfId="26720"/>
    <cellStyle name="Normal 5 2 3 4 2 5" xfId="7757"/>
    <cellStyle name="Normal 5 2 3 4 2 5 2" xfId="26721"/>
    <cellStyle name="Normal 5 2 3 4 2 5 3" xfId="26722"/>
    <cellStyle name="Normal 5 2 3 4 2 5 4" xfId="26723"/>
    <cellStyle name="Normal 5 2 3 4 2 6" xfId="2795"/>
    <cellStyle name="Normal 5 2 3 4 2 6 2" xfId="26724"/>
    <cellStyle name="Normal 5 2 3 4 2 6 3" xfId="26725"/>
    <cellStyle name="Normal 5 2 3 4 2 6 4" xfId="26726"/>
    <cellStyle name="Normal 5 2 3 4 2 7" xfId="26727"/>
    <cellStyle name="Normal 5 2 3 4 2 7 2" xfId="26728"/>
    <cellStyle name="Normal 5 2 3 4 2 7 3" xfId="26729"/>
    <cellStyle name="Normal 5 2 3 4 2 8" xfId="26730"/>
    <cellStyle name="Normal 5 2 3 4 2 9" xfId="26731"/>
    <cellStyle name="Normal 5 2 3 4 3" xfId="1607"/>
    <cellStyle name="Normal 5 2 3 4 3 2" xfId="4965"/>
    <cellStyle name="Normal 5 2 3 4 3 2 2" xfId="9949"/>
    <cellStyle name="Normal 5 2 3 4 3 2 2 2" xfId="26732"/>
    <cellStyle name="Normal 5 2 3 4 3 2 2 3" xfId="26733"/>
    <cellStyle name="Normal 5 2 3 4 3 2 2 4" xfId="26734"/>
    <cellStyle name="Normal 5 2 3 4 3 2 3" xfId="26735"/>
    <cellStyle name="Normal 5 2 3 4 3 2 3 2" xfId="26736"/>
    <cellStyle name="Normal 5 2 3 4 3 2 3 3" xfId="26737"/>
    <cellStyle name="Normal 5 2 3 4 3 2 4" xfId="26738"/>
    <cellStyle name="Normal 5 2 3 4 3 2 5" xfId="26739"/>
    <cellStyle name="Normal 5 2 3 4 3 2 6" xfId="26740"/>
    <cellStyle name="Normal 5 2 3 4 3 3" xfId="6694"/>
    <cellStyle name="Normal 5 2 3 4 3 3 2" xfId="11636"/>
    <cellStyle name="Normal 5 2 3 4 3 3 3" xfId="26741"/>
    <cellStyle name="Normal 5 2 3 4 3 3 4" xfId="26742"/>
    <cellStyle name="Normal 5 2 3 4 3 4" xfId="8202"/>
    <cellStyle name="Normal 5 2 3 4 3 4 2" xfId="26743"/>
    <cellStyle name="Normal 5 2 3 4 3 4 3" xfId="26744"/>
    <cellStyle name="Normal 5 2 3 4 3 4 4" xfId="26745"/>
    <cellStyle name="Normal 5 2 3 4 3 5" xfId="3240"/>
    <cellStyle name="Normal 5 2 3 4 3 5 2" xfId="26746"/>
    <cellStyle name="Normal 5 2 3 4 3 5 3" xfId="26747"/>
    <cellStyle name="Normal 5 2 3 4 3 5 4" xfId="26748"/>
    <cellStyle name="Normal 5 2 3 4 3 6" xfId="26749"/>
    <cellStyle name="Normal 5 2 3 4 3 6 2" xfId="26750"/>
    <cellStyle name="Normal 5 2 3 4 3 6 3" xfId="26751"/>
    <cellStyle name="Normal 5 2 3 4 3 7" xfId="26752"/>
    <cellStyle name="Normal 5 2 3 4 3 8" xfId="26753"/>
    <cellStyle name="Normal 5 2 3 4 3 9" xfId="26754"/>
    <cellStyle name="Normal 5 2 3 4 4" xfId="4040"/>
    <cellStyle name="Normal 5 2 3 4 4 2" xfId="9112"/>
    <cellStyle name="Normal 5 2 3 4 4 2 2" xfId="26755"/>
    <cellStyle name="Normal 5 2 3 4 4 2 3" xfId="26756"/>
    <cellStyle name="Normal 5 2 3 4 4 2 4" xfId="26757"/>
    <cellStyle name="Normal 5 2 3 4 4 3" xfId="26758"/>
    <cellStyle name="Normal 5 2 3 4 4 3 2" xfId="26759"/>
    <cellStyle name="Normal 5 2 3 4 4 3 3" xfId="26760"/>
    <cellStyle name="Normal 5 2 3 4 4 4" xfId="26761"/>
    <cellStyle name="Normal 5 2 3 4 4 5" xfId="26762"/>
    <cellStyle name="Normal 5 2 3 4 4 6" xfId="26763"/>
    <cellStyle name="Normal 5 2 3 4 5" xfId="5797"/>
    <cellStyle name="Normal 5 2 3 4 5 2" xfId="10739"/>
    <cellStyle name="Normal 5 2 3 4 5 3" xfId="26764"/>
    <cellStyle name="Normal 5 2 3 4 5 4" xfId="26765"/>
    <cellStyle name="Normal 5 2 3 4 6" xfId="7305"/>
    <cellStyle name="Normal 5 2 3 4 6 2" xfId="26766"/>
    <cellStyle name="Normal 5 2 3 4 6 3" xfId="26767"/>
    <cellStyle name="Normal 5 2 3 4 6 4" xfId="26768"/>
    <cellStyle name="Normal 5 2 3 4 7" xfId="2343"/>
    <cellStyle name="Normal 5 2 3 4 7 2" xfId="26769"/>
    <cellStyle name="Normal 5 2 3 4 7 3" xfId="26770"/>
    <cellStyle name="Normal 5 2 3 4 7 4" xfId="26771"/>
    <cellStyle name="Normal 5 2 3 4 8" xfId="26772"/>
    <cellStyle name="Normal 5 2 3 4 8 2" xfId="26773"/>
    <cellStyle name="Normal 5 2 3 4 8 3" xfId="26774"/>
    <cellStyle name="Normal 5 2 3 4 9" xfId="26775"/>
    <cellStyle name="Normal 5 2 3 5" xfId="734"/>
    <cellStyle name="Normal 5 2 3 5 10" xfId="26776"/>
    <cellStyle name="Normal 5 2 3 5 11" xfId="26777"/>
    <cellStyle name="Normal 5 2 3 5 2" xfId="1200"/>
    <cellStyle name="Normal 5 2 3 5 2 10" xfId="26778"/>
    <cellStyle name="Normal 5 2 3 5 2 2" xfId="1610"/>
    <cellStyle name="Normal 5 2 3 5 2 2 2" xfId="4968"/>
    <cellStyle name="Normal 5 2 3 5 2 2 2 2" xfId="9952"/>
    <cellStyle name="Normal 5 2 3 5 2 2 2 2 2" xfId="26779"/>
    <cellStyle name="Normal 5 2 3 5 2 2 2 2 3" xfId="26780"/>
    <cellStyle name="Normal 5 2 3 5 2 2 2 2 4" xfId="26781"/>
    <cellStyle name="Normal 5 2 3 5 2 2 2 3" xfId="26782"/>
    <cellStyle name="Normal 5 2 3 5 2 2 2 3 2" xfId="26783"/>
    <cellStyle name="Normal 5 2 3 5 2 2 2 3 3" xfId="26784"/>
    <cellStyle name="Normal 5 2 3 5 2 2 2 4" xfId="26785"/>
    <cellStyle name="Normal 5 2 3 5 2 2 2 5" xfId="26786"/>
    <cellStyle name="Normal 5 2 3 5 2 2 2 6" xfId="26787"/>
    <cellStyle name="Normal 5 2 3 5 2 2 3" xfId="6697"/>
    <cellStyle name="Normal 5 2 3 5 2 2 3 2" xfId="11639"/>
    <cellStyle name="Normal 5 2 3 5 2 2 3 3" xfId="26788"/>
    <cellStyle name="Normal 5 2 3 5 2 2 3 4" xfId="26789"/>
    <cellStyle name="Normal 5 2 3 5 2 2 4" xfId="8205"/>
    <cellStyle name="Normal 5 2 3 5 2 2 4 2" xfId="26790"/>
    <cellStyle name="Normal 5 2 3 5 2 2 4 3" xfId="26791"/>
    <cellStyle name="Normal 5 2 3 5 2 2 4 4" xfId="26792"/>
    <cellStyle name="Normal 5 2 3 5 2 2 5" xfId="3243"/>
    <cellStyle name="Normal 5 2 3 5 2 2 5 2" xfId="26793"/>
    <cellStyle name="Normal 5 2 3 5 2 2 5 3" xfId="26794"/>
    <cellStyle name="Normal 5 2 3 5 2 2 5 4" xfId="26795"/>
    <cellStyle name="Normal 5 2 3 5 2 2 6" xfId="26796"/>
    <cellStyle name="Normal 5 2 3 5 2 2 6 2" xfId="26797"/>
    <cellStyle name="Normal 5 2 3 5 2 2 6 3" xfId="26798"/>
    <cellStyle name="Normal 5 2 3 5 2 2 7" xfId="26799"/>
    <cellStyle name="Normal 5 2 3 5 2 2 8" xfId="26800"/>
    <cellStyle name="Normal 5 2 3 5 2 2 9" xfId="26801"/>
    <cellStyle name="Normal 5 2 3 5 2 3" xfId="4568"/>
    <cellStyle name="Normal 5 2 3 5 2 3 2" xfId="9552"/>
    <cellStyle name="Normal 5 2 3 5 2 3 2 2" xfId="26802"/>
    <cellStyle name="Normal 5 2 3 5 2 3 2 3" xfId="26803"/>
    <cellStyle name="Normal 5 2 3 5 2 3 2 4" xfId="26804"/>
    <cellStyle name="Normal 5 2 3 5 2 3 3" xfId="26805"/>
    <cellStyle name="Normal 5 2 3 5 2 3 3 2" xfId="26806"/>
    <cellStyle name="Normal 5 2 3 5 2 3 3 3" xfId="26807"/>
    <cellStyle name="Normal 5 2 3 5 2 3 4" xfId="26808"/>
    <cellStyle name="Normal 5 2 3 5 2 3 5" xfId="26809"/>
    <cellStyle name="Normal 5 2 3 5 2 3 6" xfId="26810"/>
    <cellStyle name="Normal 5 2 3 5 2 4" xfId="6299"/>
    <cellStyle name="Normal 5 2 3 5 2 4 2" xfId="11241"/>
    <cellStyle name="Normal 5 2 3 5 2 4 3" xfId="26811"/>
    <cellStyle name="Normal 5 2 3 5 2 4 4" xfId="26812"/>
    <cellStyle name="Normal 5 2 3 5 2 5" xfId="7807"/>
    <cellStyle name="Normal 5 2 3 5 2 5 2" xfId="26813"/>
    <cellStyle name="Normal 5 2 3 5 2 5 3" xfId="26814"/>
    <cellStyle name="Normal 5 2 3 5 2 5 4" xfId="26815"/>
    <cellStyle name="Normal 5 2 3 5 2 6" xfId="2845"/>
    <cellStyle name="Normal 5 2 3 5 2 6 2" xfId="26816"/>
    <cellStyle name="Normal 5 2 3 5 2 6 3" xfId="26817"/>
    <cellStyle name="Normal 5 2 3 5 2 6 4" xfId="26818"/>
    <cellStyle name="Normal 5 2 3 5 2 7" xfId="26819"/>
    <cellStyle name="Normal 5 2 3 5 2 7 2" xfId="26820"/>
    <cellStyle name="Normal 5 2 3 5 2 7 3" xfId="26821"/>
    <cellStyle name="Normal 5 2 3 5 2 8" xfId="26822"/>
    <cellStyle name="Normal 5 2 3 5 2 9" xfId="26823"/>
    <cellStyle name="Normal 5 2 3 5 3" xfId="1609"/>
    <cellStyle name="Normal 5 2 3 5 3 2" xfId="4967"/>
    <cellStyle name="Normal 5 2 3 5 3 2 2" xfId="9951"/>
    <cellStyle name="Normal 5 2 3 5 3 2 2 2" xfId="26824"/>
    <cellStyle name="Normal 5 2 3 5 3 2 2 3" xfId="26825"/>
    <cellStyle name="Normal 5 2 3 5 3 2 2 4" xfId="26826"/>
    <cellStyle name="Normal 5 2 3 5 3 2 3" xfId="26827"/>
    <cellStyle name="Normal 5 2 3 5 3 2 3 2" xfId="26828"/>
    <cellStyle name="Normal 5 2 3 5 3 2 3 3" xfId="26829"/>
    <cellStyle name="Normal 5 2 3 5 3 2 4" xfId="26830"/>
    <cellStyle name="Normal 5 2 3 5 3 2 5" xfId="26831"/>
    <cellStyle name="Normal 5 2 3 5 3 2 6" xfId="26832"/>
    <cellStyle name="Normal 5 2 3 5 3 3" xfId="6696"/>
    <cellStyle name="Normal 5 2 3 5 3 3 2" xfId="11638"/>
    <cellStyle name="Normal 5 2 3 5 3 3 3" xfId="26833"/>
    <cellStyle name="Normal 5 2 3 5 3 3 4" xfId="26834"/>
    <cellStyle name="Normal 5 2 3 5 3 4" xfId="8204"/>
    <cellStyle name="Normal 5 2 3 5 3 4 2" xfId="26835"/>
    <cellStyle name="Normal 5 2 3 5 3 4 3" xfId="26836"/>
    <cellStyle name="Normal 5 2 3 5 3 4 4" xfId="26837"/>
    <cellStyle name="Normal 5 2 3 5 3 5" xfId="3242"/>
    <cellStyle name="Normal 5 2 3 5 3 5 2" xfId="26838"/>
    <cellStyle name="Normal 5 2 3 5 3 5 3" xfId="26839"/>
    <cellStyle name="Normal 5 2 3 5 3 5 4" xfId="26840"/>
    <cellStyle name="Normal 5 2 3 5 3 6" xfId="26841"/>
    <cellStyle name="Normal 5 2 3 5 3 6 2" xfId="26842"/>
    <cellStyle name="Normal 5 2 3 5 3 6 3" xfId="26843"/>
    <cellStyle name="Normal 5 2 3 5 3 7" xfId="26844"/>
    <cellStyle name="Normal 5 2 3 5 3 8" xfId="26845"/>
    <cellStyle name="Normal 5 2 3 5 3 9" xfId="26846"/>
    <cellStyle name="Normal 5 2 3 5 4" xfId="4185"/>
    <cellStyle name="Normal 5 2 3 5 4 2" xfId="9171"/>
    <cellStyle name="Normal 5 2 3 5 4 2 2" xfId="26847"/>
    <cellStyle name="Normal 5 2 3 5 4 2 3" xfId="26848"/>
    <cellStyle name="Normal 5 2 3 5 4 2 4" xfId="26849"/>
    <cellStyle name="Normal 5 2 3 5 4 3" xfId="26850"/>
    <cellStyle name="Normal 5 2 3 5 4 3 2" xfId="26851"/>
    <cellStyle name="Normal 5 2 3 5 4 3 3" xfId="26852"/>
    <cellStyle name="Normal 5 2 3 5 4 4" xfId="26853"/>
    <cellStyle name="Normal 5 2 3 5 4 5" xfId="26854"/>
    <cellStyle name="Normal 5 2 3 5 4 6" xfId="26855"/>
    <cellStyle name="Normal 5 2 3 5 5" xfId="5932"/>
    <cellStyle name="Normal 5 2 3 5 5 2" xfId="10874"/>
    <cellStyle name="Normal 5 2 3 5 5 3" xfId="26856"/>
    <cellStyle name="Normal 5 2 3 5 5 4" xfId="26857"/>
    <cellStyle name="Normal 5 2 3 5 6" xfId="7440"/>
    <cellStyle name="Normal 5 2 3 5 6 2" xfId="26858"/>
    <cellStyle name="Normal 5 2 3 5 6 3" xfId="26859"/>
    <cellStyle name="Normal 5 2 3 5 6 4" xfId="26860"/>
    <cellStyle name="Normal 5 2 3 5 7" xfId="2478"/>
    <cellStyle name="Normal 5 2 3 5 7 2" xfId="26861"/>
    <cellStyle name="Normal 5 2 3 5 7 3" xfId="26862"/>
    <cellStyle name="Normal 5 2 3 5 7 4" xfId="26863"/>
    <cellStyle name="Normal 5 2 3 5 8" xfId="26864"/>
    <cellStyle name="Normal 5 2 3 5 8 2" xfId="26865"/>
    <cellStyle name="Normal 5 2 3 5 8 3" xfId="26866"/>
    <cellStyle name="Normal 5 2 3 5 9" xfId="26867"/>
    <cellStyle name="Normal 5 2 3 6" xfId="401"/>
    <cellStyle name="Normal 5 2 3 6 10" xfId="26868"/>
    <cellStyle name="Normal 5 2 3 6 11" xfId="26869"/>
    <cellStyle name="Normal 5 2 3 6 2" xfId="1029"/>
    <cellStyle name="Normal 5 2 3 6 2 10" xfId="26870"/>
    <cellStyle name="Normal 5 2 3 6 2 2" xfId="1612"/>
    <cellStyle name="Normal 5 2 3 6 2 2 2" xfId="4970"/>
    <cellStyle name="Normal 5 2 3 6 2 2 2 2" xfId="9954"/>
    <cellStyle name="Normal 5 2 3 6 2 2 2 2 2" xfId="26871"/>
    <cellStyle name="Normal 5 2 3 6 2 2 2 2 3" xfId="26872"/>
    <cellStyle name="Normal 5 2 3 6 2 2 2 2 4" xfId="26873"/>
    <cellStyle name="Normal 5 2 3 6 2 2 2 3" xfId="26874"/>
    <cellStyle name="Normal 5 2 3 6 2 2 2 3 2" xfId="26875"/>
    <cellStyle name="Normal 5 2 3 6 2 2 2 3 3" xfId="26876"/>
    <cellStyle name="Normal 5 2 3 6 2 2 2 4" xfId="26877"/>
    <cellStyle name="Normal 5 2 3 6 2 2 2 5" xfId="26878"/>
    <cellStyle name="Normal 5 2 3 6 2 2 2 6" xfId="26879"/>
    <cellStyle name="Normal 5 2 3 6 2 2 3" xfId="6699"/>
    <cellStyle name="Normal 5 2 3 6 2 2 3 2" xfId="11641"/>
    <cellStyle name="Normal 5 2 3 6 2 2 3 3" xfId="26880"/>
    <cellStyle name="Normal 5 2 3 6 2 2 3 4" xfId="26881"/>
    <cellStyle name="Normal 5 2 3 6 2 2 4" xfId="8207"/>
    <cellStyle name="Normal 5 2 3 6 2 2 4 2" xfId="26882"/>
    <cellStyle name="Normal 5 2 3 6 2 2 4 3" xfId="26883"/>
    <cellStyle name="Normal 5 2 3 6 2 2 4 4" xfId="26884"/>
    <cellStyle name="Normal 5 2 3 6 2 2 5" xfId="3245"/>
    <cellStyle name="Normal 5 2 3 6 2 2 5 2" xfId="26885"/>
    <cellStyle name="Normal 5 2 3 6 2 2 5 3" xfId="26886"/>
    <cellStyle name="Normal 5 2 3 6 2 2 5 4" xfId="26887"/>
    <cellStyle name="Normal 5 2 3 6 2 2 6" xfId="26888"/>
    <cellStyle name="Normal 5 2 3 6 2 2 6 2" xfId="26889"/>
    <cellStyle name="Normal 5 2 3 6 2 2 6 3" xfId="26890"/>
    <cellStyle name="Normal 5 2 3 6 2 2 7" xfId="26891"/>
    <cellStyle name="Normal 5 2 3 6 2 2 8" xfId="26892"/>
    <cellStyle name="Normal 5 2 3 6 2 2 9" xfId="26893"/>
    <cellStyle name="Normal 5 2 3 6 2 3" xfId="4463"/>
    <cellStyle name="Normal 5 2 3 6 2 3 2" xfId="9448"/>
    <cellStyle name="Normal 5 2 3 6 2 3 2 2" xfId="26894"/>
    <cellStyle name="Normal 5 2 3 6 2 3 2 3" xfId="26895"/>
    <cellStyle name="Normal 5 2 3 6 2 3 2 4" xfId="26896"/>
    <cellStyle name="Normal 5 2 3 6 2 3 3" xfId="26897"/>
    <cellStyle name="Normal 5 2 3 6 2 3 3 2" xfId="26898"/>
    <cellStyle name="Normal 5 2 3 6 2 3 3 3" xfId="26899"/>
    <cellStyle name="Normal 5 2 3 6 2 3 4" xfId="26900"/>
    <cellStyle name="Normal 5 2 3 6 2 3 5" xfId="26901"/>
    <cellStyle name="Normal 5 2 3 6 2 3 6" xfId="26902"/>
    <cellStyle name="Normal 5 2 3 6 2 4" xfId="6205"/>
    <cellStyle name="Normal 5 2 3 6 2 4 2" xfId="11147"/>
    <cellStyle name="Normal 5 2 3 6 2 4 3" xfId="26903"/>
    <cellStyle name="Normal 5 2 3 6 2 4 4" xfId="26904"/>
    <cellStyle name="Normal 5 2 3 6 2 5" xfId="7713"/>
    <cellStyle name="Normal 5 2 3 6 2 5 2" xfId="26905"/>
    <cellStyle name="Normal 5 2 3 6 2 5 3" xfId="26906"/>
    <cellStyle name="Normal 5 2 3 6 2 5 4" xfId="26907"/>
    <cellStyle name="Normal 5 2 3 6 2 6" xfId="2751"/>
    <cellStyle name="Normal 5 2 3 6 2 6 2" xfId="26908"/>
    <cellStyle name="Normal 5 2 3 6 2 6 3" xfId="26909"/>
    <cellStyle name="Normal 5 2 3 6 2 6 4" xfId="26910"/>
    <cellStyle name="Normal 5 2 3 6 2 7" xfId="26911"/>
    <cellStyle name="Normal 5 2 3 6 2 7 2" xfId="26912"/>
    <cellStyle name="Normal 5 2 3 6 2 7 3" xfId="26913"/>
    <cellStyle name="Normal 5 2 3 6 2 8" xfId="26914"/>
    <cellStyle name="Normal 5 2 3 6 2 9" xfId="26915"/>
    <cellStyle name="Normal 5 2 3 6 3" xfId="1611"/>
    <cellStyle name="Normal 5 2 3 6 3 2" xfId="4969"/>
    <cellStyle name="Normal 5 2 3 6 3 2 2" xfId="9953"/>
    <cellStyle name="Normal 5 2 3 6 3 2 2 2" xfId="26916"/>
    <cellStyle name="Normal 5 2 3 6 3 2 2 3" xfId="26917"/>
    <cellStyle name="Normal 5 2 3 6 3 2 2 4" xfId="26918"/>
    <cellStyle name="Normal 5 2 3 6 3 2 3" xfId="26919"/>
    <cellStyle name="Normal 5 2 3 6 3 2 3 2" xfId="26920"/>
    <cellStyle name="Normal 5 2 3 6 3 2 3 3" xfId="26921"/>
    <cellStyle name="Normal 5 2 3 6 3 2 4" xfId="26922"/>
    <cellStyle name="Normal 5 2 3 6 3 2 5" xfId="26923"/>
    <cellStyle name="Normal 5 2 3 6 3 2 6" xfId="26924"/>
    <cellStyle name="Normal 5 2 3 6 3 3" xfId="6698"/>
    <cellStyle name="Normal 5 2 3 6 3 3 2" xfId="11640"/>
    <cellStyle name="Normal 5 2 3 6 3 3 3" xfId="26925"/>
    <cellStyle name="Normal 5 2 3 6 3 3 4" xfId="26926"/>
    <cellStyle name="Normal 5 2 3 6 3 4" xfId="8206"/>
    <cellStyle name="Normal 5 2 3 6 3 4 2" xfId="26927"/>
    <cellStyle name="Normal 5 2 3 6 3 4 3" xfId="26928"/>
    <cellStyle name="Normal 5 2 3 6 3 4 4" xfId="26929"/>
    <cellStyle name="Normal 5 2 3 6 3 5" xfId="3244"/>
    <cellStyle name="Normal 5 2 3 6 3 5 2" xfId="26930"/>
    <cellStyle name="Normal 5 2 3 6 3 5 3" xfId="26931"/>
    <cellStyle name="Normal 5 2 3 6 3 5 4" xfId="26932"/>
    <cellStyle name="Normal 5 2 3 6 3 6" xfId="26933"/>
    <cellStyle name="Normal 5 2 3 6 3 6 2" xfId="26934"/>
    <cellStyle name="Normal 5 2 3 6 3 6 3" xfId="26935"/>
    <cellStyle name="Normal 5 2 3 6 3 7" xfId="26936"/>
    <cellStyle name="Normal 5 2 3 6 3 8" xfId="26937"/>
    <cellStyle name="Normal 5 2 3 6 3 9" xfId="26938"/>
    <cellStyle name="Normal 5 2 3 6 4" xfId="3980"/>
    <cellStyle name="Normal 5 2 3 6 4 2" xfId="9060"/>
    <cellStyle name="Normal 5 2 3 6 4 2 2" xfId="26939"/>
    <cellStyle name="Normal 5 2 3 6 4 2 3" xfId="26940"/>
    <cellStyle name="Normal 5 2 3 6 4 2 4" xfId="26941"/>
    <cellStyle name="Normal 5 2 3 6 4 3" xfId="26942"/>
    <cellStyle name="Normal 5 2 3 6 4 3 2" xfId="26943"/>
    <cellStyle name="Normal 5 2 3 6 4 3 3" xfId="26944"/>
    <cellStyle name="Normal 5 2 3 6 4 4" xfId="26945"/>
    <cellStyle name="Normal 5 2 3 6 4 5" xfId="26946"/>
    <cellStyle name="Normal 5 2 3 6 4 6" xfId="26947"/>
    <cellStyle name="Normal 5 2 3 6 5" xfId="5748"/>
    <cellStyle name="Normal 5 2 3 6 5 2" xfId="10690"/>
    <cellStyle name="Normal 5 2 3 6 5 3" xfId="26948"/>
    <cellStyle name="Normal 5 2 3 6 5 4" xfId="26949"/>
    <cellStyle name="Normal 5 2 3 6 6" xfId="7256"/>
    <cellStyle name="Normal 5 2 3 6 6 2" xfId="26950"/>
    <cellStyle name="Normal 5 2 3 6 6 3" xfId="26951"/>
    <cellStyle name="Normal 5 2 3 6 6 4" xfId="26952"/>
    <cellStyle name="Normal 5 2 3 6 7" xfId="2294"/>
    <cellStyle name="Normal 5 2 3 6 7 2" xfId="26953"/>
    <cellStyle name="Normal 5 2 3 6 7 3" xfId="26954"/>
    <cellStyle name="Normal 5 2 3 6 7 4" xfId="26955"/>
    <cellStyle name="Normal 5 2 3 6 8" xfId="26956"/>
    <cellStyle name="Normal 5 2 3 6 8 2" xfId="26957"/>
    <cellStyle name="Normal 5 2 3 6 8 3" xfId="26958"/>
    <cellStyle name="Normal 5 2 3 6 9" xfId="26959"/>
    <cellStyle name="Normal 5 2 3 7" xfId="883"/>
    <cellStyle name="Normal 5 2 3 7 10" xfId="26960"/>
    <cellStyle name="Normal 5 2 3 7 2" xfId="1613"/>
    <cellStyle name="Normal 5 2 3 7 2 2" xfId="4971"/>
    <cellStyle name="Normal 5 2 3 7 2 2 2" xfId="9955"/>
    <cellStyle name="Normal 5 2 3 7 2 2 2 2" xfId="26961"/>
    <cellStyle name="Normal 5 2 3 7 2 2 2 3" xfId="26962"/>
    <cellStyle name="Normal 5 2 3 7 2 2 2 4" xfId="26963"/>
    <cellStyle name="Normal 5 2 3 7 2 2 3" xfId="26964"/>
    <cellStyle name="Normal 5 2 3 7 2 2 3 2" xfId="26965"/>
    <cellStyle name="Normal 5 2 3 7 2 2 3 3" xfId="26966"/>
    <cellStyle name="Normal 5 2 3 7 2 2 4" xfId="26967"/>
    <cellStyle name="Normal 5 2 3 7 2 2 5" xfId="26968"/>
    <cellStyle name="Normal 5 2 3 7 2 2 6" xfId="26969"/>
    <cellStyle name="Normal 5 2 3 7 2 3" xfId="6700"/>
    <cellStyle name="Normal 5 2 3 7 2 3 2" xfId="11642"/>
    <cellStyle name="Normal 5 2 3 7 2 3 3" xfId="26970"/>
    <cellStyle name="Normal 5 2 3 7 2 3 4" xfId="26971"/>
    <cellStyle name="Normal 5 2 3 7 2 4" xfId="8208"/>
    <cellStyle name="Normal 5 2 3 7 2 4 2" xfId="26972"/>
    <cellStyle name="Normal 5 2 3 7 2 4 3" xfId="26973"/>
    <cellStyle name="Normal 5 2 3 7 2 4 4" xfId="26974"/>
    <cellStyle name="Normal 5 2 3 7 2 5" xfId="3246"/>
    <cellStyle name="Normal 5 2 3 7 2 5 2" xfId="26975"/>
    <cellStyle name="Normal 5 2 3 7 2 5 3" xfId="26976"/>
    <cellStyle name="Normal 5 2 3 7 2 5 4" xfId="26977"/>
    <cellStyle name="Normal 5 2 3 7 2 6" xfId="26978"/>
    <cellStyle name="Normal 5 2 3 7 2 6 2" xfId="26979"/>
    <cellStyle name="Normal 5 2 3 7 2 6 3" xfId="26980"/>
    <cellStyle name="Normal 5 2 3 7 2 7" xfId="26981"/>
    <cellStyle name="Normal 5 2 3 7 2 8" xfId="26982"/>
    <cellStyle name="Normal 5 2 3 7 2 9" xfId="26983"/>
    <cellStyle name="Normal 5 2 3 7 3" xfId="4325"/>
    <cellStyle name="Normal 5 2 3 7 3 2" xfId="9311"/>
    <cellStyle name="Normal 5 2 3 7 3 2 2" xfId="26984"/>
    <cellStyle name="Normal 5 2 3 7 3 2 3" xfId="26985"/>
    <cellStyle name="Normal 5 2 3 7 3 2 4" xfId="26986"/>
    <cellStyle name="Normal 5 2 3 7 3 3" xfId="26987"/>
    <cellStyle name="Normal 5 2 3 7 3 3 2" xfId="26988"/>
    <cellStyle name="Normal 5 2 3 7 3 3 3" xfId="26989"/>
    <cellStyle name="Normal 5 2 3 7 3 4" xfId="26990"/>
    <cellStyle name="Normal 5 2 3 7 3 5" xfId="26991"/>
    <cellStyle name="Normal 5 2 3 7 3 6" xfId="26992"/>
    <cellStyle name="Normal 5 2 3 7 4" xfId="6070"/>
    <cellStyle name="Normal 5 2 3 7 4 2" xfId="11012"/>
    <cellStyle name="Normal 5 2 3 7 4 3" xfId="26993"/>
    <cellStyle name="Normal 5 2 3 7 4 4" xfId="26994"/>
    <cellStyle name="Normal 5 2 3 7 5" xfId="7578"/>
    <cellStyle name="Normal 5 2 3 7 5 2" xfId="26995"/>
    <cellStyle name="Normal 5 2 3 7 5 3" xfId="26996"/>
    <cellStyle name="Normal 5 2 3 7 5 4" xfId="26997"/>
    <cellStyle name="Normal 5 2 3 7 6" xfId="2616"/>
    <cellStyle name="Normal 5 2 3 7 6 2" xfId="26998"/>
    <cellStyle name="Normal 5 2 3 7 6 3" xfId="26999"/>
    <cellStyle name="Normal 5 2 3 7 6 4" xfId="27000"/>
    <cellStyle name="Normal 5 2 3 7 7" xfId="27001"/>
    <cellStyle name="Normal 5 2 3 7 7 2" xfId="27002"/>
    <cellStyle name="Normal 5 2 3 7 7 3" xfId="27003"/>
    <cellStyle name="Normal 5 2 3 7 8" xfId="27004"/>
    <cellStyle name="Normal 5 2 3 7 9" xfId="27005"/>
    <cellStyle name="Normal 5 2 3 8" xfId="1350"/>
    <cellStyle name="Normal 5 2 3 8 2" xfId="4708"/>
    <cellStyle name="Normal 5 2 3 8 2 2" xfId="9692"/>
    <cellStyle name="Normal 5 2 3 8 2 2 2" xfId="27006"/>
    <cellStyle name="Normal 5 2 3 8 2 2 3" xfId="27007"/>
    <cellStyle name="Normal 5 2 3 8 2 2 4" xfId="27008"/>
    <cellStyle name="Normal 5 2 3 8 2 3" xfId="27009"/>
    <cellStyle name="Normal 5 2 3 8 2 3 2" xfId="27010"/>
    <cellStyle name="Normal 5 2 3 8 2 3 3" xfId="27011"/>
    <cellStyle name="Normal 5 2 3 8 2 4" xfId="27012"/>
    <cellStyle name="Normal 5 2 3 8 2 5" xfId="27013"/>
    <cellStyle name="Normal 5 2 3 8 2 6" xfId="27014"/>
    <cellStyle name="Normal 5 2 3 8 3" xfId="6437"/>
    <cellStyle name="Normal 5 2 3 8 3 2" xfId="11379"/>
    <cellStyle name="Normal 5 2 3 8 3 3" xfId="27015"/>
    <cellStyle name="Normal 5 2 3 8 3 4" xfId="27016"/>
    <cellStyle name="Normal 5 2 3 8 4" xfId="7945"/>
    <cellStyle name="Normal 5 2 3 8 4 2" xfId="27017"/>
    <cellStyle name="Normal 5 2 3 8 4 3" xfId="27018"/>
    <cellStyle name="Normal 5 2 3 8 4 4" xfId="27019"/>
    <cellStyle name="Normal 5 2 3 8 5" xfId="2983"/>
    <cellStyle name="Normal 5 2 3 8 5 2" xfId="27020"/>
    <cellStyle name="Normal 5 2 3 8 5 3" xfId="27021"/>
    <cellStyle name="Normal 5 2 3 8 5 4" xfId="27022"/>
    <cellStyle name="Normal 5 2 3 8 6" xfId="27023"/>
    <cellStyle name="Normal 5 2 3 8 6 2" xfId="27024"/>
    <cellStyle name="Normal 5 2 3 8 6 3" xfId="27025"/>
    <cellStyle name="Normal 5 2 3 8 7" xfId="27026"/>
    <cellStyle name="Normal 5 2 3 8 8" xfId="27027"/>
    <cellStyle name="Normal 5 2 3 8 9" xfId="27028"/>
    <cellStyle name="Normal 5 2 3 9" xfId="294"/>
    <cellStyle name="Normal 5 2 3 9 2" xfId="3926"/>
    <cellStyle name="Normal 5 2 3 9 2 2" xfId="9013"/>
    <cellStyle name="Normal 5 2 3 9 2 2 2" xfId="27029"/>
    <cellStyle name="Normal 5 2 3 9 2 2 3" xfId="27030"/>
    <cellStyle name="Normal 5 2 3 9 2 2 4" xfId="27031"/>
    <cellStyle name="Normal 5 2 3 9 2 3" xfId="27032"/>
    <cellStyle name="Normal 5 2 3 9 2 3 2" xfId="27033"/>
    <cellStyle name="Normal 5 2 3 9 2 3 3" xfId="27034"/>
    <cellStyle name="Normal 5 2 3 9 2 4" xfId="27035"/>
    <cellStyle name="Normal 5 2 3 9 2 5" xfId="27036"/>
    <cellStyle name="Normal 5 2 3 9 2 6" xfId="27037"/>
    <cellStyle name="Normal 5 2 3 9 3" xfId="5704"/>
    <cellStyle name="Normal 5 2 3 9 3 2" xfId="10646"/>
    <cellStyle name="Normal 5 2 3 9 3 3" xfId="27038"/>
    <cellStyle name="Normal 5 2 3 9 3 4" xfId="27039"/>
    <cellStyle name="Normal 5 2 3 9 4" xfId="7212"/>
    <cellStyle name="Normal 5 2 3 9 4 2" xfId="27040"/>
    <cellStyle name="Normal 5 2 3 9 4 3" xfId="27041"/>
    <cellStyle name="Normal 5 2 3 9 4 4" xfId="27042"/>
    <cellStyle name="Normal 5 2 3 9 5" xfId="2249"/>
    <cellStyle name="Normal 5 2 3 9 5 2" xfId="27043"/>
    <cellStyle name="Normal 5 2 3 9 5 3" xfId="27044"/>
    <cellStyle name="Normal 5 2 3 9 5 4" xfId="27045"/>
    <cellStyle name="Normal 5 2 3 9 6" xfId="27046"/>
    <cellStyle name="Normal 5 2 3 9 6 2" xfId="27047"/>
    <cellStyle name="Normal 5 2 3 9 6 3" xfId="27048"/>
    <cellStyle name="Normal 5 2 3 9 7" xfId="27049"/>
    <cellStyle name="Normal 5 2 3 9 8" xfId="27050"/>
    <cellStyle name="Normal 5 2 3 9 9" xfId="27051"/>
    <cellStyle name="Normal 5 2 4" xfId="607"/>
    <cellStyle name="Normal 5 2 4 10" xfId="2387"/>
    <cellStyle name="Normal 5 2 4 10 2" xfId="27052"/>
    <cellStyle name="Normal 5 2 4 10 3" xfId="27053"/>
    <cellStyle name="Normal 5 2 4 10 4" xfId="27054"/>
    <cellStyle name="Normal 5 2 4 11" xfId="27055"/>
    <cellStyle name="Normal 5 2 4 11 2" xfId="27056"/>
    <cellStyle name="Normal 5 2 4 11 3" xfId="27057"/>
    <cellStyle name="Normal 5 2 4 12" xfId="27058"/>
    <cellStyle name="Normal 5 2 4 13" xfId="27059"/>
    <cellStyle name="Normal 5 2 4 14" xfId="27060"/>
    <cellStyle name="Normal 5 2 4 2" xfId="778"/>
    <cellStyle name="Normal 5 2 4 2 10" xfId="27061"/>
    <cellStyle name="Normal 5 2 4 2 11" xfId="27062"/>
    <cellStyle name="Normal 5 2 4 2 2" xfId="1244"/>
    <cellStyle name="Normal 5 2 4 2 2 10" xfId="27063"/>
    <cellStyle name="Normal 5 2 4 2 2 2" xfId="1616"/>
    <cellStyle name="Normal 5 2 4 2 2 2 2" xfId="4974"/>
    <cellStyle name="Normal 5 2 4 2 2 2 2 2" xfId="9958"/>
    <cellStyle name="Normal 5 2 4 2 2 2 2 2 2" xfId="27064"/>
    <cellStyle name="Normal 5 2 4 2 2 2 2 2 3" xfId="27065"/>
    <cellStyle name="Normal 5 2 4 2 2 2 2 2 4" xfId="27066"/>
    <cellStyle name="Normal 5 2 4 2 2 2 2 3" xfId="27067"/>
    <cellStyle name="Normal 5 2 4 2 2 2 2 3 2" xfId="27068"/>
    <cellStyle name="Normal 5 2 4 2 2 2 2 3 3" xfId="27069"/>
    <cellStyle name="Normal 5 2 4 2 2 2 2 4" xfId="27070"/>
    <cellStyle name="Normal 5 2 4 2 2 2 2 5" xfId="27071"/>
    <cellStyle name="Normal 5 2 4 2 2 2 2 6" xfId="27072"/>
    <cellStyle name="Normal 5 2 4 2 2 2 3" xfId="6703"/>
    <cellStyle name="Normal 5 2 4 2 2 2 3 2" xfId="11645"/>
    <cellStyle name="Normal 5 2 4 2 2 2 3 3" xfId="27073"/>
    <cellStyle name="Normal 5 2 4 2 2 2 3 4" xfId="27074"/>
    <cellStyle name="Normal 5 2 4 2 2 2 4" xfId="8211"/>
    <cellStyle name="Normal 5 2 4 2 2 2 4 2" xfId="27075"/>
    <cellStyle name="Normal 5 2 4 2 2 2 4 3" xfId="27076"/>
    <cellStyle name="Normal 5 2 4 2 2 2 4 4" xfId="27077"/>
    <cellStyle name="Normal 5 2 4 2 2 2 5" xfId="3249"/>
    <cellStyle name="Normal 5 2 4 2 2 2 5 2" xfId="27078"/>
    <cellStyle name="Normal 5 2 4 2 2 2 5 3" xfId="27079"/>
    <cellStyle name="Normal 5 2 4 2 2 2 5 4" xfId="27080"/>
    <cellStyle name="Normal 5 2 4 2 2 2 6" xfId="27081"/>
    <cellStyle name="Normal 5 2 4 2 2 2 6 2" xfId="27082"/>
    <cellStyle name="Normal 5 2 4 2 2 2 6 3" xfId="27083"/>
    <cellStyle name="Normal 5 2 4 2 2 2 7" xfId="27084"/>
    <cellStyle name="Normal 5 2 4 2 2 2 8" xfId="27085"/>
    <cellStyle name="Normal 5 2 4 2 2 2 9" xfId="27086"/>
    <cellStyle name="Normal 5 2 4 2 2 3" xfId="4612"/>
    <cellStyle name="Normal 5 2 4 2 2 3 2" xfId="9596"/>
    <cellStyle name="Normal 5 2 4 2 2 3 2 2" xfId="27087"/>
    <cellStyle name="Normal 5 2 4 2 2 3 2 3" xfId="27088"/>
    <cellStyle name="Normal 5 2 4 2 2 3 2 4" xfId="27089"/>
    <cellStyle name="Normal 5 2 4 2 2 3 3" xfId="27090"/>
    <cellStyle name="Normal 5 2 4 2 2 3 3 2" xfId="27091"/>
    <cellStyle name="Normal 5 2 4 2 2 3 3 3" xfId="27092"/>
    <cellStyle name="Normal 5 2 4 2 2 3 4" xfId="27093"/>
    <cellStyle name="Normal 5 2 4 2 2 3 5" xfId="27094"/>
    <cellStyle name="Normal 5 2 4 2 2 3 6" xfId="27095"/>
    <cellStyle name="Normal 5 2 4 2 2 4" xfId="6343"/>
    <cellStyle name="Normal 5 2 4 2 2 4 2" xfId="11285"/>
    <cellStyle name="Normal 5 2 4 2 2 4 3" xfId="27096"/>
    <cellStyle name="Normal 5 2 4 2 2 4 4" xfId="27097"/>
    <cellStyle name="Normal 5 2 4 2 2 5" xfId="7851"/>
    <cellStyle name="Normal 5 2 4 2 2 5 2" xfId="27098"/>
    <cellStyle name="Normal 5 2 4 2 2 5 3" xfId="27099"/>
    <cellStyle name="Normal 5 2 4 2 2 5 4" xfId="27100"/>
    <cellStyle name="Normal 5 2 4 2 2 6" xfId="2889"/>
    <cellStyle name="Normal 5 2 4 2 2 6 2" xfId="27101"/>
    <cellStyle name="Normal 5 2 4 2 2 6 3" xfId="27102"/>
    <cellStyle name="Normal 5 2 4 2 2 6 4" xfId="27103"/>
    <cellStyle name="Normal 5 2 4 2 2 7" xfId="27104"/>
    <cellStyle name="Normal 5 2 4 2 2 7 2" xfId="27105"/>
    <cellStyle name="Normal 5 2 4 2 2 7 3" xfId="27106"/>
    <cellStyle name="Normal 5 2 4 2 2 8" xfId="27107"/>
    <cellStyle name="Normal 5 2 4 2 2 9" xfId="27108"/>
    <cellStyle name="Normal 5 2 4 2 3" xfId="1615"/>
    <cellStyle name="Normal 5 2 4 2 3 2" xfId="4973"/>
    <cellStyle name="Normal 5 2 4 2 3 2 2" xfId="9957"/>
    <cellStyle name="Normal 5 2 4 2 3 2 2 2" xfId="27109"/>
    <cellStyle name="Normal 5 2 4 2 3 2 2 3" xfId="27110"/>
    <cellStyle name="Normal 5 2 4 2 3 2 2 4" xfId="27111"/>
    <cellStyle name="Normal 5 2 4 2 3 2 3" xfId="27112"/>
    <cellStyle name="Normal 5 2 4 2 3 2 3 2" xfId="27113"/>
    <cellStyle name="Normal 5 2 4 2 3 2 3 3" xfId="27114"/>
    <cellStyle name="Normal 5 2 4 2 3 2 4" xfId="27115"/>
    <cellStyle name="Normal 5 2 4 2 3 2 5" xfId="27116"/>
    <cellStyle name="Normal 5 2 4 2 3 2 6" xfId="27117"/>
    <cellStyle name="Normal 5 2 4 2 3 3" xfId="6702"/>
    <cellStyle name="Normal 5 2 4 2 3 3 2" xfId="11644"/>
    <cellStyle name="Normal 5 2 4 2 3 3 3" xfId="27118"/>
    <cellStyle name="Normal 5 2 4 2 3 3 4" xfId="27119"/>
    <cellStyle name="Normal 5 2 4 2 3 4" xfId="8210"/>
    <cellStyle name="Normal 5 2 4 2 3 4 2" xfId="27120"/>
    <cellStyle name="Normal 5 2 4 2 3 4 3" xfId="27121"/>
    <cellStyle name="Normal 5 2 4 2 3 4 4" xfId="27122"/>
    <cellStyle name="Normal 5 2 4 2 3 5" xfId="3248"/>
    <cellStyle name="Normal 5 2 4 2 3 5 2" xfId="27123"/>
    <cellStyle name="Normal 5 2 4 2 3 5 3" xfId="27124"/>
    <cellStyle name="Normal 5 2 4 2 3 5 4" xfId="27125"/>
    <cellStyle name="Normal 5 2 4 2 3 6" xfId="27126"/>
    <cellStyle name="Normal 5 2 4 2 3 6 2" xfId="27127"/>
    <cellStyle name="Normal 5 2 4 2 3 6 3" xfId="27128"/>
    <cellStyle name="Normal 5 2 4 2 3 7" xfId="27129"/>
    <cellStyle name="Normal 5 2 4 2 3 8" xfId="27130"/>
    <cellStyle name="Normal 5 2 4 2 3 9" xfId="27131"/>
    <cellStyle name="Normal 5 2 4 2 4" xfId="4229"/>
    <cellStyle name="Normal 5 2 4 2 4 2" xfId="9215"/>
    <cellStyle name="Normal 5 2 4 2 4 2 2" xfId="27132"/>
    <cellStyle name="Normal 5 2 4 2 4 2 3" xfId="27133"/>
    <cellStyle name="Normal 5 2 4 2 4 2 4" xfId="27134"/>
    <cellStyle name="Normal 5 2 4 2 4 3" xfId="27135"/>
    <cellStyle name="Normal 5 2 4 2 4 3 2" xfId="27136"/>
    <cellStyle name="Normal 5 2 4 2 4 3 3" xfId="27137"/>
    <cellStyle name="Normal 5 2 4 2 4 4" xfId="27138"/>
    <cellStyle name="Normal 5 2 4 2 4 5" xfId="27139"/>
    <cellStyle name="Normal 5 2 4 2 4 6" xfId="27140"/>
    <cellStyle name="Normal 5 2 4 2 5" xfId="5976"/>
    <cellStyle name="Normal 5 2 4 2 5 2" xfId="10918"/>
    <cellStyle name="Normal 5 2 4 2 5 3" xfId="27141"/>
    <cellStyle name="Normal 5 2 4 2 5 4" xfId="27142"/>
    <cellStyle name="Normal 5 2 4 2 6" xfId="7484"/>
    <cellStyle name="Normal 5 2 4 2 6 2" xfId="27143"/>
    <cellStyle name="Normal 5 2 4 2 6 3" xfId="27144"/>
    <cellStyle name="Normal 5 2 4 2 6 4" xfId="27145"/>
    <cellStyle name="Normal 5 2 4 2 7" xfId="2522"/>
    <cellStyle name="Normal 5 2 4 2 7 2" xfId="27146"/>
    <cellStyle name="Normal 5 2 4 2 7 3" xfId="27147"/>
    <cellStyle name="Normal 5 2 4 2 7 4" xfId="27148"/>
    <cellStyle name="Normal 5 2 4 2 8" xfId="27149"/>
    <cellStyle name="Normal 5 2 4 2 8 2" xfId="27150"/>
    <cellStyle name="Normal 5 2 4 2 8 3" xfId="27151"/>
    <cellStyle name="Normal 5 2 4 2 9" xfId="27152"/>
    <cellStyle name="Normal 5 2 4 3" xfId="931"/>
    <cellStyle name="Normal 5 2 4 3 10" xfId="27153"/>
    <cellStyle name="Normal 5 2 4 3 2" xfId="1617"/>
    <cellStyle name="Normal 5 2 4 3 2 2" xfId="4975"/>
    <cellStyle name="Normal 5 2 4 3 2 2 2" xfId="9959"/>
    <cellStyle name="Normal 5 2 4 3 2 2 2 2" xfId="27154"/>
    <cellStyle name="Normal 5 2 4 3 2 2 2 3" xfId="27155"/>
    <cellStyle name="Normal 5 2 4 3 2 2 2 4" xfId="27156"/>
    <cellStyle name="Normal 5 2 4 3 2 2 3" xfId="27157"/>
    <cellStyle name="Normal 5 2 4 3 2 2 3 2" xfId="27158"/>
    <cellStyle name="Normal 5 2 4 3 2 2 3 3" xfId="27159"/>
    <cellStyle name="Normal 5 2 4 3 2 2 4" xfId="27160"/>
    <cellStyle name="Normal 5 2 4 3 2 2 5" xfId="27161"/>
    <cellStyle name="Normal 5 2 4 3 2 2 6" xfId="27162"/>
    <cellStyle name="Normal 5 2 4 3 2 3" xfId="6704"/>
    <cellStyle name="Normal 5 2 4 3 2 3 2" xfId="11646"/>
    <cellStyle name="Normal 5 2 4 3 2 3 3" xfId="27163"/>
    <cellStyle name="Normal 5 2 4 3 2 3 4" xfId="27164"/>
    <cellStyle name="Normal 5 2 4 3 2 4" xfId="8212"/>
    <cellStyle name="Normal 5 2 4 3 2 4 2" xfId="27165"/>
    <cellStyle name="Normal 5 2 4 3 2 4 3" xfId="27166"/>
    <cellStyle name="Normal 5 2 4 3 2 4 4" xfId="27167"/>
    <cellStyle name="Normal 5 2 4 3 2 5" xfId="3250"/>
    <cellStyle name="Normal 5 2 4 3 2 5 2" xfId="27168"/>
    <cellStyle name="Normal 5 2 4 3 2 5 3" xfId="27169"/>
    <cellStyle name="Normal 5 2 4 3 2 5 4" xfId="27170"/>
    <cellStyle name="Normal 5 2 4 3 2 6" xfId="27171"/>
    <cellStyle name="Normal 5 2 4 3 2 6 2" xfId="27172"/>
    <cellStyle name="Normal 5 2 4 3 2 6 3" xfId="27173"/>
    <cellStyle name="Normal 5 2 4 3 2 7" xfId="27174"/>
    <cellStyle name="Normal 5 2 4 3 2 8" xfId="27175"/>
    <cellStyle name="Normal 5 2 4 3 2 9" xfId="27176"/>
    <cellStyle name="Normal 5 2 4 3 3" xfId="4371"/>
    <cellStyle name="Normal 5 2 4 3 3 2" xfId="9356"/>
    <cellStyle name="Normal 5 2 4 3 3 2 2" xfId="27177"/>
    <cellStyle name="Normal 5 2 4 3 3 2 3" xfId="27178"/>
    <cellStyle name="Normal 5 2 4 3 3 2 4" xfId="27179"/>
    <cellStyle name="Normal 5 2 4 3 3 3" xfId="27180"/>
    <cellStyle name="Normal 5 2 4 3 3 3 2" xfId="27181"/>
    <cellStyle name="Normal 5 2 4 3 3 3 3" xfId="27182"/>
    <cellStyle name="Normal 5 2 4 3 3 4" xfId="27183"/>
    <cellStyle name="Normal 5 2 4 3 3 5" xfId="27184"/>
    <cellStyle name="Normal 5 2 4 3 3 6" xfId="27185"/>
    <cellStyle name="Normal 5 2 4 3 4" xfId="6114"/>
    <cellStyle name="Normal 5 2 4 3 4 2" xfId="11056"/>
    <cellStyle name="Normal 5 2 4 3 4 3" xfId="27186"/>
    <cellStyle name="Normal 5 2 4 3 4 4" xfId="27187"/>
    <cellStyle name="Normal 5 2 4 3 5" xfId="7622"/>
    <cellStyle name="Normal 5 2 4 3 5 2" xfId="27188"/>
    <cellStyle name="Normal 5 2 4 3 5 3" xfId="27189"/>
    <cellStyle name="Normal 5 2 4 3 5 4" xfId="27190"/>
    <cellStyle name="Normal 5 2 4 3 6" xfId="2660"/>
    <cellStyle name="Normal 5 2 4 3 6 2" xfId="27191"/>
    <cellStyle name="Normal 5 2 4 3 6 3" xfId="27192"/>
    <cellStyle name="Normal 5 2 4 3 6 4" xfId="27193"/>
    <cellStyle name="Normal 5 2 4 3 7" xfId="27194"/>
    <cellStyle name="Normal 5 2 4 3 7 2" xfId="27195"/>
    <cellStyle name="Normal 5 2 4 3 7 3" xfId="27196"/>
    <cellStyle name="Normal 5 2 4 3 8" xfId="27197"/>
    <cellStyle name="Normal 5 2 4 3 9" xfId="27198"/>
    <cellStyle name="Normal 5 2 4 4" xfId="1614"/>
    <cellStyle name="Normal 5 2 4 4 2" xfId="4972"/>
    <cellStyle name="Normal 5 2 4 4 2 2" xfId="9956"/>
    <cellStyle name="Normal 5 2 4 4 2 2 2" xfId="27199"/>
    <cellStyle name="Normal 5 2 4 4 2 2 3" xfId="27200"/>
    <cellStyle name="Normal 5 2 4 4 2 2 4" xfId="27201"/>
    <cellStyle name="Normal 5 2 4 4 2 3" xfId="27202"/>
    <cellStyle name="Normal 5 2 4 4 2 3 2" xfId="27203"/>
    <cellStyle name="Normal 5 2 4 4 2 3 3" xfId="27204"/>
    <cellStyle name="Normal 5 2 4 4 2 4" xfId="27205"/>
    <cellStyle name="Normal 5 2 4 4 2 5" xfId="27206"/>
    <cellStyle name="Normal 5 2 4 4 2 6" xfId="27207"/>
    <cellStyle name="Normal 5 2 4 4 3" xfId="6701"/>
    <cellStyle name="Normal 5 2 4 4 3 2" xfId="11643"/>
    <cellStyle name="Normal 5 2 4 4 3 3" xfId="27208"/>
    <cellStyle name="Normal 5 2 4 4 3 4" xfId="27209"/>
    <cellStyle name="Normal 5 2 4 4 4" xfId="8209"/>
    <cellStyle name="Normal 5 2 4 4 4 2" xfId="27210"/>
    <cellStyle name="Normal 5 2 4 4 4 3" xfId="27211"/>
    <cellStyle name="Normal 5 2 4 4 4 4" xfId="27212"/>
    <cellStyle name="Normal 5 2 4 4 5" xfId="3247"/>
    <cellStyle name="Normal 5 2 4 4 5 2" xfId="27213"/>
    <cellStyle name="Normal 5 2 4 4 5 3" xfId="27214"/>
    <cellStyle name="Normal 5 2 4 4 5 4" xfId="27215"/>
    <cellStyle name="Normal 5 2 4 4 6" xfId="27216"/>
    <cellStyle name="Normal 5 2 4 4 6 2" xfId="27217"/>
    <cellStyle name="Normal 5 2 4 4 6 3" xfId="27218"/>
    <cellStyle name="Normal 5 2 4 4 7" xfId="27219"/>
    <cellStyle name="Normal 5 2 4 4 8" xfId="27220"/>
    <cellStyle name="Normal 5 2 4 4 9" xfId="27221"/>
    <cellStyle name="Normal 5 2 4 5" xfId="3768"/>
    <cellStyle name="Normal 5 2 4 5 2" xfId="5442"/>
    <cellStyle name="Normal 5 2 4 5 2 2" xfId="10421"/>
    <cellStyle name="Normal 5 2 4 5 2 2 2" xfId="27222"/>
    <cellStyle name="Normal 5 2 4 5 2 2 3" xfId="27223"/>
    <cellStyle name="Normal 5 2 4 5 2 2 4" xfId="27224"/>
    <cellStyle name="Normal 5 2 4 5 2 3" xfId="27225"/>
    <cellStyle name="Normal 5 2 4 5 2 3 2" xfId="27226"/>
    <cellStyle name="Normal 5 2 4 5 2 3 3" xfId="27227"/>
    <cellStyle name="Normal 5 2 4 5 2 4" xfId="27228"/>
    <cellStyle name="Normal 5 2 4 5 2 5" xfId="27229"/>
    <cellStyle name="Normal 5 2 4 5 2 6" xfId="27230"/>
    <cellStyle name="Normal 5 2 4 5 3" xfId="8729"/>
    <cellStyle name="Normal 5 2 4 5 3 2" xfId="27231"/>
    <cellStyle name="Normal 5 2 4 5 3 3" xfId="27232"/>
    <cellStyle name="Normal 5 2 4 5 3 4" xfId="27233"/>
    <cellStyle name="Normal 5 2 4 5 4" xfId="12107"/>
    <cellStyle name="Normal 5 2 4 5 4 2" xfId="27234"/>
    <cellStyle name="Normal 5 2 4 5 4 3" xfId="27235"/>
    <cellStyle name="Normal 5 2 4 5 4 4" xfId="27236"/>
    <cellStyle name="Normal 5 2 4 5 5" xfId="27237"/>
    <cellStyle name="Normal 5 2 4 5 5 2" xfId="27238"/>
    <cellStyle name="Normal 5 2 4 5 5 3" xfId="27239"/>
    <cellStyle name="Normal 5 2 4 5 5 4" xfId="27240"/>
    <cellStyle name="Normal 5 2 4 5 6" xfId="27241"/>
    <cellStyle name="Normal 5 2 4 5 6 2" xfId="27242"/>
    <cellStyle name="Normal 5 2 4 5 6 3" xfId="27243"/>
    <cellStyle name="Normal 5 2 4 5 7" xfId="27244"/>
    <cellStyle name="Normal 5 2 4 5 8" xfId="27245"/>
    <cellStyle name="Normal 5 2 4 5 9" xfId="27246"/>
    <cellStyle name="Normal 5 2 4 6" xfId="4091"/>
    <cellStyle name="Normal 5 2 4 6 2" xfId="8865"/>
    <cellStyle name="Normal 5 2 4 6 2 2" xfId="27247"/>
    <cellStyle name="Normal 5 2 4 6 2 2 2" xfId="27248"/>
    <cellStyle name="Normal 5 2 4 6 2 2 3" xfId="27249"/>
    <cellStyle name="Normal 5 2 4 6 2 2 4" xfId="27250"/>
    <cellStyle name="Normal 5 2 4 6 2 3" xfId="27251"/>
    <cellStyle name="Normal 5 2 4 6 2 3 2" xfId="27252"/>
    <cellStyle name="Normal 5 2 4 6 2 3 3" xfId="27253"/>
    <cellStyle name="Normal 5 2 4 6 2 4" xfId="27254"/>
    <cellStyle name="Normal 5 2 4 6 2 5" xfId="27255"/>
    <cellStyle name="Normal 5 2 4 6 2 6" xfId="27256"/>
    <cellStyle name="Normal 5 2 4 6 3" xfId="12212"/>
    <cellStyle name="Normal 5 2 4 6 3 2" xfId="27257"/>
    <cellStyle name="Normal 5 2 4 6 3 3" xfId="27258"/>
    <cellStyle name="Normal 5 2 4 6 3 4" xfId="27259"/>
    <cellStyle name="Normal 5 2 4 6 4" xfId="27260"/>
    <cellStyle name="Normal 5 2 4 6 4 2" xfId="27261"/>
    <cellStyle name="Normal 5 2 4 6 4 3" xfId="27262"/>
    <cellStyle name="Normal 5 2 4 6 4 4" xfId="27263"/>
    <cellStyle name="Normal 5 2 4 6 5" xfId="27264"/>
    <cellStyle name="Normal 5 2 4 6 5 2" xfId="27265"/>
    <cellStyle name="Normal 5 2 4 6 5 3" xfId="27266"/>
    <cellStyle name="Normal 5 2 4 6 6" xfId="27267"/>
    <cellStyle name="Normal 5 2 4 6 7" xfId="27268"/>
    <cellStyle name="Normal 5 2 4 6 8" xfId="27269"/>
    <cellStyle name="Normal 5 2 4 7" xfId="5536"/>
    <cellStyle name="Normal 5 2 4 7 2" xfId="10499"/>
    <cellStyle name="Normal 5 2 4 7 2 2" xfId="27270"/>
    <cellStyle name="Normal 5 2 4 7 2 3" xfId="27271"/>
    <cellStyle name="Normal 5 2 4 7 2 4" xfId="27272"/>
    <cellStyle name="Normal 5 2 4 7 3" xfId="27273"/>
    <cellStyle name="Normal 5 2 4 7 3 2" xfId="27274"/>
    <cellStyle name="Normal 5 2 4 7 3 3" xfId="27275"/>
    <cellStyle name="Normal 5 2 4 7 4" xfId="27276"/>
    <cellStyle name="Normal 5 2 4 7 5" xfId="27277"/>
    <cellStyle name="Normal 5 2 4 7 6" xfId="27278"/>
    <cellStyle name="Normal 5 2 4 8" xfId="5841"/>
    <cellStyle name="Normal 5 2 4 8 2" xfId="10783"/>
    <cellStyle name="Normal 5 2 4 8 3" xfId="27279"/>
    <cellStyle name="Normal 5 2 4 8 4" xfId="27280"/>
    <cellStyle name="Normal 5 2 4 9" xfId="7349"/>
    <cellStyle name="Normal 5 2 4 9 2" xfId="27281"/>
    <cellStyle name="Normal 5 2 4 9 3" xfId="27282"/>
    <cellStyle name="Normal 5 2 4 9 4" xfId="27283"/>
    <cellStyle name="Normal 5 2 5" xfId="681"/>
    <cellStyle name="Normal 5 2 5 10" xfId="2430"/>
    <cellStyle name="Normal 5 2 5 10 2" xfId="27284"/>
    <cellStyle name="Normal 5 2 5 10 3" xfId="27285"/>
    <cellStyle name="Normal 5 2 5 10 4" xfId="27286"/>
    <cellStyle name="Normal 5 2 5 11" xfId="27287"/>
    <cellStyle name="Normal 5 2 5 11 2" xfId="27288"/>
    <cellStyle name="Normal 5 2 5 11 3" xfId="27289"/>
    <cellStyle name="Normal 5 2 5 12" xfId="27290"/>
    <cellStyle name="Normal 5 2 5 13" xfId="27291"/>
    <cellStyle name="Normal 5 2 5 14" xfId="27292"/>
    <cellStyle name="Normal 5 2 5 2" xfId="822"/>
    <cellStyle name="Normal 5 2 5 2 10" xfId="27293"/>
    <cellStyle name="Normal 5 2 5 2 11" xfId="27294"/>
    <cellStyle name="Normal 5 2 5 2 2" xfId="1287"/>
    <cellStyle name="Normal 5 2 5 2 2 10" xfId="27295"/>
    <cellStyle name="Normal 5 2 5 2 2 2" xfId="1620"/>
    <cellStyle name="Normal 5 2 5 2 2 2 2" xfId="4978"/>
    <cellStyle name="Normal 5 2 5 2 2 2 2 2" xfId="9962"/>
    <cellStyle name="Normal 5 2 5 2 2 2 2 2 2" xfId="27296"/>
    <cellStyle name="Normal 5 2 5 2 2 2 2 2 3" xfId="27297"/>
    <cellStyle name="Normal 5 2 5 2 2 2 2 2 4" xfId="27298"/>
    <cellStyle name="Normal 5 2 5 2 2 2 2 3" xfId="27299"/>
    <cellStyle name="Normal 5 2 5 2 2 2 2 3 2" xfId="27300"/>
    <cellStyle name="Normal 5 2 5 2 2 2 2 3 3" xfId="27301"/>
    <cellStyle name="Normal 5 2 5 2 2 2 2 4" xfId="27302"/>
    <cellStyle name="Normal 5 2 5 2 2 2 2 5" xfId="27303"/>
    <cellStyle name="Normal 5 2 5 2 2 2 2 6" xfId="27304"/>
    <cellStyle name="Normal 5 2 5 2 2 2 3" xfId="6707"/>
    <cellStyle name="Normal 5 2 5 2 2 2 3 2" xfId="11649"/>
    <cellStyle name="Normal 5 2 5 2 2 2 3 3" xfId="27305"/>
    <cellStyle name="Normal 5 2 5 2 2 2 3 4" xfId="27306"/>
    <cellStyle name="Normal 5 2 5 2 2 2 4" xfId="8215"/>
    <cellStyle name="Normal 5 2 5 2 2 2 4 2" xfId="27307"/>
    <cellStyle name="Normal 5 2 5 2 2 2 4 3" xfId="27308"/>
    <cellStyle name="Normal 5 2 5 2 2 2 4 4" xfId="27309"/>
    <cellStyle name="Normal 5 2 5 2 2 2 5" xfId="3253"/>
    <cellStyle name="Normal 5 2 5 2 2 2 5 2" xfId="27310"/>
    <cellStyle name="Normal 5 2 5 2 2 2 5 3" xfId="27311"/>
    <cellStyle name="Normal 5 2 5 2 2 2 5 4" xfId="27312"/>
    <cellStyle name="Normal 5 2 5 2 2 2 6" xfId="27313"/>
    <cellStyle name="Normal 5 2 5 2 2 2 6 2" xfId="27314"/>
    <cellStyle name="Normal 5 2 5 2 2 2 6 3" xfId="27315"/>
    <cellStyle name="Normal 5 2 5 2 2 2 7" xfId="27316"/>
    <cellStyle name="Normal 5 2 5 2 2 2 8" xfId="27317"/>
    <cellStyle name="Normal 5 2 5 2 2 2 9" xfId="27318"/>
    <cellStyle name="Normal 5 2 5 2 2 3" xfId="4655"/>
    <cellStyle name="Normal 5 2 5 2 2 3 2" xfId="9639"/>
    <cellStyle name="Normal 5 2 5 2 2 3 2 2" xfId="27319"/>
    <cellStyle name="Normal 5 2 5 2 2 3 2 3" xfId="27320"/>
    <cellStyle name="Normal 5 2 5 2 2 3 2 4" xfId="27321"/>
    <cellStyle name="Normal 5 2 5 2 2 3 3" xfId="27322"/>
    <cellStyle name="Normal 5 2 5 2 2 3 3 2" xfId="27323"/>
    <cellStyle name="Normal 5 2 5 2 2 3 3 3" xfId="27324"/>
    <cellStyle name="Normal 5 2 5 2 2 3 4" xfId="27325"/>
    <cellStyle name="Normal 5 2 5 2 2 3 5" xfId="27326"/>
    <cellStyle name="Normal 5 2 5 2 2 3 6" xfId="27327"/>
    <cellStyle name="Normal 5 2 5 2 2 4" xfId="6386"/>
    <cellStyle name="Normal 5 2 5 2 2 4 2" xfId="11328"/>
    <cellStyle name="Normal 5 2 5 2 2 4 3" xfId="27328"/>
    <cellStyle name="Normal 5 2 5 2 2 4 4" xfId="27329"/>
    <cellStyle name="Normal 5 2 5 2 2 5" xfId="7894"/>
    <cellStyle name="Normal 5 2 5 2 2 5 2" xfId="27330"/>
    <cellStyle name="Normal 5 2 5 2 2 5 3" xfId="27331"/>
    <cellStyle name="Normal 5 2 5 2 2 5 4" xfId="27332"/>
    <cellStyle name="Normal 5 2 5 2 2 6" xfId="2932"/>
    <cellStyle name="Normal 5 2 5 2 2 6 2" xfId="27333"/>
    <cellStyle name="Normal 5 2 5 2 2 6 3" xfId="27334"/>
    <cellStyle name="Normal 5 2 5 2 2 6 4" xfId="27335"/>
    <cellStyle name="Normal 5 2 5 2 2 7" xfId="27336"/>
    <cellStyle name="Normal 5 2 5 2 2 7 2" xfId="27337"/>
    <cellStyle name="Normal 5 2 5 2 2 7 3" xfId="27338"/>
    <cellStyle name="Normal 5 2 5 2 2 8" xfId="27339"/>
    <cellStyle name="Normal 5 2 5 2 2 9" xfId="27340"/>
    <cellStyle name="Normal 5 2 5 2 3" xfId="1619"/>
    <cellStyle name="Normal 5 2 5 2 3 2" xfId="4977"/>
    <cellStyle name="Normal 5 2 5 2 3 2 2" xfId="9961"/>
    <cellStyle name="Normal 5 2 5 2 3 2 2 2" xfId="27341"/>
    <cellStyle name="Normal 5 2 5 2 3 2 2 3" xfId="27342"/>
    <cellStyle name="Normal 5 2 5 2 3 2 2 4" xfId="27343"/>
    <cellStyle name="Normal 5 2 5 2 3 2 3" xfId="27344"/>
    <cellStyle name="Normal 5 2 5 2 3 2 3 2" xfId="27345"/>
    <cellStyle name="Normal 5 2 5 2 3 2 3 3" xfId="27346"/>
    <cellStyle name="Normal 5 2 5 2 3 2 4" xfId="27347"/>
    <cellStyle name="Normal 5 2 5 2 3 2 5" xfId="27348"/>
    <cellStyle name="Normal 5 2 5 2 3 2 6" xfId="27349"/>
    <cellStyle name="Normal 5 2 5 2 3 3" xfId="6706"/>
    <cellStyle name="Normal 5 2 5 2 3 3 2" xfId="11648"/>
    <cellStyle name="Normal 5 2 5 2 3 3 3" xfId="27350"/>
    <cellStyle name="Normal 5 2 5 2 3 3 4" xfId="27351"/>
    <cellStyle name="Normal 5 2 5 2 3 4" xfId="8214"/>
    <cellStyle name="Normal 5 2 5 2 3 4 2" xfId="27352"/>
    <cellStyle name="Normal 5 2 5 2 3 4 3" xfId="27353"/>
    <cellStyle name="Normal 5 2 5 2 3 4 4" xfId="27354"/>
    <cellStyle name="Normal 5 2 5 2 3 5" xfId="3252"/>
    <cellStyle name="Normal 5 2 5 2 3 5 2" xfId="27355"/>
    <cellStyle name="Normal 5 2 5 2 3 5 3" xfId="27356"/>
    <cellStyle name="Normal 5 2 5 2 3 5 4" xfId="27357"/>
    <cellStyle name="Normal 5 2 5 2 3 6" xfId="27358"/>
    <cellStyle name="Normal 5 2 5 2 3 6 2" xfId="27359"/>
    <cellStyle name="Normal 5 2 5 2 3 6 3" xfId="27360"/>
    <cellStyle name="Normal 5 2 5 2 3 7" xfId="27361"/>
    <cellStyle name="Normal 5 2 5 2 3 8" xfId="27362"/>
    <cellStyle name="Normal 5 2 5 2 3 9" xfId="27363"/>
    <cellStyle name="Normal 5 2 5 2 4" xfId="4272"/>
    <cellStyle name="Normal 5 2 5 2 4 2" xfId="9258"/>
    <cellStyle name="Normal 5 2 5 2 4 2 2" xfId="27364"/>
    <cellStyle name="Normal 5 2 5 2 4 2 3" xfId="27365"/>
    <cellStyle name="Normal 5 2 5 2 4 2 4" xfId="27366"/>
    <cellStyle name="Normal 5 2 5 2 4 3" xfId="27367"/>
    <cellStyle name="Normal 5 2 5 2 4 3 2" xfId="27368"/>
    <cellStyle name="Normal 5 2 5 2 4 3 3" xfId="27369"/>
    <cellStyle name="Normal 5 2 5 2 4 4" xfId="27370"/>
    <cellStyle name="Normal 5 2 5 2 4 5" xfId="27371"/>
    <cellStyle name="Normal 5 2 5 2 4 6" xfId="27372"/>
    <cellStyle name="Normal 5 2 5 2 5" xfId="6019"/>
    <cellStyle name="Normal 5 2 5 2 5 2" xfId="10961"/>
    <cellStyle name="Normal 5 2 5 2 5 3" xfId="27373"/>
    <cellStyle name="Normal 5 2 5 2 5 4" xfId="27374"/>
    <cellStyle name="Normal 5 2 5 2 6" xfId="7527"/>
    <cellStyle name="Normal 5 2 5 2 6 2" xfId="27375"/>
    <cellStyle name="Normal 5 2 5 2 6 3" xfId="27376"/>
    <cellStyle name="Normal 5 2 5 2 6 4" xfId="27377"/>
    <cellStyle name="Normal 5 2 5 2 7" xfId="2565"/>
    <cellStyle name="Normal 5 2 5 2 7 2" xfId="27378"/>
    <cellStyle name="Normal 5 2 5 2 7 3" xfId="27379"/>
    <cellStyle name="Normal 5 2 5 2 7 4" xfId="27380"/>
    <cellStyle name="Normal 5 2 5 2 8" xfId="27381"/>
    <cellStyle name="Normal 5 2 5 2 8 2" xfId="27382"/>
    <cellStyle name="Normal 5 2 5 2 8 3" xfId="27383"/>
    <cellStyle name="Normal 5 2 5 2 9" xfId="27384"/>
    <cellStyle name="Normal 5 2 5 3" xfId="975"/>
    <cellStyle name="Normal 5 2 5 3 10" xfId="27385"/>
    <cellStyle name="Normal 5 2 5 3 2" xfId="1621"/>
    <cellStyle name="Normal 5 2 5 3 2 2" xfId="4979"/>
    <cellStyle name="Normal 5 2 5 3 2 2 2" xfId="9963"/>
    <cellStyle name="Normal 5 2 5 3 2 2 2 2" xfId="27386"/>
    <cellStyle name="Normal 5 2 5 3 2 2 2 3" xfId="27387"/>
    <cellStyle name="Normal 5 2 5 3 2 2 2 4" xfId="27388"/>
    <cellStyle name="Normal 5 2 5 3 2 2 3" xfId="27389"/>
    <cellStyle name="Normal 5 2 5 3 2 2 3 2" xfId="27390"/>
    <cellStyle name="Normal 5 2 5 3 2 2 3 3" xfId="27391"/>
    <cellStyle name="Normal 5 2 5 3 2 2 4" xfId="27392"/>
    <cellStyle name="Normal 5 2 5 3 2 2 5" xfId="27393"/>
    <cellStyle name="Normal 5 2 5 3 2 2 6" xfId="27394"/>
    <cellStyle name="Normal 5 2 5 3 2 3" xfId="6708"/>
    <cellStyle name="Normal 5 2 5 3 2 3 2" xfId="11650"/>
    <cellStyle name="Normal 5 2 5 3 2 3 3" xfId="27395"/>
    <cellStyle name="Normal 5 2 5 3 2 3 4" xfId="27396"/>
    <cellStyle name="Normal 5 2 5 3 2 4" xfId="8216"/>
    <cellStyle name="Normal 5 2 5 3 2 4 2" xfId="27397"/>
    <cellStyle name="Normal 5 2 5 3 2 4 3" xfId="27398"/>
    <cellStyle name="Normal 5 2 5 3 2 4 4" xfId="27399"/>
    <cellStyle name="Normal 5 2 5 3 2 5" xfId="3254"/>
    <cellStyle name="Normal 5 2 5 3 2 5 2" xfId="27400"/>
    <cellStyle name="Normal 5 2 5 3 2 5 3" xfId="27401"/>
    <cellStyle name="Normal 5 2 5 3 2 5 4" xfId="27402"/>
    <cellStyle name="Normal 5 2 5 3 2 6" xfId="27403"/>
    <cellStyle name="Normal 5 2 5 3 2 6 2" xfId="27404"/>
    <cellStyle name="Normal 5 2 5 3 2 6 3" xfId="27405"/>
    <cellStyle name="Normal 5 2 5 3 2 7" xfId="27406"/>
    <cellStyle name="Normal 5 2 5 3 2 8" xfId="27407"/>
    <cellStyle name="Normal 5 2 5 3 2 9" xfId="27408"/>
    <cellStyle name="Normal 5 2 5 3 3" xfId="4414"/>
    <cellStyle name="Normal 5 2 5 3 3 2" xfId="9399"/>
    <cellStyle name="Normal 5 2 5 3 3 2 2" xfId="27409"/>
    <cellStyle name="Normal 5 2 5 3 3 2 3" xfId="27410"/>
    <cellStyle name="Normal 5 2 5 3 3 2 4" xfId="27411"/>
    <cellStyle name="Normal 5 2 5 3 3 3" xfId="27412"/>
    <cellStyle name="Normal 5 2 5 3 3 3 2" xfId="27413"/>
    <cellStyle name="Normal 5 2 5 3 3 3 3" xfId="27414"/>
    <cellStyle name="Normal 5 2 5 3 3 4" xfId="27415"/>
    <cellStyle name="Normal 5 2 5 3 3 5" xfId="27416"/>
    <cellStyle name="Normal 5 2 5 3 3 6" xfId="27417"/>
    <cellStyle name="Normal 5 2 5 3 4" xfId="6157"/>
    <cellStyle name="Normal 5 2 5 3 4 2" xfId="11099"/>
    <cellStyle name="Normal 5 2 5 3 4 3" xfId="27418"/>
    <cellStyle name="Normal 5 2 5 3 4 4" xfId="27419"/>
    <cellStyle name="Normal 5 2 5 3 5" xfId="7665"/>
    <cellStyle name="Normal 5 2 5 3 5 2" xfId="27420"/>
    <cellStyle name="Normal 5 2 5 3 5 3" xfId="27421"/>
    <cellStyle name="Normal 5 2 5 3 5 4" xfId="27422"/>
    <cellStyle name="Normal 5 2 5 3 6" xfId="2703"/>
    <cellStyle name="Normal 5 2 5 3 6 2" xfId="27423"/>
    <cellStyle name="Normal 5 2 5 3 6 3" xfId="27424"/>
    <cellStyle name="Normal 5 2 5 3 6 4" xfId="27425"/>
    <cellStyle name="Normal 5 2 5 3 7" xfId="27426"/>
    <cellStyle name="Normal 5 2 5 3 7 2" xfId="27427"/>
    <cellStyle name="Normal 5 2 5 3 7 3" xfId="27428"/>
    <cellStyle name="Normal 5 2 5 3 8" xfId="27429"/>
    <cellStyle name="Normal 5 2 5 3 9" xfId="27430"/>
    <cellStyle name="Normal 5 2 5 4" xfId="1618"/>
    <cellStyle name="Normal 5 2 5 4 2" xfId="4976"/>
    <cellStyle name="Normal 5 2 5 4 2 2" xfId="9960"/>
    <cellStyle name="Normal 5 2 5 4 2 2 2" xfId="27431"/>
    <cellStyle name="Normal 5 2 5 4 2 2 3" xfId="27432"/>
    <cellStyle name="Normal 5 2 5 4 2 2 4" xfId="27433"/>
    <cellStyle name="Normal 5 2 5 4 2 3" xfId="27434"/>
    <cellStyle name="Normal 5 2 5 4 2 3 2" xfId="27435"/>
    <cellStyle name="Normal 5 2 5 4 2 3 3" xfId="27436"/>
    <cellStyle name="Normal 5 2 5 4 2 4" xfId="27437"/>
    <cellStyle name="Normal 5 2 5 4 2 5" xfId="27438"/>
    <cellStyle name="Normal 5 2 5 4 2 6" xfId="27439"/>
    <cellStyle name="Normal 5 2 5 4 3" xfId="6705"/>
    <cellStyle name="Normal 5 2 5 4 3 2" xfId="11647"/>
    <cellStyle name="Normal 5 2 5 4 3 3" xfId="27440"/>
    <cellStyle name="Normal 5 2 5 4 3 4" xfId="27441"/>
    <cellStyle name="Normal 5 2 5 4 4" xfId="8213"/>
    <cellStyle name="Normal 5 2 5 4 4 2" xfId="27442"/>
    <cellStyle name="Normal 5 2 5 4 4 3" xfId="27443"/>
    <cellStyle name="Normal 5 2 5 4 4 4" xfId="27444"/>
    <cellStyle name="Normal 5 2 5 4 5" xfId="3251"/>
    <cellStyle name="Normal 5 2 5 4 5 2" xfId="27445"/>
    <cellStyle name="Normal 5 2 5 4 5 3" xfId="27446"/>
    <cellStyle name="Normal 5 2 5 4 5 4" xfId="27447"/>
    <cellStyle name="Normal 5 2 5 4 6" xfId="27448"/>
    <cellStyle name="Normal 5 2 5 4 6 2" xfId="27449"/>
    <cellStyle name="Normal 5 2 5 4 6 3" xfId="27450"/>
    <cellStyle name="Normal 5 2 5 4 7" xfId="27451"/>
    <cellStyle name="Normal 5 2 5 4 8" xfId="27452"/>
    <cellStyle name="Normal 5 2 5 4 9" xfId="27453"/>
    <cellStyle name="Normal 5 2 5 5" xfId="3812"/>
    <cellStyle name="Normal 5 2 5 5 2" xfId="5550"/>
    <cellStyle name="Normal 5 2 5 5 2 2" xfId="10512"/>
    <cellStyle name="Normal 5 2 5 5 2 2 2" xfId="27454"/>
    <cellStyle name="Normal 5 2 5 5 2 2 3" xfId="27455"/>
    <cellStyle name="Normal 5 2 5 5 2 2 4" xfId="27456"/>
    <cellStyle name="Normal 5 2 5 5 2 3" xfId="27457"/>
    <cellStyle name="Normal 5 2 5 5 2 3 2" xfId="27458"/>
    <cellStyle name="Normal 5 2 5 5 2 3 3" xfId="27459"/>
    <cellStyle name="Normal 5 2 5 5 2 4" xfId="27460"/>
    <cellStyle name="Normal 5 2 5 5 2 5" xfId="27461"/>
    <cellStyle name="Normal 5 2 5 5 2 6" xfId="27462"/>
    <cellStyle name="Normal 5 2 5 5 3" xfId="8772"/>
    <cellStyle name="Normal 5 2 5 5 3 2" xfId="27463"/>
    <cellStyle name="Normal 5 2 5 5 3 3" xfId="27464"/>
    <cellStyle name="Normal 5 2 5 5 3 4" xfId="27465"/>
    <cellStyle name="Normal 5 2 5 5 4" xfId="12288"/>
    <cellStyle name="Normal 5 2 5 5 4 2" xfId="27466"/>
    <cellStyle name="Normal 5 2 5 5 4 3" xfId="27467"/>
    <cellStyle name="Normal 5 2 5 5 4 4" xfId="27468"/>
    <cellStyle name="Normal 5 2 5 5 5" xfId="27469"/>
    <cellStyle name="Normal 5 2 5 5 5 2" xfId="27470"/>
    <cellStyle name="Normal 5 2 5 5 5 3" xfId="27471"/>
    <cellStyle name="Normal 5 2 5 5 5 4" xfId="27472"/>
    <cellStyle name="Normal 5 2 5 5 6" xfId="27473"/>
    <cellStyle name="Normal 5 2 5 5 6 2" xfId="27474"/>
    <cellStyle name="Normal 5 2 5 5 6 3" xfId="27475"/>
    <cellStyle name="Normal 5 2 5 5 7" xfId="27476"/>
    <cellStyle name="Normal 5 2 5 5 8" xfId="27477"/>
    <cellStyle name="Normal 5 2 5 5 9" xfId="27478"/>
    <cellStyle name="Normal 5 2 5 6" xfId="4137"/>
    <cellStyle name="Normal 5 2 5 6 2" xfId="8908"/>
    <cellStyle name="Normal 5 2 5 6 2 2" xfId="27479"/>
    <cellStyle name="Normal 5 2 5 6 2 2 2" xfId="27480"/>
    <cellStyle name="Normal 5 2 5 6 2 2 3" xfId="27481"/>
    <cellStyle name="Normal 5 2 5 6 2 2 4" xfId="27482"/>
    <cellStyle name="Normal 5 2 5 6 2 3" xfId="27483"/>
    <cellStyle name="Normal 5 2 5 6 2 3 2" xfId="27484"/>
    <cellStyle name="Normal 5 2 5 6 2 3 3" xfId="27485"/>
    <cellStyle name="Normal 5 2 5 6 2 4" xfId="27486"/>
    <cellStyle name="Normal 5 2 5 6 2 5" xfId="27487"/>
    <cellStyle name="Normal 5 2 5 6 2 6" xfId="27488"/>
    <cellStyle name="Normal 5 2 5 6 3" xfId="12136"/>
    <cellStyle name="Normal 5 2 5 6 3 2" xfId="27489"/>
    <cellStyle name="Normal 5 2 5 6 3 3" xfId="27490"/>
    <cellStyle name="Normal 5 2 5 6 3 4" xfId="27491"/>
    <cellStyle name="Normal 5 2 5 6 4" xfId="27492"/>
    <cellStyle name="Normal 5 2 5 6 4 2" xfId="27493"/>
    <cellStyle name="Normal 5 2 5 6 4 3" xfId="27494"/>
    <cellStyle name="Normal 5 2 5 6 4 4" xfId="27495"/>
    <cellStyle name="Normal 5 2 5 6 5" xfId="27496"/>
    <cellStyle name="Normal 5 2 5 6 5 2" xfId="27497"/>
    <cellStyle name="Normal 5 2 5 6 5 3" xfId="27498"/>
    <cellStyle name="Normal 5 2 5 6 6" xfId="27499"/>
    <cellStyle name="Normal 5 2 5 6 7" xfId="27500"/>
    <cellStyle name="Normal 5 2 5 6 8" xfId="27501"/>
    <cellStyle name="Normal 5 2 5 7" xfId="5532"/>
    <cellStyle name="Normal 5 2 5 7 2" xfId="10496"/>
    <cellStyle name="Normal 5 2 5 7 2 2" xfId="27502"/>
    <cellStyle name="Normal 5 2 5 7 2 3" xfId="27503"/>
    <cellStyle name="Normal 5 2 5 7 2 4" xfId="27504"/>
    <cellStyle name="Normal 5 2 5 7 3" xfId="27505"/>
    <cellStyle name="Normal 5 2 5 7 3 2" xfId="27506"/>
    <cellStyle name="Normal 5 2 5 7 3 3" xfId="27507"/>
    <cellStyle name="Normal 5 2 5 7 4" xfId="27508"/>
    <cellStyle name="Normal 5 2 5 7 5" xfId="27509"/>
    <cellStyle name="Normal 5 2 5 7 6" xfId="27510"/>
    <cellStyle name="Normal 5 2 5 8" xfId="5884"/>
    <cellStyle name="Normal 5 2 5 8 2" xfId="10826"/>
    <cellStyle name="Normal 5 2 5 8 3" xfId="27511"/>
    <cellStyle name="Normal 5 2 5 8 4" xfId="27512"/>
    <cellStyle name="Normal 5 2 5 9" xfId="7392"/>
    <cellStyle name="Normal 5 2 5 9 2" xfId="27513"/>
    <cellStyle name="Normal 5 2 5 9 3" xfId="27514"/>
    <cellStyle name="Normal 5 2 5 9 4" xfId="27515"/>
    <cellStyle name="Normal 5 2 6" xfId="515"/>
    <cellStyle name="Normal 5 2 6 10" xfId="27516"/>
    <cellStyle name="Normal 5 2 6 11" xfId="27517"/>
    <cellStyle name="Normal 5 2 6 2" xfId="1085"/>
    <cellStyle name="Normal 5 2 6 2 10" xfId="27518"/>
    <cellStyle name="Normal 5 2 6 2 2" xfId="1623"/>
    <cellStyle name="Normal 5 2 6 2 2 2" xfId="4981"/>
    <cellStyle name="Normal 5 2 6 2 2 2 2" xfId="9965"/>
    <cellStyle name="Normal 5 2 6 2 2 2 2 2" xfId="27519"/>
    <cellStyle name="Normal 5 2 6 2 2 2 2 3" xfId="27520"/>
    <cellStyle name="Normal 5 2 6 2 2 2 2 4" xfId="27521"/>
    <cellStyle name="Normal 5 2 6 2 2 2 3" xfId="27522"/>
    <cellStyle name="Normal 5 2 6 2 2 2 3 2" xfId="27523"/>
    <cellStyle name="Normal 5 2 6 2 2 2 3 3" xfId="27524"/>
    <cellStyle name="Normal 5 2 6 2 2 2 4" xfId="27525"/>
    <cellStyle name="Normal 5 2 6 2 2 2 5" xfId="27526"/>
    <cellStyle name="Normal 5 2 6 2 2 2 6" xfId="27527"/>
    <cellStyle name="Normal 5 2 6 2 2 3" xfId="6710"/>
    <cellStyle name="Normal 5 2 6 2 2 3 2" xfId="11652"/>
    <cellStyle name="Normal 5 2 6 2 2 3 3" xfId="27528"/>
    <cellStyle name="Normal 5 2 6 2 2 3 4" xfId="27529"/>
    <cellStyle name="Normal 5 2 6 2 2 4" xfId="8218"/>
    <cellStyle name="Normal 5 2 6 2 2 4 2" xfId="27530"/>
    <cellStyle name="Normal 5 2 6 2 2 4 3" xfId="27531"/>
    <cellStyle name="Normal 5 2 6 2 2 4 4" xfId="27532"/>
    <cellStyle name="Normal 5 2 6 2 2 5" xfId="3256"/>
    <cellStyle name="Normal 5 2 6 2 2 5 2" xfId="27533"/>
    <cellStyle name="Normal 5 2 6 2 2 5 3" xfId="27534"/>
    <cellStyle name="Normal 5 2 6 2 2 5 4" xfId="27535"/>
    <cellStyle name="Normal 5 2 6 2 2 6" xfId="27536"/>
    <cellStyle name="Normal 5 2 6 2 2 6 2" xfId="27537"/>
    <cellStyle name="Normal 5 2 6 2 2 6 3" xfId="27538"/>
    <cellStyle name="Normal 5 2 6 2 2 7" xfId="27539"/>
    <cellStyle name="Normal 5 2 6 2 2 8" xfId="27540"/>
    <cellStyle name="Normal 5 2 6 2 2 9" xfId="27541"/>
    <cellStyle name="Normal 5 2 6 2 3" xfId="4507"/>
    <cellStyle name="Normal 5 2 6 2 3 2" xfId="9492"/>
    <cellStyle name="Normal 5 2 6 2 3 2 2" xfId="27542"/>
    <cellStyle name="Normal 5 2 6 2 3 2 3" xfId="27543"/>
    <cellStyle name="Normal 5 2 6 2 3 2 4" xfId="27544"/>
    <cellStyle name="Normal 5 2 6 2 3 3" xfId="27545"/>
    <cellStyle name="Normal 5 2 6 2 3 3 2" xfId="27546"/>
    <cellStyle name="Normal 5 2 6 2 3 3 3" xfId="27547"/>
    <cellStyle name="Normal 5 2 6 2 3 4" xfId="27548"/>
    <cellStyle name="Normal 5 2 6 2 3 5" xfId="27549"/>
    <cellStyle name="Normal 5 2 6 2 3 6" xfId="27550"/>
    <cellStyle name="Normal 5 2 6 2 4" xfId="6247"/>
    <cellStyle name="Normal 5 2 6 2 4 2" xfId="11189"/>
    <cellStyle name="Normal 5 2 6 2 4 3" xfId="27551"/>
    <cellStyle name="Normal 5 2 6 2 4 4" xfId="27552"/>
    <cellStyle name="Normal 5 2 6 2 5" xfId="7755"/>
    <cellStyle name="Normal 5 2 6 2 5 2" xfId="27553"/>
    <cellStyle name="Normal 5 2 6 2 5 3" xfId="27554"/>
    <cellStyle name="Normal 5 2 6 2 5 4" xfId="27555"/>
    <cellStyle name="Normal 5 2 6 2 6" xfId="2793"/>
    <cellStyle name="Normal 5 2 6 2 6 2" xfId="27556"/>
    <cellStyle name="Normal 5 2 6 2 6 3" xfId="27557"/>
    <cellStyle name="Normal 5 2 6 2 6 4" xfId="27558"/>
    <cellStyle name="Normal 5 2 6 2 7" xfId="27559"/>
    <cellStyle name="Normal 5 2 6 2 7 2" xfId="27560"/>
    <cellStyle name="Normal 5 2 6 2 7 3" xfId="27561"/>
    <cellStyle name="Normal 5 2 6 2 8" xfId="27562"/>
    <cellStyle name="Normal 5 2 6 2 9" xfId="27563"/>
    <cellStyle name="Normal 5 2 6 3" xfId="1622"/>
    <cellStyle name="Normal 5 2 6 3 2" xfId="4980"/>
    <cellStyle name="Normal 5 2 6 3 2 2" xfId="9964"/>
    <cellStyle name="Normal 5 2 6 3 2 2 2" xfId="27564"/>
    <cellStyle name="Normal 5 2 6 3 2 2 3" xfId="27565"/>
    <cellStyle name="Normal 5 2 6 3 2 2 4" xfId="27566"/>
    <cellStyle name="Normal 5 2 6 3 2 3" xfId="27567"/>
    <cellStyle name="Normal 5 2 6 3 2 3 2" xfId="27568"/>
    <cellStyle name="Normal 5 2 6 3 2 3 3" xfId="27569"/>
    <cellStyle name="Normal 5 2 6 3 2 4" xfId="27570"/>
    <cellStyle name="Normal 5 2 6 3 2 5" xfId="27571"/>
    <cellStyle name="Normal 5 2 6 3 2 6" xfId="27572"/>
    <cellStyle name="Normal 5 2 6 3 3" xfId="6709"/>
    <cellStyle name="Normal 5 2 6 3 3 2" xfId="11651"/>
    <cellStyle name="Normal 5 2 6 3 3 3" xfId="27573"/>
    <cellStyle name="Normal 5 2 6 3 3 4" xfId="27574"/>
    <cellStyle name="Normal 5 2 6 3 4" xfId="8217"/>
    <cellStyle name="Normal 5 2 6 3 4 2" xfId="27575"/>
    <cellStyle name="Normal 5 2 6 3 4 3" xfId="27576"/>
    <cellStyle name="Normal 5 2 6 3 4 4" xfId="27577"/>
    <cellStyle name="Normal 5 2 6 3 5" xfId="3255"/>
    <cellStyle name="Normal 5 2 6 3 5 2" xfId="27578"/>
    <cellStyle name="Normal 5 2 6 3 5 3" xfId="27579"/>
    <cellStyle name="Normal 5 2 6 3 5 4" xfId="27580"/>
    <cellStyle name="Normal 5 2 6 3 6" xfId="27581"/>
    <cellStyle name="Normal 5 2 6 3 6 2" xfId="27582"/>
    <cellStyle name="Normal 5 2 6 3 6 3" xfId="27583"/>
    <cellStyle name="Normal 5 2 6 3 7" xfId="27584"/>
    <cellStyle name="Normal 5 2 6 3 8" xfId="27585"/>
    <cellStyle name="Normal 5 2 6 3 9" xfId="27586"/>
    <cellStyle name="Normal 5 2 6 4" xfId="4038"/>
    <cellStyle name="Normal 5 2 6 4 2" xfId="9110"/>
    <cellStyle name="Normal 5 2 6 4 2 2" xfId="27587"/>
    <cellStyle name="Normal 5 2 6 4 2 3" xfId="27588"/>
    <cellStyle name="Normal 5 2 6 4 2 4" xfId="27589"/>
    <cellStyle name="Normal 5 2 6 4 3" xfId="27590"/>
    <cellStyle name="Normal 5 2 6 4 3 2" xfId="27591"/>
    <cellStyle name="Normal 5 2 6 4 3 3" xfId="27592"/>
    <cellStyle name="Normal 5 2 6 4 4" xfId="27593"/>
    <cellStyle name="Normal 5 2 6 4 5" xfId="27594"/>
    <cellStyle name="Normal 5 2 6 4 6" xfId="27595"/>
    <cellStyle name="Normal 5 2 6 5" xfId="5795"/>
    <cellStyle name="Normal 5 2 6 5 2" xfId="10737"/>
    <cellStyle name="Normal 5 2 6 5 3" xfId="27596"/>
    <cellStyle name="Normal 5 2 6 5 4" xfId="27597"/>
    <cellStyle name="Normal 5 2 6 6" xfId="7303"/>
    <cellStyle name="Normal 5 2 6 6 2" xfId="27598"/>
    <cellStyle name="Normal 5 2 6 6 3" xfId="27599"/>
    <cellStyle name="Normal 5 2 6 6 4" xfId="27600"/>
    <cellStyle name="Normal 5 2 6 7" xfId="2341"/>
    <cellStyle name="Normal 5 2 6 7 2" xfId="27601"/>
    <cellStyle name="Normal 5 2 6 7 3" xfId="27602"/>
    <cellStyle name="Normal 5 2 6 7 4" xfId="27603"/>
    <cellStyle name="Normal 5 2 6 8" xfId="27604"/>
    <cellStyle name="Normal 5 2 6 8 2" xfId="27605"/>
    <cellStyle name="Normal 5 2 6 8 3" xfId="27606"/>
    <cellStyle name="Normal 5 2 6 9" xfId="27607"/>
    <cellStyle name="Normal 5 2 7" xfId="732"/>
    <cellStyle name="Normal 5 2 7 10" xfId="27608"/>
    <cellStyle name="Normal 5 2 7 11" xfId="27609"/>
    <cellStyle name="Normal 5 2 7 2" xfId="1198"/>
    <cellStyle name="Normal 5 2 7 2 10" xfId="27610"/>
    <cellStyle name="Normal 5 2 7 2 2" xfId="1625"/>
    <cellStyle name="Normal 5 2 7 2 2 2" xfId="4983"/>
    <cellStyle name="Normal 5 2 7 2 2 2 2" xfId="9967"/>
    <cellStyle name="Normal 5 2 7 2 2 2 2 2" xfId="27611"/>
    <cellStyle name="Normal 5 2 7 2 2 2 2 3" xfId="27612"/>
    <cellStyle name="Normal 5 2 7 2 2 2 2 4" xfId="27613"/>
    <cellStyle name="Normal 5 2 7 2 2 2 3" xfId="27614"/>
    <cellStyle name="Normal 5 2 7 2 2 2 3 2" xfId="27615"/>
    <cellStyle name="Normal 5 2 7 2 2 2 3 3" xfId="27616"/>
    <cellStyle name="Normal 5 2 7 2 2 2 4" xfId="27617"/>
    <cellStyle name="Normal 5 2 7 2 2 2 5" xfId="27618"/>
    <cellStyle name="Normal 5 2 7 2 2 2 6" xfId="27619"/>
    <cellStyle name="Normal 5 2 7 2 2 3" xfId="6712"/>
    <cellStyle name="Normal 5 2 7 2 2 3 2" xfId="11654"/>
    <cellStyle name="Normal 5 2 7 2 2 3 3" xfId="27620"/>
    <cellStyle name="Normal 5 2 7 2 2 3 4" xfId="27621"/>
    <cellStyle name="Normal 5 2 7 2 2 4" xfId="8220"/>
    <cellStyle name="Normal 5 2 7 2 2 4 2" xfId="27622"/>
    <cellStyle name="Normal 5 2 7 2 2 4 3" xfId="27623"/>
    <cellStyle name="Normal 5 2 7 2 2 4 4" xfId="27624"/>
    <cellStyle name="Normal 5 2 7 2 2 5" xfId="3258"/>
    <cellStyle name="Normal 5 2 7 2 2 5 2" xfId="27625"/>
    <cellStyle name="Normal 5 2 7 2 2 5 3" xfId="27626"/>
    <cellStyle name="Normal 5 2 7 2 2 5 4" xfId="27627"/>
    <cellStyle name="Normal 5 2 7 2 2 6" xfId="27628"/>
    <cellStyle name="Normal 5 2 7 2 2 6 2" xfId="27629"/>
    <cellStyle name="Normal 5 2 7 2 2 6 3" xfId="27630"/>
    <cellStyle name="Normal 5 2 7 2 2 7" xfId="27631"/>
    <cellStyle name="Normal 5 2 7 2 2 8" xfId="27632"/>
    <cellStyle name="Normal 5 2 7 2 2 9" xfId="27633"/>
    <cellStyle name="Normal 5 2 7 2 3" xfId="4566"/>
    <cellStyle name="Normal 5 2 7 2 3 2" xfId="9550"/>
    <cellStyle name="Normal 5 2 7 2 3 2 2" xfId="27634"/>
    <cellStyle name="Normal 5 2 7 2 3 2 3" xfId="27635"/>
    <cellStyle name="Normal 5 2 7 2 3 2 4" xfId="27636"/>
    <cellStyle name="Normal 5 2 7 2 3 3" xfId="27637"/>
    <cellStyle name="Normal 5 2 7 2 3 3 2" xfId="27638"/>
    <cellStyle name="Normal 5 2 7 2 3 3 3" xfId="27639"/>
    <cellStyle name="Normal 5 2 7 2 3 4" xfId="27640"/>
    <cellStyle name="Normal 5 2 7 2 3 5" xfId="27641"/>
    <cellStyle name="Normal 5 2 7 2 3 6" xfId="27642"/>
    <cellStyle name="Normal 5 2 7 2 4" xfId="6297"/>
    <cellStyle name="Normal 5 2 7 2 4 2" xfId="11239"/>
    <cellStyle name="Normal 5 2 7 2 4 3" xfId="27643"/>
    <cellStyle name="Normal 5 2 7 2 4 4" xfId="27644"/>
    <cellStyle name="Normal 5 2 7 2 5" xfId="7805"/>
    <cellStyle name="Normal 5 2 7 2 5 2" xfId="27645"/>
    <cellStyle name="Normal 5 2 7 2 5 3" xfId="27646"/>
    <cellStyle name="Normal 5 2 7 2 5 4" xfId="27647"/>
    <cellStyle name="Normal 5 2 7 2 6" xfId="2843"/>
    <cellStyle name="Normal 5 2 7 2 6 2" xfId="27648"/>
    <cellStyle name="Normal 5 2 7 2 6 3" xfId="27649"/>
    <cellStyle name="Normal 5 2 7 2 6 4" xfId="27650"/>
    <cellStyle name="Normal 5 2 7 2 7" xfId="27651"/>
    <cellStyle name="Normal 5 2 7 2 7 2" xfId="27652"/>
    <cellStyle name="Normal 5 2 7 2 7 3" xfId="27653"/>
    <cellStyle name="Normal 5 2 7 2 8" xfId="27654"/>
    <cellStyle name="Normal 5 2 7 2 9" xfId="27655"/>
    <cellStyle name="Normal 5 2 7 3" xfId="1624"/>
    <cellStyle name="Normal 5 2 7 3 2" xfId="4982"/>
    <cellStyle name="Normal 5 2 7 3 2 2" xfId="9966"/>
    <cellStyle name="Normal 5 2 7 3 2 2 2" xfId="27656"/>
    <cellStyle name="Normal 5 2 7 3 2 2 3" xfId="27657"/>
    <cellStyle name="Normal 5 2 7 3 2 2 4" xfId="27658"/>
    <cellStyle name="Normal 5 2 7 3 2 3" xfId="27659"/>
    <cellStyle name="Normal 5 2 7 3 2 3 2" xfId="27660"/>
    <cellStyle name="Normal 5 2 7 3 2 3 3" xfId="27661"/>
    <cellStyle name="Normal 5 2 7 3 2 4" xfId="27662"/>
    <cellStyle name="Normal 5 2 7 3 2 5" xfId="27663"/>
    <cellStyle name="Normal 5 2 7 3 2 6" xfId="27664"/>
    <cellStyle name="Normal 5 2 7 3 3" xfId="6711"/>
    <cellStyle name="Normal 5 2 7 3 3 2" xfId="11653"/>
    <cellStyle name="Normal 5 2 7 3 3 3" xfId="27665"/>
    <cellStyle name="Normal 5 2 7 3 3 4" xfId="27666"/>
    <cellStyle name="Normal 5 2 7 3 4" xfId="8219"/>
    <cellStyle name="Normal 5 2 7 3 4 2" xfId="27667"/>
    <cellStyle name="Normal 5 2 7 3 4 3" xfId="27668"/>
    <cellStyle name="Normal 5 2 7 3 4 4" xfId="27669"/>
    <cellStyle name="Normal 5 2 7 3 5" xfId="3257"/>
    <cellStyle name="Normal 5 2 7 3 5 2" xfId="27670"/>
    <cellStyle name="Normal 5 2 7 3 5 3" xfId="27671"/>
    <cellStyle name="Normal 5 2 7 3 5 4" xfId="27672"/>
    <cellStyle name="Normal 5 2 7 3 6" xfId="27673"/>
    <cellStyle name="Normal 5 2 7 3 6 2" xfId="27674"/>
    <cellStyle name="Normal 5 2 7 3 6 3" xfId="27675"/>
    <cellStyle name="Normal 5 2 7 3 7" xfId="27676"/>
    <cellStyle name="Normal 5 2 7 3 8" xfId="27677"/>
    <cellStyle name="Normal 5 2 7 3 9" xfId="27678"/>
    <cellStyle name="Normal 5 2 7 4" xfId="4183"/>
    <cellStyle name="Normal 5 2 7 4 2" xfId="9169"/>
    <cellStyle name="Normal 5 2 7 4 2 2" xfId="27679"/>
    <cellStyle name="Normal 5 2 7 4 2 3" xfId="27680"/>
    <cellStyle name="Normal 5 2 7 4 2 4" xfId="27681"/>
    <cellStyle name="Normal 5 2 7 4 3" xfId="27682"/>
    <cellStyle name="Normal 5 2 7 4 3 2" xfId="27683"/>
    <cellStyle name="Normal 5 2 7 4 3 3" xfId="27684"/>
    <cellStyle name="Normal 5 2 7 4 4" xfId="27685"/>
    <cellStyle name="Normal 5 2 7 4 5" xfId="27686"/>
    <cellStyle name="Normal 5 2 7 4 6" xfId="27687"/>
    <cellStyle name="Normal 5 2 7 5" xfId="5930"/>
    <cellStyle name="Normal 5 2 7 5 2" xfId="10872"/>
    <cellStyle name="Normal 5 2 7 5 3" xfId="27688"/>
    <cellStyle name="Normal 5 2 7 5 4" xfId="27689"/>
    <cellStyle name="Normal 5 2 7 6" xfId="7438"/>
    <cellStyle name="Normal 5 2 7 6 2" xfId="27690"/>
    <cellStyle name="Normal 5 2 7 6 3" xfId="27691"/>
    <cellStyle name="Normal 5 2 7 6 4" xfId="27692"/>
    <cellStyle name="Normal 5 2 7 7" xfId="2476"/>
    <cellStyle name="Normal 5 2 7 7 2" xfId="27693"/>
    <cellStyle name="Normal 5 2 7 7 3" xfId="27694"/>
    <cellStyle name="Normal 5 2 7 7 4" xfId="27695"/>
    <cellStyle name="Normal 5 2 7 8" xfId="27696"/>
    <cellStyle name="Normal 5 2 7 8 2" xfId="27697"/>
    <cellStyle name="Normal 5 2 7 8 3" xfId="27698"/>
    <cellStyle name="Normal 5 2 7 9" xfId="27699"/>
    <cellStyle name="Normal 5 2 8" xfId="399"/>
    <cellStyle name="Normal 5 2 8 10" xfId="27700"/>
    <cellStyle name="Normal 5 2 8 11" xfId="27701"/>
    <cellStyle name="Normal 5 2 8 2" xfId="1027"/>
    <cellStyle name="Normal 5 2 8 2 10" xfId="27702"/>
    <cellStyle name="Normal 5 2 8 2 2" xfId="1627"/>
    <cellStyle name="Normal 5 2 8 2 2 2" xfId="4985"/>
    <cellStyle name="Normal 5 2 8 2 2 2 2" xfId="9969"/>
    <cellStyle name="Normal 5 2 8 2 2 2 2 2" xfId="27703"/>
    <cellStyle name="Normal 5 2 8 2 2 2 2 3" xfId="27704"/>
    <cellStyle name="Normal 5 2 8 2 2 2 2 4" xfId="27705"/>
    <cellStyle name="Normal 5 2 8 2 2 2 3" xfId="27706"/>
    <cellStyle name="Normal 5 2 8 2 2 2 3 2" xfId="27707"/>
    <cellStyle name="Normal 5 2 8 2 2 2 3 3" xfId="27708"/>
    <cellStyle name="Normal 5 2 8 2 2 2 4" xfId="27709"/>
    <cellStyle name="Normal 5 2 8 2 2 2 5" xfId="27710"/>
    <cellStyle name="Normal 5 2 8 2 2 2 6" xfId="27711"/>
    <cellStyle name="Normal 5 2 8 2 2 3" xfId="6714"/>
    <cellStyle name="Normal 5 2 8 2 2 3 2" xfId="11656"/>
    <cellStyle name="Normal 5 2 8 2 2 3 3" xfId="27712"/>
    <cellStyle name="Normal 5 2 8 2 2 3 4" xfId="27713"/>
    <cellStyle name="Normal 5 2 8 2 2 4" xfId="8222"/>
    <cellStyle name="Normal 5 2 8 2 2 4 2" xfId="27714"/>
    <cellStyle name="Normal 5 2 8 2 2 4 3" xfId="27715"/>
    <cellStyle name="Normal 5 2 8 2 2 4 4" xfId="27716"/>
    <cellStyle name="Normal 5 2 8 2 2 5" xfId="3260"/>
    <cellStyle name="Normal 5 2 8 2 2 5 2" xfId="27717"/>
    <cellStyle name="Normal 5 2 8 2 2 5 3" xfId="27718"/>
    <cellStyle name="Normal 5 2 8 2 2 5 4" xfId="27719"/>
    <cellStyle name="Normal 5 2 8 2 2 6" xfId="27720"/>
    <cellStyle name="Normal 5 2 8 2 2 6 2" xfId="27721"/>
    <cellStyle name="Normal 5 2 8 2 2 6 3" xfId="27722"/>
    <cellStyle name="Normal 5 2 8 2 2 7" xfId="27723"/>
    <cellStyle name="Normal 5 2 8 2 2 8" xfId="27724"/>
    <cellStyle name="Normal 5 2 8 2 2 9" xfId="27725"/>
    <cellStyle name="Normal 5 2 8 2 3" xfId="4461"/>
    <cellStyle name="Normal 5 2 8 2 3 2" xfId="9446"/>
    <cellStyle name="Normal 5 2 8 2 3 2 2" xfId="27726"/>
    <cellStyle name="Normal 5 2 8 2 3 2 3" xfId="27727"/>
    <cellStyle name="Normal 5 2 8 2 3 2 4" xfId="27728"/>
    <cellStyle name="Normal 5 2 8 2 3 3" xfId="27729"/>
    <cellStyle name="Normal 5 2 8 2 3 3 2" xfId="27730"/>
    <cellStyle name="Normal 5 2 8 2 3 3 3" xfId="27731"/>
    <cellStyle name="Normal 5 2 8 2 3 4" xfId="27732"/>
    <cellStyle name="Normal 5 2 8 2 3 5" xfId="27733"/>
    <cellStyle name="Normal 5 2 8 2 3 6" xfId="27734"/>
    <cellStyle name="Normal 5 2 8 2 4" xfId="6203"/>
    <cellStyle name="Normal 5 2 8 2 4 2" xfId="11145"/>
    <cellStyle name="Normal 5 2 8 2 4 3" xfId="27735"/>
    <cellStyle name="Normal 5 2 8 2 4 4" xfId="27736"/>
    <cellStyle name="Normal 5 2 8 2 5" xfId="7711"/>
    <cellStyle name="Normal 5 2 8 2 5 2" xfId="27737"/>
    <cellStyle name="Normal 5 2 8 2 5 3" xfId="27738"/>
    <cellStyle name="Normal 5 2 8 2 5 4" xfId="27739"/>
    <cellStyle name="Normal 5 2 8 2 6" xfId="2749"/>
    <cellStyle name="Normal 5 2 8 2 6 2" xfId="27740"/>
    <cellStyle name="Normal 5 2 8 2 6 3" xfId="27741"/>
    <cellStyle name="Normal 5 2 8 2 6 4" xfId="27742"/>
    <cellStyle name="Normal 5 2 8 2 7" xfId="27743"/>
    <cellStyle name="Normal 5 2 8 2 7 2" xfId="27744"/>
    <cellStyle name="Normal 5 2 8 2 7 3" xfId="27745"/>
    <cellStyle name="Normal 5 2 8 2 8" xfId="27746"/>
    <cellStyle name="Normal 5 2 8 2 9" xfId="27747"/>
    <cellStyle name="Normal 5 2 8 3" xfId="1626"/>
    <cellStyle name="Normal 5 2 8 3 2" xfId="4984"/>
    <cellStyle name="Normal 5 2 8 3 2 2" xfId="9968"/>
    <cellStyle name="Normal 5 2 8 3 2 2 2" xfId="27748"/>
    <cellStyle name="Normal 5 2 8 3 2 2 3" xfId="27749"/>
    <cellStyle name="Normal 5 2 8 3 2 2 4" xfId="27750"/>
    <cellStyle name="Normal 5 2 8 3 2 3" xfId="27751"/>
    <cellStyle name="Normal 5 2 8 3 2 3 2" xfId="27752"/>
    <cellStyle name="Normal 5 2 8 3 2 3 3" xfId="27753"/>
    <cellStyle name="Normal 5 2 8 3 2 4" xfId="27754"/>
    <cellStyle name="Normal 5 2 8 3 2 5" xfId="27755"/>
    <cellStyle name="Normal 5 2 8 3 2 6" xfId="27756"/>
    <cellStyle name="Normal 5 2 8 3 3" xfId="6713"/>
    <cellStyle name="Normal 5 2 8 3 3 2" xfId="11655"/>
    <cellStyle name="Normal 5 2 8 3 3 3" xfId="27757"/>
    <cellStyle name="Normal 5 2 8 3 3 4" xfId="27758"/>
    <cellStyle name="Normal 5 2 8 3 4" xfId="8221"/>
    <cellStyle name="Normal 5 2 8 3 4 2" xfId="27759"/>
    <cellStyle name="Normal 5 2 8 3 4 3" xfId="27760"/>
    <cellStyle name="Normal 5 2 8 3 4 4" xfId="27761"/>
    <cellStyle name="Normal 5 2 8 3 5" xfId="3259"/>
    <cellStyle name="Normal 5 2 8 3 5 2" xfId="27762"/>
    <cellStyle name="Normal 5 2 8 3 5 3" xfId="27763"/>
    <cellStyle name="Normal 5 2 8 3 5 4" xfId="27764"/>
    <cellStyle name="Normal 5 2 8 3 6" xfId="27765"/>
    <cellStyle name="Normal 5 2 8 3 6 2" xfId="27766"/>
    <cellStyle name="Normal 5 2 8 3 6 3" xfId="27767"/>
    <cellStyle name="Normal 5 2 8 3 7" xfId="27768"/>
    <cellStyle name="Normal 5 2 8 3 8" xfId="27769"/>
    <cellStyle name="Normal 5 2 8 3 9" xfId="27770"/>
    <cellStyle name="Normal 5 2 8 4" xfId="3978"/>
    <cellStyle name="Normal 5 2 8 4 2" xfId="9058"/>
    <cellStyle name="Normal 5 2 8 4 2 2" xfId="27771"/>
    <cellStyle name="Normal 5 2 8 4 2 3" xfId="27772"/>
    <cellStyle name="Normal 5 2 8 4 2 4" xfId="27773"/>
    <cellStyle name="Normal 5 2 8 4 3" xfId="27774"/>
    <cellStyle name="Normal 5 2 8 4 3 2" xfId="27775"/>
    <cellStyle name="Normal 5 2 8 4 3 3" xfId="27776"/>
    <cellStyle name="Normal 5 2 8 4 4" xfId="27777"/>
    <cellStyle name="Normal 5 2 8 4 5" xfId="27778"/>
    <cellStyle name="Normal 5 2 8 4 6" xfId="27779"/>
    <cellStyle name="Normal 5 2 8 5" xfId="5746"/>
    <cellStyle name="Normal 5 2 8 5 2" xfId="10688"/>
    <cellStyle name="Normal 5 2 8 5 3" xfId="27780"/>
    <cellStyle name="Normal 5 2 8 5 4" xfId="27781"/>
    <cellStyle name="Normal 5 2 8 6" xfId="7254"/>
    <cellStyle name="Normal 5 2 8 6 2" xfId="27782"/>
    <cellStyle name="Normal 5 2 8 6 3" xfId="27783"/>
    <cellStyle name="Normal 5 2 8 6 4" xfId="27784"/>
    <cellStyle name="Normal 5 2 8 7" xfId="2292"/>
    <cellStyle name="Normal 5 2 8 7 2" xfId="27785"/>
    <cellStyle name="Normal 5 2 8 7 3" xfId="27786"/>
    <cellStyle name="Normal 5 2 8 7 4" xfId="27787"/>
    <cellStyle name="Normal 5 2 8 8" xfId="27788"/>
    <cellStyle name="Normal 5 2 8 8 2" xfId="27789"/>
    <cellStyle name="Normal 5 2 8 8 3" xfId="27790"/>
    <cellStyle name="Normal 5 2 8 9" xfId="27791"/>
    <cellStyle name="Normal 5 2 9" xfId="881"/>
    <cellStyle name="Normal 5 2 9 10" xfId="27792"/>
    <cellStyle name="Normal 5 2 9 2" xfId="1628"/>
    <cellStyle name="Normal 5 2 9 2 2" xfId="4986"/>
    <cellStyle name="Normal 5 2 9 2 2 2" xfId="9970"/>
    <cellStyle name="Normal 5 2 9 2 2 2 2" xfId="27793"/>
    <cellStyle name="Normal 5 2 9 2 2 2 3" xfId="27794"/>
    <cellStyle name="Normal 5 2 9 2 2 2 4" xfId="27795"/>
    <cellStyle name="Normal 5 2 9 2 2 3" xfId="27796"/>
    <cellStyle name="Normal 5 2 9 2 2 3 2" xfId="27797"/>
    <cellStyle name="Normal 5 2 9 2 2 3 3" xfId="27798"/>
    <cellStyle name="Normal 5 2 9 2 2 4" xfId="27799"/>
    <cellStyle name="Normal 5 2 9 2 2 5" xfId="27800"/>
    <cellStyle name="Normal 5 2 9 2 2 6" xfId="27801"/>
    <cellStyle name="Normal 5 2 9 2 3" xfId="6715"/>
    <cellStyle name="Normal 5 2 9 2 3 2" xfId="11657"/>
    <cellStyle name="Normal 5 2 9 2 3 3" xfId="27802"/>
    <cellStyle name="Normal 5 2 9 2 3 4" xfId="27803"/>
    <cellStyle name="Normal 5 2 9 2 4" xfId="8223"/>
    <cellStyle name="Normal 5 2 9 2 4 2" xfId="27804"/>
    <cellStyle name="Normal 5 2 9 2 4 3" xfId="27805"/>
    <cellStyle name="Normal 5 2 9 2 4 4" xfId="27806"/>
    <cellStyle name="Normal 5 2 9 2 5" xfId="3261"/>
    <cellStyle name="Normal 5 2 9 2 5 2" xfId="27807"/>
    <cellStyle name="Normal 5 2 9 2 5 3" xfId="27808"/>
    <cellStyle name="Normal 5 2 9 2 5 4" xfId="27809"/>
    <cellStyle name="Normal 5 2 9 2 6" xfId="27810"/>
    <cellStyle name="Normal 5 2 9 2 6 2" xfId="27811"/>
    <cellStyle name="Normal 5 2 9 2 6 3" xfId="27812"/>
    <cellStyle name="Normal 5 2 9 2 7" xfId="27813"/>
    <cellStyle name="Normal 5 2 9 2 8" xfId="27814"/>
    <cellStyle name="Normal 5 2 9 2 9" xfId="27815"/>
    <cellStyle name="Normal 5 2 9 3" xfId="4323"/>
    <cellStyle name="Normal 5 2 9 3 2" xfId="9309"/>
    <cellStyle name="Normal 5 2 9 3 2 2" xfId="27816"/>
    <cellStyle name="Normal 5 2 9 3 2 3" xfId="27817"/>
    <cellStyle name="Normal 5 2 9 3 2 4" xfId="27818"/>
    <cellStyle name="Normal 5 2 9 3 3" xfId="27819"/>
    <cellStyle name="Normal 5 2 9 3 3 2" xfId="27820"/>
    <cellStyle name="Normal 5 2 9 3 3 3" xfId="27821"/>
    <cellStyle name="Normal 5 2 9 3 4" xfId="27822"/>
    <cellStyle name="Normal 5 2 9 3 5" xfId="27823"/>
    <cellStyle name="Normal 5 2 9 3 6" xfId="27824"/>
    <cellStyle name="Normal 5 2 9 4" xfId="6068"/>
    <cellStyle name="Normal 5 2 9 4 2" xfId="11010"/>
    <cellStyle name="Normal 5 2 9 4 3" xfId="27825"/>
    <cellStyle name="Normal 5 2 9 4 4" xfId="27826"/>
    <cellStyle name="Normal 5 2 9 5" xfId="7576"/>
    <cellStyle name="Normal 5 2 9 5 2" xfId="27827"/>
    <cellStyle name="Normal 5 2 9 5 3" xfId="27828"/>
    <cellStyle name="Normal 5 2 9 5 4" xfId="27829"/>
    <cellStyle name="Normal 5 2 9 6" xfId="2614"/>
    <cellStyle name="Normal 5 2 9 6 2" xfId="27830"/>
    <cellStyle name="Normal 5 2 9 6 3" xfId="27831"/>
    <cellStyle name="Normal 5 2 9 6 4" xfId="27832"/>
    <cellStyle name="Normal 5 2 9 7" xfId="27833"/>
    <cellStyle name="Normal 5 2 9 7 2" xfId="27834"/>
    <cellStyle name="Normal 5 2 9 7 3" xfId="27835"/>
    <cellStyle name="Normal 5 2 9 8" xfId="27836"/>
    <cellStyle name="Normal 5 2 9 9" xfId="27837"/>
    <cellStyle name="Normal 5 20" xfId="184"/>
    <cellStyle name="Normal 5 20 2" xfId="27838"/>
    <cellStyle name="Normal 5 20 3" xfId="27839"/>
    <cellStyle name="Normal 5 21" xfId="27840"/>
    <cellStyle name="Normal 5 22" xfId="27841"/>
    <cellStyle name="Normal 5 23" xfId="27842"/>
    <cellStyle name="Normal 5 3" xfId="157"/>
    <cellStyle name="Normal 5 3 10" xfId="2177"/>
    <cellStyle name="Normal 5 3 10 2" xfId="5519"/>
    <cellStyle name="Normal 5 3 10 2 2" xfId="10485"/>
    <cellStyle name="Normal 5 3 10 2 2 2" xfId="27843"/>
    <cellStyle name="Normal 5 3 10 2 2 3" xfId="27844"/>
    <cellStyle name="Normal 5 3 10 2 2 4" xfId="27845"/>
    <cellStyle name="Normal 5 3 10 2 3" xfId="27846"/>
    <cellStyle name="Normal 5 3 10 2 3 2" xfId="27847"/>
    <cellStyle name="Normal 5 3 10 2 3 3" xfId="27848"/>
    <cellStyle name="Normal 5 3 10 2 4" xfId="27849"/>
    <cellStyle name="Normal 5 3 10 2 5" xfId="27850"/>
    <cellStyle name="Normal 5 3 10 2 6" xfId="27851"/>
    <cellStyle name="Normal 5 3 10 3" xfId="8685"/>
    <cellStyle name="Normal 5 3 10 3 2" xfId="27852"/>
    <cellStyle name="Normal 5 3 10 3 3" xfId="27853"/>
    <cellStyle name="Normal 5 3 10 3 4" xfId="27854"/>
    <cellStyle name="Normal 5 3 10 4" xfId="12210"/>
    <cellStyle name="Normal 5 3 10 4 2" xfId="27855"/>
    <cellStyle name="Normal 5 3 10 4 3" xfId="27856"/>
    <cellStyle name="Normal 5 3 10 4 4" xfId="27857"/>
    <cellStyle name="Normal 5 3 10 5" xfId="27858"/>
    <cellStyle name="Normal 5 3 10 5 2" xfId="27859"/>
    <cellStyle name="Normal 5 3 10 5 3" xfId="27860"/>
    <cellStyle name="Normal 5 3 10 5 4" xfId="27861"/>
    <cellStyle name="Normal 5 3 10 6" xfId="27862"/>
    <cellStyle name="Normal 5 3 10 6 2" xfId="27863"/>
    <cellStyle name="Normal 5 3 10 6 3" xfId="27864"/>
    <cellStyle name="Normal 5 3 10 7" xfId="27865"/>
    <cellStyle name="Normal 5 3 10 8" xfId="27866"/>
    <cellStyle name="Normal 5 3 10 9" xfId="27867"/>
    <cellStyle name="Normal 5 3 11" xfId="3724"/>
    <cellStyle name="Normal 5 3 11 2" xfId="8822"/>
    <cellStyle name="Normal 5 3 11 2 2" xfId="27868"/>
    <cellStyle name="Normal 5 3 11 2 2 2" xfId="27869"/>
    <cellStyle name="Normal 5 3 11 2 2 3" xfId="27870"/>
    <cellStyle name="Normal 5 3 11 2 2 4" xfId="27871"/>
    <cellStyle name="Normal 5 3 11 2 3" xfId="27872"/>
    <cellStyle name="Normal 5 3 11 2 3 2" xfId="27873"/>
    <cellStyle name="Normal 5 3 11 2 3 3" xfId="27874"/>
    <cellStyle name="Normal 5 3 11 2 4" xfId="27875"/>
    <cellStyle name="Normal 5 3 11 2 5" xfId="27876"/>
    <cellStyle name="Normal 5 3 11 2 6" xfId="27877"/>
    <cellStyle name="Normal 5 3 11 3" xfId="12272"/>
    <cellStyle name="Normal 5 3 11 3 2" xfId="27878"/>
    <cellStyle name="Normal 5 3 11 3 3" xfId="27879"/>
    <cellStyle name="Normal 5 3 11 3 4" xfId="27880"/>
    <cellStyle name="Normal 5 3 11 4" xfId="27881"/>
    <cellStyle name="Normal 5 3 11 4 2" xfId="27882"/>
    <cellStyle name="Normal 5 3 11 4 3" xfId="27883"/>
    <cellStyle name="Normal 5 3 11 4 4" xfId="27884"/>
    <cellStyle name="Normal 5 3 11 5" xfId="27885"/>
    <cellStyle name="Normal 5 3 11 5 2" xfId="27886"/>
    <cellStyle name="Normal 5 3 11 5 3" xfId="27887"/>
    <cellStyle name="Normal 5 3 11 6" xfId="27888"/>
    <cellStyle name="Normal 5 3 11 7" xfId="27889"/>
    <cellStyle name="Normal 5 3 11 8" xfId="27890"/>
    <cellStyle name="Normal 5 3 12" xfId="3870"/>
    <cellStyle name="Normal 5 3 12 2" xfId="8962"/>
    <cellStyle name="Normal 5 3 12 2 2" xfId="27891"/>
    <cellStyle name="Normal 5 3 12 2 3" xfId="27892"/>
    <cellStyle name="Normal 5 3 12 2 4" xfId="27893"/>
    <cellStyle name="Normal 5 3 12 3" xfId="27894"/>
    <cellStyle name="Normal 5 3 12 3 2" xfId="27895"/>
    <cellStyle name="Normal 5 3 12 3 3" xfId="27896"/>
    <cellStyle name="Normal 5 3 12 3 4" xfId="27897"/>
    <cellStyle name="Normal 5 3 12 4" xfId="27898"/>
    <cellStyle name="Normal 5 3 12 4 2" xfId="27899"/>
    <cellStyle name="Normal 5 3 12 4 3" xfId="27900"/>
    <cellStyle name="Normal 5 3 12 5" xfId="27901"/>
    <cellStyle name="Normal 5 3 12 6" xfId="27902"/>
    <cellStyle name="Normal 5 3 12 7" xfId="27903"/>
    <cellStyle name="Normal 5 3 13" xfId="5659"/>
    <cellStyle name="Normal 5 3 13 2" xfId="10601"/>
    <cellStyle name="Normal 5 3 13 3" xfId="27904"/>
    <cellStyle name="Normal 5 3 13 4" xfId="27905"/>
    <cellStyle name="Normal 5 3 14" xfId="7167"/>
    <cellStyle name="Normal 5 3 14 2" xfId="27906"/>
    <cellStyle name="Normal 5 3 14 3" xfId="27907"/>
    <cellStyle name="Normal 5 3 14 4" xfId="27908"/>
    <cellStyle name="Normal 5 3 15" xfId="2147"/>
    <cellStyle name="Normal 5 3 15 2" xfId="27909"/>
    <cellStyle name="Normal 5 3 15 3" xfId="27910"/>
    <cellStyle name="Normal 5 3 15 4" xfId="27911"/>
    <cellStyle name="Normal 5 3 16" xfId="198"/>
    <cellStyle name="Normal 5 3 16 2" xfId="27912"/>
    <cellStyle name="Normal 5 3 16 3" xfId="27913"/>
    <cellStyle name="Normal 5 3 17" xfId="27914"/>
    <cellStyle name="Normal 5 3 18" xfId="27915"/>
    <cellStyle name="Normal 5 3 19" xfId="27916"/>
    <cellStyle name="Normal 5 3 2" xfId="610"/>
    <cellStyle name="Normal 5 3 2 10" xfId="2390"/>
    <cellStyle name="Normal 5 3 2 10 2" xfId="27917"/>
    <cellStyle name="Normal 5 3 2 10 3" xfId="27918"/>
    <cellStyle name="Normal 5 3 2 10 4" xfId="27919"/>
    <cellStyle name="Normal 5 3 2 11" xfId="27920"/>
    <cellStyle name="Normal 5 3 2 11 2" xfId="27921"/>
    <cellStyle name="Normal 5 3 2 11 3" xfId="27922"/>
    <cellStyle name="Normal 5 3 2 12" xfId="27923"/>
    <cellStyle name="Normal 5 3 2 13" xfId="27924"/>
    <cellStyle name="Normal 5 3 2 14" xfId="27925"/>
    <cellStyle name="Normal 5 3 2 2" xfId="781"/>
    <cellStyle name="Normal 5 3 2 2 10" xfId="27926"/>
    <cellStyle name="Normal 5 3 2 2 11" xfId="27927"/>
    <cellStyle name="Normal 5 3 2 2 2" xfId="1247"/>
    <cellStyle name="Normal 5 3 2 2 2 10" xfId="27928"/>
    <cellStyle name="Normal 5 3 2 2 2 2" xfId="1631"/>
    <cellStyle name="Normal 5 3 2 2 2 2 2" xfId="4989"/>
    <cellStyle name="Normal 5 3 2 2 2 2 2 2" xfId="9973"/>
    <cellStyle name="Normal 5 3 2 2 2 2 2 2 2" xfId="27929"/>
    <cellStyle name="Normal 5 3 2 2 2 2 2 2 3" xfId="27930"/>
    <cellStyle name="Normal 5 3 2 2 2 2 2 2 4" xfId="27931"/>
    <cellStyle name="Normal 5 3 2 2 2 2 2 3" xfId="27932"/>
    <cellStyle name="Normal 5 3 2 2 2 2 2 3 2" xfId="27933"/>
    <cellStyle name="Normal 5 3 2 2 2 2 2 3 3" xfId="27934"/>
    <cellStyle name="Normal 5 3 2 2 2 2 2 4" xfId="27935"/>
    <cellStyle name="Normal 5 3 2 2 2 2 2 5" xfId="27936"/>
    <cellStyle name="Normal 5 3 2 2 2 2 2 6" xfId="27937"/>
    <cellStyle name="Normal 5 3 2 2 2 2 3" xfId="6718"/>
    <cellStyle name="Normal 5 3 2 2 2 2 3 2" xfId="11660"/>
    <cellStyle name="Normal 5 3 2 2 2 2 3 3" xfId="27938"/>
    <cellStyle name="Normal 5 3 2 2 2 2 3 4" xfId="27939"/>
    <cellStyle name="Normal 5 3 2 2 2 2 4" xfId="8226"/>
    <cellStyle name="Normal 5 3 2 2 2 2 4 2" xfId="27940"/>
    <cellStyle name="Normal 5 3 2 2 2 2 4 3" xfId="27941"/>
    <cellStyle name="Normal 5 3 2 2 2 2 4 4" xfId="27942"/>
    <cellStyle name="Normal 5 3 2 2 2 2 5" xfId="3264"/>
    <cellStyle name="Normal 5 3 2 2 2 2 5 2" xfId="27943"/>
    <cellStyle name="Normal 5 3 2 2 2 2 5 3" xfId="27944"/>
    <cellStyle name="Normal 5 3 2 2 2 2 5 4" xfId="27945"/>
    <cellStyle name="Normal 5 3 2 2 2 2 6" xfId="27946"/>
    <cellStyle name="Normal 5 3 2 2 2 2 6 2" xfId="27947"/>
    <cellStyle name="Normal 5 3 2 2 2 2 6 3" xfId="27948"/>
    <cellStyle name="Normal 5 3 2 2 2 2 7" xfId="27949"/>
    <cellStyle name="Normal 5 3 2 2 2 2 8" xfId="27950"/>
    <cellStyle name="Normal 5 3 2 2 2 2 9" xfId="27951"/>
    <cellStyle name="Normal 5 3 2 2 2 3" xfId="4615"/>
    <cellStyle name="Normal 5 3 2 2 2 3 2" xfId="9599"/>
    <cellStyle name="Normal 5 3 2 2 2 3 2 2" xfId="27952"/>
    <cellStyle name="Normal 5 3 2 2 2 3 2 3" xfId="27953"/>
    <cellStyle name="Normal 5 3 2 2 2 3 2 4" xfId="27954"/>
    <cellStyle name="Normal 5 3 2 2 2 3 3" xfId="27955"/>
    <cellStyle name="Normal 5 3 2 2 2 3 3 2" xfId="27956"/>
    <cellStyle name="Normal 5 3 2 2 2 3 3 3" xfId="27957"/>
    <cellStyle name="Normal 5 3 2 2 2 3 4" xfId="27958"/>
    <cellStyle name="Normal 5 3 2 2 2 3 5" xfId="27959"/>
    <cellStyle name="Normal 5 3 2 2 2 3 6" xfId="27960"/>
    <cellStyle name="Normal 5 3 2 2 2 4" xfId="6346"/>
    <cellStyle name="Normal 5 3 2 2 2 4 2" xfId="11288"/>
    <cellStyle name="Normal 5 3 2 2 2 4 3" xfId="27961"/>
    <cellStyle name="Normal 5 3 2 2 2 4 4" xfId="27962"/>
    <cellStyle name="Normal 5 3 2 2 2 5" xfId="7854"/>
    <cellStyle name="Normal 5 3 2 2 2 5 2" xfId="27963"/>
    <cellStyle name="Normal 5 3 2 2 2 5 3" xfId="27964"/>
    <cellStyle name="Normal 5 3 2 2 2 5 4" xfId="27965"/>
    <cellStyle name="Normal 5 3 2 2 2 6" xfId="2892"/>
    <cellStyle name="Normal 5 3 2 2 2 6 2" xfId="27966"/>
    <cellStyle name="Normal 5 3 2 2 2 6 3" xfId="27967"/>
    <cellStyle name="Normal 5 3 2 2 2 6 4" xfId="27968"/>
    <cellStyle name="Normal 5 3 2 2 2 7" xfId="27969"/>
    <cellStyle name="Normal 5 3 2 2 2 7 2" xfId="27970"/>
    <cellStyle name="Normal 5 3 2 2 2 7 3" xfId="27971"/>
    <cellStyle name="Normal 5 3 2 2 2 8" xfId="27972"/>
    <cellStyle name="Normal 5 3 2 2 2 9" xfId="27973"/>
    <cellStyle name="Normal 5 3 2 2 3" xfId="1630"/>
    <cellStyle name="Normal 5 3 2 2 3 2" xfId="4988"/>
    <cellStyle name="Normal 5 3 2 2 3 2 2" xfId="9972"/>
    <cellStyle name="Normal 5 3 2 2 3 2 2 2" xfId="27974"/>
    <cellStyle name="Normal 5 3 2 2 3 2 2 3" xfId="27975"/>
    <cellStyle name="Normal 5 3 2 2 3 2 2 4" xfId="27976"/>
    <cellStyle name="Normal 5 3 2 2 3 2 3" xfId="27977"/>
    <cellStyle name="Normal 5 3 2 2 3 2 3 2" xfId="27978"/>
    <cellStyle name="Normal 5 3 2 2 3 2 3 3" xfId="27979"/>
    <cellStyle name="Normal 5 3 2 2 3 2 4" xfId="27980"/>
    <cellStyle name="Normal 5 3 2 2 3 2 5" xfId="27981"/>
    <cellStyle name="Normal 5 3 2 2 3 2 6" xfId="27982"/>
    <cellStyle name="Normal 5 3 2 2 3 3" xfId="6717"/>
    <cellStyle name="Normal 5 3 2 2 3 3 2" xfId="11659"/>
    <cellStyle name="Normal 5 3 2 2 3 3 3" xfId="27983"/>
    <cellStyle name="Normal 5 3 2 2 3 3 4" xfId="27984"/>
    <cellStyle name="Normal 5 3 2 2 3 4" xfId="8225"/>
    <cellStyle name="Normal 5 3 2 2 3 4 2" xfId="27985"/>
    <cellStyle name="Normal 5 3 2 2 3 4 3" xfId="27986"/>
    <cellStyle name="Normal 5 3 2 2 3 4 4" xfId="27987"/>
    <cellStyle name="Normal 5 3 2 2 3 5" xfId="3263"/>
    <cellStyle name="Normal 5 3 2 2 3 5 2" xfId="27988"/>
    <cellStyle name="Normal 5 3 2 2 3 5 3" xfId="27989"/>
    <cellStyle name="Normal 5 3 2 2 3 5 4" xfId="27990"/>
    <cellStyle name="Normal 5 3 2 2 3 6" xfId="27991"/>
    <cellStyle name="Normal 5 3 2 2 3 6 2" xfId="27992"/>
    <cellStyle name="Normal 5 3 2 2 3 6 3" xfId="27993"/>
    <cellStyle name="Normal 5 3 2 2 3 7" xfId="27994"/>
    <cellStyle name="Normal 5 3 2 2 3 8" xfId="27995"/>
    <cellStyle name="Normal 5 3 2 2 3 9" xfId="27996"/>
    <cellStyle name="Normal 5 3 2 2 4" xfId="4232"/>
    <cellStyle name="Normal 5 3 2 2 4 2" xfId="9218"/>
    <cellStyle name="Normal 5 3 2 2 4 2 2" xfId="27997"/>
    <cellStyle name="Normal 5 3 2 2 4 2 3" xfId="27998"/>
    <cellStyle name="Normal 5 3 2 2 4 2 4" xfId="27999"/>
    <cellStyle name="Normal 5 3 2 2 4 3" xfId="28000"/>
    <cellStyle name="Normal 5 3 2 2 4 3 2" xfId="28001"/>
    <cellStyle name="Normal 5 3 2 2 4 3 3" xfId="28002"/>
    <cellStyle name="Normal 5 3 2 2 4 4" xfId="28003"/>
    <cellStyle name="Normal 5 3 2 2 4 5" xfId="28004"/>
    <cellStyle name="Normal 5 3 2 2 4 6" xfId="28005"/>
    <cellStyle name="Normal 5 3 2 2 5" xfId="5979"/>
    <cellStyle name="Normal 5 3 2 2 5 2" xfId="10921"/>
    <cellStyle name="Normal 5 3 2 2 5 3" xfId="28006"/>
    <cellStyle name="Normal 5 3 2 2 5 4" xfId="28007"/>
    <cellStyle name="Normal 5 3 2 2 6" xfId="7487"/>
    <cellStyle name="Normal 5 3 2 2 6 2" xfId="28008"/>
    <cellStyle name="Normal 5 3 2 2 6 3" xfId="28009"/>
    <cellStyle name="Normal 5 3 2 2 6 4" xfId="28010"/>
    <cellStyle name="Normal 5 3 2 2 7" xfId="2525"/>
    <cellStyle name="Normal 5 3 2 2 7 2" xfId="28011"/>
    <cellStyle name="Normal 5 3 2 2 7 3" xfId="28012"/>
    <cellStyle name="Normal 5 3 2 2 7 4" xfId="28013"/>
    <cellStyle name="Normal 5 3 2 2 8" xfId="28014"/>
    <cellStyle name="Normal 5 3 2 2 8 2" xfId="28015"/>
    <cellStyle name="Normal 5 3 2 2 8 3" xfId="28016"/>
    <cellStyle name="Normal 5 3 2 2 9" xfId="28017"/>
    <cellStyle name="Normal 5 3 2 3" xfId="934"/>
    <cellStyle name="Normal 5 3 2 3 10" xfId="28018"/>
    <cellStyle name="Normal 5 3 2 3 2" xfId="1632"/>
    <cellStyle name="Normal 5 3 2 3 2 2" xfId="4990"/>
    <cellStyle name="Normal 5 3 2 3 2 2 2" xfId="9974"/>
    <cellStyle name="Normal 5 3 2 3 2 2 2 2" xfId="28019"/>
    <cellStyle name="Normal 5 3 2 3 2 2 2 3" xfId="28020"/>
    <cellStyle name="Normal 5 3 2 3 2 2 2 4" xfId="28021"/>
    <cellStyle name="Normal 5 3 2 3 2 2 3" xfId="28022"/>
    <cellStyle name="Normal 5 3 2 3 2 2 3 2" xfId="28023"/>
    <cellStyle name="Normal 5 3 2 3 2 2 3 3" xfId="28024"/>
    <cellStyle name="Normal 5 3 2 3 2 2 4" xfId="28025"/>
    <cellStyle name="Normal 5 3 2 3 2 2 5" xfId="28026"/>
    <cellStyle name="Normal 5 3 2 3 2 2 6" xfId="28027"/>
    <cellStyle name="Normal 5 3 2 3 2 3" xfId="6719"/>
    <cellStyle name="Normal 5 3 2 3 2 3 2" xfId="11661"/>
    <cellStyle name="Normal 5 3 2 3 2 3 3" xfId="28028"/>
    <cellStyle name="Normal 5 3 2 3 2 3 4" xfId="28029"/>
    <cellStyle name="Normal 5 3 2 3 2 4" xfId="8227"/>
    <cellStyle name="Normal 5 3 2 3 2 4 2" xfId="28030"/>
    <cellStyle name="Normal 5 3 2 3 2 4 3" xfId="28031"/>
    <cellStyle name="Normal 5 3 2 3 2 4 4" xfId="28032"/>
    <cellStyle name="Normal 5 3 2 3 2 5" xfId="3265"/>
    <cellStyle name="Normal 5 3 2 3 2 5 2" xfId="28033"/>
    <cellStyle name="Normal 5 3 2 3 2 5 3" xfId="28034"/>
    <cellStyle name="Normal 5 3 2 3 2 5 4" xfId="28035"/>
    <cellStyle name="Normal 5 3 2 3 2 6" xfId="28036"/>
    <cellStyle name="Normal 5 3 2 3 2 6 2" xfId="28037"/>
    <cellStyle name="Normal 5 3 2 3 2 6 3" xfId="28038"/>
    <cellStyle name="Normal 5 3 2 3 2 7" xfId="28039"/>
    <cellStyle name="Normal 5 3 2 3 2 8" xfId="28040"/>
    <cellStyle name="Normal 5 3 2 3 2 9" xfId="28041"/>
    <cellStyle name="Normal 5 3 2 3 3" xfId="4374"/>
    <cellStyle name="Normal 5 3 2 3 3 2" xfId="9359"/>
    <cellStyle name="Normal 5 3 2 3 3 2 2" xfId="28042"/>
    <cellStyle name="Normal 5 3 2 3 3 2 3" xfId="28043"/>
    <cellStyle name="Normal 5 3 2 3 3 2 4" xfId="28044"/>
    <cellStyle name="Normal 5 3 2 3 3 3" xfId="28045"/>
    <cellStyle name="Normal 5 3 2 3 3 3 2" xfId="28046"/>
    <cellStyle name="Normal 5 3 2 3 3 3 3" xfId="28047"/>
    <cellStyle name="Normal 5 3 2 3 3 4" xfId="28048"/>
    <cellStyle name="Normal 5 3 2 3 3 5" xfId="28049"/>
    <cellStyle name="Normal 5 3 2 3 3 6" xfId="28050"/>
    <cellStyle name="Normal 5 3 2 3 4" xfId="6117"/>
    <cellStyle name="Normal 5 3 2 3 4 2" xfId="11059"/>
    <cellStyle name="Normal 5 3 2 3 4 3" xfId="28051"/>
    <cellStyle name="Normal 5 3 2 3 4 4" xfId="28052"/>
    <cellStyle name="Normal 5 3 2 3 5" xfId="7625"/>
    <cellStyle name="Normal 5 3 2 3 5 2" xfId="28053"/>
    <cellStyle name="Normal 5 3 2 3 5 3" xfId="28054"/>
    <cellStyle name="Normal 5 3 2 3 5 4" xfId="28055"/>
    <cellStyle name="Normal 5 3 2 3 6" xfId="2663"/>
    <cellStyle name="Normal 5 3 2 3 6 2" xfId="28056"/>
    <cellStyle name="Normal 5 3 2 3 6 3" xfId="28057"/>
    <cellStyle name="Normal 5 3 2 3 6 4" xfId="28058"/>
    <cellStyle name="Normal 5 3 2 3 7" xfId="28059"/>
    <cellStyle name="Normal 5 3 2 3 7 2" xfId="28060"/>
    <cellStyle name="Normal 5 3 2 3 7 3" xfId="28061"/>
    <cellStyle name="Normal 5 3 2 3 8" xfId="28062"/>
    <cellStyle name="Normal 5 3 2 3 9" xfId="28063"/>
    <cellStyle name="Normal 5 3 2 4" xfId="1629"/>
    <cellStyle name="Normal 5 3 2 4 2" xfId="4987"/>
    <cellStyle name="Normal 5 3 2 4 2 2" xfId="9971"/>
    <cellStyle name="Normal 5 3 2 4 2 2 2" xfId="28064"/>
    <cellStyle name="Normal 5 3 2 4 2 2 3" xfId="28065"/>
    <cellStyle name="Normal 5 3 2 4 2 2 4" xfId="28066"/>
    <cellStyle name="Normal 5 3 2 4 2 3" xfId="28067"/>
    <cellStyle name="Normal 5 3 2 4 2 3 2" xfId="28068"/>
    <cellStyle name="Normal 5 3 2 4 2 3 3" xfId="28069"/>
    <cellStyle name="Normal 5 3 2 4 2 4" xfId="28070"/>
    <cellStyle name="Normal 5 3 2 4 2 5" xfId="28071"/>
    <cellStyle name="Normal 5 3 2 4 2 6" xfId="28072"/>
    <cellStyle name="Normal 5 3 2 4 3" xfId="6716"/>
    <cellStyle name="Normal 5 3 2 4 3 2" xfId="11658"/>
    <cellStyle name="Normal 5 3 2 4 3 3" xfId="28073"/>
    <cellStyle name="Normal 5 3 2 4 3 4" xfId="28074"/>
    <cellStyle name="Normal 5 3 2 4 4" xfId="8224"/>
    <cellStyle name="Normal 5 3 2 4 4 2" xfId="28075"/>
    <cellStyle name="Normal 5 3 2 4 4 3" xfId="28076"/>
    <cellStyle name="Normal 5 3 2 4 4 4" xfId="28077"/>
    <cellStyle name="Normal 5 3 2 4 5" xfId="3262"/>
    <cellStyle name="Normal 5 3 2 4 5 2" xfId="28078"/>
    <cellStyle name="Normal 5 3 2 4 5 3" xfId="28079"/>
    <cellStyle name="Normal 5 3 2 4 5 4" xfId="28080"/>
    <cellStyle name="Normal 5 3 2 4 6" xfId="28081"/>
    <cellStyle name="Normal 5 3 2 4 6 2" xfId="28082"/>
    <cellStyle name="Normal 5 3 2 4 6 3" xfId="28083"/>
    <cellStyle name="Normal 5 3 2 4 7" xfId="28084"/>
    <cellStyle name="Normal 5 3 2 4 8" xfId="28085"/>
    <cellStyle name="Normal 5 3 2 4 9" xfId="28086"/>
    <cellStyle name="Normal 5 3 2 5" xfId="3771"/>
    <cellStyle name="Normal 5 3 2 5 2" xfId="4545"/>
    <cellStyle name="Normal 5 3 2 5 2 2" xfId="9529"/>
    <cellStyle name="Normal 5 3 2 5 2 2 2" xfId="28087"/>
    <cellStyle name="Normal 5 3 2 5 2 2 3" xfId="28088"/>
    <cellStyle name="Normal 5 3 2 5 2 2 4" xfId="28089"/>
    <cellStyle name="Normal 5 3 2 5 2 3" xfId="28090"/>
    <cellStyle name="Normal 5 3 2 5 2 3 2" xfId="28091"/>
    <cellStyle name="Normal 5 3 2 5 2 3 3" xfId="28092"/>
    <cellStyle name="Normal 5 3 2 5 2 4" xfId="28093"/>
    <cellStyle name="Normal 5 3 2 5 2 5" xfId="28094"/>
    <cellStyle name="Normal 5 3 2 5 2 6" xfId="28095"/>
    <cellStyle name="Normal 5 3 2 5 3" xfId="8732"/>
    <cellStyle name="Normal 5 3 2 5 3 2" xfId="28096"/>
    <cellStyle name="Normal 5 3 2 5 3 3" xfId="28097"/>
    <cellStyle name="Normal 5 3 2 5 3 4" xfId="28098"/>
    <cellStyle name="Normal 5 3 2 5 4" xfId="12137"/>
    <cellStyle name="Normal 5 3 2 5 4 2" xfId="28099"/>
    <cellStyle name="Normal 5 3 2 5 4 3" xfId="28100"/>
    <cellStyle name="Normal 5 3 2 5 4 4" xfId="28101"/>
    <cellStyle name="Normal 5 3 2 5 5" xfId="28102"/>
    <cellStyle name="Normal 5 3 2 5 5 2" xfId="28103"/>
    <cellStyle name="Normal 5 3 2 5 5 3" xfId="28104"/>
    <cellStyle name="Normal 5 3 2 5 5 4" xfId="28105"/>
    <cellStyle name="Normal 5 3 2 5 6" xfId="28106"/>
    <cellStyle name="Normal 5 3 2 5 6 2" xfId="28107"/>
    <cellStyle name="Normal 5 3 2 5 6 3" xfId="28108"/>
    <cellStyle name="Normal 5 3 2 5 7" xfId="28109"/>
    <cellStyle name="Normal 5 3 2 5 8" xfId="28110"/>
    <cellStyle name="Normal 5 3 2 5 9" xfId="28111"/>
    <cellStyle name="Normal 5 3 2 6" xfId="4094"/>
    <cellStyle name="Normal 5 3 2 6 2" xfId="8868"/>
    <cellStyle name="Normal 5 3 2 6 2 2" xfId="28112"/>
    <cellStyle name="Normal 5 3 2 6 2 2 2" xfId="28113"/>
    <cellStyle name="Normal 5 3 2 6 2 2 3" xfId="28114"/>
    <cellStyle name="Normal 5 3 2 6 2 2 4" xfId="28115"/>
    <cellStyle name="Normal 5 3 2 6 2 3" xfId="28116"/>
    <cellStyle name="Normal 5 3 2 6 2 3 2" xfId="28117"/>
    <cellStyle name="Normal 5 3 2 6 2 3 3" xfId="28118"/>
    <cellStyle name="Normal 5 3 2 6 2 4" xfId="28119"/>
    <cellStyle name="Normal 5 3 2 6 2 5" xfId="28120"/>
    <cellStyle name="Normal 5 3 2 6 2 6" xfId="28121"/>
    <cellStyle name="Normal 5 3 2 6 3" xfId="12106"/>
    <cellStyle name="Normal 5 3 2 6 3 2" xfId="28122"/>
    <cellStyle name="Normal 5 3 2 6 3 3" xfId="28123"/>
    <cellStyle name="Normal 5 3 2 6 3 4" xfId="28124"/>
    <cellStyle name="Normal 5 3 2 6 4" xfId="28125"/>
    <cellStyle name="Normal 5 3 2 6 4 2" xfId="28126"/>
    <cellStyle name="Normal 5 3 2 6 4 3" xfId="28127"/>
    <cellStyle name="Normal 5 3 2 6 4 4" xfId="28128"/>
    <cellStyle name="Normal 5 3 2 6 5" xfId="28129"/>
    <cellStyle name="Normal 5 3 2 6 5 2" xfId="28130"/>
    <cellStyle name="Normal 5 3 2 6 5 3" xfId="28131"/>
    <cellStyle name="Normal 5 3 2 6 6" xfId="28132"/>
    <cellStyle name="Normal 5 3 2 6 7" xfId="28133"/>
    <cellStyle name="Normal 5 3 2 6 8" xfId="28134"/>
    <cellStyle name="Normal 5 3 2 7" xfId="5489"/>
    <cellStyle name="Normal 5 3 2 7 2" xfId="10463"/>
    <cellStyle name="Normal 5 3 2 7 2 2" xfId="28135"/>
    <cellStyle name="Normal 5 3 2 7 2 3" xfId="28136"/>
    <cellStyle name="Normal 5 3 2 7 2 4" xfId="28137"/>
    <cellStyle name="Normal 5 3 2 7 3" xfId="28138"/>
    <cellStyle name="Normal 5 3 2 7 3 2" xfId="28139"/>
    <cellStyle name="Normal 5 3 2 7 3 3" xfId="28140"/>
    <cellStyle name="Normal 5 3 2 7 4" xfId="28141"/>
    <cellStyle name="Normal 5 3 2 7 5" xfId="28142"/>
    <cellStyle name="Normal 5 3 2 7 6" xfId="28143"/>
    <cellStyle name="Normal 5 3 2 8" xfId="5844"/>
    <cellStyle name="Normal 5 3 2 8 2" xfId="10786"/>
    <cellStyle name="Normal 5 3 2 8 3" xfId="28144"/>
    <cellStyle name="Normal 5 3 2 8 4" xfId="28145"/>
    <cellStyle name="Normal 5 3 2 9" xfId="7352"/>
    <cellStyle name="Normal 5 3 2 9 2" xfId="28146"/>
    <cellStyle name="Normal 5 3 2 9 3" xfId="28147"/>
    <cellStyle name="Normal 5 3 2 9 4" xfId="28148"/>
    <cellStyle name="Normal 5 3 3" xfId="684"/>
    <cellStyle name="Normal 5 3 3 10" xfId="2433"/>
    <cellStyle name="Normal 5 3 3 10 2" xfId="28149"/>
    <cellStyle name="Normal 5 3 3 10 3" xfId="28150"/>
    <cellStyle name="Normal 5 3 3 10 4" xfId="28151"/>
    <cellStyle name="Normal 5 3 3 11" xfId="28152"/>
    <cellStyle name="Normal 5 3 3 11 2" xfId="28153"/>
    <cellStyle name="Normal 5 3 3 11 3" xfId="28154"/>
    <cellStyle name="Normal 5 3 3 12" xfId="28155"/>
    <cellStyle name="Normal 5 3 3 13" xfId="28156"/>
    <cellStyle name="Normal 5 3 3 14" xfId="28157"/>
    <cellStyle name="Normal 5 3 3 2" xfId="825"/>
    <cellStyle name="Normal 5 3 3 2 10" xfId="28158"/>
    <cellStyle name="Normal 5 3 3 2 11" xfId="28159"/>
    <cellStyle name="Normal 5 3 3 2 2" xfId="1290"/>
    <cellStyle name="Normal 5 3 3 2 2 10" xfId="28160"/>
    <cellStyle name="Normal 5 3 3 2 2 2" xfId="1635"/>
    <cellStyle name="Normal 5 3 3 2 2 2 2" xfId="4993"/>
    <cellStyle name="Normal 5 3 3 2 2 2 2 2" xfId="9977"/>
    <cellStyle name="Normal 5 3 3 2 2 2 2 2 2" xfId="28161"/>
    <cellStyle name="Normal 5 3 3 2 2 2 2 2 3" xfId="28162"/>
    <cellStyle name="Normal 5 3 3 2 2 2 2 2 4" xfId="28163"/>
    <cellStyle name="Normal 5 3 3 2 2 2 2 3" xfId="28164"/>
    <cellStyle name="Normal 5 3 3 2 2 2 2 3 2" xfId="28165"/>
    <cellStyle name="Normal 5 3 3 2 2 2 2 3 3" xfId="28166"/>
    <cellStyle name="Normal 5 3 3 2 2 2 2 4" xfId="28167"/>
    <cellStyle name="Normal 5 3 3 2 2 2 2 5" xfId="28168"/>
    <cellStyle name="Normal 5 3 3 2 2 2 2 6" xfId="28169"/>
    <cellStyle name="Normal 5 3 3 2 2 2 3" xfId="6722"/>
    <cellStyle name="Normal 5 3 3 2 2 2 3 2" xfId="11664"/>
    <cellStyle name="Normal 5 3 3 2 2 2 3 3" xfId="28170"/>
    <cellStyle name="Normal 5 3 3 2 2 2 3 4" xfId="28171"/>
    <cellStyle name="Normal 5 3 3 2 2 2 4" xfId="8230"/>
    <cellStyle name="Normal 5 3 3 2 2 2 4 2" xfId="28172"/>
    <cellStyle name="Normal 5 3 3 2 2 2 4 3" xfId="28173"/>
    <cellStyle name="Normal 5 3 3 2 2 2 4 4" xfId="28174"/>
    <cellStyle name="Normal 5 3 3 2 2 2 5" xfId="3268"/>
    <cellStyle name="Normal 5 3 3 2 2 2 5 2" xfId="28175"/>
    <cellStyle name="Normal 5 3 3 2 2 2 5 3" xfId="28176"/>
    <cellStyle name="Normal 5 3 3 2 2 2 5 4" xfId="28177"/>
    <cellStyle name="Normal 5 3 3 2 2 2 6" xfId="28178"/>
    <cellStyle name="Normal 5 3 3 2 2 2 6 2" xfId="28179"/>
    <cellStyle name="Normal 5 3 3 2 2 2 6 3" xfId="28180"/>
    <cellStyle name="Normal 5 3 3 2 2 2 7" xfId="28181"/>
    <cellStyle name="Normal 5 3 3 2 2 2 8" xfId="28182"/>
    <cellStyle name="Normal 5 3 3 2 2 2 9" xfId="28183"/>
    <cellStyle name="Normal 5 3 3 2 2 3" xfId="4658"/>
    <cellStyle name="Normal 5 3 3 2 2 3 2" xfId="9642"/>
    <cellStyle name="Normal 5 3 3 2 2 3 2 2" xfId="28184"/>
    <cellStyle name="Normal 5 3 3 2 2 3 2 3" xfId="28185"/>
    <cellStyle name="Normal 5 3 3 2 2 3 2 4" xfId="28186"/>
    <cellStyle name="Normal 5 3 3 2 2 3 3" xfId="28187"/>
    <cellStyle name="Normal 5 3 3 2 2 3 3 2" xfId="28188"/>
    <cellStyle name="Normal 5 3 3 2 2 3 3 3" xfId="28189"/>
    <cellStyle name="Normal 5 3 3 2 2 3 4" xfId="28190"/>
    <cellStyle name="Normal 5 3 3 2 2 3 5" xfId="28191"/>
    <cellStyle name="Normal 5 3 3 2 2 3 6" xfId="28192"/>
    <cellStyle name="Normal 5 3 3 2 2 4" xfId="6389"/>
    <cellStyle name="Normal 5 3 3 2 2 4 2" xfId="11331"/>
    <cellStyle name="Normal 5 3 3 2 2 4 3" xfId="28193"/>
    <cellStyle name="Normal 5 3 3 2 2 4 4" xfId="28194"/>
    <cellStyle name="Normal 5 3 3 2 2 5" xfId="7897"/>
    <cellStyle name="Normal 5 3 3 2 2 5 2" xfId="28195"/>
    <cellStyle name="Normal 5 3 3 2 2 5 3" xfId="28196"/>
    <cellStyle name="Normal 5 3 3 2 2 5 4" xfId="28197"/>
    <cellStyle name="Normal 5 3 3 2 2 6" xfId="2935"/>
    <cellStyle name="Normal 5 3 3 2 2 6 2" xfId="28198"/>
    <cellStyle name="Normal 5 3 3 2 2 6 3" xfId="28199"/>
    <cellStyle name="Normal 5 3 3 2 2 6 4" xfId="28200"/>
    <cellStyle name="Normal 5 3 3 2 2 7" xfId="28201"/>
    <cellStyle name="Normal 5 3 3 2 2 7 2" xfId="28202"/>
    <cellStyle name="Normal 5 3 3 2 2 7 3" xfId="28203"/>
    <cellStyle name="Normal 5 3 3 2 2 8" xfId="28204"/>
    <cellStyle name="Normal 5 3 3 2 2 9" xfId="28205"/>
    <cellStyle name="Normal 5 3 3 2 3" xfId="1634"/>
    <cellStyle name="Normal 5 3 3 2 3 2" xfId="4992"/>
    <cellStyle name="Normal 5 3 3 2 3 2 2" xfId="9976"/>
    <cellStyle name="Normal 5 3 3 2 3 2 2 2" xfId="28206"/>
    <cellStyle name="Normal 5 3 3 2 3 2 2 3" xfId="28207"/>
    <cellStyle name="Normal 5 3 3 2 3 2 2 4" xfId="28208"/>
    <cellStyle name="Normal 5 3 3 2 3 2 3" xfId="28209"/>
    <cellStyle name="Normal 5 3 3 2 3 2 3 2" xfId="28210"/>
    <cellStyle name="Normal 5 3 3 2 3 2 3 3" xfId="28211"/>
    <cellStyle name="Normal 5 3 3 2 3 2 4" xfId="28212"/>
    <cellStyle name="Normal 5 3 3 2 3 2 5" xfId="28213"/>
    <cellStyle name="Normal 5 3 3 2 3 2 6" xfId="28214"/>
    <cellStyle name="Normal 5 3 3 2 3 3" xfId="6721"/>
    <cellStyle name="Normal 5 3 3 2 3 3 2" xfId="11663"/>
    <cellStyle name="Normal 5 3 3 2 3 3 3" xfId="28215"/>
    <cellStyle name="Normal 5 3 3 2 3 3 4" xfId="28216"/>
    <cellStyle name="Normal 5 3 3 2 3 4" xfId="8229"/>
    <cellStyle name="Normal 5 3 3 2 3 4 2" xfId="28217"/>
    <cellStyle name="Normal 5 3 3 2 3 4 3" xfId="28218"/>
    <cellStyle name="Normal 5 3 3 2 3 4 4" xfId="28219"/>
    <cellStyle name="Normal 5 3 3 2 3 5" xfId="3267"/>
    <cellStyle name="Normal 5 3 3 2 3 5 2" xfId="28220"/>
    <cellStyle name="Normal 5 3 3 2 3 5 3" xfId="28221"/>
    <cellStyle name="Normal 5 3 3 2 3 5 4" xfId="28222"/>
    <cellStyle name="Normal 5 3 3 2 3 6" xfId="28223"/>
    <cellStyle name="Normal 5 3 3 2 3 6 2" xfId="28224"/>
    <cellStyle name="Normal 5 3 3 2 3 6 3" xfId="28225"/>
    <cellStyle name="Normal 5 3 3 2 3 7" xfId="28226"/>
    <cellStyle name="Normal 5 3 3 2 3 8" xfId="28227"/>
    <cellStyle name="Normal 5 3 3 2 3 9" xfId="28228"/>
    <cellStyle name="Normal 5 3 3 2 4" xfId="4275"/>
    <cellStyle name="Normal 5 3 3 2 4 2" xfId="9261"/>
    <cellStyle name="Normal 5 3 3 2 4 2 2" xfId="28229"/>
    <cellStyle name="Normal 5 3 3 2 4 2 3" xfId="28230"/>
    <cellStyle name="Normal 5 3 3 2 4 2 4" xfId="28231"/>
    <cellStyle name="Normal 5 3 3 2 4 3" xfId="28232"/>
    <cellStyle name="Normal 5 3 3 2 4 3 2" xfId="28233"/>
    <cellStyle name="Normal 5 3 3 2 4 3 3" xfId="28234"/>
    <cellStyle name="Normal 5 3 3 2 4 4" xfId="28235"/>
    <cellStyle name="Normal 5 3 3 2 4 5" xfId="28236"/>
    <cellStyle name="Normal 5 3 3 2 4 6" xfId="28237"/>
    <cellStyle name="Normal 5 3 3 2 5" xfId="6022"/>
    <cellStyle name="Normal 5 3 3 2 5 2" xfId="10964"/>
    <cellStyle name="Normal 5 3 3 2 5 3" xfId="28238"/>
    <cellStyle name="Normal 5 3 3 2 5 4" xfId="28239"/>
    <cellStyle name="Normal 5 3 3 2 6" xfId="7530"/>
    <cellStyle name="Normal 5 3 3 2 6 2" xfId="28240"/>
    <cellStyle name="Normal 5 3 3 2 6 3" xfId="28241"/>
    <cellStyle name="Normal 5 3 3 2 6 4" xfId="28242"/>
    <cellStyle name="Normal 5 3 3 2 7" xfId="2568"/>
    <cellStyle name="Normal 5 3 3 2 7 2" xfId="28243"/>
    <cellStyle name="Normal 5 3 3 2 7 3" xfId="28244"/>
    <cellStyle name="Normal 5 3 3 2 7 4" xfId="28245"/>
    <cellStyle name="Normal 5 3 3 2 8" xfId="28246"/>
    <cellStyle name="Normal 5 3 3 2 8 2" xfId="28247"/>
    <cellStyle name="Normal 5 3 3 2 8 3" xfId="28248"/>
    <cellStyle name="Normal 5 3 3 2 9" xfId="28249"/>
    <cellStyle name="Normal 5 3 3 3" xfId="978"/>
    <cellStyle name="Normal 5 3 3 3 10" xfId="28250"/>
    <cellStyle name="Normal 5 3 3 3 2" xfId="1636"/>
    <cellStyle name="Normal 5 3 3 3 2 2" xfId="4994"/>
    <cellStyle name="Normal 5 3 3 3 2 2 2" xfId="9978"/>
    <cellStyle name="Normal 5 3 3 3 2 2 2 2" xfId="28251"/>
    <cellStyle name="Normal 5 3 3 3 2 2 2 3" xfId="28252"/>
    <cellStyle name="Normal 5 3 3 3 2 2 2 4" xfId="28253"/>
    <cellStyle name="Normal 5 3 3 3 2 2 3" xfId="28254"/>
    <cellStyle name="Normal 5 3 3 3 2 2 3 2" xfId="28255"/>
    <cellStyle name="Normal 5 3 3 3 2 2 3 3" xfId="28256"/>
    <cellStyle name="Normal 5 3 3 3 2 2 4" xfId="28257"/>
    <cellStyle name="Normal 5 3 3 3 2 2 5" xfId="28258"/>
    <cellStyle name="Normal 5 3 3 3 2 2 6" xfId="28259"/>
    <cellStyle name="Normal 5 3 3 3 2 3" xfId="6723"/>
    <cellStyle name="Normal 5 3 3 3 2 3 2" xfId="11665"/>
    <cellStyle name="Normal 5 3 3 3 2 3 3" xfId="28260"/>
    <cellStyle name="Normal 5 3 3 3 2 3 4" xfId="28261"/>
    <cellStyle name="Normal 5 3 3 3 2 4" xfId="8231"/>
    <cellStyle name="Normal 5 3 3 3 2 4 2" xfId="28262"/>
    <cellStyle name="Normal 5 3 3 3 2 4 3" xfId="28263"/>
    <cellStyle name="Normal 5 3 3 3 2 4 4" xfId="28264"/>
    <cellStyle name="Normal 5 3 3 3 2 5" xfId="3269"/>
    <cellStyle name="Normal 5 3 3 3 2 5 2" xfId="28265"/>
    <cellStyle name="Normal 5 3 3 3 2 5 3" xfId="28266"/>
    <cellStyle name="Normal 5 3 3 3 2 5 4" xfId="28267"/>
    <cellStyle name="Normal 5 3 3 3 2 6" xfId="28268"/>
    <cellStyle name="Normal 5 3 3 3 2 6 2" xfId="28269"/>
    <cellStyle name="Normal 5 3 3 3 2 6 3" xfId="28270"/>
    <cellStyle name="Normal 5 3 3 3 2 7" xfId="28271"/>
    <cellStyle name="Normal 5 3 3 3 2 8" xfId="28272"/>
    <cellStyle name="Normal 5 3 3 3 2 9" xfId="28273"/>
    <cellStyle name="Normal 5 3 3 3 3" xfId="4417"/>
    <cellStyle name="Normal 5 3 3 3 3 2" xfId="9402"/>
    <cellStyle name="Normal 5 3 3 3 3 2 2" xfId="28274"/>
    <cellStyle name="Normal 5 3 3 3 3 2 3" xfId="28275"/>
    <cellStyle name="Normal 5 3 3 3 3 2 4" xfId="28276"/>
    <cellStyle name="Normal 5 3 3 3 3 3" xfId="28277"/>
    <cellStyle name="Normal 5 3 3 3 3 3 2" xfId="28278"/>
    <cellStyle name="Normal 5 3 3 3 3 3 3" xfId="28279"/>
    <cellStyle name="Normal 5 3 3 3 3 4" xfId="28280"/>
    <cellStyle name="Normal 5 3 3 3 3 5" xfId="28281"/>
    <cellStyle name="Normal 5 3 3 3 3 6" xfId="28282"/>
    <cellStyle name="Normal 5 3 3 3 4" xfId="6160"/>
    <cellStyle name="Normal 5 3 3 3 4 2" xfId="11102"/>
    <cellStyle name="Normal 5 3 3 3 4 3" xfId="28283"/>
    <cellStyle name="Normal 5 3 3 3 4 4" xfId="28284"/>
    <cellStyle name="Normal 5 3 3 3 5" xfId="7668"/>
    <cellStyle name="Normal 5 3 3 3 5 2" xfId="28285"/>
    <cellStyle name="Normal 5 3 3 3 5 3" xfId="28286"/>
    <cellStyle name="Normal 5 3 3 3 5 4" xfId="28287"/>
    <cellStyle name="Normal 5 3 3 3 6" xfId="2706"/>
    <cellStyle name="Normal 5 3 3 3 6 2" xfId="28288"/>
    <cellStyle name="Normal 5 3 3 3 6 3" xfId="28289"/>
    <cellStyle name="Normal 5 3 3 3 6 4" xfId="28290"/>
    <cellStyle name="Normal 5 3 3 3 7" xfId="28291"/>
    <cellStyle name="Normal 5 3 3 3 7 2" xfId="28292"/>
    <cellStyle name="Normal 5 3 3 3 7 3" xfId="28293"/>
    <cellStyle name="Normal 5 3 3 3 8" xfId="28294"/>
    <cellStyle name="Normal 5 3 3 3 9" xfId="28295"/>
    <cellStyle name="Normal 5 3 3 4" xfId="1633"/>
    <cellStyle name="Normal 5 3 3 4 2" xfId="4991"/>
    <cellStyle name="Normal 5 3 3 4 2 2" xfId="9975"/>
    <cellStyle name="Normal 5 3 3 4 2 2 2" xfId="28296"/>
    <cellStyle name="Normal 5 3 3 4 2 2 3" xfId="28297"/>
    <cellStyle name="Normal 5 3 3 4 2 2 4" xfId="28298"/>
    <cellStyle name="Normal 5 3 3 4 2 3" xfId="28299"/>
    <cellStyle name="Normal 5 3 3 4 2 3 2" xfId="28300"/>
    <cellStyle name="Normal 5 3 3 4 2 3 3" xfId="28301"/>
    <cellStyle name="Normal 5 3 3 4 2 4" xfId="28302"/>
    <cellStyle name="Normal 5 3 3 4 2 5" xfId="28303"/>
    <cellStyle name="Normal 5 3 3 4 2 6" xfId="28304"/>
    <cellStyle name="Normal 5 3 3 4 3" xfId="6720"/>
    <cellStyle name="Normal 5 3 3 4 3 2" xfId="11662"/>
    <cellStyle name="Normal 5 3 3 4 3 3" xfId="28305"/>
    <cellStyle name="Normal 5 3 3 4 3 4" xfId="28306"/>
    <cellStyle name="Normal 5 3 3 4 4" xfId="8228"/>
    <cellStyle name="Normal 5 3 3 4 4 2" xfId="28307"/>
    <cellStyle name="Normal 5 3 3 4 4 3" xfId="28308"/>
    <cellStyle name="Normal 5 3 3 4 4 4" xfId="28309"/>
    <cellStyle name="Normal 5 3 3 4 5" xfId="3266"/>
    <cellStyle name="Normal 5 3 3 4 5 2" xfId="28310"/>
    <cellStyle name="Normal 5 3 3 4 5 3" xfId="28311"/>
    <cellStyle name="Normal 5 3 3 4 5 4" xfId="28312"/>
    <cellStyle name="Normal 5 3 3 4 6" xfId="28313"/>
    <cellStyle name="Normal 5 3 3 4 6 2" xfId="28314"/>
    <cellStyle name="Normal 5 3 3 4 6 3" xfId="28315"/>
    <cellStyle name="Normal 5 3 3 4 7" xfId="28316"/>
    <cellStyle name="Normal 5 3 3 4 8" xfId="28317"/>
    <cellStyle name="Normal 5 3 3 4 9" xfId="28318"/>
    <cellStyle name="Normal 5 3 3 5" xfId="3815"/>
    <cellStyle name="Normal 5 3 3 5 2" xfId="5446"/>
    <cellStyle name="Normal 5 3 3 5 2 2" xfId="10425"/>
    <cellStyle name="Normal 5 3 3 5 2 2 2" xfId="28319"/>
    <cellStyle name="Normal 5 3 3 5 2 2 3" xfId="28320"/>
    <cellStyle name="Normal 5 3 3 5 2 2 4" xfId="28321"/>
    <cellStyle name="Normal 5 3 3 5 2 3" xfId="28322"/>
    <cellStyle name="Normal 5 3 3 5 2 3 2" xfId="28323"/>
    <cellStyle name="Normal 5 3 3 5 2 3 3" xfId="28324"/>
    <cellStyle name="Normal 5 3 3 5 2 4" xfId="28325"/>
    <cellStyle name="Normal 5 3 3 5 2 5" xfId="28326"/>
    <cellStyle name="Normal 5 3 3 5 2 6" xfId="28327"/>
    <cellStyle name="Normal 5 3 3 5 3" xfId="8775"/>
    <cellStyle name="Normal 5 3 3 5 3 2" xfId="28328"/>
    <cellStyle name="Normal 5 3 3 5 3 3" xfId="28329"/>
    <cellStyle name="Normal 5 3 3 5 3 4" xfId="28330"/>
    <cellStyle name="Normal 5 3 3 5 4" xfId="12271"/>
    <cellStyle name="Normal 5 3 3 5 4 2" xfId="28331"/>
    <cellStyle name="Normal 5 3 3 5 4 3" xfId="28332"/>
    <cellStyle name="Normal 5 3 3 5 4 4" xfId="28333"/>
    <cellStyle name="Normal 5 3 3 5 5" xfId="28334"/>
    <cellStyle name="Normal 5 3 3 5 5 2" xfId="28335"/>
    <cellStyle name="Normal 5 3 3 5 5 3" xfId="28336"/>
    <cellStyle name="Normal 5 3 3 5 5 4" xfId="28337"/>
    <cellStyle name="Normal 5 3 3 5 6" xfId="28338"/>
    <cellStyle name="Normal 5 3 3 5 6 2" xfId="28339"/>
    <cellStyle name="Normal 5 3 3 5 6 3" xfId="28340"/>
    <cellStyle name="Normal 5 3 3 5 7" xfId="28341"/>
    <cellStyle name="Normal 5 3 3 5 8" xfId="28342"/>
    <cellStyle name="Normal 5 3 3 5 9" xfId="28343"/>
    <cellStyle name="Normal 5 3 3 6" xfId="4140"/>
    <cellStyle name="Normal 5 3 3 6 2" xfId="8911"/>
    <cellStyle name="Normal 5 3 3 6 2 2" xfId="28344"/>
    <cellStyle name="Normal 5 3 3 6 2 2 2" xfId="28345"/>
    <cellStyle name="Normal 5 3 3 6 2 2 3" xfId="28346"/>
    <cellStyle name="Normal 5 3 3 6 2 2 4" xfId="28347"/>
    <cellStyle name="Normal 5 3 3 6 2 3" xfId="28348"/>
    <cellStyle name="Normal 5 3 3 6 2 3 2" xfId="28349"/>
    <cellStyle name="Normal 5 3 3 6 2 3 3" xfId="28350"/>
    <cellStyle name="Normal 5 3 3 6 2 4" xfId="28351"/>
    <cellStyle name="Normal 5 3 3 6 2 5" xfId="28352"/>
    <cellStyle name="Normal 5 3 3 6 2 6" xfId="28353"/>
    <cellStyle name="Normal 5 3 3 6 3" xfId="12235"/>
    <cellStyle name="Normal 5 3 3 6 3 2" xfId="28354"/>
    <cellStyle name="Normal 5 3 3 6 3 3" xfId="28355"/>
    <cellStyle name="Normal 5 3 3 6 3 4" xfId="28356"/>
    <cellStyle name="Normal 5 3 3 6 4" xfId="28357"/>
    <cellStyle name="Normal 5 3 3 6 4 2" xfId="28358"/>
    <cellStyle name="Normal 5 3 3 6 4 3" xfId="28359"/>
    <cellStyle name="Normal 5 3 3 6 4 4" xfId="28360"/>
    <cellStyle name="Normal 5 3 3 6 5" xfId="28361"/>
    <cellStyle name="Normal 5 3 3 6 5 2" xfId="28362"/>
    <cellStyle name="Normal 5 3 3 6 5 3" xfId="28363"/>
    <cellStyle name="Normal 5 3 3 6 6" xfId="28364"/>
    <cellStyle name="Normal 5 3 3 6 7" xfId="28365"/>
    <cellStyle name="Normal 5 3 3 6 8" xfId="28366"/>
    <cellStyle name="Normal 5 3 3 7" xfId="5476"/>
    <cellStyle name="Normal 5 3 3 7 2" xfId="10452"/>
    <cellStyle name="Normal 5 3 3 7 2 2" xfId="28367"/>
    <cellStyle name="Normal 5 3 3 7 2 3" xfId="28368"/>
    <cellStyle name="Normal 5 3 3 7 2 4" xfId="28369"/>
    <cellStyle name="Normal 5 3 3 7 3" xfId="28370"/>
    <cellStyle name="Normal 5 3 3 7 3 2" xfId="28371"/>
    <cellStyle name="Normal 5 3 3 7 3 3" xfId="28372"/>
    <cellStyle name="Normal 5 3 3 7 4" xfId="28373"/>
    <cellStyle name="Normal 5 3 3 7 5" xfId="28374"/>
    <cellStyle name="Normal 5 3 3 7 6" xfId="28375"/>
    <cellStyle name="Normal 5 3 3 8" xfId="5887"/>
    <cellStyle name="Normal 5 3 3 8 2" xfId="10829"/>
    <cellStyle name="Normal 5 3 3 8 3" xfId="28376"/>
    <cellStyle name="Normal 5 3 3 8 4" xfId="28377"/>
    <cellStyle name="Normal 5 3 3 9" xfId="7395"/>
    <cellStyle name="Normal 5 3 3 9 2" xfId="28378"/>
    <cellStyle name="Normal 5 3 3 9 3" xfId="28379"/>
    <cellStyle name="Normal 5 3 3 9 4" xfId="28380"/>
    <cellStyle name="Normal 5 3 4" xfId="518"/>
    <cellStyle name="Normal 5 3 4 10" xfId="28381"/>
    <cellStyle name="Normal 5 3 4 11" xfId="28382"/>
    <cellStyle name="Normal 5 3 4 2" xfId="1088"/>
    <cellStyle name="Normal 5 3 4 2 10" xfId="28383"/>
    <cellStyle name="Normal 5 3 4 2 2" xfId="1638"/>
    <cellStyle name="Normal 5 3 4 2 2 2" xfId="4996"/>
    <cellStyle name="Normal 5 3 4 2 2 2 2" xfId="9980"/>
    <cellStyle name="Normal 5 3 4 2 2 2 2 2" xfId="28384"/>
    <cellStyle name="Normal 5 3 4 2 2 2 2 3" xfId="28385"/>
    <cellStyle name="Normal 5 3 4 2 2 2 2 4" xfId="28386"/>
    <cellStyle name="Normal 5 3 4 2 2 2 3" xfId="28387"/>
    <cellStyle name="Normal 5 3 4 2 2 2 3 2" xfId="28388"/>
    <cellStyle name="Normal 5 3 4 2 2 2 3 3" xfId="28389"/>
    <cellStyle name="Normal 5 3 4 2 2 2 4" xfId="28390"/>
    <cellStyle name="Normal 5 3 4 2 2 2 5" xfId="28391"/>
    <cellStyle name="Normal 5 3 4 2 2 2 6" xfId="28392"/>
    <cellStyle name="Normal 5 3 4 2 2 3" xfId="6725"/>
    <cellStyle name="Normal 5 3 4 2 2 3 2" xfId="11667"/>
    <cellStyle name="Normal 5 3 4 2 2 3 3" xfId="28393"/>
    <cellStyle name="Normal 5 3 4 2 2 3 4" xfId="28394"/>
    <cellStyle name="Normal 5 3 4 2 2 4" xfId="8233"/>
    <cellStyle name="Normal 5 3 4 2 2 4 2" xfId="28395"/>
    <cellStyle name="Normal 5 3 4 2 2 4 3" xfId="28396"/>
    <cellStyle name="Normal 5 3 4 2 2 4 4" xfId="28397"/>
    <cellStyle name="Normal 5 3 4 2 2 5" xfId="3271"/>
    <cellStyle name="Normal 5 3 4 2 2 5 2" xfId="28398"/>
    <cellStyle name="Normal 5 3 4 2 2 5 3" xfId="28399"/>
    <cellStyle name="Normal 5 3 4 2 2 5 4" xfId="28400"/>
    <cellStyle name="Normal 5 3 4 2 2 6" xfId="28401"/>
    <cellStyle name="Normal 5 3 4 2 2 6 2" xfId="28402"/>
    <cellStyle name="Normal 5 3 4 2 2 6 3" xfId="28403"/>
    <cellStyle name="Normal 5 3 4 2 2 7" xfId="28404"/>
    <cellStyle name="Normal 5 3 4 2 2 8" xfId="28405"/>
    <cellStyle name="Normal 5 3 4 2 2 9" xfId="28406"/>
    <cellStyle name="Normal 5 3 4 2 3" xfId="4510"/>
    <cellStyle name="Normal 5 3 4 2 3 2" xfId="9495"/>
    <cellStyle name="Normal 5 3 4 2 3 2 2" xfId="28407"/>
    <cellStyle name="Normal 5 3 4 2 3 2 3" xfId="28408"/>
    <cellStyle name="Normal 5 3 4 2 3 2 4" xfId="28409"/>
    <cellStyle name="Normal 5 3 4 2 3 3" xfId="28410"/>
    <cellStyle name="Normal 5 3 4 2 3 3 2" xfId="28411"/>
    <cellStyle name="Normal 5 3 4 2 3 3 3" xfId="28412"/>
    <cellStyle name="Normal 5 3 4 2 3 4" xfId="28413"/>
    <cellStyle name="Normal 5 3 4 2 3 5" xfId="28414"/>
    <cellStyle name="Normal 5 3 4 2 3 6" xfId="28415"/>
    <cellStyle name="Normal 5 3 4 2 4" xfId="6250"/>
    <cellStyle name="Normal 5 3 4 2 4 2" xfId="11192"/>
    <cellStyle name="Normal 5 3 4 2 4 3" xfId="28416"/>
    <cellStyle name="Normal 5 3 4 2 4 4" xfId="28417"/>
    <cellStyle name="Normal 5 3 4 2 5" xfId="7758"/>
    <cellStyle name="Normal 5 3 4 2 5 2" xfId="28418"/>
    <cellStyle name="Normal 5 3 4 2 5 3" xfId="28419"/>
    <cellStyle name="Normal 5 3 4 2 5 4" xfId="28420"/>
    <cellStyle name="Normal 5 3 4 2 6" xfId="2796"/>
    <cellStyle name="Normal 5 3 4 2 6 2" xfId="28421"/>
    <cellStyle name="Normal 5 3 4 2 6 3" xfId="28422"/>
    <cellStyle name="Normal 5 3 4 2 6 4" xfId="28423"/>
    <cellStyle name="Normal 5 3 4 2 7" xfId="28424"/>
    <cellStyle name="Normal 5 3 4 2 7 2" xfId="28425"/>
    <cellStyle name="Normal 5 3 4 2 7 3" xfId="28426"/>
    <cellStyle name="Normal 5 3 4 2 8" xfId="28427"/>
    <cellStyle name="Normal 5 3 4 2 9" xfId="28428"/>
    <cellStyle name="Normal 5 3 4 3" xfId="1637"/>
    <cellStyle name="Normal 5 3 4 3 2" xfId="4995"/>
    <cellStyle name="Normal 5 3 4 3 2 2" xfId="9979"/>
    <cellStyle name="Normal 5 3 4 3 2 2 2" xfId="28429"/>
    <cellStyle name="Normal 5 3 4 3 2 2 3" xfId="28430"/>
    <cellStyle name="Normal 5 3 4 3 2 2 4" xfId="28431"/>
    <cellStyle name="Normal 5 3 4 3 2 3" xfId="28432"/>
    <cellStyle name="Normal 5 3 4 3 2 3 2" xfId="28433"/>
    <cellStyle name="Normal 5 3 4 3 2 3 3" xfId="28434"/>
    <cellStyle name="Normal 5 3 4 3 2 4" xfId="28435"/>
    <cellStyle name="Normal 5 3 4 3 2 5" xfId="28436"/>
    <cellStyle name="Normal 5 3 4 3 2 6" xfId="28437"/>
    <cellStyle name="Normal 5 3 4 3 3" xfId="6724"/>
    <cellStyle name="Normal 5 3 4 3 3 2" xfId="11666"/>
    <cellStyle name="Normal 5 3 4 3 3 3" xfId="28438"/>
    <cellStyle name="Normal 5 3 4 3 3 4" xfId="28439"/>
    <cellStyle name="Normal 5 3 4 3 4" xfId="8232"/>
    <cellStyle name="Normal 5 3 4 3 4 2" xfId="28440"/>
    <cellStyle name="Normal 5 3 4 3 4 3" xfId="28441"/>
    <cellStyle name="Normal 5 3 4 3 4 4" xfId="28442"/>
    <cellStyle name="Normal 5 3 4 3 5" xfId="3270"/>
    <cellStyle name="Normal 5 3 4 3 5 2" xfId="28443"/>
    <cellStyle name="Normal 5 3 4 3 5 3" xfId="28444"/>
    <cellStyle name="Normal 5 3 4 3 5 4" xfId="28445"/>
    <cellStyle name="Normal 5 3 4 3 6" xfId="28446"/>
    <cellStyle name="Normal 5 3 4 3 6 2" xfId="28447"/>
    <cellStyle name="Normal 5 3 4 3 6 3" xfId="28448"/>
    <cellStyle name="Normal 5 3 4 3 7" xfId="28449"/>
    <cellStyle name="Normal 5 3 4 3 8" xfId="28450"/>
    <cellStyle name="Normal 5 3 4 3 9" xfId="28451"/>
    <cellStyle name="Normal 5 3 4 4" xfId="4041"/>
    <cellStyle name="Normal 5 3 4 4 2" xfId="9113"/>
    <cellStyle name="Normal 5 3 4 4 2 2" xfId="28452"/>
    <cellStyle name="Normal 5 3 4 4 2 3" xfId="28453"/>
    <cellStyle name="Normal 5 3 4 4 2 4" xfId="28454"/>
    <cellStyle name="Normal 5 3 4 4 3" xfId="28455"/>
    <cellStyle name="Normal 5 3 4 4 3 2" xfId="28456"/>
    <cellStyle name="Normal 5 3 4 4 3 3" xfId="28457"/>
    <cellStyle name="Normal 5 3 4 4 4" xfId="28458"/>
    <cellStyle name="Normal 5 3 4 4 5" xfId="28459"/>
    <cellStyle name="Normal 5 3 4 4 6" xfId="28460"/>
    <cellStyle name="Normal 5 3 4 5" xfId="5798"/>
    <cellStyle name="Normal 5 3 4 5 2" xfId="10740"/>
    <cellStyle name="Normal 5 3 4 5 3" xfId="28461"/>
    <cellStyle name="Normal 5 3 4 5 4" xfId="28462"/>
    <cellStyle name="Normal 5 3 4 6" xfId="7306"/>
    <cellStyle name="Normal 5 3 4 6 2" xfId="28463"/>
    <cellStyle name="Normal 5 3 4 6 3" xfId="28464"/>
    <cellStyle name="Normal 5 3 4 6 4" xfId="28465"/>
    <cellStyle name="Normal 5 3 4 7" xfId="2344"/>
    <cellStyle name="Normal 5 3 4 7 2" xfId="28466"/>
    <cellStyle name="Normal 5 3 4 7 3" xfId="28467"/>
    <cellStyle name="Normal 5 3 4 7 4" xfId="28468"/>
    <cellStyle name="Normal 5 3 4 8" xfId="28469"/>
    <cellStyle name="Normal 5 3 4 8 2" xfId="28470"/>
    <cellStyle name="Normal 5 3 4 8 3" xfId="28471"/>
    <cellStyle name="Normal 5 3 4 9" xfId="28472"/>
    <cellStyle name="Normal 5 3 5" xfId="735"/>
    <cellStyle name="Normal 5 3 5 10" xfId="28473"/>
    <cellStyle name="Normal 5 3 5 11" xfId="28474"/>
    <cellStyle name="Normal 5 3 5 2" xfId="1201"/>
    <cellStyle name="Normal 5 3 5 2 10" xfId="28475"/>
    <cellStyle name="Normal 5 3 5 2 2" xfId="1640"/>
    <cellStyle name="Normal 5 3 5 2 2 2" xfId="4998"/>
    <cellStyle name="Normal 5 3 5 2 2 2 2" xfId="9982"/>
    <cellStyle name="Normal 5 3 5 2 2 2 2 2" xfId="28476"/>
    <cellStyle name="Normal 5 3 5 2 2 2 2 3" xfId="28477"/>
    <cellStyle name="Normal 5 3 5 2 2 2 2 4" xfId="28478"/>
    <cellStyle name="Normal 5 3 5 2 2 2 3" xfId="28479"/>
    <cellStyle name="Normal 5 3 5 2 2 2 3 2" xfId="28480"/>
    <cellStyle name="Normal 5 3 5 2 2 2 3 3" xfId="28481"/>
    <cellStyle name="Normal 5 3 5 2 2 2 4" xfId="28482"/>
    <cellStyle name="Normal 5 3 5 2 2 2 5" xfId="28483"/>
    <cellStyle name="Normal 5 3 5 2 2 2 6" xfId="28484"/>
    <cellStyle name="Normal 5 3 5 2 2 3" xfId="6727"/>
    <cellStyle name="Normal 5 3 5 2 2 3 2" xfId="11669"/>
    <cellStyle name="Normal 5 3 5 2 2 3 3" xfId="28485"/>
    <cellStyle name="Normal 5 3 5 2 2 3 4" xfId="28486"/>
    <cellStyle name="Normal 5 3 5 2 2 4" xfId="8235"/>
    <cellStyle name="Normal 5 3 5 2 2 4 2" xfId="28487"/>
    <cellStyle name="Normal 5 3 5 2 2 4 3" xfId="28488"/>
    <cellStyle name="Normal 5 3 5 2 2 4 4" xfId="28489"/>
    <cellStyle name="Normal 5 3 5 2 2 5" xfId="3273"/>
    <cellStyle name="Normal 5 3 5 2 2 5 2" xfId="28490"/>
    <cellStyle name="Normal 5 3 5 2 2 5 3" xfId="28491"/>
    <cellStyle name="Normal 5 3 5 2 2 5 4" xfId="28492"/>
    <cellStyle name="Normal 5 3 5 2 2 6" xfId="28493"/>
    <cellStyle name="Normal 5 3 5 2 2 6 2" xfId="28494"/>
    <cellStyle name="Normal 5 3 5 2 2 6 3" xfId="28495"/>
    <cellStyle name="Normal 5 3 5 2 2 7" xfId="28496"/>
    <cellStyle name="Normal 5 3 5 2 2 8" xfId="28497"/>
    <cellStyle name="Normal 5 3 5 2 2 9" xfId="28498"/>
    <cellStyle name="Normal 5 3 5 2 3" xfId="4569"/>
    <cellStyle name="Normal 5 3 5 2 3 2" xfId="9553"/>
    <cellStyle name="Normal 5 3 5 2 3 2 2" xfId="28499"/>
    <cellStyle name="Normal 5 3 5 2 3 2 3" xfId="28500"/>
    <cellStyle name="Normal 5 3 5 2 3 2 4" xfId="28501"/>
    <cellStyle name="Normal 5 3 5 2 3 3" xfId="28502"/>
    <cellStyle name="Normal 5 3 5 2 3 3 2" xfId="28503"/>
    <cellStyle name="Normal 5 3 5 2 3 3 3" xfId="28504"/>
    <cellStyle name="Normal 5 3 5 2 3 4" xfId="28505"/>
    <cellStyle name="Normal 5 3 5 2 3 5" xfId="28506"/>
    <cellStyle name="Normal 5 3 5 2 3 6" xfId="28507"/>
    <cellStyle name="Normal 5 3 5 2 4" xfId="6300"/>
    <cellStyle name="Normal 5 3 5 2 4 2" xfId="11242"/>
    <cellStyle name="Normal 5 3 5 2 4 3" xfId="28508"/>
    <cellStyle name="Normal 5 3 5 2 4 4" xfId="28509"/>
    <cellStyle name="Normal 5 3 5 2 5" xfId="7808"/>
    <cellStyle name="Normal 5 3 5 2 5 2" xfId="28510"/>
    <cellStyle name="Normal 5 3 5 2 5 3" xfId="28511"/>
    <cellStyle name="Normal 5 3 5 2 5 4" xfId="28512"/>
    <cellStyle name="Normal 5 3 5 2 6" xfId="2846"/>
    <cellStyle name="Normal 5 3 5 2 6 2" xfId="28513"/>
    <cellStyle name="Normal 5 3 5 2 6 3" xfId="28514"/>
    <cellStyle name="Normal 5 3 5 2 6 4" xfId="28515"/>
    <cellStyle name="Normal 5 3 5 2 7" xfId="28516"/>
    <cellStyle name="Normal 5 3 5 2 7 2" xfId="28517"/>
    <cellStyle name="Normal 5 3 5 2 7 3" xfId="28518"/>
    <cellStyle name="Normal 5 3 5 2 8" xfId="28519"/>
    <cellStyle name="Normal 5 3 5 2 9" xfId="28520"/>
    <cellStyle name="Normal 5 3 5 3" xfId="1639"/>
    <cellStyle name="Normal 5 3 5 3 2" xfId="4997"/>
    <cellStyle name="Normal 5 3 5 3 2 2" xfId="9981"/>
    <cellStyle name="Normal 5 3 5 3 2 2 2" xfId="28521"/>
    <cellStyle name="Normal 5 3 5 3 2 2 3" xfId="28522"/>
    <cellStyle name="Normal 5 3 5 3 2 2 4" xfId="28523"/>
    <cellStyle name="Normal 5 3 5 3 2 3" xfId="28524"/>
    <cellStyle name="Normal 5 3 5 3 2 3 2" xfId="28525"/>
    <cellStyle name="Normal 5 3 5 3 2 3 3" xfId="28526"/>
    <cellStyle name="Normal 5 3 5 3 2 4" xfId="28527"/>
    <cellStyle name="Normal 5 3 5 3 2 5" xfId="28528"/>
    <cellStyle name="Normal 5 3 5 3 2 6" xfId="28529"/>
    <cellStyle name="Normal 5 3 5 3 3" xfId="6726"/>
    <cellStyle name="Normal 5 3 5 3 3 2" xfId="11668"/>
    <cellStyle name="Normal 5 3 5 3 3 3" xfId="28530"/>
    <cellStyle name="Normal 5 3 5 3 3 4" xfId="28531"/>
    <cellStyle name="Normal 5 3 5 3 4" xfId="8234"/>
    <cellStyle name="Normal 5 3 5 3 4 2" xfId="28532"/>
    <cellStyle name="Normal 5 3 5 3 4 3" xfId="28533"/>
    <cellStyle name="Normal 5 3 5 3 4 4" xfId="28534"/>
    <cellStyle name="Normal 5 3 5 3 5" xfId="3272"/>
    <cellStyle name="Normal 5 3 5 3 5 2" xfId="28535"/>
    <cellStyle name="Normal 5 3 5 3 5 3" xfId="28536"/>
    <cellStyle name="Normal 5 3 5 3 5 4" xfId="28537"/>
    <cellStyle name="Normal 5 3 5 3 6" xfId="28538"/>
    <cellStyle name="Normal 5 3 5 3 6 2" xfId="28539"/>
    <cellStyle name="Normal 5 3 5 3 6 3" xfId="28540"/>
    <cellStyle name="Normal 5 3 5 3 7" xfId="28541"/>
    <cellStyle name="Normal 5 3 5 3 8" xfId="28542"/>
    <cellStyle name="Normal 5 3 5 3 9" xfId="28543"/>
    <cellStyle name="Normal 5 3 5 4" xfId="4186"/>
    <cellStyle name="Normal 5 3 5 4 2" xfId="9172"/>
    <cellStyle name="Normal 5 3 5 4 2 2" xfId="28544"/>
    <cellStyle name="Normal 5 3 5 4 2 3" xfId="28545"/>
    <cellStyle name="Normal 5 3 5 4 2 4" xfId="28546"/>
    <cellStyle name="Normal 5 3 5 4 3" xfId="28547"/>
    <cellStyle name="Normal 5 3 5 4 3 2" xfId="28548"/>
    <cellStyle name="Normal 5 3 5 4 3 3" xfId="28549"/>
    <cellStyle name="Normal 5 3 5 4 4" xfId="28550"/>
    <cellStyle name="Normal 5 3 5 4 5" xfId="28551"/>
    <cellStyle name="Normal 5 3 5 4 6" xfId="28552"/>
    <cellStyle name="Normal 5 3 5 5" xfId="5933"/>
    <cellStyle name="Normal 5 3 5 5 2" xfId="10875"/>
    <cellStyle name="Normal 5 3 5 5 3" xfId="28553"/>
    <cellStyle name="Normal 5 3 5 5 4" xfId="28554"/>
    <cellStyle name="Normal 5 3 5 6" xfId="7441"/>
    <cellStyle name="Normal 5 3 5 6 2" xfId="28555"/>
    <cellStyle name="Normal 5 3 5 6 3" xfId="28556"/>
    <cellStyle name="Normal 5 3 5 6 4" xfId="28557"/>
    <cellStyle name="Normal 5 3 5 7" xfId="2479"/>
    <cellStyle name="Normal 5 3 5 7 2" xfId="28558"/>
    <cellStyle name="Normal 5 3 5 7 3" xfId="28559"/>
    <cellStyle name="Normal 5 3 5 7 4" xfId="28560"/>
    <cellStyle name="Normal 5 3 5 8" xfId="28561"/>
    <cellStyle name="Normal 5 3 5 8 2" xfId="28562"/>
    <cellStyle name="Normal 5 3 5 8 3" xfId="28563"/>
    <cellStyle name="Normal 5 3 5 9" xfId="28564"/>
    <cellStyle name="Normal 5 3 6" xfId="402"/>
    <cellStyle name="Normal 5 3 6 10" xfId="28565"/>
    <cellStyle name="Normal 5 3 6 11" xfId="28566"/>
    <cellStyle name="Normal 5 3 6 2" xfId="1030"/>
    <cellStyle name="Normal 5 3 6 2 10" xfId="28567"/>
    <cellStyle name="Normal 5 3 6 2 2" xfId="1642"/>
    <cellStyle name="Normal 5 3 6 2 2 2" xfId="5000"/>
    <cellStyle name="Normal 5 3 6 2 2 2 2" xfId="9984"/>
    <cellStyle name="Normal 5 3 6 2 2 2 2 2" xfId="28568"/>
    <cellStyle name="Normal 5 3 6 2 2 2 2 3" xfId="28569"/>
    <cellStyle name="Normal 5 3 6 2 2 2 2 4" xfId="28570"/>
    <cellStyle name="Normal 5 3 6 2 2 2 3" xfId="28571"/>
    <cellStyle name="Normal 5 3 6 2 2 2 3 2" xfId="28572"/>
    <cellStyle name="Normal 5 3 6 2 2 2 3 3" xfId="28573"/>
    <cellStyle name="Normal 5 3 6 2 2 2 4" xfId="28574"/>
    <cellStyle name="Normal 5 3 6 2 2 2 5" xfId="28575"/>
    <cellStyle name="Normal 5 3 6 2 2 2 6" xfId="28576"/>
    <cellStyle name="Normal 5 3 6 2 2 3" xfId="6729"/>
    <cellStyle name="Normal 5 3 6 2 2 3 2" xfId="11671"/>
    <cellStyle name="Normal 5 3 6 2 2 3 3" xfId="28577"/>
    <cellStyle name="Normal 5 3 6 2 2 3 4" xfId="28578"/>
    <cellStyle name="Normal 5 3 6 2 2 4" xfId="8237"/>
    <cellStyle name="Normal 5 3 6 2 2 4 2" xfId="28579"/>
    <cellStyle name="Normal 5 3 6 2 2 4 3" xfId="28580"/>
    <cellStyle name="Normal 5 3 6 2 2 4 4" xfId="28581"/>
    <cellStyle name="Normal 5 3 6 2 2 5" xfId="3275"/>
    <cellStyle name="Normal 5 3 6 2 2 5 2" xfId="28582"/>
    <cellStyle name="Normal 5 3 6 2 2 5 3" xfId="28583"/>
    <cellStyle name="Normal 5 3 6 2 2 5 4" xfId="28584"/>
    <cellStyle name="Normal 5 3 6 2 2 6" xfId="28585"/>
    <cellStyle name="Normal 5 3 6 2 2 6 2" xfId="28586"/>
    <cellStyle name="Normal 5 3 6 2 2 6 3" xfId="28587"/>
    <cellStyle name="Normal 5 3 6 2 2 7" xfId="28588"/>
    <cellStyle name="Normal 5 3 6 2 2 8" xfId="28589"/>
    <cellStyle name="Normal 5 3 6 2 2 9" xfId="28590"/>
    <cellStyle name="Normal 5 3 6 2 3" xfId="4464"/>
    <cellStyle name="Normal 5 3 6 2 3 2" xfId="9449"/>
    <cellStyle name="Normal 5 3 6 2 3 2 2" xfId="28591"/>
    <cellStyle name="Normal 5 3 6 2 3 2 3" xfId="28592"/>
    <cellStyle name="Normal 5 3 6 2 3 2 4" xfId="28593"/>
    <cellStyle name="Normal 5 3 6 2 3 3" xfId="28594"/>
    <cellStyle name="Normal 5 3 6 2 3 3 2" xfId="28595"/>
    <cellStyle name="Normal 5 3 6 2 3 3 3" xfId="28596"/>
    <cellStyle name="Normal 5 3 6 2 3 4" xfId="28597"/>
    <cellStyle name="Normal 5 3 6 2 3 5" xfId="28598"/>
    <cellStyle name="Normal 5 3 6 2 3 6" xfId="28599"/>
    <cellStyle name="Normal 5 3 6 2 4" xfId="6206"/>
    <cellStyle name="Normal 5 3 6 2 4 2" xfId="11148"/>
    <cellStyle name="Normal 5 3 6 2 4 3" xfId="28600"/>
    <cellStyle name="Normal 5 3 6 2 4 4" xfId="28601"/>
    <cellStyle name="Normal 5 3 6 2 5" xfId="7714"/>
    <cellStyle name="Normal 5 3 6 2 5 2" xfId="28602"/>
    <cellStyle name="Normal 5 3 6 2 5 3" xfId="28603"/>
    <cellStyle name="Normal 5 3 6 2 5 4" xfId="28604"/>
    <cellStyle name="Normal 5 3 6 2 6" xfId="2752"/>
    <cellStyle name="Normal 5 3 6 2 6 2" xfId="28605"/>
    <cellStyle name="Normal 5 3 6 2 6 3" xfId="28606"/>
    <cellStyle name="Normal 5 3 6 2 6 4" xfId="28607"/>
    <cellStyle name="Normal 5 3 6 2 7" xfId="28608"/>
    <cellStyle name="Normal 5 3 6 2 7 2" xfId="28609"/>
    <cellStyle name="Normal 5 3 6 2 7 3" xfId="28610"/>
    <cellStyle name="Normal 5 3 6 2 8" xfId="28611"/>
    <cellStyle name="Normal 5 3 6 2 9" xfId="28612"/>
    <cellStyle name="Normal 5 3 6 3" xfId="1641"/>
    <cellStyle name="Normal 5 3 6 3 2" xfId="4999"/>
    <cellStyle name="Normal 5 3 6 3 2 2" xfId="9983"/>
    <cellStyle name="Normal 5 3 6 3 2 2 2" xfId="28613"/>
    <cellStyle name="Normal 5 3 6 3 2 2 3" xfId="28614"/>
    <cellStyle name="Normal 5 3 6 3 2 2 4" xfId="28615"/>
    <cellStyle name="Normal 5 3 6 3 2 3" xfId="28616"/>
    <cellStyle name="Normal 5 3 6 3 2 3 2" xfId="28617"/>
    <cellStyle name="Normal 5 3 6 3 2 3 3" xfId="28618"/>
    <cellStyle name="Normal 5 3 6 3 2 4" xfId="28619"/>
    <cellStyle name="Normal 5 3 6 3 2 5" xfId="28620"/>
    <cellStyle name="Normal 5 3 6 3 2 6" xfId="28621"/>
    <cellStyle name="Normal 5 3 6 3 3" xfId="6728"/>
    <cellStyle name="Normal 5 3 6 3 3 2" xfId="11670"/>
    <cellStyle name="Normal 5 3 6 3 3 3" xfId="28622"/>
    <cellStyle name="Normal 5 3 6 3 3 4" xfId="28623"/>
    <cellStyle name="Normal 5 3 6 3 4" xfId="8236"/>
    <cellStyle name="Normal 5 3 6 3 4 2" xfId="28624"/>
    <cellStyle name="Normal 5 3 6 3 4 3" xfId="28625"/>
    <cellStyle name="Normal 5 3 6 3 4 4" xfId="28626"/>
    <cellStyle name="Normal 5 3 6 3 5" xfId="3274"/>
    <cellStyle name="Normal 5 3 6 3 5 2" xfId="28627"/>
    <cellStyle name="Normal 5 3 6 3 5 3" xfId="28628"/>
    <cellStyle name="Normal 5 3 6 3 5 4" xfId="28629"/>
    <cellStyle name="Normal 5 3 6 3 6" xfId="28630"/>
    <cellStyle name="Normal 5 3 6 3 6 2" xfId="28631"/>
    <cellStyle name="Normal 5 3 6 3 6 3" xfId="28632"/>
    <cellStyle name="Normal 5 3 6 3 7" xfId="28633"/>
    <cellStyle name="Normal 5 3 6 3 8" xfId="28634"/>
    <cellStyle name="Normal 5 3 6 3 9" xfId="28635"/>
    <cellStyle name="Normal 5 3 6 4" xfId="3981"/>
    <cellStyle name="Normal 5 3 6 4 2" xfId="9061"/>
    <cellStyle name="Normal 5 3 6 4 2 2" xfId="28636"/>
    <cellStyle name="Normal 5 3 6 4 2 3" xfId="28637"/>
    <cellStyle name="Normal 5 3 6 4 2 4" xfId="28638"/>
    <cellStyle name="Normal 5 3 6 4 3" xfId="28639"/>
    <cellStyle name="Normal 5 3 6 4 3 2" xfId="28640"/>
    <cellStyle name="Normal 5 3 6 4 3 3" xfId="28641"/>
    <cellStyle name="Normal 5 3 6 4 4" xfId="28642"/>
    <cellStyle name="Normal 5 3 6 4 5" xfId="28643"/>
    <cellStyle name="Normal 5 3 6 4 6" xfId="28644"/>
    <cellStyle name="Normal 5 3 6 5" xfId="5749"/>
    <cellStyle name="Normal 5 3 6 5 2" xfId="10691"/>
    <cellStyle name="Normal 5 3 6 5 3" xfId="28645"/>
    <cellStyle name="Normal 5 3 6 5 4" xfId="28646"/>
    <cellStyle name="Normal 5 3 6 6" xfId="7257"/>
    <cellStyle name="Normal 5 3 6 6 2" xfId="28647"/>
    <cellStyle name="Normal 5 3 6 6 3" xfId="28648"/>
    <cellStyle name="Normal 5 3 6 6 4" xfId="28649"/>
    <cellStyle name="Normal 5 3 6 7" xfId="2295"/>
    <cellStyle name="Normal 5 3 6 7 2" xfId="28650"/>
    <cellStyle name="Normal 5 3 6 7 3" xfId="28651"/>
    <cellStyle name="Normal 5 3 6 7 4" xfId="28652"/>
    <cellStyle name="Normal 5 3 6 8" xfId="28653"/>
    <cellStyle name="Normal 5 3 6 8 2" xfId="28654"/>
    <cellStyle name="Normal 5 3 6 8 3" xfId="28655"/>
    <cellStyle name="Normal 5 3 6 9" xfId="28656"/>
    <cellStyle name="Normal 5 3 7" xfId="884"/>
    <cellStyle name="Normal 5 3 7 10" xfId="28657"/>
    <cellStyle name="Normal 5 3 7 2" xfId="1643"/>
    <cellStyle name="Normal 5 3 7 2 2" xfId="5001"/>
    <cellStyle name="Normal 5 3 7 2 2 2" xfId="9985"/>
    <cellStyle name="Normal 5 3 7 2 2 2 2" xfId="28658"/>
    <cellStyle name="Normal 5 3 7 2 2 2 3" xfId="28659"/>
    <cellStyle name="Normal 5 3 7 2 2 2 4" xfId="28660"/>
    <cellStyle name="Normal 5 3 7 2 2 3" xfId="28661"/>
    <cellStyle name="Normal 5 3 7 2 2 3 2" xfId="28662"/>
    <cellStyle name="Normal 5 3 7 2 2 3 3" xfId="28663"/>
    <cellStyle name="Normal 5 3 7 2 2 4" xfId="28664"/>
    <cellStyle name="Normal 5 3 7 2 2 5" xfId="28665"/>
    <cellStyle name="Normal 5 3 7 2 2 6" xfId="28666"/>
    <cellStyle name="Normal 5 3 7 2 3" xfId="6730"/>
    <cellStyle name="Normal 5 3 7 2 3 2" xfId="11672"/>
    <cellStyle name="Normal 5 3 7 2 3 3" xfId="28667"/>
    <cellStyle name="Normal 5 3 7 2 3 4" xfId="28668"/>
    <cellStyle name="Normal 5 3 7 2 4" xfId="8238"/>
    <cellStyle name="Normal 5 3 7 2 4 2" xfId="28669"/>
    <cellStyle name="Normal 5 3 7 2 4 3" xfId="28670"/>
    <cellStyle name="Normal 5 3 7 2 4 4" xfId="28671"/>
    <cellStyle name="Normal 5 3 7 2 5" xfId="3276"/>
    <cellStyle name="Normal 5 3 7 2 5 2" xfId="28672"/>
    <cellStyle name="Normal 5 3 7 2 5 3" xfId="28673"/>
    <cellStyle name="Normal 5 3 7 2 5 4" xfId="28674"/>
    <cellStyle name="Normal 5 3 7 2 6" xfId="28675"/>
    <cellStyle name="Normal 5 3 7 2 6 2" xfId="28676"/>
    <cellStyle name="Normal 5 3 7 2 6 3" xfId="28677"/>
    <cellStyle name="Normal 5 3 7 2 7" xfId="28678"/>
    <cellStyle name="Normal 5 3 7 2 8" xfId="28679"/>
    <cellStyle name="Normal 5 3 7 2 9" xfId="28680"/>
    <cellStyle name="Normal 5 3 7 3" xfId="4326"/>
    <cellStyle name="Normal 5 3 7 3 2" xfId="9312"/>
    <cellStyle name="Normal 5 3 7 3 2 2" xfId="28681"/>
    <cellStyle name="Normal 5 3 7 3 2 3" xfId="28682"/>
    <cellStyle name="Normal 5 3 7 3 2 4" xfId="28683"/>
    <cellStyle name="Normal 5 3 7 3 3" xfId="28684"/>
    <cellStyle name="Normal 5 3 7 3 3 2" xfId="28685"/>
    <cellStyle name="Normal 5 3 7 3 3 3" xfId="28686"/>
    <cellStyle name="Normal 5 3 7 3 4" xfId="28687"/>
    <cellStyle name="Normal 5 3 7 3 5" xfId="28688"/>
    <cellStyle name="Normal 5 3 7 3 6" xfId="28689"/>
    <cellStyle name="Normal 5 3 7 4" xfId="6071"/>
    <cellStyle name="Normal 5 3 7 4 2" xfId="11013"/>
    <cellStyle name="Normal 5 3 7 4 3" xfId="28690"/>
    <cellStyle name="Normal 5 3 7 4 4" xfId="28691"/>
    <cellStyle name="Normal 5 3 7 5" xfId="7579"/>
    <cellStyle name="Normal 5 3 7 5 2" xfId="28692"/>
    <cellStyle name="Normal 5 3 7 5 3" xfId="28693"/>
    <cellStyle name="Normal 5 3 7 5 4" xfId="28694"/>
    <cellStyle name="Normal 5 3 7 6" xfId="2617"/>
    <cellStyle name="Normal 5 3 7 6 2" xfId="28695"/>
    <cellStyle name="Normal 5 3 7 6 3" xfId="28696"/>
    <cellStyle name="Normal 5 3 7 6 4" xfId="28697"/>
    <cellStyle name="Normal 5 3 7 7" xfId="28698"/>
    <cellStyle name="Normal 5 3 7 7 2" xfId="28699"/>
    <cellStyle name="Normal 5 3 7 7 3" xfId="28700"/>
    <cellStyle name="Normal 5 3 7 8" xfId="28701"/>
    <cellStyle name="Normal 5 3 7 9" xfId="28702"/>
    <cellStyle name="Normal 5 3 8" xfId="1351"/>
    <cellStyle name="Normal 5 3 8 2" xfId="4709"/>
    <cellStyle name="Normal 5 3 8 2 2" xfId="9693"/>
    <cellStyle name="Normal 5 3 8 2 2 2" xfId="28703"/>
    <cellStyle name="Normal 5 3 8 2 2 3" xfId="28704"/>
    <cellStyle name="Normal 5 3 8 2 2 4" xfId="28705"/>
    <cellStyle name="Normal 5 3 8 2 3" xfId="28706"/>
    <cellStyle name="Normal 5 3 8 2 3 2" xfId="28707"/>
    <cellStyle name="Normal 5 3 8 2 3 3" xfId="28708"/>
    <cellStyle name="Normal 5 3 8 2 4" xfId="28709"/>
    <cellStyle name="Normal 5 3 8 2 5" xfId="28710"/>
    <cellStyle name="Normal 5 3 8 2 6" xfId="28711"/>
    <cellStyle name="Normal 5 3 8 3" xfId="6438"/>
    <cellStyle name="Normal 5 3 8 3 2" xfId="11380"/>
    <cellStyle name="Normal 5 3 8 3 3" xfId="28712"/>
    <cellStyle name="Normal 5 3 8 3 4" xfId="28713"/>
    <cellStyle name="Normal 5 3 8 4" xfId="7946"/>
    <cellStyle name="Normal 5 3 8 4 2" xfId="28714"/>
    <cellStyle name="Normal 5 3 8 4 3" xfId="28715"/>
    <cellStyle name="Normal 5 3 8 4 4" xfId="28716"/>
    <cellStyle name="Normal 5 3 8 5" xfId="2984"/>
    <cellStyle name="Normal 5 3 8 5 2" xfId="28717"/>
    <cellStyle name="Normal 5 3 8 5 3" xfId="28718"/>
    <cellStyle name="Normal 5 3 8 5 4" xfId="28719"/>
    <cellStyle name="Normal 5 3 8 6" xfId="28720"/>
    <cellStyle name="Normal 5 3 8 6 2" xfId="28721"/>
    <cellStyle name="Normal 5 3 8 6 3" xfId="28722"/>
    <cellStyle name="Normal 5 3 8 7" xfId="28723"/>
    <cellStyle name="Normal 5 3 8 8" xfId="28724"/>
    <cellStyle name="Normal 5 3 8 9" xfId="28725"/>
    <cellStyle name="Normal 5 3 9" xfId="295"/>
    <cellStyle name="Normal 5 3 9 2" xfId="3927"/>
    <cellStyle name="Normal 5 3 9 2 2" xfId="9014"/>
    <cellStyle name="Normal 5 3 9 2 2 2" xfId="28726"/>
    <cellStyle name="Normal 5 3 9 2 2 3" xfId="28727"/>
    <cellStyle name="Normal 5 3 9 2 2 4" xfId="28728"/>
    <cellStyle name="Normal 5 3 9 2 3" xfId="28729"/>
    <cellStyle name="Normal 5 3 9 2 3 2" xfId="28730"/>
    <cellStyle name="Normal 5 3 9 2 3 3" xfId="28731"/>
    <cellStyle name="Normal 5 3 9 2 4" xfId="28732"/>
    <cellStyle name="Normal 5 3 9 2 5" xfId="28733"/>
    <cellStyle name="Normal 5 3 9 2 6" xfId="28734"/>
    <cellStyle name="Normal 5 3 9 3" xfId="5705"/>
    <cellStyle name="Normal 5 3 9 3 2" xfId="10647"/>
    <cellStyle name="Normal 5 3 9 3 3" xfId="28735"/>
    <cellStyle name="Normal 5 3 9 3 4" xfId="28736"/>
    <cellStyle name="Normal 5 3 9 4" xfId="7213"/>
    <cellStyle name="Normal 5 3 9 4 2" xfId="28737"/>
    <cellStyle name="Normal 5 3 9 4 3" xfId="28738"/>
    <cellStyle name="Normal 5 3 9 4 4" xfId="28739"/>
    <cellStyle name="Normal 5 3 9 5" xfId="2250"/>
    <cellStyle name="Normal 5 3 9 5 2" xfId="28740"/>
    <cellStyle name="Normal 5 3 9 5 3" xfId="28741"/>
    <cellStyle name="Normal 5 3 9 5 4" xfId="28742"/>
    <cellStyle name="Normal 5 3 9 6" xfId="28743"/>
    <cellStyle name="Normal 5 3 9 6 2" xfId="28744"/>
    <cellStyle name="Normal 5 3 9 6 3" xfId="28745"/>
    <cellStyle name="Normal 5 3 9 7" xfId="28746"/>
    <cellStyle name="Normal 5 3 9 8" xfId="28747"/>
    <cellStyle name="Normal 5 3 9 9" xfId="28748"/>
    <cellStyle name="Normal 5 4" xfId="158"/>
    <cellStyle name="Normal 5 4 10" xfId="2192"/>
    <cellStyle name="Normal 5 4 10 2" xfId="5534"/>
    <cellStyle name="Normal 5 4 10 2 2" xfId="10497"/>
    <cellStyle name="Normal 5 4 10 2 2 2" xfId="28749"/>
    <cellStyle name="Normal 5 4 10 2 2 3" xfId="28750"/>
    <cellStyle name="Normal 5 4 10 2 2 4" xfId="28751"/>
    <cellStyle name="Normal 5 4 10 2 3" xfId="28752"/>
    <cellStyle name="Normal 5 4 10 2 3 2" xfId="28753"/>
    <cellStyle name="Normal 5 4 10 2 3 3" xfId="28754"/>
    <cellStyle name="Normal 5 4 10 2 4" xfId="28755"/>
    <cellStyle name="Normal 5 4 10 2 5" xfId="28756"/>
    <cellStyle name="Normal 5 4 10 2 6" xfId="28757"/>
    <cellStyle name="Normal 5 4 10 3" xfId="8686"/>
    <cellStyle name="Normal 5 4 10 3 2" xfId="28758"/>
    <cellStyle name="Normal 5 4 10 3 3" xfId="28759"/>
    <cellStyle name="Normal 5 4 10 3 4" xfId="28760"/>
    <cellStyle name="Normal 5 4 10 4" xfId="12268"/>
    <cellStyle name="Normal 5 4 10 4 2" xfId="28761"/>
    <cellStyle name="Normal 5 4 10 4 3" xfId="28762"/>
    <cellStyle name="Normal 5 4 10 4 4" xfId="28763"/>
    <cellStyle name="Normal 5 4 10 5" xfId="28764"/>
    <cellStyle name="Normal 5 4 10 5 2" xfId="28765"/>
    <cellStyle name="Normal 5 4 10 5 3" xfId="28766"/>
    <cellStyle name="Normal 5 4 10 5 4" xfId="28767"/>
    <cellStyle name="Normal 5 4 10 6" xfId="28768"/>
    <cellStyle name="Normal 5 4 10 6 2" xfId="28769"/>
    <cellStyle name="Normal 5 4 10 6 3" xfId="28770"/>
    <cellStyle name="Normal 5 4 10 7" xfId="28771"/>
    <cellStyle name="Normal 5 4 10 8" xfId="28772"/>
    <cellStyle name="Normal 5 4 10 9" xfId="28773"/>
    <cellStyle name="Normal 5 4 11" xfId="3725"/>
    <cellStyle name="Normal 5 4 11 2" xfId="8823"/>
    <cellStyle name="Normal 5 4 11 2 2" xfId="28774"/>
    <cellStyle name="Normal 5 4 11 2 2 2" xfId="28775"/>
    <cellStyle name="Normal 5 4 11 2 2 3" xfId="28776"/>
    <cellStyle name="Normal 5 4 11 2 2 4" xfId="28777"/>
    <cellStyle name="Normal 5 4 11 2 3" xfId="28778"/>
    <cellStyle name="Normal 5 4 11 2 3 2" xfId="28779"/>
    <cellStyle name="Normal 5 4 11 2 3 3" xfId="28780"/>
    <cellStyle name="Normal 5 4 11 2 4" xfId="28781"/>
    <cellStyle name="Normal 5 4 11 2 5" xfId="28782"/>
    <cellStyle name="Normal 5 4 11 2 6" xfId="28783"/>
    <cellStyle name="Normal 5 4 11 3" xfId="12127"/>
    <cellStyle name="Normal 5 4 11 3 2" xfId="28784"/>
    <cellStyle name="Normal 5 4 11 3 3" xfId="28785"/>
    <cellStyle name="Normal 5 4 11 3 4" xfId="28786"/>
    <cellStyle name="Normal 5 4 11 4" xfId="28787"/>
    <cellStyle name="Normal 5 4 11 4 2" xfId="28788"/>
    <cellStyle name="Normal 5 4 11 4 3" xfId="28789"/>
    <cellStyle name="Normal 5 4 11 4 4" xfId="28790"/>
    <cellStyle name="Normal 5 4 11 5" xfId="28791"/>
    <cellStyle name="Normal 5 4 11 5 2" xfId="28792"/>
    <cellStyle name="Normal 5 4 11 5 3" xfId="28793"/>
    <cellStyle name="Normal 5 4 11 6" xfId="28794"/>
    <cellStyle name="Normal 5 4 11 7" xfId="28795"/>
    <cellStyle name="Normal 5 4 11 8" xfId="28796"/>
    <cellStyle name="Normal 5 4 12" xfId="3889"/>
    <cellStyle name="Normal 5 4 12 2" xfId="8980"/>
    <cellStyle name="Normal 5 4 12 2 2" xfId="28797"/>
    <cellStyle name="Normal 5 4 12 2 3" xfId="28798"/>
    <cellStyle name="Normal 5 4 12 2 4" xfId="28799"/>
    <cellStyle name="Normal 5 4 12 3" xfId="28800"/>
    <cellStyle name="Normal 5 4 12 3 2" xfId="28801"/>
    <cellStyle name="Normal 5 4 12 3 3" xfId="28802"/>
    <cellStyle name="Normal 5 4 12 3 4" xfId="28803"/>
    <cellStyle name="Normal 5 4 12 4" xfId="28804"/>
    <cellStyle name="Normal 5 4 12 4 2" xfId="28805"/>
    <cellStyle name="Normal 5 4 12 4 3" xfId="28806"/>
    <cellStyle name="Normal 5 4 12 5" xfId="28807"/>
    <cellStyle name="Normal 5 4 12 6" xfId="28808"/>
    <cellStyle name="Normal 5 4 12 7" xfId="28809"/>
    <cellStyle name="Normal 5 4 13" xfId="5674"/>
    <cellStyle name="Normal 5 4 13 2" xfId="10616"/>
    <cellStyle name="Normal 5 4 13 3" xfId="28810"/>
    <cellStyle name="Normal 5 4 13 4" xfId="28811"/>
    <cellStyle name="Normal 5 4 14" xfId="7182"/>
    <cellStyle name="Normal 5 4 14 2" xfId="28812"/>
    <cellStyle name="Normal 5 4 14 3" xfId="28813"/>
    <cellStyle name="Normal 5 4 14 4" xfId="28814"/>
    <cellStyle name="Normal 5 4 15" xfId="2148"/>
    <cellStyle name="Normal 5 4 15 2" xfId="28815"/>
    <cellStyle name="Normal 5 4 15 3" xfId="28816"/>
    <cellStyle name="Normal 5 4 15 4" xfId="28817"/>
    <cellStyle name="Normal 5 4 16" xfId="213"/>
    <cellStyle name="Normal 5 4 16 2" xfId="28818"/>
    <cellStyle name="Normal 5 4 16 3" xfId="28819"/>
    <cellStyle name="Normal 5 4 17" xfId="28820"/>
    <cellStyle name="Normal 5 4 18" xfId="28821"/>
    <cellStyle name="Normal 5 4 19" xfId="28822"/>
    <cellStyle name="Normal 5 4 2" xfId="611"/>
    <cellStyle name="Normal 5 4 2 10" xfId="2391"/>
    <cellStyle name="Normal 5 4 2 10 2" xfId="28823"/>
    <cellStyle name="Normal 5 4 2 10 3" xfId="28824"/>
    <cellStyle name="Normal 5 4 2 10 4" xfId="28825"/>
    <cellStyle name="Normal 5 4 2 11" xfId="28826"/>
    <cellStyle name="Normal 5 4 2 11 2" xfId="28827"/>
    <cellStyle name="Normal 5 4 2 11 3" xfId="28828"/>
    <cellStyle name="Normal 5 4 2 12" xfId="28829"/>
    <cellStyle name="Normal 5 4 2 13" xfId="28830"/>
    <cellStyle name="Normal 5 4 2 14" xfId="28831"/>
    <cellStyle name="Normal 5 4 2 2" xfId="782"/>
    <cellStyle name="Normal 5 4 2 2 10" xfId="28832"/>
    <cellStyle name="Normal 5 4 2 2 11" xfId="28833"/>
    <cellStyle name="Normal 5 4 2 2 2" xfId="1248"/>
    <cellStyle name="Normal 5 4 2 2 2 10" xfId="28834"/>
    <cellStyle name="Normal 5 4 2 2 2 2" xfId="1646"/>
    <cellStyle name="Normal 5 4 2 2 2 2 2" xfId="5004"/>
    <cellStyle name="Normal 5 4 2 2 2 2 2 2" xfId="9988"/>
    <cellStyle name="Normal 5 4 2 2 2 2 2 2 2" xfId="28835"/>
    <cellStyle name="Normal 5 4 2 2 2 2 2 2 3" xfId="28836"/>
    <cellStyle name="Normal 5 4 2 2 2 2 2 2 4" xfId="28837"/>
    <cellStyle name="Normal 5 4 2 2 2 2 2 3" xfId="28838"/>
    <cellStyle name="Normal 5 4 2 2 2 2 2 3 2" xfId="28839"/>
    <cellStyle name="Normal 5 4 2 2 2 2 2 3 3" xfId="28840"/>
    <cellStyle name="Normal 5 4 2 2 2 2 2 4" xfId="28841"/>
    <cellStyle name="Normal 5 4 2 2 2 2 2 5" xfId="28842"/>
    <cellStyle name="Normal 5 4 2 2 2 2 2 6" xfId="28843"/>
    <cellStyle name="Normal 5 4 2 2 2 2 3" xfId="6733"/>
    <cellStyle name="Normal 5 4 2 2 2 2 3 2" xfId="11675"/>
    <cellStyle name="Normal 5 4 2 2 2 2 3 3" xfId="28844"/>
    <cellStyle name="Normal 5 4 2 2 2 2 3 4" xfId="28845"/>
    <cellStyle name="Normal 5 4 2 2 2 2 4" xfId="8241"/>
    <cellStyle name="Normal 5 4 2 2 2 2 4 2" xfId="28846"/>
    <cellStyle name="Normal 5 4 2 2 2 2 4 3" xfId="28847"/>
    <cellStyle name="Normal 5 4 2 2 2 2 4 4" xfId="28848"/>
    <cellStyle name="Normal 5 4 2 2 2 2 5" xfId="3279"/>
    <cellStyle name="Normal 5 4 2 2 2 2 5 2" xfId="28849"/>
    <cellStyle name="Normal 5 4 2 2 2 2 5 3" xfId="28850"/>
    <cellStyle name="Normal 5 4 2 2 2 2 5 4" xfId="28851"/>
    <cellStyle name="Normal 5 4 2 2 2 2 6" xfId="28852"/>
    <cellStyle name="Normal 5 4 2 2 2 2 6 2" xfId="28853"/>
    <cellStyle name="Normal 5 4 2 2 2 2 6 3" xfId="28854"/>
    <cellStyle name="Normal 5 4 2 2 2 2 7" xfId="28855"/>
    <cellStyle name="Normal 5 4 2 2 2 2 8" xfId="28856"/>
    <cellStyle name="Normal 5 4 2 2 2 2 9" xfId="28857"/>
    <cellStyle name="Normal 5 4 2 2 2 3" xfId="4616"/>
    <cellStyle name="Normal 5 4 2 2 2 3 2" xfId="9600"/>
    <cellStyle name="Normal 5 4 2 2 2 3 2 2" xfId="28858"/>
    <cellStyle name="Normal 5 4 2 2 2 3 2 3" xfId="28859"/>
    <cellStyle name="Normal 5 4 2 2 2 3 2 4" xfId="28860"/>
    <cellStyle name="Normal 5 4 2 2 2 3 3" xfId="28861"/>
    <cellStyle name="Normal 5 4 2 2 2 3 3 2" xfId="28862"/>
    <cellStyle name="Normal 5 4 2 2 2 3 3 3" xfId="28863"/>
    <cellStyle name="Normal 5 4 2 2 2 3 4" xfId="28864"/>
    <cellStyle name="Normal 5 4 2 2 2 3 5" xfId="28865"/>
    <cellStyle name="Normal 5 4 2 2 2 3 6" xfId="28866"/>
    <cellStyle name="Normal 5 4 2 2 2 4" xfId="6347"/>
    <cellStyle name="Normal 5 4 2 2 2 4 2" xfId="11289"/>
    <cellStyle name="Normal 5 4 2 2 2 4 3" xfId="28867"/>
    <cellStyle name="Normal 5 4 2 2 2 4 4" xfId="28868"/>
    <cellStyle name="Normal 5 4 2 2 2 5" xfId="7855"/>
    <cellStyle name="Normal 5 4 2 2 2 5 2" xfId="28869"/>
    <cellStyle name="Normal 5 4 2 2 2 5 3" xfId="28870"/>
    <cellStyle name="Normal 5 4 2 2 2 5 4" xfId="28871"/>
    <cellStyle name="Normal 5 4 2 2 2 6" xfId="2893"/>
    <cellStyle name="Normal 5 4 2 2 2 6 2" xfId="28872"/>
    <cellStyle name="Normal 5 4 2 2 2 6 3" xfId="28873"/>
    <cellStyle name="Normal 5 4 2 2 2 6 4" xfId="28874"/>
    <cellStyle name="Normal 5 4 2 2 2 7" xfId="28875"/>
    <cellStyle name="Normal 5 4 2 2 2 7 2" xfId="28876"/>
    <cellStyle name="Normal 5 4 2 2 2 7 3" xfId="28877"/>
    <cellStyle name="Normal 5 4 2 2 2 8" xfId="28878"/>
    <cellStyle name="Normal 5 4 2 2 2 9" xfId="28879"/>
    <cellStyle name="Normal 5 4 2 2 3" xfId="1645"/>
    <cellStyle name="Normal 5 4 2 2 3 2" xfId="5003"/>
    <cellStyle name="Normal 5 4 2 2 3 2 2" xfId="9987"/>
    <cellStyle name="Normal 5 4 2 2 3 2 2 2" xfId="28880"/>
    <cellStyle name="Normal 5 4 2 2 3 2 2 3" xfId="28881"/>
    <cellStyle name="Normal 5 4 2 2 3 2 2 4" xfId="28882"/>
    <cellStyle name="Normal 5 4 2 2 3 2 3" xfId="28883"/>
    <cellStyle name="Normal 5 4 2 2 3 2 3 2" xfId="28884"/>
    <cellStyle name="Normal 5 4 2 2 3 2 3 3" xfId="28885"/>
    <cellStyle name="Normal 5 4 2 2 3 2 4" xfId="28886"/>
    <cellStyle name="Normal 5 4 2 2 3 2 5" xfId="28887"/>
    <cellStyle name="Normal 5 4 2 2 3 2 6" xfId="28888"/>
    <cellStyle name="Normal 5 4 2 2 3 3" xfId="6732"/>
    <cellStyle name="Normal 5 4 2 2 3 3 2" xfId="11674"/>
    <cellStyle name="Normal 5 4 2 2 3 3 3" xfId="28889"/>
    <cellStyle name="Normal 5 4 2 2 3 3 4" xfId="28890"/>
    <cellStyle name="Normal 5 4 2 2 3 4" xfId="8240"/>
    <cellStyle name="Normal 5 4 2 2 3 4 2" xfId="28891"/>
    <cellStyle name="Normal 5 4 2 2 3 4 3" xfId="28892"/>
    <cellStyle name="Normal 5 4 2 2 3 4 4" xfId="28893"/>
    <cellStyle name="Normal 5 4 2 2 3 5" xfId="3278"/>
    <cellStyle name="Normal 5 4 2 2 3 5 2" xfId="28894"/>
    <cellStyle name="Normal 5 4 2 2 3 5 3" xfId="28895"/>
    <cellStyle name="Normal 5 4 2 2 3 5 4" xfId="28896"/>
    <cellStyle name="Normal 5 4 2 2 3 6" xfId="28897"/>
    <cellStyle name="Normal 5 4 2 2 3 6 2" xfId="28898"/>
    <cellStyle name="Normal 5 4 2 2 3 6 3" xfId="28899"/>
    <cellStyle name="Normal 5 4 2 2 3 7" xfId="28900"/>
    <cellStyle name="Normal 5 4 2 2 3 8" xfId="28901"/>
    <cellStyle name="Normal 5 4 2 2 3 9" xfId="28902"/>
    <cellStyle name="Normal 5 4 2 2 4" xfId="4233"/>
    <cellStyle name="Normal 5 4 2 2 4 2" xfId="9219"/>
    <cellStyle name="Normal 5 4 2 2 4 2 2" xfId="28903"/>
    <cellStyle name="Normal 5 4 2 2 4 2 3" xfId="28904"/>
    <cellStyle name="Normal 5 4 2 2 4 2 4" xfId="28905"/>
    <cellStyle name="Normal 5 4 2 2 4 3" xfId="28906"/>
    <cellStyle name="Normal 5 4 2 2 4 3 2" xfId="28907"/>
    <cellStyle name="Normal 5 4 2 2 4 3 3" xfId="28908"/>
    <cellStyle name="Normal 5 4 2 2 4 4" xfId="28909"/>
    <cellStyle name="Normal 5 4 2 2 4 5" xfId="28910"/>
    <cellStyle name="Normal 5 4 2 2 4 6" xfId="28911"/>
    <cellStyle name="Normal 5 4 2 2 5" xfId="5980"/>
    <cellStyle name="Normal 5 4 2 2 5 2" xfId="10922"/>
    <cellStyle name="Normal 5 4 2 2 5 3" xfId="28912"/>
    <cellStyle name="Normal 5 4 2 2 5 4" xfId="28913"/>
    <cellStyle name="Normal 5 4 2 2 6" xfId="7488"/>
    <cellStyle name="Normal 5 4 2 2 6 2" xfId="28914"/>
    <cellStyle name="Normal 5 4 2 2 6 3" xfId="28915"/>
    <cellStyle name="Normal 5 4 2 2 6 4" xfId="28916"/>
    <cellStyle name="Normal 5 4 2 2 7" xfId="2526"/>
    <cellStyle name="Normal 5 4 2 2 7 2" xfId="28917"/>
    <cellStyle name="Normal 5 4 2 2 7 3" xfId="28918"/>
    <cellStyle name="Normal 5 4 2 2 7 4" xfId="28919"/>
    <cellStyle name="Normal 5 4 2 2 8" xfId="28920"/>
    <cellStyle name="Normal 5 4 2 2 8 2" xfId="28921"/>
    <cellStyle name="Normal 5 4 2 2 8 3" xfId="28922"/>
    <cellStyle name="Normal 5 4 2 2 9" xfId="28923"/>
    <cellStyle name="Normal 5 4 2 3" xfId="935"/>
    <cellStyle name="Normal 5 4 2 3 10" xfId="28924"/>
    <cellStyle name="Normal 5 4 2 3 2" xfId="1647"/>
    <cellStyle name="Normal 5 4 2 3 2 2" xfId="5005"/>
    <cellStyle name="Normal 5 4 2 3 2 2 2" xfId="9989"/>
    <cellStyle name="Normal 5 4 2 3 2 2 2 2" xfId="28925"/>
    <cellStyle name="Normal 5 4 2 3 2 2 2 3" xfId="28926"/>
    <cellStyle name="Normal 5 4 2 3 2 2 2 4" xfId="28927"/>
    <cellStyle name="Normal 5 4 2 3 2 2 3" xfId="28928"/>
    <cellStyle name="Normal 5 4 2 3 2 2 3 2" xfId="28929"/>
    <cellStyle name="Normal 5 4 2 3 2 2 3 3" xfId="28930"/>
    <cellStyle name="Normal 5 4 2 3 2 2 4" xfId="28931"/>
    <cellStyle name="Normal 5 4 2 3 2 2 5" xfId="28932"/>
    <cellStyle name="Normal 5 4 2 3 2 2 6" xfId="28933"/>
    <cellStyle name="Normal 5 4 2 3 2 3" xfId="6734"/>
    <cellStyle name="Normal 5 4 2 3 2 3 2" xfId="11676"/>
    <cellStyle name="Normal 5 4 2 3 2 3 3" xfId="28934"/>
    <cellStyle name="Normal 5 4 2 3 2 3 4" xfId="28935"/>
    <cellStyle name="Normal 5 4 2 3 2 4" xfId="8242"/>
    <cellStyle name="Normal 5 4 2 3 2 4 2" xfId="28936"/>
    <cellStyle name="Normal 5 4 2 3 2 4 3" xfId="28937"/>
    <cellStyle name="Normal 5 4 2 3 2 4 4" xfId="28938"/>
    <cellStyle name="Normal 5 4 2 3 2 5" xfId="3280"/>
    <cellStyle name="Normal 5 4 2 3 2 5 2" xfId="28939"/>
    <cellStyle name="Normal 5 4 2 3 2 5 3" xfId="28940"/>
    <cellStyle name="Normal 5 4 2 3 2 5 4" xfId="28941"/>
    <cellStyle name="Normal 5 4 2 3 2 6" xfId="28942"/>
    <cellStyle name="Normal 5 4 2 3 2 6 2" xfId="28943"/>
    <cellStyle name="Normal 5 4 2 3 2 6 3" xfId="28944"/>
    <cellStyle name="Normal 5 4 2 3 2 7" xfId="28945"/>
    <cellStyle name="Normal 5 4 2 3 2 8" xfId="28946"/>
    <cellStyle name="Normal 5 4 2 3 2 9" xfId="28947"/>
    <cellStyle name="Normal 5 4 2 3 3" xfId="4375"/>
    <cellStyle name="Normal 5 4 2 3 3 2" xfId="9360"/>
    <cellStyle name="Normal 5 4 2 3 3 2 2" xfId="28948"/>
    <cellStyle name="Normal 5 4 2 3 3 2 3" xfId="28949"/>
    <cellStyle name="Normal 5 4 2 3 3 2 4" xfId="28950"/>
    <cellStyle name="Normal 5 4 2 3 3 3" xfId="28951"/>
    <cellStyle name="Normal 5 4 2 3 3 3 2" xfId="28952"/>
    <cellStyle name="Normal 5 4 2 3 3 3 3" xfId="28953"/>
    <cellStyle name="Normal 5 4 2 3 3 4" xfId="28954"/>
    <cellStyle name="Normal 5 4 2 3 3 5" xfId="28955"/>
    <cellStyle name="Normal 5 4 2 3 3 6" xfId="28956"/>
    <cellStyle name="Normal 5 4 2 3 4" xfId="6118"/>
    <cellStyle name="Normal 5 4 2 3 4 2" xfId="11060"/>
    <cellStyle name="Normal 5 4 2 3 4 3" xfId="28957"/>
    <cellStyle name="Normal 5 4 2 3 4 4" xfId="28958"/>
    <cellStyle name="Normal 5 4 2 3 5" xfId="7626"/>
    <cellStyle name="Normal 5 4 2 3 5 2" xfId="28959"/>
    <cellStyle name="Normal 5 4 2 3 5 3" xfId="28960"/>
    <cellStyle name="Normal 5 4 2 3 5 4" xfId="28961"/>
    <cellStyle name="Normal 5 4 2 3 6" xfId="2664"/>
    <cellStyle name="Normal 5 4 2 3 6 2" xfId="28962"/>
    <cellStyle name="Normal 5 4 2 3 6 3" xfId="28963"/>
    <cellStyle name="Normal 5 4 2 3 6 4" xfId="28964"/>
    <cellStyle name="Normal 5 4 2 3 7" xfId="28965"/>
    <cellStyle name="Normal 5 4 2 3 7 2" xfId="28966"/>
    <cellStyle name="Normal 5 4 2 3 7 3" xfId="28967"/>
    <cellStyle name="Normal 5 4 2 3 8" xfId="28968"/>
    <cellStyle name="Normal 5 4 2 3 9" xfId="28969"/>
    <cellStyle name="Normal 5 4 2 4" xfId="1644"/>
    <cellStyle name="Normal 5 4 2 4 2" xfId="5002"/>
    <cellStyle name="Normal 5 4 2 4 2 2" xfId="9986"/>
    <cellStyle name="Normal 5 4 2 4 2 2 2" xfId="28970"/>
    <cellStyle name="Normal 5 4 2 4 2 2 3" xfId="28971"/>
    <cellStyle name="Normal 5 4 2 4 2 2 4" xfId="28972"/>
    <cellStyle name="Normal 5 4 2 4 2 3" xfId="28973"/>
    <cellStyle name="Normal 5 4 2 4 2 3 2" xfId="28974"/>
    <cellStyle name="Normal 5 4 2 4 2 3 3" xfId="28975"/>
    <cellStyle name="Normal 5 4 2 4 2 4" xfId="28976"/>
    <cellStyle name="Normal 5 4 2 4 2 5" xfId="28977"/>
    <cellStyle name="Normal 5 4 2 4 2 6" xfId="28978"/>
    <cellStyle name="Normal 5 4 2 4 3" xfId="6731"/>
    <cellStyle name="Normal 5 4 2 4 3 2" xfId="11673"/>
    <cellStyle name="Normal 5 4 2 4 3 3" xfId="28979"/>
    <cellStyle name="Normal 5 4 2 4 3 4" xfId="28980"/>
    <cellStyle name="Normal 5 4 2 4 4" xfId="8239"/>
    <cellStyle name="Normal 5 4 2 4 4 2" xfId="28981"/>
    <cellStyle name="Normal 5 4 2 4 4 3" xfId="28982"/>
    <cellStyle name="Normal 5 4 2 4 4 4" xfId="28983"/>
    <cellStyle name="Normal 5 4 2 4 5" xfId="3277"/>
    <cellStyle name="Normal 5 4 2 4 5 2" xfId="28984"/>
    <cellStyle name="Normal 5 4 2 4 5 3" xfId="28985"/>
    <cellStyle name="Normal 5 4 2 4 5 4" xfId="28986"/>
    <cellStyle name="Normal 5 4 2 4 6" xfId="28987"/>
    <cellStyle name="Normal 5 4 2 4 6 2" xfId="28988"/>
    <cellStyle name="Normal 5 4 2 4 6 3" xfId="28989"/>
    <cellStyle name="Normal 5 4 2 4 7" xfId="28990"/>
    <cellStyle name="Normal 5 4 2 4 8" xfId="28991"/>
    <cellStyle name="Normal 5 4 2 4 9" xfId="28992"/>
    <cellStyle name="Normal 5 4 2 5" xfId="3772"/>
    <cellStyle name="Normal 5 4 2 5 2" xfId="5432"/>
    <cellStyle name="Normal 5 4 2 5 2 2" xfId="10414"/>
    <cellStyle name="Normal 5 4 2 5 2 2 2" xfId="28993"/>
    <cellStyle name="Normal 5 4 2 5 2 2 3" xfId="28994"/>
    <cellStyle name="Normal 5 4 2 5 2 2 4" xfId="28995"/>
    <cellStyle name="Normal 5 4 2 5 2 3" xfId="28996"/>
    <cellStyle name="Normal 5 4 2 5 2 3 2" xfId="28997"/>
    <cellStyle name="Normal 5 4 2 5 2 3 3" xfId="28998"/>
    <cellStyle name="Normal 5 4 2 5 2 4" xfId="28999"/>
    <cellStyle name="Normal 5 4 2 5 2 5" xfId="29000"/>
    <cellStyle name="Normal 5 4 2 5 2 6" xfId="29001"/>
    <cellStyle name="Normal 5 4 2 5 3" xfId="8733"/>
    <cellStyle name="Normal 5 4 2 5 3 2" xfId="29002"/>
    <cellStyle name="Normal 5 4 2 5 3 3" xfId="29003"/>
    <cellStyle name="Normal 5 4 2 5 3 4" xfId="29004"/>
    <cellStyle name="Normal 5 4 2 5 4" xfId="12360"/>
    <cellStyle name="Normal 5 4 2 5 4 2" xfId="29005"/>
    <cellStyle name="Normal 5 4 2 5 4 3" xfId="29006"/>
    <cellStyle name="Normal 5 4 2 5 4 4" xfId="29007"/>
    <cellStyle name="Normal 5 4 2 5 5" xfId="29008"/>
    <cellStyle name="Normal 5 4 2 5 5 2" xfId="29009"/>
    <cellStyle name="Normal 5 4 2 5 5 3" xfId="29010"/>
    <cellStyle name="Normal 5 4 2 5 5 4" xfId="29011"/>
    <cellStyle name="Normal 5 4 2 5 6" xfId="29012"/>
    <cellStyle name="Normal 5 4 2 5 6 2" xfId="29013"/>
    <cellStyle name="Normal 5 4 2 5 6 3" xfId="29014"/>
    <cellStyle name="Normal 5 4 2 5 7" xfId="29015"/>
    <cellStyle name="Normal 5 4 2 5 8" xfId="29016"/>
    <cellStyle name="Normal 5 4 2 5 9" xfId="29017"/>
    <cellStyle name="Normal 5 4 2 6" xfId="4095"/>
    <cellStyle name="Normal 5 4 2 6 2" xfId="8869"/>
    <cellStyle name="Normal 5 4 2 6 2 2" xfId="29018"/>
    <cellStyle name="Normal 5 4 2 6 2 2 2" xfId="29019"/>
    <cellStyle name="Normal 5 4 2 6 2 2 3" xfId="29020"/>
    <cellStyle name="Normal 5 4 2 6 2 2 4" xfId="29021"/>
    <cellStyle name="Normal 5 4 2 6 2 3" xfId="29022"/>
    <cellStyle name="Normal 5 4 2 6 2 3 2" xfId="29023"/>
    <cellStyle name="Normal 5 4 2 6 2 3 3" xfId="29024"/>
    <cellStyle name="Normal 5 4 2 6 2 4" xfId="29025"/>
    <cellStyle name="Normal 5 4 2 6 2 5" xfId="29026"/>
    <cellStyle name="Normal 5 4 2 6 2 6" xfId="29027"/>
    <cellStyle name="Normal 5 4 2 6 3" xfId="12119"/>
    <cellStyle name="Normal 5 4 2 6 3 2" xfId="29028"/>
    <cellStyle name="Normal 5 4 2 6 3 3" xfId="29029"/>
    <cellStyle name="Normal 5 4 2 6 3 4" xfId="29030"/>
    <cellStyle name="Normal 5 4 2 6 4" xfId="29031"/>
    <cellStyle name="Normal 5 4 2 6 4 2" xfId="29032"/>
    <cellStyle name="Normal 5 4 2 6 4 3" xfId="29033"/>
    <cellStyle name="Normal 5 4 2 6 4 4" xfId="29034"/>
    <cellStyle name="Normal 5 4 2 6 5" xfId="29035"/>
    <cellStyle name="Normal 5 4 2 6 5 2" xfId="29036"/>
    <cellStyle name="Normal 5 4 2 6 5 3" xfId="29037"/>
    <cellStyle name="Normal 5 4 2 6 6" xfId="29038"/>
    <cellStyle name="Normal 5 4 2 6 7" xfId="29039"/>
    <cellStyle name="Normal 5 4 2 6 8" xfId="29040"/>
    <cellStyle name="Normal 5 4 2 7" xfId="5482"/>
    <cellStyle name="Normal 5 4 2 7 2" xfId="10456"/>
    <cellStyle name="Normal 5 4 2 7 2 2" xfId="29041"/>
    <cellStyle name="Normal 5 4 2 7 2 3" xfId="29042"/>
    <cellStyle name="Normal 5 4 2 7 2 4" xfId="29043"/>
    <cellStyle name="Normal 5 4 2 7 3" xfId="29044"/>
    <cellStyle name="Normal 5 4 2 7 3 2" xfId="29045"/>
    <cellStyle name="Normal 5 4 2 7 3 3" xfId="29046"/>
    <cellStyle name="Normal 5 4 2 7 4" xfId="29047"/>
    <cellStyle name="Normal 5 4 2 7 5" xfId="29048"/>
    <cellStyle name="Normal 5 4 2 7 6" xfId="29049"/>
    <cellStyle name="Normal 5 4 2 8" xfId="5845"/>
    <cellStyle name="Normal 5 4 2 8 2" xfId="10787"/>
    <cellStyle name="Normal 5 4 2 8 3" xfId="29050"/>
    <cellStyle name="Normal 5 4 2 8 4" xfId="29051"/>
    <cellStyle name="Normal 5 4 2 9" xfId="7353"/>
    <cellStyle name="Normal 5 4 2 9 2" xfId="29052"/>
    <cellStyle name="Normal 5 4 2 9 3" xfId="29053"/>
    <cellStyle name="Normal 5 4 2 9 4" xfId="29054"/>
    <cellStyle name="Normal 5 4 3" xfId="685"/>
    <cellStyle name="Normal 5 4 3 10" xfId="2434"/>
    <cellStyle name="Normal 5 4 3 10 2" xfId="29055"/>
    <cellStyle name="Normal 5 4 3 10 3" xfId="29056"/>
    <cellStyle name="Normal 5 4 3 10 4" xfId="29057"/>
    <cellStyle name="Normal 5 4 3 11" xfId="29058"/>
    <cellStyle name="Normal 5 4 3 11 2" xfId="29059"/>
    <cellStyle name="Normal 5 4 3 11 3" xfId="29060"/>
    <cellStyle name="Normal 5 4 3 12" xfId="29061"/>
    <cellStyle name="Normal 5 4 3 13" xfId="29062"/>
    <cellStyle name="Normal 5 4 3 14" xfId="29063"/>
    <cellStyle name="Normal 5 4 3 2" xfId="826"/>
    <cellStyle name="Normal 5 4 3 2 10" xfId="29064"/>
    <cellStyle name="Normal 5 4 3 2 11" xfId="29065"/>
    <cellStyle name="Normal 5 4 3 2 2" xfId="1291"/>
    <cellStyle name="Normal 5 4 3 2 2 10" xfId="29066"/>
    <cellStyle name="Normal 5 4 3 2 2 2" xfId="1650"/>
    <cellStyle name="Normal 5 4 3 2 2 2 2" xfId="5008"/>
    <cellStyle name="Normal 5 4 3 2 2 2 2 2" xfId="9992"/>
    <cellStyle name="Normal 5 4 3 2 2 2 2 2 2" xfId="29067"/>
    <cellStyle name="Normal 5 4 3 2 2 2 2 2 3" xfId="29068"/>
    <cellStyle name="Normal 5 4 3 2 2 2 2 2 4" xfId="29069"/>
    <cellStyle name="Normal 5 4 3 2 2 2 2 3" xfId="29070"/>
    <cellStyle name="Normal 5 4 3 2 2 2 2 3 2" xfId="29071"/>
    <cellStyle name="Normal 5 4 3 2 2 2 2 3 3" xfId="29072"/>
    <cellStyle name="Normal 5 4 3 2 2 2 2 4" xfId="29073"/>
    <cellStyle name="Normal 5 4 3 2 2 2 2 5" xfId="29074"/>
    <cellStyle name="Normal 5 4 3 2 2 2 2 6" xfId="29075"/>
    <cellStyle name="Normal 5 4 3 2 2 2 3" xfId="6737"/>
    <cellStyle name="Normal 5 4 3 2 2 2 3 2" xfId="11679"/>
    <cellStyle name="Normal 5 4 3 2 2 2 3 3" xfId="29076"/>
    <cellStyle name="Normal 5 4 3 2 2 2 3 4" xfId="29077"/>
    <cellStyle name="Normal 5 4 3 2 2 2 4" xfId="8245"/>
    <cellStyle name="Normal 5 4 3 2 2 2 4 2" xfId="29078"/>
    <cellStyle name="Normal 5 4 3 2 2 2 4 3" xfId="29079"/>
    <cellStyle name="Normal 5 4 3 2 2 2 4 4" xfId="29080"/>
    <cellStyle name="Normal 5 4 3 2 2 2 5" xfId="3283"/>
    <cellStyle name="Normal 5 4 3 2 2 2 5 2" xfId="29081"/>
    <cellStyle name="Normal 5 4 3 2 2 2 5 3" xfId="29082"/>
    <cellStyle name="Normal 5 4 3 2 2 2 5 4" xfId="29083"/>
    <cellStyle name="Normal 5 4 3 2 2 2 6" xfId="29084"/>
    <cellStyle name="Normal 5 4 3 2 2 2 6 2" xfId="29085"/>
    <cellStyle name="Normal 5 4 3 2 2 2 6 3" xfId="29086"/>
    <cellStyle name="Normal 5 4 3 2 2 2 7" xfId="29087"/>
    <cellStyle name="Normal 5 4 3 2 2 2 8" xfId="29088"/>
    <cellStyle name="Normal 5 4 3 2 2 2 9" xfId="29089"/>
    <cellStyle name="Normal 5 4 3 2 2 3" xfId="4659"/>
    <cellStyle name="Normal 5 4 3 2 2 3 2" xfId="9643"/>
    <cellStyle name="Normal 5 4 3 2 2 3 2 2" xfId="29090"/>
    <cellStyle name="Normal 5 4 3 2 2 3 2 3" xfId="29091"/>
    <cellStyle name="Normal 5 4 3 2 2 3 2 4" xfId="29092"/>
    <cellStyle name="Normal 5 4 3 2 2 3 3" xfId="29093"/>
    <cellStyle name="Normal 5 4 3 2 2 3 3 2" xfId="29094"/>
    <cellStyle name="Normal 5 4 3 2 2 3 3 3" xfId="29095"/>
    <cellStyle name="Normal 5 4 3 2 2 3 4" xfId="29096"/>
    <cellStyle name="Normal 5 4 3 2 2 3 5" xfId="29097"/>
    <cellStyle name="Normal 5 4 3 2 2 3 6" xfId="29098"/>
    <cellStyle name="Normal 5 4 3 2 2 4" xfId="6390"/>
    <cellStyle name="Normal 5 4 3 2 2 4 2" xfId="11332"/>
    <cellStyle name="Normal 5 4 3 2 2 4 3" xfId="29099"/>
    <cellStyle name="Normal 5 4 3 2 2 4 4" xfId="29100"/>
    <cellStyle name="Normal 5 4 3 2 2 5" xfId="7898"/>
    <cellStyle name="Normal 5 4 3 2 2 5 2" xfId="29101"/>
    <cellStyle name="Normal 5 4 3 2 2 5 3" xfId="29102"/>
    <cellStyle name="Normal 5 4 3 2 2 5 4" xfId="29103"/>
    <cellStyle name="Normal 5 4 3 2 2 6" xfId="2936"/>
    <cellStyle name="Normal 5 4 3 2 2 6 2" xfId="29104"/>
    <cellStyle name="Normal 5 4 3 2 2 6 3" xfId="29105"/>
    <cellStyle name="Normal 5 4 3 2 2 6 4" xfId="29106"/>
    <cellStyle name="Normal 5 4 3 2 2 7" xfId="29107"/>
    <cellStyle name="Normal 5 4 3 2 2 7 2" xfId="29108"/>
    <cellStyle name="Normal 5 4 3 2 2 7 3" xfId="29109"/>
    <cellStyle name="Normal 5 4 3 2 2 8" xfId="29110"/>
    <cellStyle name="Normal 5 4 3 2 2 9" xfId="29111"/>
    <cellStyle name="Normal 5 4 3 2 3" xfId="1649"/>
    <cellStyle name="Normal 5 4 3 2 3 2" xfId="5007"/>
    <cellStyle name="Normal 5 4 3 2 3 2 2" xfId="9991"/>
    <cellStyle name="Normal 5 4 3 2 3 2 2 2" xfId="29112"/>
    <cellStyle name="Normal 5 4 3 2 3 2 2 3" xfId="29113"/>
    <cellStyle name="Normal 5 4 3 2 3 2 2 4" xfId="29114"/>
    <cellStyle name="Normal 5 4 3 2 3 2 3" xfId="29115"/>
    <cellStyle name="Normal 5 4 3 2 3 2 3 2" xfId="29116"/>
    <cellStyle name="Normal 5 4 3 2 3 2 3 3" xfId="29117"/>
    <cellStyle name="Normal 5 4 3 2 3 2 4" xfId="29118"/>
    <cellStyle name="Normal 5 4 3 2 3 2 5" xfId="29119"/>
    <cellStyle name="Normal 5 4 3 2 3 2 6" xfId="29120"/>
    <cellStyle name="Normal 5 4 3 2 3 3" xfId="6736"/>
    <cellStyle name="Normal 5 4 3 2 3 3 2" xfId="11678"/>
    <cellStyle name="Normal 5 4 3 2 3 3 3" xfId="29121"/>
    <cellStyle name="Normal 5 4 3 2 3 3 4" xfId="29122"/>
    <cellStyle name="Normal 5 4 3 2 3 4" xfId="8244"/>
    <cellStyle name="Normal 5 4 3 2 3 4 2" xfId="29123"/>
    <cellStyle name="Normal 5 4 3 2 3 4 3" xfId="29124"/>
    <cellStyle name="Normal 5 4 3 2 3 4 4" xfId="29125"/>
    <cellStyle name="Normal 5 4 3 2 3 5" xfId="3282"/>
    <cellStyle name="Normal 5 4 3 2 3 5 2" xfId="29126"/>
    <cellStyle name="Normal 5 4 3 2 3 5 3" xfId="29127"/>
    <cellStyle name="Normal 5 4 3 2 3 5 4" xfId="29128"/>
    <cellStyle name="Normal 5 4 3 2 3 6" xfId="29129"/>
    <cellStyle name="Normal 5 4 3 2 3 6 2" xfId="29130"/>
    <cellStyle name="Normal 5 4 3 2 3 6 3" xfId="29131"/>
    <cellStyle name="Normal 5 4 3 2 3 7" xfId="29132"/>
    <cellStyle name="Normal 5 4 3 2 3 8" xfId="29133"/>
    <cellStyle name="Normal 5 4 3 2 3 9" xfId="29134"/>
    <cellStyle name="Normal 5 4 3 2 4" xfId="4276"/>
    <cellStyle name="Normal 5 4 3 2 4 2" xfId="9262"/>
    <cellStyle name="Normal 5 4 3 2 4 2 2" xfId="29135"/>
    <cellStyle name="Normal 5 4 3 2 4 2 3" xfId="29136"/>
    <cellStyle name="Normal 5 4 3 2 4 2 4" xfId="29137"/>
    <cellStyle name="Normal 5 4 3 2 4 3" xfId="29138"/>
    <cellStyle name="Normal 5 4 3 2 4 3 2" xfId="29139"/>
    <cellStyle name="Normal 5 4 3 2 4 3 3" xfId="29140"/>
    <cellStyle name="Normal 5 4 3 2 4 4" xfId="29141"/>
    <cellStyle name="Normal 5 4 3 2 4 5" xfId="29142"/>
    <cellStyle name="Normal 5 4 3 2 4 6" xfId="29143"/>
    <cellStyle name="Normal 5 4 3 2 5" xfId="6023"/>
    <cellStyle name="Normal 5 4 3 2 5 2" xfId="10965"/>
    <cellStyle name="Normal 5 4 3 2 5 3" xfId="29144"/>
    <cellStyle name="Normal 5 4 3 2 5 4" xfId="29145"/>
    <cellStyle name="Normal 5 4 3 2 6" xfId="7531"/>
    <cellStyle name="Normal 5 4 3 2 6 2" xfId="29146"/>
    <cellStyle name="Normal 5 4 3 2 6 3" xfId="29147"/>
    <cellStyle name="Normal 5 4 3 2 6 4" xfId="29148"/>
    <cellStyle name="Normal 5 4 3 2 7" xfId="2569"/>
    <cellStyle name="Normal 5 4 3 2 7 2" xfId="29149"/>
    <cellStyle name="Normal 5 4 3 2 7 3" xfId="29150"/>
    <cellStyle name="Normal 5 4 3 2 7 4" xfId="29151"/>
    <cellStyle name="Normal 5 4 3 2 8" xfId="29152"/>
    <cellStyle name="Normal 5 4 3 2 8 2" xfId="29153"/>
    <cellStyle name="Normal 5 4 3 2 8 3" xfId="29154"/>
    <cellStyle name="Normal 5 4 3 2 9" xfId="29155"/>
    <cellStyle name="Normal 5 4 3 3" xfId="979"/>
    <cellStyle name="Normal 5 4 3 3 10" xfId="29156"/>
    <cellStyle name="Normal 5 4 3 3 2" xfId="1651"/>
    <cellStyle name="Normal 5 4 3 3 2 2" xfId="5009"/>
    <cellStyle name="Normal 5 4 3 3 2 2 2" xfId="9993"/>
    <cellStyle name="Normal 5 4 3 3 2 2 2 2" xfId="29157"/>
    <cellStyle name="Normal 5 4 3 3 2 2 2 3" xfId="29158"/>
    <cellStyle name="Normal 5 4 3 3 2 2 2 4" xfId="29159"/>
    <cellStyle name="Normal 5 4 3 3 2 2 3" xfId="29160"/>
    <cellStyle name="Normal 5 4 3 3 2 2 3 2" xfId="29161"/>
    <cellStyle name="Normal 5 4 3 3 2 2 3 3" xfId="29162"/>
    <cellStyle name="Normal 5 4 3 3 2 2 4" xfId="29163"/>
    <cellStyle name="Normal 5 4 3 3 2 2 5" xfId="29164"/>
    <cellStyle name="Normal 5 4 3 3 2 2 6" xfId="29165"/>
    <cellStyle name="Normal 5 4 3 3 2 3" xfId="6738"/>
    <cellStyle name="Normal 5 4 3 3 2 3 2" xfId="11680"/>
    <cellStyle name="Normal 5 4 3 3 2 3 3" xfId="29166"/>
    <cellStyle name="Normal 5 4 3 3 2 3 4" xfId="29167"/>
    <cellStyle name="Normal 5 4 3 3 2 4" xfId="8246"/>
    <cellStyle name="Normal 5 4 3 3 2 4 2" xfId="29168"/>
    <cellStyle name="Normal 5 4 3 3 2 4 3" xfId="29169"/>
    <cellStyle name="Normal 5 4 3 3 2 4 4" xfId="29170"/>
    <cellStyle name="Normal 5 4 3 3 2 5" xfId="3284"/>
    <cellStyle name="Normal 5 4 3 3 2 5 2" xfId="29171"/>
    <cellStyle name="Normal 5 4 3 3 2 5 3" xfId="29172"/>
    <cellStyle name="Normal 5 4 3 3 2 5 4" xfId="29173"/>
    <cellStyle name="Normal 5 4 3 3 2 6" xfId="29174"/>
    <cellStyle name="Normal 5 4 3 3 2 6 2" xfId="29175"/>
    <cellStyle name="Normal 5 4 3 3 2 6 3" xfId="29176"/>
    <cellStyle name="Normal 5 4 3 3 2 7" xfId="29177"/>
    <cellStyle name="Normal 5 4 3 3 2 8" xfId="29178"/>
    <cellStyle name="Normal 5 4 3 3 2 9" xfId="29179"/>
    <cellStyle name="Normal 5 4 3 3 3" xfId="4418"/>
    <cellStyle name="Normal 5 4 3 3 3 2" xfId="9403"/>
    <cellStyle name="Normal 5 4 3 3 3 2 2" xfId="29180"/>
    <cellStyle name="Normal 5 4 3 3 3 2 3" xfId="29181"/>
    <cellStyle name="Normal 5 4 3 3 3 2 4" xfId="29182"/>
    <cellStyle name="Normal 5 4 3 3 3 3" xfId="29183"/>
    <cellStyle name="Normal 5 4 3 3 3 3 2" xfId="29184"/>
    <cellStyle name="Normal 5 4 3 3 3 3 3" xfId="29185"/>
    <cellStyle name="Normal 5 4 3 3 3 4" xfId="29186"/>
    <cellStyle name="Normal 5 4 3 3 3 5" xfId="29187"/>
    <cellStyle name="Normal 5 4 3 3 3 6" xfId="29188"/>
    <cellStyle name="Normal 5 4 3 3 4" xfId="6161"/>
    <cellStyle name="Normal 5 4 3 3 4 2" xfId="11103"/>
    <cellStyle name="Normal 5 4 3 3 4 3" xfId="29189"/>
    <cellStyle name="Normal 5 4 3 3 4 4" xfId="29190"/>
    <cellStyle name="Normal 5 4 3 3 5" xfId="7669"/>
    <cellStyle name="Normal 5 4 3 3 5 2" xfId="29191"/>
    <cellStyle name="Normal 5 4 3 3 5 3" xfId="29192"/>
    <cellStyle name="Normal 5 4 3 3 5 4" xfId="29193"/>
    <cellStyle name="Normal 5 4 3 3 6" xfId="2707"/>
    <cellStyle name="Normal 5 4 3 3 6 2" xfId="29194"/>
    <cellStyle name="Normal 5 4 3 3 6 3" xfId="29195"/>
    <cellStyle name="Normal 5 4 3 3 6 4" xfId="29196"/>
    <cellStyle name="Normal 5 4 3 3 7" xfId="29197"/>
    <cellStyle name="Normal 5 4 3 3 7 2" xfId="29198"/>
    <cellStyle name="Normal 5 4 3 3 7 3" xfId="29199"/>
    <cellStyle name="Normal 5 4 3 3 8" xfId="29200"/>
    <cellStyle name="Normal 5 4 3 3 9" xfId="29201"/>
    <cellStyle name="Normal 5 4 3 4" xfId="1648"/>
    <cellStyle name="Normal 5 4 3 4 2" xfId="5006"/>
    <cellStyle name="Normal 5 4 3 4 2 2" xfId="9990"/>
    <cellStyle name="Normal 5 4 3 4 2 2 2" xfId="29202"/>
    <cellStyle name="Normal 5 4 3 4 2 2 3" xfId="29203"/>
    <cellStyle name="Normal 5 4 3 4 2 2 4" xfId="29204"/>
    <cellStyle name="Normal 5 4 3 4 2 3" xfId="29205"/>
    <cellStyle name="Normal 5 4 3 4 2 3 2" xfId="29206"/>
    <cellStyle name="Normal 5 4 3 4 2 3 3" xfId="29207"/>
    <cellStyle name="Normal 5 4 3 4 2 4" xfId="29208"/>
    <cellStyle name="Normal 5 4 3 4 2 5" xfId="29209"/>
    <cellStyle name="Normal 5 4 3 4 2 6" xfId="29210"/>
    <cellStyle name="Normal 5 4 3 4 3" xfId="6735"/>
    <cellStyle name="Normal 5 4 3 4 3 2" xfId="11677"/>
    <cellStyle name="Normal 5 4 3 4 3 3" xfId="29211"/>
    <cellStyle name="Normal 5 4 3 4 3 4" xfId="29212"/>
    <cellStyle name="Normal 5 4 3 4 4" xfId="8243"/>
    <cellStyle name="Normal 5 4 3 4 4 2" xfId="29213"/>
    <cellStyle name="Normal 5 4 3 4 4 3" xfId="29214"/>
    <cellStyle name="Normal 5 4 3 4 4 4" xfId="29215"/>
    <cellStyle name="Normal 5 4 3 4 5" xfId="3281"/>
    <cellStyle name="Normal 5 4 3 4 5 2" xfId="29216"/>
    <cellStyle name="Normal 5 4 3 4 5 3" xfId="29217"/>
    <cellStyle name="Normal 5 4 3 4 5 4" xfId="29218"/>
    <cellStyle name="Normal 5 4 3 4 6" xfId="29219"/>
    <cellStyle name="Normal 5 4 3 4 6 2" xfId="29220"/>
    <cellStyle name="Normal 5 4 3 4 6 3" xfId="29221"/>
    <cellStyle name="Normal 5 4 3 4 7" xfId="29222"/>
    <cellStyle name="Normal 5 4 3 4 8" xfId="29223"/>
    <cellStyle name="Normal 5 4 3 4 9" xfId="29224"/>
    <cellStyle name="Normal 5 4 3 5" xfId="3816"/>
    <cellStyle name="Normal 5 4 3 5 2" xfId="5623"/>
    <cellStyle name="Normal 5 4 3 5 2 2" xfId="10572"/>
    <cellStyle name="Normal 5 4 3 5 2 2 2" xfId="29225"/>
    <cellStyle name="Normal 5 4 3 5 2 2 3" xfId="29226"/>
    <cellStyle name="Normal 5 4 3 5 2 2 4" xfId="29227"/>
    <cellStyle name="Normal 5 4 3 5 2 3" xfId="29228"/>
    <cellStyle name="Normal 5 4 3 5 2 3 2" xfId="29229"/>
    <cellStyle name="Normal 5 4 3 5 2 3 3" xfId="29230"/>
    <cellStyle name="Normal 5 4 3 5 2 4" xfId="29231"/>
    <cellStyle name="Normal 5 4 3 5 2 5" xfId="29232"/>
    <cellStyle name="Normal 5 4 3 5 2 6" xfId="29233"/>
    <cellStyle name="Normal 5 4 3 5 3" xfId="8776"/>
    <cellStyle name="Normal 5 4 3 5 3 2" xfId="29234"/>
    <cellStyle name="Normal 5 4 3 5 3 3" xfId="29235"/>
    <cellStyle name="Normal 5 4 3 5 3 4" xfId="29236"/>
    <cellStyle name="Normal 5 4 3 5 4" xfId="12356"/>
    <cellStyle name="Normal 5 4 3 5 4 2" xfId="29237"/>
    <cellStyle name="Normal 5 4 3 5 4 3" xfId="29238"/>
    <cellStyle name="Normal 5 4 3 5 4 4" xfId="29239"/>
    <cellStyle name="Normal 5 4 3 5 5" xfId="29240"/>
    <cellStyle name="Normal 5 4 3 5 5 2" xfId="29241"/>
    <cellStyle name="Normal 5 4 3 5 5 3" xfId="29242"/>
    <cellStyle name="Normal 5 4 3 5 5 4" xfId="29243"/>
    <cellStyle name="Normal 5 4 3 5 6" xfId="29244"/>
    <cellStyle name="Normal 5 4 3 5 6 2" xfId="29245"/>
    <cellStyle name="Normal 5 4 3 5 6 3" xfId="29246"/>
    <cellStyle name="Normal 5 4 3 5 7" xfId="29247"/>
    <cellStyle name="Normal 5 4 3 5 8" xfId="29248"/>
    <cellStyle name="Normal 5 4 3 5 9" xfId="29249"/>
    <cellStyle name="Normal 5 4 3 6" xfId="4141"/>
    <cellStyle name="Normal 5 4 3 6 2" xfId="8912"/>
    <cellStyle name="Normal 5 4 3 6 2 2" xfId="29250"/>
    <cellStyle name="Normal 5 4 3 6 2 2 2" xfId="29251"/>
    <cellStyle name="Normal 5 4 3 6 2 2 3" xfId="29252"/>
    <cellStyle name="Normal 5 4 3 6 2 2 4" xfId="29253"/>
    <cellStyle name="Normal 5 4 3 6 2 3" xfId="29254"/>
    <cellStyle name="Normal 5 4 3 6 2 3 2" xfId="29255"/>
    <cellStyle name="Normal 5 4 3 6 2 3 3" xfId="29256"/>
    <cellStyle name="Normal 5 4 3 6 2 4" xfId="29257"/>
    <cellStyle name="Normal 5 4 3 6 2 5" xfId="29258"/>
    <cellStyle name="Normal 5 4 3 6 2 6" xfId="29259"/>
    <cellStyle name="Normal 5 4 3 6 3" xfId="12351"/>
    <cellStyle name="Normal 5 4 3 6 3 2" xfId="29260"/>
    <cellStyle name="Normal 5 4 3 6 3 3" xfId="29261"/>
    <cellStyle name="Normal 5 4 3 6 3 4" xfId="29262"/>
    <cellStyle name="Normal 5 4 3 6 4" xfId="29263"/>
    <cellStyle name="Normal 5 4 3 6 4 2" xfId="29264"/>
    <cellStyle name="Normal 5 4 3 6 4 3" xfId="29265"/>
    <cellStyle name="Normal 5 4 3 6 4 4" xfId="29266"/>
    <cellStyle name="Normal 5 4 3 6 5" xfId="29267"/>
    <cellStyle name="Normal 5 4 3 6 5 2" xfId="29268"/>
    <cellStyle name="Normal 5 4 3 6 5 3" xfId="29269"/>
    <cellStyle name="Normal 5 4 3 6 6" xfId="29270"/>
    <cellStyle name="Normal 5 4 3 6 7" xfId="29271"/>
    <cellStyle name="Normal 5 4 3 6 8" xfId="29272"/>
    <cellStyle name="Normal 5 4 3 7" xfId="4022"/>
    <cellStyle name="Normal 5 4 3 7 2" xfId="9095"/>
    <cellStyle name="Normal 5 4 3 7 2 2" xfId="29273"/>
    <cellStyle name="Normal 5 4 3 7 2 3" xfId="29274"/>
    <cellStyle name="Normal 5 4 3 7 2 4" xfId="29275"/>
    <cellStyle name="Normal 5 4 3 7 3" xfId="29276"/>
    <cellStyle name="Normal 5 4 3 7 3 2" xfId="29277"/>
    <cellStyle name="Normal 5 4 3 7 3 3" xfId="29278"/>
    <cellStyle name="Normal 5 4 3 7 4" xfId="29279"/>
    <cellStyle name="Normal 5 4 3 7 5" xfId="29280"/>
    <cellStyle name="Normal 5 4 3 7 6" xfId="29281"/>
    <cellStyle name="Normal 5 4 3 8" xfId="5888"/>
    <cellStyle name="Normal 5 4 3 8 2" xfId="10830"/>
    <cellStyle name="Normal 5 4 3 8 3" xfId="29282"/>
    <cellStyle name="Normal 5 4 3 8 4" xfId="29283"/>
    <cellStyle name="Normal 5 4 3 9" xfId="7396"/>
    <cellStyle name="Normal 5 4 3 9 2" xfId="29284"/>
    <cellStyle name="Normal 5 4 3 9 3" xfId="29285"/>
    <cellStyle name="Normal 5 4 3 9 4" xfId="29286"/>
    <cellStyle name="Normal 5 4 4" xfId="519"/>
    <cellStyle name="Normal 5 4 4 10" xfId="29287"/>
    <cellStyle name="Normal 5 4 4 11" xfId="29288"/>
    <cellStyle name="Normal 5 4 4 2" xfId="1089"/>
    <cellStyle name="Normal 5 4 4 2 10" xfId="29289"/>
    <cellStyle name="Normal 5 4 4 2 2" xfId="1653"/>
    <cellStyle name="Normal 5 4 4 2 2 2" xfId="5011"/>
    <cellStyle name="Normal 5 4 4 2 2 2 2" xfId="9995"/>
    <cellStyle name="Normal 5 4 4 2 2 2 2 2" xfId="29290"/>
    <cellStyle name="Normal 5 4 4 2 2 2 2 3" xfId="29291"/>
    <cellStyle name="Normal 5 4 4 2 2 2 2 4" xfId="29292"/>
    <cellStyle name="Normal 5 4 4 2 2 2 3" xfId="29293"/>
    <cellStyle name="Normal 5 4 4 2 2 2 3 2" xfId="29294"/>
    <cellStyle name="Normal 5 4 4 2 2 2 3 3" xfId="29295"/>
    <cellStyle name="Normal 5 4 4 2 2 2 4" xfId="29296"/>
    <cellStyle name="Normal 5 4 4 2 2 2 5" xfId="29297"/>
    <cellStyle name="Normal 5 4 4 2 2 2 6" xfId="29298"/>
    <cellStyle name="Normal 5 4 4 2 2 3" xfId="6740"/>
    <cellStyle name="Normal 5 4 4 2 2 3 2" xfId="11682"/>
    <cellStyle name="Normal 5 4 4 2 2 3 3" xfId="29299"/>
    <cellStyle name="Normal 5 4 4 2 2 3 4" xfId="29300"/>
    <cellStyle name="Normal 5 4 4 2 2 4" xfId="8248"/>
    <cellStyle name="Normal 5 4 4 2 2 4 2" xfId="29301"/>
    <cellStyle name="Normal 5 4 4 2 2 4 3" xfId="29302"/>
    <cellStyle name="Normal 5 4 4 2 2 4 4" xfId="29303"/>
    <cellStyle name="Normal 5 4 4 2 2 5" xfId="3286"/>
    <cellStyle name="Normal 5 4 4 2 2 5 2" xfId="29304"/>
    <cellStyle name="Normal 5 4 4 2 2 5 3" xfId="29305"/>
    <cellStyle name="Normal 5 4 4 2 2 5 4" xfId="29306"/>
    <cellStyle name="Normal 5 4 4 2 2 6" xfId="29307"/>
    <cellStyle name="Normal 5 4 4 2 2 6 2" xfId="29308"/>
    <cellStyle name="Normal 5 4 4 2 2 6 3" xfId="29309"/>
    <cellStyle name="Normal 5 4 4 2 2 7" xfId="29310"/>
    <cellStyle name="Normal 5 4 4 2 2 8" xfId="29311"/>
    <cellStyle name="Normal 5 4 4 2 2 9" xfId="29312"/>
    <cellStyle name="Normal 5 4 4 2 3" xfId="4511"/>
    <cellStyle name="Normal 5 4 4 2 3 2" xfId="9496"/>
    <cellStyle name="Normal 5 4 4 2 3 2 2" xfId="29313"/>
    <cellStyle name="Normal 5 4 4 2 3 2 3" xfId="29314"/>
    <cellStyle name="Normal 5 4 4 2 3 2 4" xfId="29315"/>
    <cellStyle name="Normal 5 4 4 2 3 3" xfId="29316"/>
    <cellStyle name="Normal 5 4 4 2 3 3 2" xfId="29317"/>
    <cellStyle name="Normal 5 4 4 2 3 3 3" xfId="29318"/>
    <cellStyle name="Normal 5 4 4 2 3 4" xfId="29319"/>
    <cellStyle name="Normal 5 4 4 2 3 5" xfId="29320"/>
    <cellStyle name="Normal 5 4 4 2 3 6" xfId="29321"/>
    <cellStyle name="Normal 5 4 4 2 4" xfId="6251"/>
    <cellStyle name="Normal 5 4 4 2 4 2" xfId="11193"/>
    <cellStyle name="Normal 5 4 4 2 4 3" xfId="29322"/>
    <cellStyle name="Normal 5 4 4 2 4 4" xfId="29323"/>
    <cellStyle name="Normal 5 4 4 2 5" xfId="7759"/>
    <cellStyle name="Normal 5 4 4 2 5 2" xfId="29324"/>
    <cellStyle name="Normal 5 4 4 2 5 3" xfId="29325"/>
    <cellStyle name="Normal 5 4 4 2 5 4" xfId="29326"/>
    <cellStyle name="Normal 5 4 4 2 6" xfId="2797"/>
    <cellStyle name="Normal 5 4 4 2 6 2" xfId="29327"/>
    <cellStyle name="Normal 5 4 4 2 6 3" xfId="29328"/>
    <cellStyle name="Normal 5 4 4 2 6 4" xfId="29329"/>
    <cellStyle name="Normal 5 4 4 2 7" xfId="29330"/>
    <cellStyle name="Normal 5 4 4 2 7 2" xfId="29331"/>
    <cellStyle name="Normal 5 4 4 2 7 3" xfId="29332"/>
    <cellStyle name="Normal 5 4 4 2 8" xfId="29333"/>
    <cellStyle name="Normal 5 4 4 2 9" xfId="29334"/>
    <cellStyle name="Normal 5 4 4 3" xfId="1652"/>
    <cellStyle name="Normal 5 4 4 3 2" xfId="5010"/>
    <cellStyle name="Normal 5 4 4 3 2 2" xfId="9994"/>
    <cellStyle name="Normal 5 4 4 3 2 2 2" xfId="29335"/>
    <cellStyle name="Normal 5 4 4 3 2 2 3" xfId="29336"/>
    <cellStyle name="Normal 5 4 4 3 2 2 4" xfId="29337"/>
    <cellStyle name="Normal 5 4 4 3 2 3" xfId="29338"/>
    <cellStyle name="Normal 5 4 4 3 2 3 2" xfId="29339"/>
    <cellStyle name="Normal 5 4 4 3 2 3 3" xfId="29340"/>
    <cellStyle name="Normal 5 4 4 3 2 4" xfId="29341"/>
    <cellStyle name="Normal 5 4 4 3 2 5" xfId="29342"/>
    <cellStyle name="Normal 5 4 4 3 2 6" xfId="29343"/>
    <cellStyle name="Normal 5 4 4 3 3" xfId="6739"/>
    <cellStyle name="Normal 5 4 4 3 3 2" xfId="11681"/>
    <cellStyle name="Normal 5 4 4 3 3 3" xfId="29344"/>
    <cellStyle name="Normal 5 4 4 3 3 4" xfId="29345"/>
    <cellStyle name="Normal 5 4 4 3 4" xfId="8247"/>
    <cellStyle name="Normal 5 4 4 3 4 2" xfId="29346"/>
    <cellStyle name="Normal 5 4 4 3 4 3" xfId="29347"/>
    <cellStyle name="Normal 5 4 4 3 4 4" xfId="29348"/>
    <cellStyle name="Normal 5 4 4 3 5" xfId="3285"/>
    <cellStyle name="Normal 5 4 4 3 5 2" xfId="29349"/>
    <cellStyle name="Normal 5 4 4 3 5 3" xfId="29350"/>
    <cellStyle name="Normal 5 4 4 3 5 4" xfId="29351"/>
    <cellStyle name="Normal 5 4 4 3 6" xfId="29352"/>
    <cellStyle name="Normal 5 4 4 3 6 2" xfId="29353"/>
    <cellStyle name="Normal 5 4 4 3 6 3" xfId="29354"/>
    <cellStyle name="Normal 5 4 4 3 7" xfId="29355"/>
    <cellStyle name="Normal 5 4 4 3 8" xfId="29356"/>
    <cellStyle name="Normal 5 4 4 3 9" xfId="29357"/>
    <cellStyle name="Normal 5 4 4 4" xfId="4042"/>
    <cellStyle name="Normal 5 4 4 4 2" xfId="9114"/>
    <cellStyle name="Normal 5 4 4 4 2 2" xfId="29358"/>
    <cellStyle name="Normal 5 4 4 4 2 3" xfId="29359"/>
    <cellStyle name="Normal 5 4 4 4 2 4" xfId="29360"/>
    <cellStyle name="Normal 5 4 4 4 3" xfId="29361"/>
    <cellStyle name="Normal 5 4 4 4 3 2" xfId="29362"/>
    <cellStyle name="Normal 5 4 4 4 3 3" xfId="29363"/>
    <cellStyle name="Normal 5 4 4 4 4" xfId="29364"/>
    <cellStyle name="Normal 5 4 4 4 5" xfId="29365"/>
    <cellStyle name="Normal 5 4 4 4 6" xfId="29366"/>
    <cellStyle name="Normal 5 4 4 5" xfId="5799"/>
    <cellStyle name="Normal 5 4 4 5 2" xfId="10741"/>
    <cellStyle name="Normal 5 4 4 5 3" xfId="29367"/>
    <cellStyle name="Normal 5 4 4 5 4" xfId="29368"/>
    <cellStyle name="Normal 5 4 4 6" xfId="7307"/>
    <cellStyle name="Normal 5 4 4 6 2" xfId="29369"/>
    <cellStyle name="Normal 5 4 4 6 3" xfId="29370"/>
    <cellStyle name="Normal 5 4 4 6 4" xfId="29371"/>
    <cellStyle name="Normal 5 4 4 7" xfId="2345"/>
    <cellStyle name="Normal 5 4 4 7 2" xfId="29372"/>
    <cellStyle name="Normal 5 4 4 7 3" xfId="29373"/>
    <cellStyle name="Normal 5 4 4 7 4" xfId="29374"/>
    <cellStyle name="Normal 5 4 4 8" xfId="29375"/>
    <cellStyle name="Normal 5 4 4 8 2" xfId="29376"/>
    <cellStyle name="Normal 5 4 4 8 3" xfId="29377"/>
    <cellStyle name="Normal 5 4 4 9" xfId="29378"/>
    <cellStyle name="Normal 5 4 5" xfId="736"/>
    <cellStyle name="Normal 5 4 5 10" xfId="29379"/>
    <cellStyle name="Normal 5 4 5 11" xfId="29380"/>
    <cellStyle name="Normal 5 4 5 2" xfId="1202"/>
    <cellStyle name="Normal 5 4 5 2 10" xfId="29381"/>
    <cellStyle name="Normal 5 4 5 2 2" xfId="1655"/>
    <cellStyle name="Normal 5 4 5 2 2 2" xfId="5013"/>
    <cellStyle name="Normal 5 4 5 2 2 2 2" xfId="9997"/>
    <cellStyle name="Normal 5 4 5 2 2 2 2 2" xfId="29382"/>
    <cellStyle name="Normal 5 4 5 2 2 2 2 3" xfId="29383"/>
    <cellStyle name="Normal 5 4 5 2 2 2 2 4" xfId="29384"/>
    <cellStyle name="Normal 5 4 5 2 2 2 3" xfId="29385"/>
    <cellStyle name="Normal 5 4 5 2 2 2 3 2" xfId="29386"/>
    <cellStyle name="Normal 5 4 5 2 2 2 3 3" xfId="29387"/>
    <cellStyle name="Normal 5 4 5 2 2 2 4" xfId="29388"/>
    <cellStyle name="Normal 5 4 5 2 2 2 5" xfId="29389"/>
    <cellStyle name="Normal 5 4 5 2 2 2 6" xfId="29390"/>
    <cellStyle name="Normal 5 4 5 2 2 3" xfId="6742"/>
    <cellStyle name="Normal 5 4 5 2 2 3 2" xfId="11684"/>
    <cellStyle name="Normal 5 4 5 2 2 3 3" xfId="29391"/>
    <cellStyle name="Normal 5 4 5 2 2 3 4" xfId="29392"/>
    <cellStyle name="Normal 5 4 5 2 2 4" xfId="8250"/>
    <cellStyle name="Normal 5 4 5 2 2 4 2" xfId="29393"/>
    <cellStyle name="Normal 5 4 5 2 2 4 3" xfId="29394"/>
    <cellStyle name="Normal 5 4 5 2 2 4 4" xfId="29395"/>
    <cellStyle name="Normal 5 4 5 2 2 5" xfId="3288"/>
    <cellStyle name="Normal 5 4 5 2 2 5 2" xfId="29396"/>
    <cellStyle name="Normal 5 4 5 2 2 5 3" xfId="29397"/>
    <cellStyle name="Normal 5 4 5 2 2 5 4" xfId="29398"/>
    <cellStyle name="Normal 5 4 5 2 2 6" xfId="29399"/>
    <cellStyle name="Normal 5 4 5 2 2 6 2" xfId="29400"/>
    <cellStyle name="Normal 5 4 5 2 2 6 3" xfId="29401"/>
    <cellStyle name="Normal 5 4 5 2 2 7" xfId="29402"/>
    <cellStyle name="Normal 5 4 5 2 2 8" xfId="29403"/>
    <cellStyle name="Normal 5 4 5 2 2 9" xfId="29404"/>
    <cellStyle name="Normal 5 4 5 2 3" xfId="4570"/>
    <cellStyle name="Normal 5 4 5 2 3 2" xfId="9554"/>
    <cellStyle name="Normal 5 4 5 2 3 2 2" xfId="29405"/>
    <cellStyle name="Normal 5 4 5 2 3 2 3" xfId="29406"/>
    <cellStyle name="Normal 5 4 5 2 3 2 4" xfId="29407"/>
    <cellStyle name="Normal 5 4 5 2 3 3" xfId="29408"/>
    <cellStyle name="Normal 5 4 5 2 3 3 2" xfId="29409"/>
    <cellStyle name="Normal 5 4 5 2 3 3 3" xfId="29410"/>
    <cellStyle name="Normal 5 4 5 2 3 4" xfId="29411"/>
    <cellStyle name="Normal 5 4 5 2 3 5" xfId="29412"/>
    <cellStyle name="Normal 5 4 5 2 3 6" xfId="29413"/>
    <cellStyle name="Normal 5 4 5 2 4" xfId="6301"/>
    <cellStyle name="Normal 5 4 5 2 4 2" xfId="11243"/>
    <cellStyle name="Normal 5 4 5 2 4 3" xfId="29414"/>
    <cellStyle name="Normal 5 4 5 2 4 4" xfId="29415"/>
    <cellStyle name="Normal 5 4 5 2 5" xfId="7809"/>
    <cellStyle name="Normal 5 4 5 2 5 2" xfId="29416"/>
    <cellStyle name="Normal 5 4 5 2 5 3" xfId="29417"/>
    <cellStyle name="Normal 5 4 5 2 5 4" xfId="29418"/>
    <cellStyle name="Normal 5 4 5 2 6" xfId="2847"/>
    <cellStyle name="Normal 5 4 5 2 6 2" xfId="29419"/>
    <cellStyle name="Normal 5 4 5 2 6 3" xfId="29420"/>
    <cellStyle name="Normal 5 4 5 2 6 4" xfId="29421"/>
    <cellStyle name="Normal 5 4 5 2 7" xfId="29422"/>
    <cellStyle name="Normal 5 4 5 2 7 2" xfId="29423"/>
    <cellStyle name="Normal 5 4 5 2 7 3" xfId="29424"/>
    <cellStyle name="Normal 5 4 5 2 8" xfId="29425"/>
    <cellStyle name="Normal 5 4 5 2 9" xfId="29426"/>
    <cellStyle name="Normal 5 4 5 3" xfId="1654"/>
    <cellStyle name="Normal 5 4 5 3 2" xfId="5012"/>
    <cellStyle name="Normal 5 4 5 3 2 2" xfId="9996"/>
    <cellStyle name="Normal 5 4 5 3 2 2 2" xfId="29427"/>
    <cellStyle name="Normal 5 4 5 3 2 2 3" xfId="29428"/>
    <cellStyle name="Normal 5 4 5 3 2 2 4" xfId="29429"/>
    <cellStyle name="Normal 5 4 5 3 2 3" xfId="29430"/>
    <cellStyle name="Normal 5 4 5 3 2 3 2" xfId="29431"/>
    <cellStyle name="Normal 5 4 5 3 2 3 3" xfId="29432"/>
    <cellStyle name="Normal 5 4 5 3 2 4" xfId="29433"/>
    <cellStyle name="Normal 5 4 5 3 2 5" xfId="29434"/>
    <cellStyle name="Normal 5 4 5 3 2 6" xfId="29435"/>
    <cellStyle name="Normal 5 4 5 3 3" xfId="6741"/>
    <cellStyle name="Normal 5 4 5 3 3 2" xfId="11683"/>
    <cellStyle name="Normal 5 4 5 3 3 3" xfId="29436"/>
    <cellStyle name="Normal 5 4 5 3 3 4" xfId="29437"/>
    <cellStyle name="Normal 5 4 5 3 4" xfId="8249"/>
    <cellStyle name="Normal 5 4 5 3 4 2" xfId="29438"/>
    <cellStyle name="Normal 5 4 5 3 4 3" xfId="29439"/>
    <cellStyle name="Normal 5 4 5 3 4 4" xfId="29440"/>
    <cellStyle name="Normal 5 4 5 3 5" xfId="3287"/>
    <cellStyle name="Normal 5 4 5 3 5 2" xfId="29441"/>
    <cellStyle name="Normal 5 4 5 3 5 3" xfId="29442"/>
    <cellStyle name="Normal 5 4 5 3 5 4" xfId="29443"/>
    <cellStyle name="Normal 5 4 5 3 6" xfId="29444"/>
    <cellStyle name="Normal 5 4 5 3 6 2" xfId="29445"/>
    <cellStyle name="Normal 5 4 5 3 6 3" xfId="29446"/>
    <cellStyle name="Normal 5 4 5 3 7" xfId="29447"/>
    <cellStyle name="Normal 5 4 5 3 8" xfId="29448"/>
    <cellStyle name="Normal 5 4 5 3 9" xfId="29449"/>
    <cellStyle name="Normal 5 4 5 4" xfId="4187"/>
    <cellStyle name="Normal 5 4 5 4 2" xfId="9173"/>
    <cellStyle name="Normal 5 4 5 4 2 2" xfId="29450"/>
    <cellStyle name="Normal 5 4 5 4 2 3" xfId="29451"/>
    <cellStyle name="Normal 5 4 5 4 2 4" xfId="29452"/>
    <cellStyle name="Normal 5 4 5 4 3" xfId="29453"/>
    <cellStyle name="Normal 5 4 5 4 3 2" xfId="29454"/>
    <cellStyle name="Normal 5 4 5 4 3 3" xfId="29455"/>
    <cellStyle name="Normal 5 4 5 4 4" xfId="29456"/>
    <cellStyle name="Normal 5 4 5 4 5" xfId="29457"/>
    <cellStyle name="Normal 5 4 5 4 6" xfId="29458"/>
    <cellStyle name="Normal 5 4 5 5" xfId="5934"/>
    <cellStyle name="Normal 5 4 5 5 2" xfId="10876"/>
    <cellStyle name="Normal 5 4 5 5 3" xfId="29459"/>
    <cellStyle name="Normal 5 4 5 5 4" xfId="29460"/>
    <cellStyle name="Normal 5 4 5 6" xfId="7442"/>
    <cellStyle name="Normal 5 4 5 6 2" xfId="29461"/>
    <cellStyle name="Normal 5 4 5 6 3" xfId="29462"/>
    <cellStyle name="Normal 5 4 5 6 4" xfId="29463"/>
    <cellStyle name="Normal 5 4 5 7" xfId="2480"/>
    <cellStyle name="Normal 5 4 5 7 2" xfId="29464"/>
    <cellStyle name="Normal 5 4 5 7 3" xfId="29465"/>
    <cellStyle name="Normal 5 4 5 7 4" xfId="29466"/>
    <cellStyle name="Normal 5 4 5 8" xfId="29467"/>
    <cellStyle name="Normal 5 4 5 8 2" xfId="29468"/>
    <cellStyle name="Normal 5 4 5 8 3" xfId="29469"/>
    <cellStyle name="Normal 5 4 5 9" xfId="29470"/>
    <cellStyle name="Normal 5 4 6" xfId="403"/>
    <cellStyle name="Normal 5 4 6 10" xfId="29471"/>
    <cellStyle name="Normal 5 4 6 11" xfId="29472"/>
    <cellStyle name="Normal 5 4 6 2" xfId="1031"/>
    <cellStyle name="Normal 5 4 6 2 10" xfId="29473"/>
    <cellStyle name="Normal 5 4 6 2 2" xfId="1657"/>
    <cellStyle name="Normal 5 4 6 2 2 2" xfId="5015"/>
    <cellStyle name="Normal 5 4 6 2 2 2 2" xfId="9999"/>
    <cellStyle name="Normal 5 4 6 2 2 2 2 2" xfId="29474"/>
    <cellStyle name="Normal 5 4 6 2 2 2 2 3" xfId="29475"/>
    <cellStyle name="Normal 5 4 6 2 2 2 2 4" xfId="29476"/>
    <cellStyle name="Normal 5 4 6 2 2 2 3" xfId="29477"/>
    <cellStyle name="Normal 5 4 6 2 2 2 3 2" xfId="29478"/>
    <cellStyle name="Normal 5 4 6 2 2 2 3 3" xfId="29479"/>
    <cellStyle name="Normal 5 4 6 2 2 2 4" xfId="29480"/>
    <cellStyle name="Normal 5 4 6 2 2 2 5" xfId="29481"/>
    <cellStyle name="Normal 5 4 6 2 2 2 6" xfId="29482"/>
    <cellStyle name="Normal 5 4 6 2 2 3" xfId="6744"/>
    <cellStyle name="Normal 5 4 6 2 2 3 2" xfId="11686"/>
    <cellStyle name="Normal 5 4 6 2 2 3 3" xfId="29483"/>
    <cellStyle name="Normal 5 4 6 2 2 3 4" xfId="29484"/>
    <cellStyle name="Normal 5 4 6 2 2 4" xfId="8252"/>
    <cellStyle name="Normal 5 4 6 2 2 4 2" xfId="29485"/>
    <cellStyle name="Normal 5 4 6 2 2 4 3" xfId="29486"/>
    <cellStyle name="Normal 5 4 6 2 2 4 4" xfId="29487"/>
    <cellStyle name="Normal 5 4 6 2 2 5" xfId="3290"/>
    <cellStyle name="Normal 5 4 6 2 2 5 2" xfId="29488"/>
    <cellStyle name="Normal 5 4 6 2 2 5 3" xfId="29489"/>
    <cellStyle name="Normal 5 4 6 2 2 5 4" xfId="29490"/>
    <cellStyle name="Normal 5 4 6 2 2 6" xfId="29491"/>
    <cellStyle name="Normal 5 4 6 2 2 6 2" xfId="29492"/>
    <cellStyle name="Normal 5 4 6 2 2 6 3" xfId="29493"/>
    <cellStyle name="Normal 5 4 6 2 2 7" xfId="29494"/>
    <cellStyle name="Normal 5 4 6 2 2 8" xfId="29495"/>
    <cellStyle name="Normal 5 4 6 2 2 9" xfId="29496"/>
    <cellStyle name="Normal 5 4 6 2 3" xfId="4465"/>
    <cellStyle name="Normal 5 4 6 2 3 2" xfId="9450"/>
    <cellStyle name="Normal 5 4 6 2 3 2 2" xfId="29497"/>
    <cellStyle name="Normal 5 4 6 2 3 2 3" xfId="29498"/>
    <cellStyle name="Normal 5 4 6 2 3 2 4" xfId="29499"/>
    <cellStyle name="Normal 5 4 6 2 3 3" xfId="29500"/>
    <cellStyle name="Normal 5 4 6 2 3 3 2" xfId="29501"/>
    <cellStyle name="Normal 5 4 6 2 3 3 3" xfId="29502"/>
    <cellStyle name="Normal 5 4 6 2 3 4" xfId="29503"/>
    <cellStyle name="Normal 5 4 6 2 3 5" xfId="29504"/>
    <cellStyle name="Normal 5 4 6 2 3 6" xfId="29505"/>
    <cellStyle name="Normal 5 4 6 2 4" xfId="6207"/>
    <cellStyle name="Normal 5 4 6 2 4 2" xfId="11149"/>
    <cellStyle name="Normal 5 4 6 2 4 3" xfId="29506"/>
    <cellStyle name="Normal 5 4 6 2 4 4" xfId="29507"/>
    <cellStyle name="Normal 5 4 6 2 5" xfId="7715"/>
    <cellStyle name="Normal 5 4 6 2 5 2" xfId="29508"/>
    <cellStyle name="Normal 5 4 6 2 5 3" xfId="29509"/>
    <cellStyle name="Normal 5 4 6 2 5 4" xfId="29510"/>
    <cellStyle name="Normal 5 4 6 2 6" xfId="2753"/>
    <cellStyle name="Normal 5 4 6 2 6 2" xfId="29511"/>
    <cellStyle name="Normal 5 4 6 2 6 3" xfId="29512"/>
    <cellStyle name="Normal 5 4 6 2 6 4" xfId="29513"/>
    <cellStyle name="Normal 5 4 6 2 7" xfId="29514"/>
    <cellStyle name="Normal 5 4 6 2 7 2" xfId="29515"/>
    <cellStyle name="Normal 5 4 6 2 7 3" xfId="29516"/>
    <cellStyle name="Normal 5 4 6 2 8" xfId="29517"/>
    <cellStyle name="Normal 5 4 6 2 9" xfId="29518"/>
    <cellStyle name="Normal 5 4 6 3" xfId="1656"/>
    <cellStyle name="Normal 5 4 6 3 2" xfId="5014"/>
    <cellStyle name="Normal 5 4 6 3 2 2" xfId="9998"/>
    <cellStyle name="Normal 5 4 6 3 2 2 2" xfId="29519"/>
    <cellStyle name="Normal 5 4 6 3 2 2 3" xfId="29520"/>
    <cellStyle name="Normal 5 4 6 3 2 2 4" xfId="29521"/>
    <cellStyle name="Normal 5 4 6 3 2 3" xfId="29522"/>
    <cellStyle name="Normal 5 4 6 3 2 3 2" xfId="29523"/>
    <cellStyle name="Normal 5 4 6 3 2 3 3" xfId="29524"/>
    <cellStyle name="Normal 5 4 6 3 2 4" xfId="29525"/>
    <cellStyle name="Normal 5 4 6 3 2 5" xfId="29526"/>
    <cellStyle name="Normal 5 4 6 3 2 6" xfId="29527"/>
    <cellStyle name="Normal 5 4 6 3 3" xfId="6743"/>
    <cellStyle name="Normal 5 4 6 3 3 2" xfId="11685"/>
    <cellStyle name="Normal 5 4 6 3 3 3" xfId="29528"/>
    <cellStyle name="Normal 5 4 6 3 3 4" xfId="29529"/>
    <cellStyle name="Normal 5 4 6 3 4" xfId="8251"/>
    <cellStyle name="Normal 5 4 6 3 4 2" xfId="29530"/>
    <cellStyle name="Normal 5 4 6 3 4 3" xfId="29531"/>
    <cellStyle name="Normal 5 4 6 3 4 4" xfId="29532"/>
    <cellStyle name="Normal 5 4 6 3 5" xfId="3289"/>
    <cellStyle name="Normal 5 4 6 3 5 2" xfId="29533"/>
    <cellStyle name="Normal 5 4 6 3 5 3" xfId="29534"/>
    <cellStyle name="Normal 5 4 6 3 5 4" xfId="29535"/>
    <cellStyle name="Normal 5 4 6 3 6" xfId="29536"/>
    <cellStyle name="Normal 5 4 6 3 6 2" xfId="29537"/>
    <cellStyle name="Normal 5 4 6 3 6 3" xfId="29538"/>
    <cellStyle name="Normal 5 4 6 3 7" xfId="29539"/>
    <cellStyle name="Normal 5 4 6 3 8" xfId="29540"/>
    <cellStyle name="Normal 5 4 6 3 9" xfId="29541"/>
    <cellStyle name="Normal 5 4 6 4" xfId="3982"/>
    <cellStyle name="Normal 5 4 6 4 2" xfId="9062"/>
    <cellStyle name="Normal 5 4 6 4 2 2" xfId="29542"/>
    <cellStyle name="Normal 5 4 6 4 2 3" xfId="29543"/>
    <cellStyle name="Normal 5 4 6 4 2 4" xfId="29544"/>
    <cellStyle name="Normal 5 4 6 4 3" xfId="29545"/>
    <cellStyle name="Normal 5 4 6 4 3 2" xfId="29546"/>
    <cellStyle name="Normal 5 4 6 4 3 3" xfId="29547"/>
    <cellStyle name="Normal 5 4 6 4 4" xfId="29548"/>
    <cellStyle name="Normal 5 4 6 4 5" xfId="29549"/>
    <cellStyle name="Normal 5 4 6 4 6" xfId="29550"/>
    <cellStyle name="Normal 5 4 6 5" xfId="5750"/>
    <cellStyle name="Normal 5 4 6 5 2" xfId="10692"/>
    <cellStyle name="Normal 5 4 6 5 3" xfId="29551"/>
    <cellStyle name="Normal 5 4 6 5 4" xfId="29552"/>
    <cellStyle name="Normal 5 4 6 6" xfId="7258"/>
    <cellStyle name="Normal 5 4 6 6 2" xfId="29553"/>
    <cellStyle name="Normal 5 4 6 6 3" xfId="29554"/>
    <cellStyle name="Normal 5 4 6 6 4" xfId="29555"/>
    <cellStyle name="Normal 5 4 6 7" xfId="2296"/>
    <cellStyle name="Normal 5 4 6 7 2" xfId="29556"/>
    <cellStyle name="Normal 5 4 6 7 3" xfId="29557"/>
    <cellStyle name="Normal 5 4 6 7 4" xfId="29558"/>
    <cellStyle name="Normal 5 4 6 8" xfId="29559"/>
    <cellStyle name="Normal 5 4 6 8 2" xfId="29560"/>
    <cellStyle name="Normal 5 4 6 8 3" xfId="29561"/>
    <cellStyle name="Normal 5 4 6 9" xfId="29562"/>
    <cellStyle name="Normal 5 4 7" xfId="885"/>
    <cellStyle name="Normal 5 4 7 10" xfId="29563"/>
    <cellStyle name="Normal 5 4 7 2" xfId="1658"/>
    <cellStyle name="Normal 5 4 7 2 2" xfId="5016"/>
    <cellStyle name="Normal 5 4 7 2 2 2" xfId="10000"/>
    <cellStyle name="Normal 5 4 7 2 2 2 2" xfId="29564"/>
    <cellStyle name="Normal 5 4 7 2 2 2 3" xfId="29565"/>
    <cellStyle name="Normal 5 4 7 2 2 2 4" xfId="29566"/>
    <cellStyle name="Normal 5 4 7 2 2 3" xfId="29567"/>
    <cellStyle name="Normal 5 4 7 2 2 3 2" xfId="29568"/>
    <cellStyle name="Normal 5 4 7 2 2 3 3" xfId="29569"/>
    <cellStyle name="Normal 5 4 7 2 2 4" xfId="29570"/>
    <cellStyle name="Normal 5 4 7 2 2 5" xfId="29571"/>
    <cellStyle name="Normal 5 4 7 2 2 6" xfId="29572"/>
    <cellStyle name="Normal 5 4 7 2 3" xfId="6745"/>
    <cellStyle name="Normal 5 4 7 2 3 2" xfId="11687"/>
    <cellStyle name="Normal 5 4 7 2 3 3" xfId="29573"/>
    <cellStyle name="Normal 5 4 7 2 3 4" xfId="29574"/>
    <cellStyle name="Normal 5 4 7 2 4" xfId="8253"/>
    <cellStyle name="Normal 5 4 7 2 4 2" xfId="29575"/>
    <cellStyle name="Normal 5 4 7 2 4 3" xfId="29576"/>
    <cellStyle name="Normal 5 4 7 2 4 4" xfId="29577"/>
    <cellStyle name="Normal 5 4 7 2 5" xfId="3291"/>
    <cellStyle name="Normal 5 4 7 2 5 2" xfId="29578"/>
    <cellStyle name="Normal 5 4 7 2 5 3" xfId="29579"/>
    <cellStyle name="Normal 5 4 7 2 5 4" xfId="29580"/>
    <cellStyle name="Normal 5 4 7 2 6" xfId="29581"/>
    <cellStyle name="Normal 5 4 7 2 6 2" xfId="29582"/>
    <cellStyle name="Normal 5 4 7 2 6 3" xfId="29583"/>
    <cellStyle name="Normal 5 4 7 2 7" xfId="29584"/>
    <cellStyle name="Normal 5 4 7 2 8" xfId="29585"/>
    <cellStyle name="Normal 5 4 7 2 9" xfId="29586"/>
    <cellStyle name="Normal 5 4 7 3" xfId="4327"/>
    <cellStyle name="Normal 5 4 7 3 2" xfId="9313"/>
    <cellStyle name="Normal 5 4 7 3 2 2" xfId="29587"/>
    <cellStyle name="Normal 5 4 7 3 2 3" xfId="29588"/>
    <cellStyle name="Normal 5 4 7 3 2 4" xfId="29589"/>
    <cellStyle name="Normal 5 4 7 3 3" xfId="29590"/>
    <cellStyle name="Normal 5 4 7 3 3 2" xfId="29591"/>
    <cellStyle name="Normal 5 4 7 3 3 3" xfId="29592"/>
    <cellStyle name="Normal 5 4 7 3 4" xfId="29593"/>
    <cellStyle name="Normal 5 4 7 3 5" xfId="29594"/>
    <cellStyle name="Normal 5 4 7 3 6" xfId="29595"/>
    <cellStyle name="Normal 5 4 7 4" xfId="6072"/>
    <cellStyle name="Normal 5 4 7 4 2" xfId="11014"/>
    <cellStyle name="Normal 5 4 7 4 3" xfId="29596"/>
    <cellStyle name="Normal 5 4 7 4 4" xfId="29597"/>
    <cellStyle name="Normal 5 4 7 5" xfId="7580"/>
    <cellStyle name="Normal 5 4 7 5 2" xfId="29598"/>
    <cellStyle name="Normal 5 4 7 5 3" xfId="29599"/>
    <cellStyle name="Normal 5 4 7 5 4" xfId="29600"/>
    <cellStyle name="Normal 5 4 7 6" xfId="2618"/>
    <cellStyle name="Normal 5 4 7 6 2" xfId="29601"/>
    <cellStyle name="Normal 5 4 7 6 3" xfId="29602"/>
    <cellStyle name="Normal 5 4 7 6 4" xfId="29603"/>
    <cellStyle name="Normal 5 4 7 7" xfId="29604"/>
    <cellStyle name="Normal 5 4 7 7 2" xfId="29605"/>
    <cellStyle name="Normal 5 4 7 7 3" xfId="29606"/>
    <cellStyle name="Normal 5 4 7 8" xfId="29607"/>
    <cellStyle name="Normal 5 4 7 9" xfId="29608"/>
    <cellStyle name="Normal 5 4 8" xfId="1352"/>
    <cellStyle name="Normal 5 4 8 2" xfId="4710"/>
    <cellStyle name="Normal 5 4 8 2 2" xfId="9694"/>
    <cellStyle name="Normal 5 4 8 2 2 2" xfId="29609"/>
    <cellStyle name="Normal 5 4 8 2 2 3" xfId="29610"/>
    <cellStyle name="Normal 5 4 8 2 2 4" xfId="29611"/>
    <cellStyle name="Normal 5 4 8 2 3" xfId="29612"/>
    <cellStyle name="Normal 5 4 8 2 3 2" xfId="29613"/>
    <cellStyle name="Normal 5 4 8 2 3 3" xfId="29614"/>
    <cellStyle name="Normal 5 4 8 2 4" xfId="29615"/>
    <cellStyle name="Normal 5 4 8 2 5" xfId="29616"/>
    <cellStyle name="Normal 5 4 8 2 6" xfId="29617"/>
    <cellStyle name="Normal 5 4 8 3" xfId="6439"/>
    <cellStyle name="Normal 5 4 8 3 2" xfId="11381"/>
    <cellStyle name="Normal 5 4 8 3 3" xfId="29618"/>
    <cellStyle name="Normal 5 4 8 3 4" xfId="29619"/>
    <cellStyle name="Normal 5 4 8 4" xfId="7947"/>
    <cellStyle name="Normal 5 4 8 4 2" xfId="29620"/>
    <cellStyle name="Normal 5 4 8 4 3" xfId="29621"/>
    <cellStyle name="Normal 5 4 8 4 4" xfId="29622"/>
    <cellStyle name="Normal 5 4 8 5" xfId="2985"/>
    <cellStyle name="Normal 5 4 8 5 2" xfId="29623"/>
    <cellStyle name="Normal 5 4 8 5 3" xfId="29624"/>
    <cellStyle name="Normal 5 4 8 5 4" xfId="29625"/>
    <cellStyle name="Normal 5 4 8 6" xfId="29626"/>
    <cellStyle name="Normal 5 4 8 6 2" xfId="29627"/>
    <cellStyle name="Normal 5 4 8 6 3" xfId="29628"/>
    <cellStyle name="Normal 5 4 8 7" xfId="29629"/>
    <cellStyle name="Normal 5 4 8 8" xfId="29630"/>
    <cellStyle name="Normal 5 4 8 9" xfId="29631"/>
    <cellStyle name="Normal 5 4 9" xfId="296"/>
    <cellStyle name="Normal 5 4 9 2" xfId="3928"/>
    <cellStyle name="Normal 5 4 9 2 2" xfId="9015"/>
    <cellStyle name="Normal 5 4 9 2 2 2" xfId="29632"/>
    <cellStyle name="Normal 5 4 9 2 2 3" xfId="29633"/>
    <cellStyle name="Normal 5 4 9 2 2 4" xfId="29634"/>
    <cellStyle name="Normal 5 4 9 2 3" xfId="29635"/>
    <cellStyle name="Normal 5 4 9 2 3 2" xfId="29636"/>
    <cellStyle name="Normal 5 4 9 2 3 3" xfId="29637"/>
    <cellStyle name="Normal 5 4 9 2 4" xfId="29638"/>
    <cellStyle name="Normal 5 4 9 2 5" xfId="29639"/>
    <cellStyle name="Normal 5 4 9 2 6" xfId="29640"/>
    <cellStyle name="Normal 5 4 9 3" xfId="5706"/>
    <cellStyle name="Normal 5 4 9 3 2" xfId="10648"/>
    <cellStyle name="Normal 5 4 9 3 3" xfId="29641"/>
    <cellStyle name="Normal 5 4 9 3 4" xfId="29642"/>
    <cellStyle name="Normal 5 4 9 4" xfId="7214"/>
    <cellStyle name="Normal 5 4 9 4 2" xfId="29643"/>
    <cellStyle name="Normal 5 4 9 4 3" xfId="29644"/>
    <cellStyle name="Normal 5 4 9 4 4" xfId="29645"/>
    <cellStyle name="Normal 5 4 9 5" xfId="2251"/>
    <cellStyle name="Normal 5 4 9 5 2" xfId="29646"/>
    <cellStyle name="Normal 5 4 9 5 3" xfId="29647"/>
    <cellStyle name="Normal 5 4 9 5 4" xfId="29648"/>
    <cellStyle name="Normal 5 4 9 6" xfId="29649"/>
    <cellStyle name="Normal 5 4 9 6 2" xfId="29650"/>
    <cellStyle name="Normal 5 4 9 6 3" xfId="29651"/>
    <cellStyle name="Normal 5 4 9 7" xfId="29652"/>
    <cellStyle name="Normal 5 4 9 8" xfId="29653"/>
    <cellStyle name="Normal 5 4 9 9" xfId="29654"/>
    <cellStyle name="Normal 5 5" xfId="606"/>
    <cellStyle name="Normal 5 5 10" xfId="2386"/>
    <cellStyle name="Normal 5 5 10 2" xfId="29655"/>
    <cellStyle name="Normal 5 5 10 3" xfId="29656"/>
    <cellStyle name="Normal 5 5 10 4" xfId="29657"/>
    <cellStyle name="Normal 5 5 11" xfId="29658"/>
    <cellStyle name="Normal 5 5 11 2" xfId="29659"/>
    <cellStyle name="Normal 5 5 11 3" xfId="29660"/>
    <cellStyle name="Normal 5 5 12" xfId="29661"/>
    <cellStyle name="Normal 5 5 13" xfId="29662"/>
    <cellStyle name="Normal 5 5 14" xfId="29663"/>
    <cellStyle name="Normal 5 5 2" xfId="777"/>
    <cellStyle name="Normal 5 5 2 10" xfId="29664"/>
    <cellStyle name="Normal 5 5 2 11" xfId="29665"/>
    <cellStyle name="Normal 5 5 2 2" xfId="1243"/>
    <cellStyle name="Normal 5 5 2 2 10" xfId="29666"/>
    <cellStyle name="Normal 5 5 2 2 2" xfId="1661"/>
    <cellStyle name="Normal 5 5 2 2 2 2" xfId="5019"/>
    <cellStyle name="Normal 5 5 2 2 2 2 2" xfId="10003"/>
    <cellStyle name="Normal 5 5 2 2 2 2 2 2" xfId="29667"/>
    <cellStyle name="Normal 5 5 2 2 2 2 2 3" xfId="29668"/>
    <cellStyle name="Normal 5 5 2 2 2 2 2 4" xfId="29669"/>
    <cellStyle name="Normal 5 5 2 2 2 2 3" xfId="29670"/>
    <cellStyle name="Normal 5 5 2 2 2 2 3 2" xfId="29671"/>
    <cellStyle name="Normal 5 5 2 2 2 2 3 3" xfId="29672"/>
    <cellStyle name="Normal 5 5 2 2 2 2 4" xfId="29673"/>
    <cellStyle name="Normal 5 5 2 2 2 2 5" xfId="29674"/>
    <cellStyle name="Normal 5 5 2 2 2 2 6" xfId="29675"/>
    <cellStyle name="Normal 5 5 2 2 2 3" xfId="6748"/>
    <cellStyle name="Normal 5 5 2 2 2 3 2" xfId="11690"/>
    <cellStyle name="Normal 5 5 2 2 2 3 3" xfId="29676"/>
    <cellStyle name="Normal 5 5 2 2 2 3 4" xfId="29677"/>
    <cellStyle name="Normal 5 5 2 2 2 4" xfId="8256"/>
    <cellStyle name="Normal 5 5 2 2 2 4 2" xfId="29678"/>
    <cellStyle name="Normal 5 5 2 2 2 4 3" xfId="29679"/>
    <cellStyle name="Normal 5 5 2 2 2 4 4" xfId="29680"/>
    <cellStyle name="Normal 5 5 2 2 2 5" xfId="3294"/>
    <cellStyle name="Normal 5 5 2 2 2 5 2" xfId="29681"/>
    <cellStyle name="Normal 5 5 2 2 2 5 3" xfId="29682"/>
    <cellStyle name="Normal 5 5 2 2 2 5 4" xfId="29683"/>
    <cellStyle name="Normal 5 5 2 2 2 6" xfId="29684"/>
    <cellStyle name="Normal 5 5 2 2 2 6 2" xfId="29685"/>
    <cellStyle name="Normal 5 5 2 2 2 6 3" xfId="29686"/>
    <cellStyle name="Normal 5 5 2 2 2 7" xfId="29687"/>
    <cellStyle name="Normal 5 5 2 2 2 8" xfId="29688"/>
    <cellStyle name="Normal 5 5 2 2 2 9" xfId="29689"/>
    <cellStyle name="Normal 5 5 2 2 3" xfId="4611"/>
    <cellStyle name="Normal 5 5 2 2 3 2" xfId="9595"/>
    <cellStyle name="Normal 5 5 2 2 3 2 2" xfId="29690"/>
    <cellStyle name="Normal 5 5 2 2 3 2 3" xfId="29691"/>
    <cellStyle name="Normal 5 5 2 2 3 2 4" xfId="29692"/>
    <cellStyle name="Normal 5 5 2 2 3 3" xfId="29693"/>
    <cellStyle name="Normal 5 5 2 2 3 3 2" xfId="29694"/>
    <cellStyle name="Normal 5 5 2 2 3 3 3" xfId="29695"/>
    <cellStyle name="Normal 5 5 2 2 3 4" xfId="29696"/>
    <cellStyle name="Normal 5 5 2 2 3 5" xfId="29697"/>
    <cellStyle name="Normal 5 5 2 2 3 6" xfId="29698"/>
    <cellStyle name="Normal 5 5 2 2 4" xfId="6342"/>
    <cellStyle name="Normal 5 5 2 2 4 2" xfId="11284"/>
    <cellStyle name="Normal 5 5 2 2 4 3" xfId="29699"/>
    <cellStyle name="Normal 5 5 2 2 4 4" xfId="29700"/>
    <cellStyle name="Normal 5 5 2 2 5" xfId="7850"/>
    <cellStyle name="Normal 5 5 2 2 5 2" xfId="29701"/>
    <cellStyle name="Normal 5 5 2 2 5 3" xfId="29702"/>
    <cellStyle name="Normal 5 5 2 2 5 4" xfId="29703"/>
    <cellStyle name="Normal 5 5 2 2 6" xfId="2888"/>
    <cellStyle name="Normal 5 5 2 2 6 2" xfId="29704"/>
    <cellStyle name="Normal 5 5 2 2 6 3" xfId="29705"/>
    <cellStyle name="Normal 5 5 2 2 6 4" xfId="29706"/>
    <cellStyle name="Normal 5 5 2 2 7" xfId="29707"/>
    <cellStyle name="Normal 5 5 2 2 7 2" xfId="29708"/>
    <cellStyle name="Normal 5 5 2 2 7 3" xfId="29709"/>
    <cellStyle name="Normal 5 5 2 2 8" xfId="29710"/>
    <cellStyle name="Normal 5 5 2 2 9" xfId="29711"/>
    <cellStyle name="Normal 5 5 2 3" xfId="1660"/>
    <cellStyle name="Normal 5 5 2 3 2" xfId="5018"/>
    <cellStyle name="Normal 5 5 2 3 2 2" xfId="10002"/>
    <cellStyle name="Normal 5 5 2 3 2 2 2" xfId="29712"/>
    <cellStyle name="Normal 5 5 2 3 2 2 3" xfId="29713"/>
    <cellStyle name="Normal 5 5 2 3 2 2 4" xfId="29714"/>
    <cellStyle name="Normal 5 5 2 3 2 3" xfId="29715"/>
    <cellStyle name="Normal 5 5 2 3 2 3 2" xfId="29716"/>
    <cellStyle name="Normal 5 5 2 3 2 3 3" xfId="29717"/>
    <cellStyle name="Normal 5 5 2 3 2 4" xfId="29718"/>
    <cellStyle name="Normal 5 5 2 3 2 5" xfId="29719"/>
    <cellStyle name="Normal 5 5 2 3 2 6" xfId="29720"/>
    <cellStyle name="Normal 5 5 2 3 3" xfId="6747"/>
    <cellStyle name="Normal 5 5 2 3 3 2" xfId="11689"/>
    <cellStyle name="Normal 5 5 2 3 3 3" xfId="29721"/>
    <cellStyle name="Normal 5 5 2 3 3 4" xfId="29722"/>
    <cellStyle name="Normal 5 5 2 3 4" xfId="8255"/>
    <cellStyle name="Normal 5 5 2 3 4 2" xfId="29723"/>
    <cellStyle name="Normal 5 5 2 3 4 3" xfId="29724"/>
    <cellStyle name="Normal 5 5 2 3 4 4" xfId="29725"/>
    <cellStyle name="Normal 5 5 2 3 5" xfId="3293"/>
    <cellStyle name="Normal 5 5 2 3 5 2" xfId="29726"/>
    <cellStyle name="Normal 5 5 2 3 5 3" xfId="29727"/>
    <cellStyle name="Normal 5 5 2 3 5 4" xfId="29728"/>
    <cellStyle name="Normal 5 5 2 3 6" xfId="29729"/>
    <cellStyle name="Normal 5 5 2 3 6 2" xfId="29730"/>
    <cellStyle name="Normal 5 5 2 3 6 3" xfId="29731"/>
    <cellStyle name="Normal 5 5 2 3 7" xfId="29732"/>
    <cellStyle name="Normal 5 5 2 3 8" xfId="29733"/>
    <cellStyle name="Normal 5 5 2 3 9" xfId="29734"/>
    <cellStyle name="Normal 5 5 2 4" xfId="4228"/>
    <cellStyle name="Normal 5 5 2 4 2" xfId="9214"/>
    <cellStyle name="Normal 5 5 2 4 2 2" xfId="29735"/>
    <cellStyle name="Normal 5 5 2 4 2 3" xfId="29736"/>
    <cellStyle name="Normal 5 5 2 4 2 4" xfId="29737"/>
    <cellStyle name="Normal 5 5 2 4 3" xfId="29738"/>
    <cellStyle name="Normal 5 5 2 4 3 2" xfId="29739"/>
    <cellStyle name="Normal 5 5 2 4 3 3" xfId="29740"/>
    <cellStyle name="Normal 5 5 2 4 4" xfId="29741"/>
    <cellStyle name="Normal 5 5 2 4 5" xfId="29742"/>
    <cellStyle name="Normal 5 5 2 4 6" xfId="29743"/>
    <cellStyle name="Normal 5 5 2 5" xfId="5975"/>
    <cellStyle name="Normal 5 5 2 5 2" xfId="10917"/>
    <cellStyle name="Normal 5 5 2 5 3" xfId="29744"/>
    <cellStyle name="Normal 5 5 2 5 4" xfId="29745"/>
    <cellStyle name="Normal 5 5 2 6" xfId="7483"/>
    <cellStyle name="Normal 5 5 2 6 2" xfId="29746"/>
    <cellStyle name="Normal 5 5 2 6 3" xfId="29747"/>
    <cellStyle name="Normal 5 5 2 6 4" xfId="29748"/>
    <cellStyle name="Normal 5 5 2 7" xfId="2521"/>
    <cellStyle name="Normal 5 5 2 7 2" xfId="29749"/>
    <cellStyle name="Normal 5 5 2 7 3" xfId="29750"/>
    <cellStyle name="Normal 5 5 2 7 4" xfId="29751"/>
    <cellStyle name="Normal 5 5 2 8" xfId="29752"/>
    <cellStyle name="Normal 5 5 2 8 2" xfId="29753"/>
    <cellStyle name="Normal 5 5 2 8 3" xfId="29754"/>
    <cellStyle name="Normal 5 5 2 9" xfId="29755"/>
    <cellStyle name="Normal 5 5 3" xfId="930"/>
    <cellStyle name="Normal 5 5 3 10" xfId="29756"/>
    <cellStyle name="Normal 5 5 3 2" xfId="1662"/>
    <cellStyle name="Normal 5 5 3 2 2" xfId="5020"/>
    <cellStyle name="Normal 5 5 3 2 2 2" xfId="10004"/>
    <cellStyle name="Normal 5 5 3 2 2 2 2" xfId="29757"/>
    <cellStyle name="Normal 5 5 3 2 2 2 3" xfId="29758"/>
    <cellStyle name="Normal 5 5 3 2 2 2 4" xfId="29759"/>
    <cellStyle name="Normal 5 5 3 2 2 3" xfId="29760"/>
    <cellStyle name="Normal 5 5 3 2 2 3 2" xfId="29761"/>
    <cellStyle name="Normal 5 5 3 2 2 3 3" xfId="29762"/>
    <cellStyle name="Normal 5 5 3 2 2 4" xfId="29763"/>
    <cellStyle name="Normal 5 5 3 2 2 5" xfId="29764"/>
    <cellStyle name="Normal 5 5 3 2 2 6" xfId="29765"/>
    <cellStyle name="Normal 5 5 3 2 3" xfId="6749"/>
    <cellStyle name="Normal 5 5 3 2 3 2" xfId="11691"/>
    <cellStyle name="Normal 5 5 3 2 3 3" xfId="29766"/>
    <cellStyle name="Normal 5 5 3 2 3 4" xfId="29767"/>
    <cellStyle name="Normal 5 5 3 2 4" xfId="8257"/>
    <cellStyle name="Normal 5 5 3 2 4 2" xfId="29768"/>
    <cellStyle name="Normal 5 5 3 2 4 3" xfId="29769"/>
    <cellStyle name="Normal 5 5 3 2 4 4" xfId="29770"/>
    <cellStyle name="Normal 5 5 3 2 5" xfId="3295"/>
    <cellStyle name="Normal 5 5 3 2 5 2" xfId="29771"/>
    <cellStyle name="Normal 5 5 3 2 5 3" xfId="29772"/>
    <cellStyle name="Normal 5 5 3 2 5 4" xfId="29773"/>
    <cellStyle name="Normal 5 5 3 2 6" xfId="29774"/>
    <cellStyle name="Normal 5 5 3 2 6 2" xfId="29775"/>
    <cellStyle name="Normal 5 5 3 2 6 3" xfId="29776"/>
    <cellStyle name="Normal 5 5 3 2 7" xfId="29777"/>
    <cellStyle name="Normal 5 5 3 2 8" xfId="29778"/>
    <cellStyle name="Normal 5 5 3 2 9" xfId="29779"/>
    <cellStyle name="Normal 5 5 3 3" xfId="4370"/>
    <cellStyle name="Normal 5 5 3 3 2" xfId="9355"/>
    <cellStyle name="Normal 5 5 3 3 2 2" xfId="29780"/>
    <cellStyle name="Normal 5 5 3 3 2 3" xfId="29781"/>
    <cellStyle name="Normal 5 5 3 3 2 4" xfId="29782"/>
    <cellStyle name="Normal 5 5 3 3 3" xfId="29783"/>
    <cellStyle name="Normal 5 5 3 3 3 2" xfId="29784"/>
    <cellStyle name="Normal 5 5 3 3 3 3" xfId="29785"/>
    <cellStyle name="Normal 5 5 3 3 4" xfId="29786"/>
    <cellStyle name="Normal 5 5 3 3 5" xfId="29787"/>
    <cellStyle name="Normal 5 5 3 3 6" xfId="29788"/>
    <cellStyle name="Normal 5 5 3 4" xfId="6113"/>
    <cellStyle name="Normal 5 5 3 4 2" xfId="11055"/>
    <cellStyle name="Normal 5 5 3 4 3" xfId="29789"/>
    <cellStyle name="Normal 5 5 3 4 4" xfId="29790"/>
    <cellStyle name="Normal 5 5 3 5" xfId="7621"/>
    <cellStyle name="Normal 5 5 3 5 2" xfId="29791"/>
    <cellStyle name="Normal 5 5 3 5 3" xfId="29792"/>
    <cellStyle name="Normal 5 5 3 5 4" xfId="29793"/>
    <cellStyle name="Normal 5 5 3 6" xfId="2659"/>
    <cellStyle name="Normal 5 5 3 6 2" xfId="29794"/>
    <cellStyle name="Normal 5 5 3 6 3" xfId="29795"/>
    <cellStyle name="Normal 5 5 3 6 4" xfId="29796"/>
    <cellStyle name="Normal 5 5 3 7" xfId="29797"/>
    <cellStyle name="Normal 5 5 3 7 2" xfId="29798"/>
    <cellStyle name="Normal 5 5 3 7 3" xfId="29799"/>
    <cellStyle name="Normal 5 5 3 8" xfId="29800"/>
    <cellStyle name="Normal 5 5 3 9" xfId="29801"/>
    <cellStyle name="Normal 5 5 4" xfId="1659"/>
    <cellStyle name="Normal 5 5 4 2" xfId="5017"/>
    <cellStyle name="Normal 5 5 4 2 2" xfId="10001"/>
    <cellStyle name="Normal 5 5 4 2 2 2" xfId="29802"/>
    <cellStyle name="Normal 5 5 4 2 2 3" xfId="29803"/>
    <cellStyle name="Normal 5 5 4 2 2 4" xfId="29804"/>
    <cellStyle name="Normal 5 5 4 2 3" xfId="29805"/>
    <cellStyle name="Normal 5 5 4 2 3 2" xfId="29806"/>
    <cellStyle name="Normal 5 5 4 2 3 3" xfId="29807"/>
    <cellStyle name="Normal 5 5 4 2 4" xfId="29808"/>
    <cellStyle name="Normal 5 5 4 2 5" xfId="29809"/>
    <cellStyle name="Normal 5 5 4 2 6" xfId="29810"/>
    <cellStyle name="Normal 5 5 4 3" xfId="6746"/>
    <cellStyle name="Normal 5 5 4 3 2" xfId="11688"/>
    <cellStyle name="Normal 5 5 4 3 3" xfId="29811"/>
    <cellStyle name="Normal 5 5 4 3 4" xfId="29812"/>
    <cellStyle name="Normal 5 5 4 4" xfId="8254"/>
    <cellStyle name="Normal 5 5 4 4 2" xfId="29813"/>
    <cellStyle name="Normal 5 5 4 4 3" xfId="29814"/>
    <cellStyle name="Normal 5 5 4 4 4" xfId="29815"/>
    <cellStyle name="Normal 5 5 4 5" xfId="3292"/>
    <cellStyle name="Normal 5 5 4 5 2" xfId="29816"/>
    <cellStyle name="Normal 5 5 4 5 3" xfId="29817"/>
    <cellStyle name="Normal 5 5 4 5 4" xfId="29818"/>
    <cellStyle name="Normal 5 5 4 6" xfId="29819"/>
    <cellStyle name="Normal 5 5 4 6 2" xfId="29820"/>
    <cellStyle name="Normal 5 5 4 6 3" xfId="29821"/>
    <cellStyle name="Normal 5 5 4 7" xfId="29822"/>
    <cellStyle name="Normal 5 5 4 8" xfId="29823"/>
    <cellStyle name="Normal 5 5 4 9" xfId="29824"/>
    <cellStyle name="Normal 5 5 5" xfId="3767"/>
    <cellStyle name="Normal 5 5 5 2" xfId="5613"/>
    <cellStyle name="Normal 5 5 5 2 2" xfId="10562"/>
    <cellStyle name="Normal 5 5 5 2 2 2" xfId="29825"/>
    <cellStyle name="Normal 5 5 5 2 2 3" xfId="29826"/>
    <cellStyle name="Normal 5 5 5 2 2 4" xfId="29827"/>
    <cellStyle name="Normal 5 5 5 2 3" xfId="29828"/>
    <cellStyle name="Normal 5 5 5 2 3 2" xfId="29829"/>
    <cellStyle name="Normal 5 5 5 2 3 3" xfId="29830"/>
    <cellStyle name="Normal 5 5 5 2 4" xfId="29831"/>
    <cellStyle name="Normal 5 5 5 2 5" xfId="29832"/>
    <cellStyle name="Normal 5 5 5 2 6" xfId="29833"/>
    <cellStyle name="Normal 5 5 5 3" xfId="8728"/>
    <cellStyle name="Normal 5 5 5 3 2" xfId="29834"/>
    <cellStyle name="Normal 5 5 5 3 3" xfId="29835"/>
    <cellStyle name="Normal 5 5 5 3 4" xfId="29836"/>
    <cellStyle name="Normal 5 5 5 4" xfId="12183"/>
    <cellStyle name="Normal 5 5 5 4 2" xfId="29837"/>
    <cellStyle name="Normal 5 5 5 4 3" xfId="29838"/>
    <cellStyle name="Normal 5 5 5 4 4" xfId="29839"/>
    <cellStyle name="Normal 5 5 5 5" xfId="29840"/>
    <cellStyle name="Normal 5 5 5 5 2" xfId="29841"/>
    <cellStyle name="Normal 5 5 5 5 3" xfId="29842"/>
    <cellStyle name="Normal 5 5 5 5 4" xfId="29843"/>
    <cellStyle name="Normal 5 5 5 6" xfId="29844"/>
    <cellStyle name="Normal 5 5 5 6 2" xfId="29845"/>
    <cellStyle name="Normal 5 5 5 6 3" xfId="29846"/>
    <cellStyle name="Normal 5 5 5 7" xfId="29847"/>
    <cellStyle name="Normal 5 5 5 8" xfId="29848"/>
    <cellStyle name="Normal 5 5 5 9" xfId="29849"/>
    <cellStyle name="Normal 5 5 6" xfId="4090"/>
    <cellStyle name="Normal 5 5 6 2" xfId="8864"/>
    <cellStyle name="Normal 5 5 6 2 2" xfId="29850"/>
    <cellStyle name="Normal 5 5 6 2 2 2" xfId="29851"/>
    <cellStyle name="Normal 5 5 6 2 2 3" xfId="29852"/>
    <cellStyle name="Normal 5 5 6 2 2 4" xfId="29853"/>
    <cellStyle name="Normal 5 5 6 2 3" xfId="29854"/>
    <cellStyle name="Normal 5 5 6 2 3 2" xfId="29855"/>
    <cellStyle name="Normal 5 5 6 2 3 3" xfId="29856"/>
    <cellStyle name="Normal 5 5 6 2 4" xfId="29857"/>
    <cellStyle name="Normal 5 5 6 2 5" xfId="29858"/>
    <cellStyle name="Normal 5 5 6 2 6" xfId="29859"/>
    <cellStyle name="Normal 5 5 6 3" xfId="12296"/>
    <cellStyle name="Normal 5 5 6 3 2" xfId="29860"/>
    <cellStyle name="Normal 5 5 6 3 3" xfId="29861"/>
    <cellStyle name="Normal 5 5 6 3 4" xfId="29862"/>
    <cellStyle name="Normal 5 5 6 4" xfId="29863"/>
    <cellStyle name="Normal 5 5 6 4 2" xfId="29864"/>
    <cellStyle name="Normal 5 5 6 4 3" xfId="29865"/>
    <cellStyle name="Normal 5 5 6 4 4" xfId="29866"/>
    <cellStyle name="Normal 5 5 6 5" xfId="29867"/>
    <cellStyle name="Normal 5 5 6 5 2" xfId="29868"/>
    <cellStyle name="Normal 5 5 6 5 3" xfId="29869"/>
    <cellStyle name="Normal 5 5 6 6" xfId="29870"/>
    <cellStyle name="Normal 5 5 6 7" xfId="29871"/>
    <cellStyle name="Normal 5 5 6 8" xfId="29872"/>
    <cellStyle name="Normal 5 5 7" xfId="4341"/>
    <cellStyle name="Normal 5 5 7 2" xfId="9327"/>
    <cellStyle name="Normal 5 5 7 2 2" xfId="29873"/>
    <cellStyle name="Normal 5 5 7 2 3" xfId="29874"/>
    <cellStyle name="Normal 5 5 7 2 4" xfId="29875"/>
    <cellStyle name="Normal 5 5 7 3" xfId="29876"/>
    <cellStyle name="Normal 5 5 7 3 2" xfId="29877"/>
    <cellStyle name="Normal 5 5 7 3 3" xfId="29878"/>
    <cellStyle name="Normal 5 5 7 4" xfId="29879"/>
    <cellStyle name="Normal 5 5 7 5" xfId="29880"/>
    <cellStyle name="Normal 5 5 7 6" xfId="29881"/>
    <cellStyle name="Normal 5 5 8" xfId="5840"/>
    <cellStyle name="Normal 5 5 8 2" xfId="10782"/>
    <cellStyle name="Normal 5 5 8 3" xfId="29882"/>
    <cellStyle name="Normal 5 5 8 4" xfId="29883"/>
    <cellStyle name="Normal 5 5 9" xfId="7348"/>
    <cellStyle name="Normal 5 5 9 2" xfId="29884"/>
    <cellStyle name="Normal 5 5 9 3" xfId="29885"/>
    <cellStyle name="Normal 5 5 9 4" xfId="29886"/>
    <cellStyle name="Normal 5 6" xfId="680"/>
    <cellStyle name="Normal 5 6 10" xfId="2429"/>
    <cellStyle name="Normal 5 6 10 2" xfId="29887"/>
    <cellStyle name="Normal 5 6 10 3" xfId="29888"/>
    <cellStyle name="Normal 5 6 10 4" xfId="29889"/>
    <cellStyle name="Normal 5 6 11" xfId="29890"/>
    <cellStyle name="Normal 5 6 11 2" xfId="29891"/>
    <cellStyle name="Normal 5 6 11 3" xfId="29892"/>
    <cellStyle name="Normal 5 6 12" xfId="29893"/>
    <cellStyle name="Normal 5 6 13" xfId="29894"/>
    <cellStyle name="Normal 5 6 14" xfId="29895"/>
    <cellStyle name="Normal 5 6 2" xfId="821"/>
    <cellStyle name="Normal 5 6 2 10" xfId="29896"/>
    <cellStyle name="Normal 5 6 2 11" xfId="29897"/>
    <cellStyle name="Normal 5 6 2 2" xfId="1286"/>
    <cellStyle name="Normal 5 6 2 2 10" xfId="29898"/>
    <cellStyle name="Normal 5 6 2 2 2" xfId="1665"/>
    <cellStyle name="Normal 5 6 2 2 2 2" xfId="5023"/>
    <cellStyle name="Normal 5 6 2 2 2 2 2" xfId="10007"/>
    <cellStyle name="Normal 5 6 2 2 2 2 2 2" xfId="29899"/>
    <cellStyle name="Normal 5 6 2 2 2 2 2 3" xfId="29900"/>
    <cellStyle name="Normal 5 6 2 2 2 2 2 4" xfId="29901"/>
    <cellStyle name="Normal 5 6 2 2 2 2 3" xfId="29902"/>
    <cellStyle name="Normal 5 6 2 2 2 2 3 2" xfId="29903"/>
    <cellStyle name="Normal 5 6 2 2 2 2 3 3" xfId="29904"/>
    <cellStyle name="Normal 5 6 2 2 2 2 4" xfId="29905"/>
    <cellStyle name="Normal 5 6 2 2 2 2 5" xfId="29906"/>
    <cellStyle name="Normal 5 6 2 2 2 2 6" xfId="29907"/>
    <cellStyle name="Normal 5 6 2 2 2 3" xfId="6752"/>
    <cellStyle name="Normal 5 6 2 2 2 3 2" xfId="11694"/>
    <cellStyle name="Normal 5 6 2 2 2 3 3" xfId="29908"/>
    <cellStyle name="Normal 5 6 2 2 2 3 4" xfId="29909"/>
    <cellStyle name="Normal 5 6 2 2 2 4" xfId="8260"/>
    <cellStyle name="Normal 5 6 2 2 2 4 2" xfId="29910"/>
    <cellStyle name="Normal 5 6 2 2 2 4 3" xfId="29911"/>
    <cellStyle name="Normal 5 6 2 2 2 4 4" xfId="29912"/>
    <cellStyle name="Normal 5 6 2 2 2 5" xfId="3298"/>
    <cellStyle name="Normal 5 6 2 2 2 5 2" xfId="29913"/>
    <cellStyle name="Normal 5 6 2 2 2 5 3" xfId="29914"/>
    <cellStyle name="Normal 5 6 2 2 2 5 4" xfId="29915"/>
    <cellStyle name="Normal 5 6 2 2 2 6" xfId="29916"/>
    <cellStyle name="Normal 5 6 2 2 2 6 2" xfId="29917"/>
    <cellStyle name="Normal 5 6 2 2 2 6 3" xfId="29918"/>
    <cellStyle name="Normal 5 6 2 2 2 7" xfId="29919"/>
    <cellStyle name="Normal 5 6 2 2 2 8" xfId="29920"/>
    <cellStyle name="Normal 5 6 2 2 2 9" xfId="29921"/>
    <cellStyle name="Normal 5 6 2 2 3" xfId="4654"/>
    <cellStyle name="Normal 5 6 2 2 3 2" xfId="9638"/>
    <cellStyle name="Normal 5 6 2 2 3 2 2" xfId="29922"/>
    <cellStyle name="Normal 5 6 2 2 3 2 3" xfId="29923"/>
    <cellStyle name="Normal 5 6 2 2 3 2 4" xfId="29924"/>
    <cellStyle name="Normal 5 6 2 2 3 3" xfId="29925"/>
    <cellStyle name="Normal 5 6 2 2 3 3 2" xfId="29926"/>
    <cellStyle name="Normal 5 6 2 2 3 3 3" xfId="29927"/>
    <cellStyle name="Normal 5 6 2 2 3 4" xfId="29928"/>
    <cellStyle name="Normal 5 6 2 2 3 5" xfId="29929"/>
    <cellStyle name="Normal 5 6 2 2 3 6" xfId="29930"/>
    <cellStyle name="Normal 5 6 2 2 4" xfId="6385"/>
    <cellStyle name="Normal 5 6 2 2 4 2" xfId="11327"/>
    <cellStyle name="Normal 5 6 2 2 4 3" xfId="29931"/>
    <cellStyle name="Normal 5 6 2 2 4 4" xfId="29932"/>
    <cellStyle name="Normal 5 6 2 2 5" xfId="7893"/>
    <cellStyle name="Normal 5 6 2 2 5 2" xfId="29933"/>
    <cellStyle name="Normal 5 6 2 2 5 3" xfId="29934"/>
    <cellStyle name="Normal 5 6 2 2 5 4" xfId="29935"/>
    <cellStyle name="Normal 5 6 2 2 6" xfId="2931"/>
    <cellStyle name="Normal 5 6 2 2 6 2" xfId="29936"/>
    <cellStyle name="Normal 5 6 2 2 6 3" xfId="29937"/>
    <cellStyle name="Normal 5 6 2 2 6 4" xfId="29938"/>
    <cellStyle name="Normal 5 6 2 2 7" xfId="29939"/>
    <cellStyle name="Normal 5 6 2 2 7 2" xfId="29940"/>
    <cellStyle name="Normal 5 6 2 2 7 3" xfId="29941"/>
    <cellStyle name="Normal 5 6 2 2 8" xfId="29942"/>
    <cellStyle name="Normal 5 6 2 2 9" xfId="29943"/>
    <cellStyle name="Normal 5 6 2 3" xfId="1664"/>
    <cellStyle name="Normal 5 6 2 3 2" xfId="5022"/>
    <cellStyle name="Normal 5 6 2 3 2 2" xfId="10006"/>
    <cellStyle name="Normal 5 6 2 3 2 2 2" xfId="29944"/>
    <cellStyle name="Normal 5 6 2 3 2 2 3" xfId="29945"/>
    <cellStyle name="Normal 5 6 2 3 2 2 4" xfId="29946"/>
    <cellStyle name="Normal 5 6 2 3 2 3" xfId="29947"/>
    <cellStyle name="Normal 5 6 2 3 2 3 2" xfId="29948"/>
    <cellStyle name="Normal 5 6 2 3 2 3 3" xfId="29949"/>
    <cellStyle name="Normal 5 6 2 3 2 4" xfId="29950"/>
    <cellStyle name="Normal 5 6 2 3 2 5" xfId="29951"/>
    <cellStyle name="Normal 5 6 2 3 2 6" xfId="29952"/>
    <cellStyle name="Normal 5 6 2 3 3" xfId="6751"/>
    <cellStyle name="Normal 5 6 2 3 3 2" xfId="11693"/>
    <cellStyle name="Normal 5 6 2 3 3 3" xfId="29953"/>
    <cellStyle name="Normal 5 6 2 3 3 4" xfId="29954"/>
    <cellStyle name="Normal 5 6 2 3 4" xfId="8259"/>
    <cellStyle name="Normal 5 6 2 3 4 2" xfId="29955"/>
    <cellStyle name="Normal 5 6 2 3 4 3" xfId="29956"/>
    <cellStyle name="Normal 5 6 2 3 4 4" xfId="29957"/>
    <cellStyle name="Normal 5 6 2 3 5" xfId="3297"/>
    <cellStyle name="Normal 5 6 2 3 5 2" xfId="29958"/>
    <cellStyle name="Normal 5 6 2 3 5 3" xfId="29959"/>
    <cellStyle name="Normal 5 6 2 3 5 4" xfId="29960"/>
    <cellStyle name="Normal 5 6 2 3 6" xfId="29961"/>
    <cellStyle name="Normal 5 6 2 3 6 2" xfId="29962"/>
    <cellStyle name="Normal 5 6 2 3 6 3" xfId="29963"/>
    <cellStyle name="Normal 5 6 2 3 7" xfId="29964"/>
    <cellStyle name="Normal 5 6 2 3 8" xfId="29965"/>
    <cellStyle name="Normal 5 6 2 3 9" xfId="29966"/>
    <cellStyle name="Normal 5 6 2 4" xfId="4271"/>
    <cellStyle name="Normal 5 6 2 4 2" xfId="9257"/>
    <cellStyle name="Normal 5 6 2 4 2 2" xfId="29967"/>
    <cellStyle name="Normal 5 6 2 4 2 3" xfId="29968"/>
    <cellStyle name="Normal 5 6 2 4 2 4" xfId="29969"/>
    <cellStyle name="Normal 5 6 2 4 3" xfId="29970"/>
    <cellStyle name="Normal 5 6 2 4 3 2" xfId="29971"/>
    <cellStyle name="Normal 5 6 2 4 3 3" xfId="29972"/>
    <cellStyle name="Normal 5 6 2 4 4" xfId="29973"/>
    <cellStyle name="Normal 5 6 2 4 5" xfId="29974"/>
    <cellStyle name="Normal 5 6 2 4 6" xfId="29975"/>
    <cellStyle name="Normal 5 6 2 5" xfId="6018"/>
    <cellStyle name="Normal 5 6 2 5 2" xfId="10960"/>
    <cellStyle name="Normal 5 6 2 5 3" xfId="29976"/>
    <cellStyle name="Normal 5 6 2 5 4" xfId="29977"/>
    <cellStyle name="Normal 5 6 2 6" xfId="7526"/>
    <cellStyle name="Normal 5 6 2 6 2" xfId="29978"/>
    <cellStyle name="Normal 5 6 2 6 3" xfId="29979"/>
    <cellStyle name="Normal 5 6 2 6 4" xfId="29980"/>
    <cellStyle name="Normal 5 6 2 7" xfId="2564"/>
    <cellStyle name="Normal 5 6 2 7 2" xfId="29981"/>
    <cellStyle name="Normal 5 6 2 7 3" xfId="29982"/>
    <cellStyle name="Normal 5 6 2 7 4" xfId="29983"/>
    <cellStyle name="Normal 5 6 2 8" xfId="29984"/>
    <cellStyle name="Normal 5 6 2 8 2" xfId="29985"/>
    <cellStyle name="Normal 5 6 2 8 3" xfId="29986"/>
    <cellStyle name="Normal 5 6 2 9" xfId="29987"/>
    <cellStyle name="Normal 5 6 3" xfId="974"/>
    <cellStyle name="Normal 5 6 3 10" xfId="29988"/>
    <cellStyle name="Normal 5 6 3 2" xfId="1666"/>
    <cellStyle name="Normal 5 6 3 2 2" xfId="5024"/>
    <cellStyle name="Normal 5 6 3 2 2 2" xfId="10008"/>
    <cellStyle name="Normal 5 6 3 2 2 2 2" xfId="29989"/>
    <cellStyle name="Normal 5 6 3 2 2 2 3" xfId="29990"/>
    <cellStyle name="Normal 5 6 3 2 2 2 4" xfId="29991"/>
    <cellStyle name="Normal 5 6 3 2 2 3" xfId="29992"/>
    <cellStyle name="Normal 5 6 3 2 2 3 2" xfId="29993"/>
    <cellStyle name="Normal 5 6 3 2 2 3 3" xfId="29994"/>
    <cellStyle name="Normal 5 6 3 2 2 4" xfId="29995"/>
    <cellStyle name="Normal 5 6 3 2 2 5" xfId="29996"/>
    <cellStyle name="Normal 5 6 3 2 2 6" xfId="29997"/>
    <cellStyle name="Normal 5 6 3 2 3" xfId="6753"/>
    <cellStyle name="Normal 5 6 3 2 3 2" xfId="11695"/>
    <cellStyle name="Normal 5 6 3 2 3 3" xfId="29998"/>
    <cellStyle name="Normal 5 6 3 2 3 4" xfId="29999"/>
    <cellStyle name="Normal 5 6 3 2 4" xfId="8261"/>
    <cellStyle name="Normal 5 6 3 2 4 2" xfId="30000"/>
    <cellStyle name="Normal 5 6 3 2 4 3" xfId="30001"/>
    <cellStyle name="Normal 5 6 3 2 4 4" xfId="30002"/>
    <cellStyle name="Normal 5 6 3 2 5" xfId="3299"/>
    <cellStyle name="Normal 5 6 3 2 5 2" xfId="30003"/>
    <cellStyle name="Normal 5 6 3 2 5 3" xfId="30004"/>
    <cellStyle name="Normal 5 6 3 2 5 4" xfId="30005"/>
    <cellStyle name="Normal 5 6 3 2 6" xfId="30006"/>
    <cellStyle name="Normal 5 6 3 2 6 2" xfId="30007"/>
    <cellStyle name="Normal 5 6 3 2 6 3" xfId="30008"/>
    <cellStyle name="Normal 5 6 3 2 7" xfId="30009"/>
    <cellStyle name="Normal 5 6 3 2 8" xfId="30010"/>
    <cellStyle name="Normal 5 6 3 2 9" xfId="30011"/>
    <cellStyle name="Normal 5 6 3 3" xfId="4413"/>
    <cellStyle name="Normal 5 6 3 3 2" xfId="9398"/>
    <cellStyle name="Normal 5 6 3 3 2 2" xfId="30012"/>
    <cellStyle name="Normal 5 6 3 3 2 3" xfId="30013"/>
    <cellStyle name="Normal 5 6 3 3 2 4" xfId="30014"/>
    <cellStyle name="Normal 5 6 3 3 3" xfId="30015"/>
    <cellStyle name="Normal 5 6 3 3 3 2" xfId="30016"/>
    <cellStyle name="Normal 5 6 3 3 3 3" xfId="30017"/>
    <cellStyle name="Normal 5 6 3 3 4" xfId="30018"/>
    <cellStyle name="Normal 5 6 3 3 5" xfId="30019"/>
    <cellStyle name="Normal 5 6 3 3 6" xfId="30020"/>
    <cellStyle name="Normal 5 6 3 4" xfId="6156"/>
    <cellStyle name="Normal 5 6 3 4 2" xfId="11098"/>
    <cellStyle name="Normal 5 6 3 4 3" xfId="30021"/>
    <cellStyle name="Normal 5 6 3 4 4" xfId="30022"/>
    <cellStyle name="Normal 5 6 3 5" xfId="7664"/>
    <cellStyle name="Normal 5 6 3 5 2" xfId="30023"/>
    <cellStyle name="Normal 5 6 3 5 3" xfId="30024"/>
    <cellStyle name="Normal 5 6 3 5 4" xfId="30025"/>
    <cellStyle name="Normal 5 6 3 6" xfId="2702"/>
    <cellStyle name="Normal 5 6 3 6 2" xfId="30026"/>
    <cellStyle name="Normal 5 6 3 6 3" xfId="30027"/>
    <cellStyle name="Normal 5 6 3 6 4" xfId="30028"/>
    <cellStyle name="Normal 5 6 3 7" xfId="30029"/>
    <cellStyle name="Normal 5 6 3 7 2" xfId="30030"/>
    <cellStyle name="Normal 5 6 3 7 3" xfId="30031"/>
    <cellStyle name="Normal 5 6 3 8" xfId="30032"/>
    <cellStyle name="Normal 5 6 3 9" xfId="30033"/>
    <cellStyle name="Normal 5 6 4" xfId="1663"/>
    <cellStyle name="Normal 5 6 4 2" xfId="5021"/>
    <cellStyle name="Normal 5 6 4 2 2" xfId="10005"/>
    <cellStyle name="Normal 5 6 4 2 2 2" xfId="30034"/>
    <cellStyle name="Normal 5 6 4 2 2 3" xfId="30035"/>
    <cellStyle name="Normal 5 6 4 2 2 4" xfId="30036"/>
    <cellStyle name="Normal 5 6 4 2 3" xfId="30037"/>
    <cellStyle name="Normal 5 6 4 2 3 2" xfId="30038"/>
    <cellStyle name="Normal 5 6 4 2 3 3" xfId="30039"/>
    <cellStyle name="Normal 5 6 4 2 4" xfId="30040"/>
    <cellStyle name="Normal 5 6 4 2 5" xfId="30041"/>
    <cellStyle name="Normal 5 6 4 2 6" xfId="30042"/>
    <cellStyle name="Normal 5 6 4 3" xfId="6750"/>
    <cellStyle name="Normal 5 6 4 3 2" xfId="11692"/>
    <cellStyle name="Normal 5 6 4 3 3" xfId="30043"/>
    <cellStyle name="Normal 5 6 4 3 4" xfId="30044"/>
    <cellStyle name="Normal 5 6 4 4" xfId="8258"/>
    <cellStyle name="Normal 5 6 4 4 2" xfId="30045"/>
    <cellStyle name="Normal 5 6 4 4 3" xfId="30046"/>
    <cellStyle name="Normal 5 6 4 4 4" xfId="30047"/>
    <cellStyle name="Normal 5 6 4 5" xfId="3296"/>
    <cellStyle name="Normal 5 6 4 5 2" xfId="30048"/>
    <cellStyle name="Normal 5 6 4 5 3" xfId="30049"/>
    <cellStyle name="Normal 5 6 4 5 4" xfId="30050"/>
    <cellStyle name="Normal 5 6 4 6" xfId="30051"/>
    <cellStyle name="Normal 5 6 4 6 2" xfId="30052"/>
    <cellStyle name="Normal 5 6 4 6 3" xfId="30053"/>
    <cellStyle name="Normal 5 6 4 7" xfId="30054"/>
    <cellStyle name="Normal 5 6 4 8" xfId="30055"/>
    <cellStyle name="Normal 5 6 4 9" xfId="30056"/>
    <cellStyle name="Normal 5 6 5" xfId="3811"/>
    <cellStyle name="Normal 5 6 5 2" xfId="5518"/>
    <cellStyle name="Normal 5 6 5 2 2" xfId="10484"/>
    <cellStyle name="Normal 5 6 5 2 2 2" xfId="30057"/>
    <cellStyle name="Normal 5 6 5 2 2 3" xfId="30058"/>
    <cellStyle name="Normal 5 6 5 2 2 4" xfId="30059"/>
    <cellStyle name="Normal 5 6 5 2 3" xfId="30060"/>
    <cellStyle name="Normal 5 6 5 2 3 2" xfId="30061"/>
    <cellStyle name="Normal 5 6 5 2 3 3" xfId="30062"/>
    <cellStyle name="Normal 5 6 5 2 4" xfId="30063"/>
    <cellStyle name="Normal 5 6 5 2 5" xfId="30064"/>
    <cellStyle name="Normal 5 6 5 2 6" xfId="30065"/>
    <cellStyle name="Normal 5 6 5 3" xfId="8771"/>
    <cellStyle name="Normal 5 6 5 3 2" xfId="30066"/>
    <cellStyle name="Normal 5 6 5 3 3" xfId="30067"/>
    <cellStyle name="Normal 5 6 5 3 4" xfId="30068"/>
    <cellStyle name="Normal 5 6 5 4" xfId="12128"/>
    <cellStyle name="Normal 5 6 5 4 2" xfId="30069"/>
    <cellStyle name="Normal 5 6 5 4 3" xfId="30070"/>
    <cellStyle name="Normal 5 6 5 4 4" xfId="30071"/>
    <cellStyle name="Normal 5 6 5 5" xfId="30072"/>
    <cellStyle name="Normal 5 6 5 5 2" xfId="30073"/>
    <cellStyle name="Normal 5 6 5 5 3" xfId="30074"/>
    <cellStyle name="Normal 5 6 5 5 4" xfId="30075"/>
    <cellStyle name="Normal 5 6 5 6" xfId="30076"/>
    <cellStyle name="Normal 5 6 5 6 2" xfId="30077"/>
    <cellStyle name="Normal 5 6 5 6 3" xfId="30078"/>
    <cellStyle name="Normal 5 6 5 7" xfId="30079"/>
    <cellStyle name="Normal 5 6 5 8" xfId="30080"/>
    <cellStyle name="Normal 5 6 5 9" xfId="30081"/>
    <cellStyle name="Normal 5 6 6" xfId="4136"/>
    <cellStyle name="Normal 5 6 6 2" xfId="8907"/>
    <cellStyle name="Normal 5 6 6 2 2" xfId="30082"/>
    <cellStyle name="Normal 5 6 6 2 2 2" xfId="30083"/>
    <cellStyle name="Normal 5 6 6 2 2 3" xfId="30084"/>
    <cellStyle name="Normal 5 6 6 2 2 4" xfId="30085"/>
    <cellStyle name="Normal 5 6 6 2 3" xfId="30086"/>
    <cellStyle name="Normal 5 6 6 2 3 2" xfId="30087"/>
    <cellStyle name="Normal 5 6 6 2 3 3" xfId="30088"/>
    <cellStyle name="Normal 5 6 6 2 4" xfId="30089"/>
    <cellStyle name="Normal 5 6 6 2 5" xfId="30090"/>
    <cellStyle name="Normal 5 6 6 2 6" xfId="30091"/>
    <cellStyle name="Normal 5 6 6 3" xfId="12111"/>
    <cellStyle name="Normal 5 6 6 3 2" xfId="30092"/>
    <cellStyle name="Normal 5 6 6 3 3" xfId="30093"/>
    <cellStyle name="Normal 5 6 6 3 4" xfId="30094"/>
    <cellStyle name="Normal 5 6 6 4" xfId="30095"/>
    <cellStyle name="Normal 5 6 6 4 2" xfId="30096"/>
    <cellStyle name="Normal 5 6 6 4 3" xfId="30097"/>
    <cellStyle name="Normal 5 6 6 4 4" xfId="30098"/>
    <cellStyle name="Normal 5 6 6 5" xfId="30099"/>
    <cellStyle name="Normal 5 6 6 5 2" xfId="30100"/>
    <cellStyle name="Normal 5 6 6 5 3" xfId="30101"/>
    <cellStyle name="Normal 5 6 6 6" xfId="30102"/>
    <cellStyle name="Normal 5 6 6 7" xfId="30103"/>
    <cellStyle name="Normal 5 6 6 8" xfId="30104"/>
    <cellStyle name="Normal 5 6 7" xfId="5553"/>
    <cellStyle name="Normal 5 6 7 2" xfId="10514"/>
    <cellStyle name="Normal 5 6 7 2 2" xfId="30105"/>
    <cellStyle name="Normal 5 6 7 2 3" xfId="30106"/>
    <cellStyle name="Normal 5 6 7 2 4" xfId="30107"/>
    <cellStyle name="Normal 5 6 7 3" xfId="30108"/>
    <cellStyle name="Normal 5 6 7 3 2" xfId="30109"/>
    <cellStyle name="Normal 5 6 7 3 3" xfId="30110"/>
    <cellStyle name="Normal 5 6 7 4" xfId="30111"/>
    <cellStyle name="Normal 5 6 7 5" xfId="30112"/>
    <cellStyle name="Normal 5 6 7 6" xfId="30113"/>
    <cellStyle name="Normal 5 6 8" xfId="5883"/>
    <cellStyle name="Normal 5 6 8 2" xfId="10825"/>
    <cellStyle name="Normal 5 6 8 3" xfId="30114"/>
    <cellStyle name="Normal 5 6 8 4" xfId="30115"/>
    <cellStyle name="Normal 5 6 9" xfId="7391"/>
    <cellStyle name="Normal 5 6 9 2" xfId="30116"/>
    <cellStyle name="Normal 5 6 9 3" xfId="30117"/>
    <cellStyle name="Normal 5 6 9 4" xfId="30118"/>
    <cellStyle name="Normal 5 7" xfId="514"/>
    <cellStyle name="Normal 5 7 10" xfId="30119"/>
    <cellStyle name="Normal 5 7 11" xfId="30120"/>
    <cellStyle name="Normal 5 7 2" xfId="1084"/>
    <cellStyle name="Normal 5 7 2 10" xfId="30121"/>
    <cellStyle name="Normal 5 7 2 2" xfId="1668"/>
    <cellStyle name="Normal 5 7 2 2 2" xfId="5026"/>
    <cellStyle name="Normal 5 7 2 2 2 2" xfId="10010"/>
    <cellStyle name="Normal 5 7 2 2 2 2 2" xfId="30122"/>
    <cellStyle name="Normal 5 7 2 2 2 2 3" xfId="30123"/>
    <cellStyle name="Normal 5 7 2 2 2 2 4" xfId="30124"/>
    <cellStyle name="Normal 5 7 2 2 2 3" xfId="30125"/>
    <cellStyle name="Normal 5 7 2 2 2 3 2" xfId="30126"/>
    <cellStyle name="Normal 5 7 2 2 2 3 3" xfId="30127"/>
    <cellStyle name="Normal 5 7 2 2 2 4" xfId="30128"/>
    <cellStyle name="Normal 5 7 2 2 2 5" xfId="30129"/>
    <cellStyle name="Normal 5 7 2 2 2 6" xfId="30130"/>
    <cellStyle name="Normal 5 7 2 2 3" xfId="6755"/>
    <cellStyle name="Normal 5 7 2 2 3 2" xfId="11697"/>
    <cellStyle name="Normal 5 7 2 2 3 3" xfId="30131"/>
    <cellStyle name="Normal 5 7 2 2 3 4" xfId="30132"/>
    <cellStyle name="Normal 5 7 2 2 4" xfId="8263"/>
    <cellStyle name="Normal 5 7 2 2 4 2" xfId="30133"/>
    <cellStyle name="Normal 5 7 2 2 4 3" xfId="30134"/>
    <cellStyle name="Normal 5 7 2 2 4 4" xfId="30135"/>
    <cellStyle name="Normal 5 7 2 2 5" xfId="3301"/>
    <cellStyle name="Normal 5 7 2 2 5 2" xfId="30136"/>
    <cellStyle name="Normal 5 7 2 2 5 3" xfId="30137"/>
    <cellStyle name="Normal 5 7 2 2 5 4" xfId="30138"/>
    <cellStyle name="Normal 5 7 2 2 6" xfId="30139"/>
    <cellStyle name="Normal 5 7 2 2 6 2" xfId="30140"/>
    <cellStyle name="Normal 5 7 2 2 6 3" xfId="30141"/>
    <cellStyle name="Normal 5 7 2 2 7" xfId="30142"/>
    <cellStyle name="Normal 5 7 2 2 8" xfId="30143"/>
    <cellStyle name="Normal 5 7 2 2 9" xfId="30144"/>
    <cellStyle name="Normal 5 7 2 3" xfId="4506"/>
    <cellStyle name="Normal 5 7 2 3 2" xfId="9491"/>
    <cellStyle name="Normal 5 7 2 3 2 2" xfId="30145"/>
    <cellStyle name="Normal 5 7 2 3 2 3" xfId="30146"/>
    <cellStyle name="Normal 5 7 2 3 2 4" xfId="30147"/>
    <cellStyle name="Normal 5 7 2 3 3" xfId="30148"/>
    <cellStyle name="Normal 5 7 2 3 3 2" xfId="30149"/>
    <cellStyle name="Normal 5 7 2 3 3 3" xfId="30150"/>
    <cellStyle name="Normal 5 7 2 3 4" xfId="30151"/>
    <cellStyle name="Normal 5 7 2 3 5" xfId="30152"/>
    <cellStyle name="Normal 5 7 2 3 6" xfId="30153"/>
    <cellStyle name="Normal 5 7 2 4" xfId="6246"/>
    <cellStyle name="Normal 5 7 2 4 2" xfId="11188"/>
    <cellStyle name="Normal 5 7 2 4 3" xfId="30154"/>
    <cellStyle name="Normal 5 7 2 4 4" xfId="30155"/>
    <cellStyle name="Normal 5 7 2 5" xfId="7754"/>
    <cellStyle name="Normal 5 7 2 5 2" xfId="30156"/>
    <cellStyle name="Normal 5 7 2 5 3" xfId="30157"/>
    <cellStyle name="Normal 5 7 2 5 4" xfId="30158"/>
    <cellStyle name="Normal 5 7 2 6" xfId="2792"/>
    <cellStyle name="Normal 5 7 2 6 2" xfId="30159"/>
    <cellStyle name="Normal 5 7 2 6 3" xfId="30160"/>
    <cellStyle name="Normal 5 7 2 6 4" xfId="30161"/>
    <cellStyle name="Normal 5 7 2 7" xfId="30162"/>
    <cellStyle name="Normal 5 7 2 7 2" xfId="30163"/>
    <cellStyle name="Normal 5 7 2 7 3" xfId="30164"/>
    <cellStyle name="Normal 5 7 2 8" xfId="30165"/>
    <cellStyle name="Normal 5 7 2 9" xfId="30166"/>
    <cellStyle name="Normal 5 7 3" xfId="1667"/>
    <cellStyle name="Normal 5 7 3 2" xfId="5025"/>
    <cellStyle name="Normal 5 7 3 2 2" xfId="10009"/>
    <cellStyle name="Normal 5 7 3 2 2 2" xfId="30167"/>
    <cellStyle name="Normal 5 7 3 2 2 3" xfId="30168"/>
    <cellStyle name="Normal 5 7 3 2 2 4" xfId="30169"/>
    <cellStyle name="Normal 5 7 3 2 3" xfId="30170"/>
    <cellStyle name="Normal 5 7 3 2 3 2" xfId="30171"/>
    <cellStyle name="Normal 5 7 3 2 3 3" xfId="30172"/>
    <cellStyle name="Normal 5 7 3 2 4" xfId="30173"/>
    <cellStyle name="Normal 5 7 3 2 5" xfId="30174"/>
    <cellStyle name="Normal 5 7 3 2 6" xfId="30175"/>
    <cellStyle name="Normal 5 7 3 3" xfId="6754"/>
    <cellStyle name="Normal 5 7 3 3 2" xfId="11696"/>
    <cellStyle name="Normal 5 7 3 3 3" xfId="30176"/>
    <cellStyle name="Normal 5 7 3 3 4" xfId="30177"/>
    <cellStyle name="Normal 5 7 3 4" xfId="8262"/>
    <cellStyle name="Normal 5 7 3 4 2" xfId="30178"/>
    <cellStyle name="Normal 5 7 3 4 3" xfId="30179"/>
    <cellStyle name="Normal 5 7 3 4 4" xfId="30180"/>
    <cellStyle name="Normal 5 7 3 5" xfId="3300"/>
    <cellStyle name="Normal 5 7 3 5 2" xfId="30181"/>
    <cellStyle name="Normal 5 7 3 5 3" xfId="30182"/>
    <cellStyle name="Normal 5 7 3 5 4" xfId="30183"/>
    <cellStyle name="Normal 5 7 3 6" xfId="30184"/>
    <cellStyle name="Normal 5 7 3 6 2" xfId="30185"/>
    <cellStyle name="Normal 5 7 3 6 3" xfId="30186"/>
    <cellStyle name="Normal 5 7 3 7" xfId="30187"/>
    <cellStyle name="Normal 5 7 3 8" xfId="30188"/>
    <cellStyle name="Normal 5 7 3 9" xfId="30189"/>
    <cellStyle name="Normal 5 7 4" xfId="4037"/>
    <cellStyle name="Normal 5 7 4 2" xfId="9109"/>
    <cellStyle name="Normal 5 7 4 2 2" xfId="30190"/>
    <cellStyle name="Normal 5 7 4 2 3" xfId="30191"/>
    <cellStyle name="Normal 5 7 4 2 4" xfId="30192"/>
    <cellStyle name="Normal 5 7 4 3" xfId="30193"/>
    <cellStyle name="Normal 5 7 4 3 2" xfId="30194"/>
    <cellStyle name="Normal 5 7 4 3 3" xfId="30195"/>
    <cellStyle name="Normal 5 7 4 4" xfId="30196"/>
    <cellStyle name="Normal 5 7 4 5" xfId="30197"/>
    <cellStyle name="Normal 5 7 4 6" xfId="30198"/>
    <cellStyle name="Normal 5 7 5" xfId="5794"/>
    <cellStyle name="Normal 5 7 5 2" xfId="10736"/>
    <cellStyle name="Normal 5 7 5 3" xfId="30199"/>
    <cellStyle name="Normal 5 7 5 4" xfId="30200"/>
    <cellStyle name="Normal 5 7 6" xfId="7302"/>
    <cellStyle name="Normal 5 7 6 2" xfId="30201"/>
    <cellStyle name="Normal 5 7 6 3" xfId="30202"/>
    <cellStyle name="Normal 5 7 6 4" xfId="30203"/>
    <cellStyle name="Normal 5 7 7" xfId="2340"/>
    <cellStyle name="Normal 5 7 7 2" xfId="30204"/>
    <cellStyle name="Normal 5 7 7 3" xfId="30205"/>
    <cellStyle name="Normal 5 7 7 4" xfId="30206"/>
    <cellStyle name="Normal 5 7 8" xfId="30207"/>
    <cellStyle name="Normal 5 7 8 2" xfId="30208"/>
    <cellStyle name="Normal 5 7 8 3" xfId="30209"/>
    <cellStyle name="Normal 5 7 9" xfId="30210"/>
    <cellStyle name="Normal 5 8" xfId="731"/>
    <cellStyle name="Normal 5 8 10" xfId="30211"/>
    <cellStyle name="Normal 5 8 11" xfId="30212"/>
    <cellStyle name="Normal 5 8 2" xfId="1197"/>
    <cellStyle name="Normal 5 8 2 10" xfId="30213"/>
    <cellStyle name="Normal 5 8 2 2" xfId="1670"/>
    <cellStyle name="Normal 5 8 2 2 2" xfId="5028"/>
    <cellStyle name="Normal 5 8 2 2 2 2" xfId="10012"/>
    <cellStyle name="Normal 5 8 2 2 2 2 2" xfId="30214"/>
    <cellStyle name="Normal 5 8 2 2 2 2 3" xfId="30215"/>
    <cellStyle name="Normal 5 8 2 2 2 2 4" xfId="30216"/>
    <cellStyle name="Normal 5 8 2 2 2 3" xfId="30217"/>
    <cellStyle name="Normal 5 8 2 2 2 3 2" xfId="30218"/>
    <cellStyle name="Normal 5 8 2 2 2 3 3" xfId="30219"/>
    <cellStyle name="Normal 5 8 2 2 2 4" xfId="30220"/>
    <cellStyle name="Normal 5 8 2 2 2 5" xfId="30221"/>
    <cellStyle name="Normal 5 8 2 2 2 6" xfId="30222"/>
    <cellStyle name="Normal 5 8 2 2 3" xfId="6757"/>
    <cellStyle name="Normal 5 8 2 2 3 2" xfId="11699"/>
    <cellStyle name="Normal 5 8 2 2 3 3" xfId="30223"/>
    <cellStyle name="Normal 5 8 2 2 3 4" xfId="30224"/>
    <cellStyle name="Normal 5 8 2 2 4" xfId="8265"/>
    <cellStyle name="Normal 5 8 2 2 4 2" xfId="30225"/>
    <cellStyle name="Normal 5 8 2 2 4 3" xfId="30226"/>
    <cellStyle name="Normal 5 8 2 2 4 4" xfId="30227"/>
    <cellStyle name="Normal 5 8 2 2 5" xfId="3303"/>
    <cellStyle name="Normal 5 8 2 2 5 2" xfId="30228"/>
    <cellStyle name="Normal 5 8 2 2 5 3" xfId="30229"/>
    <cellStyle name="Normal 5 8 2 2 5 4" xfId="30230"/>
    <cellStyle name="Normal 5 8 2 2 6" xfId="30231"/>
    <cellStyle name="Normal 5 8 2 2 6 2" xfId="30232"/>
    <cellStyle name="Normal 5 8 2 2 6 3" xfId="30233"/>
    <cellStyle name="Normal 5 8 2 2 7" xfId="30234"/>
    <cellStyle name="Normal 5 8 2 2 8" xfId="30235"/>
    <cellStyle name="Normal 5 8 2 2 9" xfId="30236"/>
    <cellStyle name="Normal 5 8 2 3" xfId="4565"/>
    <cellStyle name="Normal 5 8 2 3 2" xfId="9549"/>
    <cellStyle name="Normal 5 8 2 3 2 2" xfId="30237"/>
    <cellStyle name="Normal 5 8 2 3 2 3" xfId="30238"/>
    <cellStyle name="Normal 5 8 2 3 2 4" xfId="30239"/>
    <cellStyle name="Normal 5 8 2 3 3" xfId="30240"/>
    <cellStyle name="Normal 5 8 2 3 3 2" xfId="30241"/>
    <cellStyle name="Normal 5 8 2 3 3 3" xfId="30242"/>
    <cellStyle name="Normal 5 8 2 3 4" xfId="30243"/>
    <cellStyle name="Normal 5 8 2 3 5" xfId="30244"/>
    <cellStyle name="Normal 5 8 2 3 6" xfId="30245"/>
    <cellStyle name="Normal 5 8 2 4" xfId="6296"/>
    <cellStyle name="Normal 5 8 2 4 2" xfId="11238"/>
    <cellStyle name="Normal 5 8 2 4 3" xfId="30246"/>
    <cellStyle name="Normal 5 8 2 4 4" xfId="30247"/>
    <cellStyle name="Normal 5 8 2 5" xfId="7804"/>
    <cellStyle name="Normal 5 8 2 5 2" xfId="30248"/>
    <cellStyle name="Normal 5 8 2 5 3" xfId="30249"/>
    <cellStyle name="Normal 5 8 2 5 4" xfId="30250"/>
    <cellStyle name="Normal 5 8 2 6" xfId="2842"/>
    <cellStyle name="Normal 5 8 2 6 2" xfId="30251"/>
    <cellStyle name="Normal 5 8 2 6 3" xfId="30252"/>
    <cellStyle name="Normal 5 8 2 6 4" xfId="30253"/>
    <cellStyle name="Normal 5 8 2 7" xfId="30254"/>
    <cellStyle name="Normal 5 8 2 7 2" xfId="30255"/>
    <cellStyle name="Normal 5 8 2 7 3" xfId="30256"/>
    <cellStyle name="Normal 5 8 2 8" xfId="30257"/>
    <cellStyle name="Normal 5 8 2 9" xfId="30258"/>
    <cellStyle name="Normal 5 8 3" xfId="1669"/>
    <cellStyle name="Normal 5 8 3 2" xfId="5027"/>
    <cellStyle name="Normal 5 8 3 2 2" xfId="10011"/>
    <cellStyle name="Normal 5 8 3 2 2 2" xfId="30259"/>
    <cellStyle name="Normal 5 8 3 2 2 3" xfId="30260"/>
    <cellStyle name="Normal 5 8 3 2 2 4" xfId="30261"/>
    <cellStyle name="Normal 5 8 3 2 3" xfId="30262"/>
    <cellStyle name="Normal 5 8 3 2 3 2" xfId="30263"/>
    <cellStyle name="Normal 5 8 3 2 3 3" xfId="30264"/>
    <cellStyle name="Normal 5 8 3 2 4" xfId="30265"/>
    <cellStyle name="Normal 5 8 3 2 5" xfId="30266"/>
    <cellStyle name="Normal 5 8 3 2 6" xfId="30267"/>
    <cellStyle name="Normal 5 8 3 3" xfId="6756"/>
    <cellStyle name="Normal 5 8 3 3 2" xfId="11698"/>
    <cellStyle name="Normal 5 8 3 3 3" xfId="30268"/>
    <cellStyle name="Normal 5 8 3 3 4" xfId="30269"/>
    <cellStyle name="Normal 5 8 3 4" xfId="8264"/>
    <cellStyle name="Normal 5 8 3 4 2" xfId="30270"/>
    <cellStyle name="Normal 5 8 3 4 3" xfId="30271"/>
    <cellStyle name="Normal 5 8 3 4 4" xfId="30272"/>
    <cellStyle name="Normal 5 8 3 5" xfId="3302"/>
    <cellStyle name="Normal 5 8 3 5 2" xfId="30273"/>
    <cellStyle name="Normal 5 8 3 5 3" xfId="30274"/>
    <cellStyle name="Normal 5 8 3 5 4" xfId="30275"/>
    <cellStyle name="Normal 5 8 3 6" xfId="30276"/>
    <cellStyle name="Normal 5 8 3 6 2" xfId="30277"/>
    <cellStyle name="Normal 5 8 3 6 3" xfId="30278"/>
    <cellStyle name="Normal 5 8 3 7" xfId="30279"/>
    <cellStyle name="Normal 5 8 3 8" xfId="30280"/>
    <cellStyle name="Normal 5 8 3 9" xfId="30281"/>
    <cellStyle name="Normal 5 8 4" xfId="4182"/>
    <cellStyle name="Normal 5 8 4 2" xfId="9168"/>
    <cellStyle name="Normal 5 8 4 2 2" xfId="30282"/>
    <cellStyle name="Normal 5 8 4 2 3" xfId="30283"/>
    <cellStyle name="Normal 5 8 4 2 4" xfId="30284"/>
    <cellStyle name="Normal 5 8 4 3" xfId="30285"/>
    <cellStyle name="Normal 5 8 4 3 2" xfId="30286"/>
    <cellStyle name="Normal 5 8 4 3 3" xfId="30287"/>
    <cellStyle name="Normal 5 8 4 4" xfId="30288"/>
    <cellStyle name="Normal 5 8 4 5" xfId="30289"/>
    <cellStyle name="Normal 5 8 4 6" xfId="30290"/>
    <cellStyle name="Normal 5 8 5" xfId="5929"/>
    <cellStyle name="Normal 5 8 5 2" xfId="10871"/>
    <cellStyle name="Normal 5 8 5 3" xfId="30291"/>
    <cellStyle name="Normal 5 8 5 4" xfId="30292"/>
    <cellStyle name="Normal 5 8 6" xfId="7437"/>
    <cellStyle name="Normal 5 8 6 2" xfId="30293"/>
    <cellStyle name="Normal 5 8 6 3" xfId="30294"/>
    <cellStyle name="Normal 5 8 6 4" xfId="30295"/>
    <cellStyle name="Normal 5 8 7" xfId="2475"/>
    <cellStyle name="Normal 5 8 7 2" xfId="30296"/>
    <cellStyle name="Normal 5 8 7 3" xfId="30297"/>
    <cellStyle name="Normal 5 8 7 4" xfId="30298"/>
    <cellStyle name="Normal 5 8 8" xfId="30299"/>
    <cellStyle name="Normal 5 8 8 2" xfId="30300"/>
    <cellStyle name="Normal 5 8 8 3" xfId="30301"/>
    <cellStyle name="Normal 5 8 9" xfId="30302"/>
    <cellStyle name="Normal 5 9" xfId="398"/>
    <cellStyle name="Normal 5 9 10" xfId="30303"/>
    <cellStyle name="Normal 5 9 11" xfId="30304"/>
    <cellStyle name="Normal 5 9 2" xfId="1026"/>
    <cellStyle name="Normal 5 9 2 10" xfId="30305"/>
    <cellStyle name="Normal 5 9 2 2" xfId="1672"/>
    <cellStyle name="Normal 5 9 2 2 2" xfId="5030"/>
    <cellStyle name="Normal 5 9 2 2 2 2" xfId="10014"/>
    <cellStyle name="Normal 5 9 2 2 2 2 2" xfId="30306"/>
    <cellStyle name="Normal 5 9 2 2 2 2 3" xfId="30307"/>
    <cellStyle name="Normal 5 9 2 2 2 2 4" xfId="30308"/>
    <cellStyle name="Normal 5 9 2 2 2 3" xfId="30309"/>
    <cellStyle name="Normal 5 9 2 2 2 3 2" xfId="30310"/>
    <cellStyle name="Normal 5 9 2 2 2 3 3" xfId="30311"/>
    <cellStyle name="Normal 5 9 2 2 2 4" xfId="30312"/>
    <cellStyle name="Normal 5 9 2 2 2 5" xfId="30313"/>
    <cellStyle name="Normal 5 9 2 2 2 6" xfId="30314"/>
    <cellStyle name="Normal 5 9 2 2 3" xfId="6759"/>
    <cellStyle name="Normal 5 9 2 2 3 2" xfId="11701"/>
    <cellStyle name="Normal 5 9 2 2 3 3" xfId="30315"/>
    <cellStyle name="Normal 5 9 2 2 3 4" xfId="30316"/>
    <cellStyle name="Normal 5 9 2 2 4" xfId="8267"/>
    <cellStyle name="Normal 5 9 2 2 4 2" xfId="30317"/>
    <cellStyle name="Normal 5 9 2 2 4 3" xfId="30318"/>
    <cellStyle name="Normal 5 9 2 2 4 4" xfId="30319"/>
    <cellStyle name="Normal 5 9 2 2 5" xfId="3305"/>
    <cellStyle name="Normal 5 9 2 2 5 2" xfId="30320"/>
    <cellStyle name="Normal 5 9 2 2 5 3" xfId="30321"/>
    <cellStyle name="Normal 5 9 2 2 5 4" xfId="30322"/>
    <cellStyle name="Normal 5 9 2 2 6" xfId="30323"/>
    <cellStyle name="Normal 5 9 2 2 6 2" xfId="30324"/>
    <cellStyle name="Normal 5 9 2 2 6 3" xfId="30325"/>
    <cellStyle name="Normal 5 9 2 2 7" xfId="30326"/>
    <cellStyle name="Normal 5 9 2 2 8" xfId="30327"/>
    <cellStyle name="Normal 5 9 2 2 9" xfId="30328"/>
    <cellStyle name="Normal 5 9 2 3" xfId="4460"/>
    <cellStyle name="Normal 5 9 2 3 2" xfId="9445"/>
    <cellStyle name="Normal 5 9 2 3 2 2" xfId="30329"/>
    <cellStyle name="Normal 5 9 2 3 2 3" xfId="30330"/>
    <cellStyle name="Normal 5 9 2 3 2 4" xfId="30331"/>
    <cellStyle name="Normal 5 9 2 3 3" xfId="30332"/>
    <cellStyle name="Normal 5 9 2 3 3 2" xfId="30333"/>
    <cellStyle name="Normal 5 9 2 3 3 3" xfId="30334"/>
    <cellStyle name="Normal 5 9 2 3 4" xfId="30335"/>
    <cellStyle name="Normal 5 9 2 3 5" xfId="30336"/>
    <cellStyle name="Normal 5 9 2 3 6" xfId="30337"/>
    <cellStyle name="Normal 5 9 2 4" xfId="6202"/>
    <cellStyle name="Normal 5 9 2 4 2" xfId="11144"/>
    <cellStyle name="Normal 5 9 2 4 3" xfId="30338"/>
    <cellStyle name="Normal 5 9 2 4 4" xfId="30339"/>
    <cellStyle name="Normal 5 9 2 5" xfId="7710"/>
    <cellStyle name="Normal 5 9 2 5 2" xfId="30340"/>
    <cellStyle name="Normal 5 9 2 5 3" xfId="30341"/>
    <cellStyle name="Normal 5 9 2 5 4" xfId="30342"/>
    <cellStyle name="Normal 5 9 2 6" xfId="2748"/>
    <cellStyle name="Normal 5 9 2 6 2" xfId="30343"/>
    <cellStyle name="Normal 5 9 2 6 3" xfId="30344"/>
    <cellStyle name="Normal 5 9 2 6 4" xfId="30345"/>
    <cellStyle name="Normal 5 9 2 7" xfId="30346"/>
    <cellStyle name="Normal 5 9 2 7 2" xfId="30347"/>
    <cellStyle name="Normal 5 9 2 7 3" xfId="30348"/>
    <cellStyle name="Normal 5 9 2 8" xfId="30349"/>
    <cellStyle name="Normal 5 9 2 9" xfId="30350"/>
    <cellStyle name="Normal 5 9 3" xfId="1671"/>
    <cellStyle name="Normal 5 9 3 2" xfId="5029"/>
    <cellStyle name="Normal 5 9 3 2 2" xfId="10013"/>
    <cellStyle name="Normal 5 9 3 2 2 2" xfId="30351"/>
    <cellStyle name="Normal 5 9 3 2 2 3" xfId="30352"/>
    <cellStyle name="Normal 5 9 3 2 2 4" xfId="30353"/>
    <cellStyle name="Normal 5 9 3 2 3" xfId="30354"/>
    <cellStyle name="Normal 5 9 3 2 3 2" xfId="30355"/>
    <cellStyle name="Normal 5 9 3 2 3 3" xfId="30356"/>
    <cellStyle name="Normal 5 9 3 2 4" xfId="30357"/>
    <cellStyle name="Normal 5 9 3 2 5" xfId="30358"/>
    <cellStyle name="Normal 5 9 3 2 6" xfId="30359"/>
    <cellStyle name="Normal 5 9 3 3" xfId="6758"/>
    <cellStyle name="Normal 5 9 3 3 2" xfId="11700"/>
    <cellStyle name="Normal 5 9 3 3 3" xfId="30360"/>
    <cellStyle name="Normal 5 9 3 3 4" xfId="30361"/>
    <cellStyle name="Normal 5 9 3 4" xfId="8266"/>
    <cellStyle name="Normal 5 9 3 4 2" xfId="30362"/>
    <cellStyle name="Normal 5 9 3 4 3" xfId="30363"/>
    <cellStyle name="Normal 5 9 3 4 4" xfId="30364"/>
    <cellStyle name="Normal 5 9 3 5" xfId="3304"/>
    <cellStyle name="Normal 5 9 3 5 2" xfId="30365"/>
    <cellStyle name="Normal 5 9 3 5 3" xfId="30366"/>
    <cellStyle name="Normal 5 9 3 5 4" xfId="30367"/>
    <cellStyle name="Normal 5 9 3 6" xfId="30368"/>
    <cellStyle name="Normal 5 9 3 6 2" xfId="30369"/>
    <cellStyle name="Normal 5 9 3 6 3" xfId="30370"/>
    <cellStyle name="Normal 5 9 3 7" xfId="30371"/>
    <cellStyle name="Normal 5 9 3 8" xfId="30372"/>
    <cellStyle name="Normal 5 9 3 9" xfId="30373"/>
    <cellStyle name="Normal 5 9 4" xfId="3977"/>
    <cellStyle name="Normal 5 9 4 2" xfId="9057"/>
    <cellStyle name="Normal 5 9 4 2 2" xfId="30374"/>
    <cellStyle name="Normal 5 9 4 2 3" xfId="30375"/>
    <cellStyle name="Normal 5 9 4 2 4" xfId="30376"/>
    <cellStyle name="Normal 5 9 4 3" xfId="30377"/>
    <cellStyle name="Normal 5 9 4 3 2" xfId="30378"/>
    <cellStyle name="Normal 5 9 4 3 3" xfId="30379"/>
    <cellStyle name="Normal 5 9 4 4" xfId="30380"/>
    <cellStyle name="Normal 5 9 4 5" xfId="30381"/>
    <cellStyle name="Normal 5 9 4 6" xfId="30382"/>
    <cellStyle name="Normal 5 9 5" xfId="5745"/>
    <cellStyle name="Normal 5 9 5 2" xfId="10687"/>
    <cellStyle name="Normal 5 9 5 3" xfId="30383"/>
    <cellStyle name="Normal 5 9 5 4" xfId="30384"/>
    <cellStyle name="Normal 5 9 6" xfId="7253"/>
    <cellStyle name="Normal 5 9 6 2" xfId="30385"/>
    <cellStyle name="Normal 5 9 6 3" xfId="30386"/>
    <cellStyle name="Normal 5 9 6 4" xfId="30387"/>
    <cellStyle name="Normal 5 9 7" xfId="2291"/>
    <cellStyle name="Normal 5 9 7 2" xfId="30388"/>
    <cellStyle name="Normal 5 9 7 3" xfId="30389"/>
    <cellStyle name="Normal 5 9 7 4" xfId="30390"/>
    <cellStyle name="Normal 5 9 8" xfId="30391"/>
    <cellStyle name="Normal 5 9 8 2" xfId="30392"/>
    <cellStyle name="Normal 5 9 8 3" xfId="30393"/>
    <cellStyle name="Normal 5 9 9" xfId="30394"/>
    <cellStyle name="Normal 50" xfId="133"/>
    <cellStyle name="Normal 50 2" xfId="612"/>
    <cellStyle name="Normal 50 2 2" xfId="1153"/>
    <cellStyle name="Normal 50 3" xfId="475"/>
    <cellStyle name="Normal 50 4" xfId="359"/>
    <cellStyle name="Normal 50 5" xfId="265"/>
    <cellStyle name="Normal 50 6" xfId="2217"/>
    <cellStyle name="Normal 50 7" xfId="238"/>
    <cellStyle name="Normal 51" xfId="134"/>
    <cellStyle name="Normal 51 2" xfId="613"/>
    <cellStyle name="Normal 51 2 2" xfId="1154"/>
    <cellStyle name="Normal 51 3" xfId="476"/>
    <cellStyle name="Normal 51 4" xfId="360"/>
    <cellStyle name="Normal 51 5" xfId="266"/>
    <cellStyle name="Normal 51 6" xfId="2218"/>
    <cellStyle name="Normal 51 7" xfId="239"/>
    <cellStyle name="Normal 52" xfId="135"/>
    <cellStyle name="Normal 52 2" xfId="614"/>
    <cellStyle name="Normal 52 2 2" xfId="1155"/>
    <cellStyle name="Normal 52 3" xfId="477"/>
    <cellStyle name="Normal 52 4" xfId="361"/>
    <cellStyle name="Normal 52 5" xfId="267"/>
    <cellStyle name="Normal 52 6" xfId="2219"/>
    <cellStyle name="Normal 52 7" xfId="240"/>
    <cellStyle name="Normal 53" xfId="136"/>
    <cellStyle name="Normal 53 2" xfId="615"/>
    <cellStyle name="Normal 53 2 2" xfId="1156"/>
    <cellStyle name="Normal 53 3" xfId="479"/>
    <cellStyle name="Normal 53 4" xfId="363"/>
    <cellStyle name="Normal 53 5" xfId="268"/>
    <cellStyle name="Normal 53 6" xfId="2220"/>
    <cellStyle name="Normal 53 7" xfId="241"/>
    <cellStyle name="Normal 54" xfId="137"/>
    <cellStyle name="Normal 54 2" xfId="616"/>
    <cellStyle name="Normal 54 2 2" xfId="1157"/>
    <cellStyle name="Normal 54 3" xfId="482"/>
    <cellStyle name="Normal 54 4" xfId="366"/>
    <cellStyle name="Normal 54 5" xfId="269"/>
    <cellStyle name="Normal 54 6" xfId="2221"/>
    <cellStyle name="Normal 54 7" xfId="242"/>
    <cellStyle name="Normal 55" xfId="138"/>
    <cellStyle name="Normal 55 2" xfId="617"/>
    <cellStyle name="Normal 55 2 2" xfId="1158"/>
    <cellStyle name="Normal 55 3" xfId="484"/>
    <cellStyle name="Normal 55 4" xfId="368"/>
    <cellStyle name="Normal 55 5" xfId="270"/>
    <cellStyle name="Normal 55 6" xfId="2222"/>
    <cellStyle name="Normal 55 7" xfId="243"/>
    <cellStyle name="Normal 56" xfId="139"/>
    <cellStyle name="Normal 56 2" xfId="618"/>
    <cellStyle name="Normal 56 2 2" xfId="1159"/>
    <cellStyle name="Normal 56 3" xfId="486"/>
    <cellStyle name="Normal 56 4" xfId="370"/>
    <cellStyle name="Normal 56 5" xfId="271"/>
    <cellStyle name="Normal 56 6" xfId="2223"/>
    <cellStyle name="Normal 56 7" xfId="244"/>
    <cellStyle name="Normal 57" xfId="140"/>
    <cellStyle name="Normal 57 2" xfId="619"/>
    <cellStyle name="Normal 57 2 2" xfId="1160"/>
    <cellStyle name="Normal 57 3" xfId="488"/>
    <cellStyle name="Normal 57 4" xfId="372"/>
    <cellStyle name="Normal 57 5" xfId="272"/>
    <cellStyle name="Normal 57 6" xfId="2224"/>
    <cellStyle name="Normal 57 7" xfId="245"/>
    <cellStyle name="Normal 58" xfId="141"/>
    <cellStyle name="Normal 58 2" xfId="620"/>
    <cellStyle name="Normal 58 2 2" xfId="1161"/>
    <cellStyle name="Normal 58 3" xfId="490"/>
    <cellStyle name="Normal 58 4" xfId="374"/>
    <cellStyle name="Normal 58 5" xfId="273"/>
    <cellStyle name="Normal 58 6" xfId="2225"/>
    <cellStyle name="Normal 58 7" xfId="246"/>
    <cellStyle name="Normal 59" xfId="142"/>
    <cellStyle name="Normal 59 2" xfId="621"/>
    <cellStyle name="Normal 59 2 2" xfId="1162"/>
    <cellStyle name="Normal 59 3" xfId="491"/>
    <cellStyle name="Normal 59 4" xfId="375"/>
    <cellStyle name="Normal 59 5" xfId="274"/>
    <cellStyle name="Normal 59 6" xfId="2226"/>
    <cellStyle name="Normal 59 7" xfId="247"/>
    <cellStyle name="Normal 6" xfId="24"/>
    <cellStyle name="Normal 6 10" xfId="332"/>
    <cellStyle name="Normal 6 10 10" xfId="30395"/>
    <cellStyle name="Normal 6 10 11" xfId="30396"/>
    <cellStyle name="Normal 6 10 2" xfId="1008"/>
    <cellStyle name="Normal 6 10 2 10" xfId="30397"/>
    <cellStyle name="Normal 6 10 2 2" xfId="1674"/>
    <cellStyle name="Normal 6 10 2 2 2" xfId="5032"/>
    <cellStyle name="Normal 6 10 2 2 2 2" xfId="10016"/>
    <cellStyle name="Normal 6 10 2 2 2 2 2" xfId="30398"/>
    <cellStyle name="Normal 6 10 2 2 2 2 3" xfId="30399"/>
    <cellStyle name="Normal 6 10 2 2 2 2 4" xfId="30400"/>
    <cellStyle name="Normal 6 10 2 2 2 3" xfId="30401"/>
    <cellStyle name="Normal 6 10 2 2 2 3 2" xfId="30402"/>
    <cellStyle name="Normal 6 10 2 2 2 3 3" xfId="30403"/>
    <cellStyle name="Normal 6 10 2 2 2 4" xfId="30404"/>
    <cellStyle name="Normal 6 10 2 2 2 5" xfId="30405"/>
    <cellStyle name="Normal 6 10 2 2 2 6" xfId="30406"/>
    <cellStyle name="Normal 6 10 2 2 3" xfId="6761"/>
    <cellStyle name="Normal 6 10 2 2 3 2" xfId="11703"/>
    <cellStyle name="Normal 6 10 2 2 3 3" xfId="30407"/>
    <cellStyle name="Normal 6 10 2 2 3 4" xfId="30408"/>
    <cellStyle name="Normal 6 10 2 2 4" xfId="8269"/>
    <cellStyle name="Normal 6 10 2 2 4 2" xfId="30409"/>
    <cellStyle name="Normal 6 10 2 2 4 3" xfId="30410"/>
    <cellStyle name="Normal 6 10 2 2 4 4" xfId="30411"/>
    <cellStyle name="Normal 6 10 2 2 5" xfId="3307"/>
    <cellStyle name="Normal 6 10 2 2 5 2" xfId="30412"/>
    <cellStyle name="Normal 6 10 2 2 5 3" xfId="30413"/>
    <cellStyle name="Normal 6 10 2 2 5 4" xfId="30414"/>
    <cellStyle name="Normal 6 10 2 2 6" xfId="30415"/>
    <cellStyle name="Normal 6 10 2 2 6 2" xfId="30416"/>
    <cellStyle name="Normal 6 10 2 2 6 3" xfId="30417"/>
    <cellStyle name="Normal 6 10 2 2 7" xfId="30418"/>
    <cellStyle name="Normal 6 10 2 2 8" xfId="30419"/>
    <cellStyle name="Normal 6 10 2 2 9" xfId="30420"/>
    <cellStyle name="Normal 6 10 2 3" xfId="4446"/>
    <cellStyle name="Normal 6 10 2 3 2" xfId="9431"/>
    <cellStyle name="Normal 6 10 2 3 2 2" xfId="30421"/>
    <cellStyle name="Normal 6 10 2 3 2 3" xfId="30422"/>
    <cellStyle name="Normal 6 10 2 3 2 4" xfId="30423"/>
    <cellStyle name="Normal 6 10 2 3 3" xfId="30424"/>
    <cellStyle name="Normal 6 10 2 3 3 2" xfId="30425"/>
    <cellStyle name="Normal 6 10 2 3 3 3" xfId="30426"/>
    <cellStyle name="Normal 6 10 2 3 4" xfId="30427"/>
    <cellStyle name="Normal 6 10 2 3 5" xfId="30428"/>
    <cellStyle name="Normal 6 10 2 3 6" xfId="30429"/>
    <cellStyle name="Normal 6 10 2 4" xfId="6189"/>
    <cellStyle name="Normal 6 10 2 4 2" xfId="11131"/>
    <cellStyle name="Normal 6 10 2 4 3" xfId="30430"/>
    <cellStyle name="Normal 6 10 2 4 4" xfId="30431"/>
    <cellStyle name="Normal 6 10 2 5" xfId="7697"/>
    <cellStyle name="Normal 6 10 2 5 2" xfId="30432"/>
    <cellStyle name="Normal 6 10 2 5 3" xfId="30433"/>
    <cellStyle name="Normal 6 10 2 5 4" xfId="30434"/>
    <cellStyle name="Normal 6 10 2 6" xfId="2735"/>
    <cellStyle name="Normal 6 10 2 6 2" xfId="30435"/>
    <cellStyle name="Normal 6 10 2 6 3" xfId="30436"/>
    <cellStyle name="Normal 6 10 2 6 4" xfId="30437"/>
    <cellStyle name="Normal 6 10 2 7" xfId="30438"/>
    <cellStyle name="Normal 6 10 2 7 2" xfId="30439"/>
    <cellStyle name="Normal 6 10 2 7 3" xfId="30440"/>
    <cellStyle name="Normal 6 10 2 8" xfId="30441"/>
    <cellStyle name="Normal 6 10 2 9" xfId="30442"/>
    <cellStyle name="Normal 6 10 3" xfId="1673"/>
    <cellStyle name="Normal 6 10 3 2" xfId="5031"/>
    <cellStyle name="Normal 6 10 3 2 2" xfId="10015"/>
    <cellStyle name="Normal 6 10 3 2 2 2" xfId="30443"/>
    <cellStyle name="Normal 6 10 3 2 2 3" xfId="30444"/>
    <cellStyle name="Normal 6 10 3 2 2 4" xfId="30445"/>
    <cellStyle name="Normal 6 10 3 2 3" xfId="30446"/>
    <cellStyle name="Normal 6 10 3 2 3 2" xfId="30447"/>
    <cellStyle name="Normal 6 10 3 2 3 3" xfId="30448"/>
    <cellStyle name="Normal 6 10 3 2 4" xfId="30449"/>
    <cellStyle name="Normal 6 10 3 2 5" xfId="30450"/>
    <cellStyle name="Normal 6 10 3 2 6" xfId="30451"/>
    <cellStyle name="Normal 6 10 3 3" xfId="6760"/>
    <cellStyle name="Normal 6 10 3 3 2" xfId="11702"/>
    <cellStyle name="Normal 6 10 3 3 3" xfId="30452"/>
    <cellStyle name="Normal 6 10 3 3 4" xfId="30453"/>
    <cellStyle name="Normal 6 10 3 4" xfId="8268"/>
    <cellStyle name="Normal 6 10 3 4 2" xfId="30454"/>
    <cellStyle name="Normal 6 10 3 4 3" xfId="30455"/>
    <cellStyle name="Normal 6 10 3 4 4" xfId="30456"/>
    <cellStyle name="Normal 6 10 3 5" xfId="3306"/>
    <cellStyle name="Normal 6 10 3 5 2" xfId="30457"/>
    <cellStyle name="Normal 6 10 3 5 3" xfId="30458"/>
    <cellStyle name="Normal 6 10 3 5 4" xfId="30459"/>
    <cellStyle name="Normal 6 10 3 6" xfId="30460"/>
    <cellStyle name="Normal 6 10 3 6 2" xfId="30461"/>
    <cellStyle name="Normal 6 10 3 6 3" xfId="30462"/>
    <cellStyle name="Normal 6 10 3 7" xfId="30463"/>
    <cellStyle name="Normal 6 10 3 8" xfId="30464"/>
    <cellStyle name="Normal 6 10 3 9" xfId="30465"/>
    <cellStyle name="Normal 6 10 4" xfId="3957"/>
    <cellStyle name="Normal 6 10 4 2" xfId="9041"/>
    <cellStyle name="Normal 6 10 4 2 2" xfId="30466"/>
    <cellStyle name="Normal 6 10 4 2 3" xfId="30467"/>
    <cellStyle name="Normal 6 10 4 2 4" xfId="30468"/>
    <cellStyle name="Normal 6 10 4 3" xfId="30469"/>
    <cellStyle name="Normal 6 10 4 3 2" xfId="30470"/>
    <cellStyle name="Normal 6 10 4 3 3" xfId="30471"/>
    <cellStyle name="Normal 6 10 4 4" xfId="30472"/>
    <cellStyle name="Normal 6 10 4 5" xfId="30473"/>
    <cellStyle name="Normal 6 10 4 6" xfId="30474"/>
    <cellStyle name="Normal 6 10 5" xfId="5732"/>
    <cellStyle name="Normal 6 10 5 2" xfId="10674"/>
    <cellStyle name="Normal 6 10 5 3" xfId="30475"/>
    <cellStyle name="Normal 6 10 5 4" xfId="30476"/>
    <cellStyle name="Normal 6 10 6" xfId="7240"/>
    <cellStyle name="Normal 6 10 6 2" xfId="30477"/>
    <cellStyle name="Normal 6 10 6 3" xfId="30478"/>
    <cellStyle name="Normal 6 10 6 4" xfId="30479"/>
    <cellStyle name="Normal 6 10 7" xfId="2278"/>
    <cellStyle name="Normal 6 10 7 2" xfId="30480"/>
    <cellStyle name="Normal 6 10 7 3" xfId="30481"/>
    <cellStyle name="Normal 6 10 7 4" xfId="30482"/>
    <cellStyle name="Normal 6 10 8" xfId="30483"/>
    <cellStyle name="Normal 6 10 8 2" xfId="30484"/>
    <cellStyle name="Normal 6 10 8 3" xfId="30485"/>
    <cellStyle name="Normal 6 10 9" xfId="30486"/>
    <cellStyle name="Normal 6 11" xfId="865"/>
    <cellStyle name="Normal 6 11 10" xfId="30487"/>
    <cellStyle name="Normal 6 11 2" xfId="1675"/>
    <cellStyle name="Normal 6 11 2 2" xfId="5033"/>
    <cellStyle name="Normal 6 11 2 2 2" xfId="10017"/>
    <cellStyle name="Normal 6 11 2 2 2 2" xfId="30488"/>
    <cellStyle name="Normal 6 11 2 2 2 3" xfId="30489"/>
    <cellStyle name="Normal 6 11 2 2 2 4" xfId="30490"/>
    <cellStyle name="Normal 6 11 2 2 3" xfId="30491"/>
    <cellStyle name="Normal 6 11 2 2 3 2" xfId="30492"/>
    <cellStyle name="Normal 6 11 2 2 3 3" xfId="30493"/>
    <cellStyle name="Normal 6 11 2 2 4" xfId="30494"/>
    <cellStyle name="Normal 6 11 2 2 5" xfId="30495"/>
    <cellStyle name="Normal 6 11 2 2 6" xfId="30496"/>
    <cellStyle name="Normal 6 11 2 3" xfId="6762"/>
    <cellStyle name="Normal 6 11 2 3 2" xfId="11704"/>
    <cellStyle name="Normal 6 11 2 3 3" xfId="30497"/>
    <cellStyle name="Normal 6 11 2 3 4" xfId="30498"/>
    <cellStyle name="Normal 6 11 2 4" xfId="8270"/>
    <cellStyle name="Normal 6 11 2 4 2" xfId="30499"/>
    <cellStyle name="Normal 6 11 2 4 3" xfId="30500"/>
    <cellStyle name="Normal 6 11 2 4 4" xfId="30501"/>
    <cellStyle name="Normal 6 11 2 5" xfId="3308"/>
    <cellStyle name="Normal 6 11 2 5 2" xfId="30502"/>
    <cellStyle name="Normal 6 11 2 5 3" xfId="30503"/>
    <cellStyle name="Normal 6 11 2 5 4" xfId="30504"/>
    <cellStyle name="Normal 6 11 2 6" xfId="30505"/>
    <cellStyle name="Normal 6 11 2 6 2" xfId="30506"/>
    <cellStyle name="Normal 6 11 2 6 3" xfId="30507"/>
    <cellStyle name="Normal 6 11 2 7" xfId="30508"/>
    <cellStyle name="Normal 6 11 2 8" xfId="30509"/>
    <cellStyle name="Normal 6 11 2 9" xfId="30510"/>
    <cellStyle name="Normal 6 11 3" xfId="4309"/>
    <cellStyle name="Normal 6 11 3 2" xfId="9295"/>
    <cellStyle name="Normal 6 11 3 2 2" xfId="30511"/>
    <cellStyle name="Normal 6 11 3 2 3" xfId="30512"/>
    <cellStyle name="Normal 6 11 3 2 4" xfId="30513"/>
    <cellStyle name="Normal 6 11 3 3" xfId="30514"/>
    <cellStyle name="Normal 6 11 3 3 2" xfId="30515"/>
    <cellStyle name="Normal 6 11 3 3 3" xfId="30516"/>
    <cellStyle name="Normal 6 11 3 4" xfId="30517"/>
    <cellStyle name="Normal 6 11 3 5" xfId="30518"/>
    <cellStyle name="Normal 6 11 3 6" xfId="30519"/>
    <cellStyle name="Normal 6 11 4" xfId="6054"/>
    <cellStyle name="Normal 6 11 4 2" xfId="10996"/>
    <cellStyle name="Normal 6 11 4 3" xfId="30520"/>
    <cellStyle name="Normal 6 11 4 4" xfId="30521"/>
    <cellStyle name="Normal 6 11 5" xfId="7562"/>
    <cellStyle name="Normal 6 11 5 2" xfId="30522"/>
    <cellStyle name="Normal 6 11 5 3" xfId="30523"/>
    <cellStyle name="Normal 6 11 5 4" xfId="30524"/>
    <cellStyle name="Normal 6 11 6" xfId="2600"/>
    <cellStyle name="Normal 6 11 6 2" xfId="30525"/>
    <cellStyle name="Normal 6 11 6 3" xfId="30526"/>
    <cellStyle name="Normal 6 11 6 4" xfId="30527"/>
    <cellStyle name="Normal 6 11 7" xfId="30528"/>
    <cellStyle name="Normal 6 11 7 2" xfId="30529"/>
    <cellStyle name="Normal 6 11 7 3" xfId="30530"/>
    <cellStyle name="Normal 6 11 8" xfId="30531"/>
    <cellStyle name="Normal 6 11 9" xfId="30532"/>
    <cellStyle name="Normal 6 12" xfId="1334"/>
    <cellStyle name="Normal 6 12 2" xfId="4692"/>
    <cellStyle name="Normal 6 12 2 2" xfId="9676"/>
    <cellStyle name="Normal 6 12 2 2 2" xfId="30533"/>
    <cellStyle name="Normal 6 12 2 2 3" xfId="30534"/>
    <cellStyle name="Normal 6 12 2 2 4" xfId="30535"/>
    <cellStyle name="Normal 6 12 2 3" xfId="30536"/>
    <cellStyle name="Normal 6 12 2 3 2" xfId="30537"/>
    <cellStyle name="Normal 6 12 2 3 3" xfId="30538"/>
    <cellStyle name="Normal 6 12 2 4" xfId="30539"/>
    <cellStyle name="Normal 6 12 2 5" xfId="30540"/>
    <cellStyle name="Normal 6 12 2 6" xfId="30541"/>
    <cellStyle name="Normal 6 12 3" xfId="6421"/>
    <cellStyle name="Normal 6 12 3 2" xfId="11363"/>
    <cellStyle name="Normal 6 12 3 3" xfId="30542"/>
    <cellStyle name="Normal 6 12 3 4" xfId="30543"/>
    <cellStyle name="Normal 6 12 4" xfId="7929"/>
    <cellStyle name="Normal 6 12 4 2" xfId="30544"/>
    <cellStyle name="Normal 6 12 4 3" xfId="30545"/>
    <cellStyle name="Normal 6 12 4 4" xfId="30546"/>
    <cellStyle name="Normal 6 12 5" xfId="2967"/>
    <cellStyle name="Normal 6 12 5 2" xfId="30547"/>
    <cellStyle name="Normal 6 12 5 3" xfId="30548"/>
    <cellStyle name="Normal 6 12 5 4" xfId="30549"/>
    <cellStyle name="Normal 6 12 6" xfId="30550"/>
    <cellStyle name="Normal 6 12 6 2" xfId="30551"/>
    <cellStyle name="Normal 6 12 6 3" xfId="30552"/>
    <cellStyle name="Normal 6 12 7" xfId="30553"/>
    <cellStyle name="Normal 6 12 8" xfId="30554"/>
    <cellStyle name="Normal 6 12 9" xfId="30555"/>
    <cellStyle name="Normal 6 13" xfId="253"/>
    <cellStyle name="Normal 6 13 2" xfId="3907"/>
    <cellStyle name="Normal 6 13 2 2" xfId="8996"/>
    <cellStyle name="Normal 6 13 2 2 2" xfId="30556"/>
    <cellStyle name="Normal 6 13 2 2 3" xfId="30557"/>
    <cellStyle name="Normal 6 13 2 2 4" xfId="30558"/>
    <cellStyle name="Normal 6 13 2 3" xfId="30559"/>
    <cellStyle name="Normal 6 13 2 3 2" xfId="30560"/>
    <cellStyle name="Normal 6 13 2 3 3" xfId="30561"/>
    <cellStyle name="Normal 6 13 2 4" xfId="30562"/>
    <cellStyle name="Normal 6 13 2 5" xfId="30563"/>
    <cellStyle name="Normal 6 13 2 6" xfId="30564"/>
    <cellStyle name="Normal 6 13 3" xfId="5688"/>
    <cellStyle name="Normal 6 13 3 2" xfId="10630"/>
    <cellStyle name="Normal 6 13 3 3" xfId="30565"/>
    <cellStyle name="Normal 6 13 3 4" xfId="30566"/>
    <cellStyle name="Normal 6 13 4" xfId="7196"/>
    <cellStyle name="Normal 6 13 4 2" xfId="30567"/>
    <cellStyle name="Normal 6 13 4 3" xfId="30568"/>
    <cellStyle name="Normal 6 13 4 4" xfId="30569"/>
    <cellStyle name="Normal 6 13 5" xfId="2233"/>
    <cellStyle name="Normal 6 13 5 2" xfId="30570"/>
    <cellStyle name="Normal 6 13 5 3" xfId="30571"/>
    <cellStyle name="Normal 6 13 5 4" xfId="30572"/>
    <cellStyle name="Normal 6 13 6" xfId="30573"/>
    <cellStyle name="Normal 6 13 6 2" xfId="30574"/>
    <cellStyle name="Normal 6 13 6 3" xfId="30575"/>
    <cellStyle name="Normal 6 13 7" xfId="30576"/>
    <cellStyle name="Normal 6 13 8" xfId="30577"/>
    <cellStyle name="Normal 6 13 9" xfId="30578"/>
    <cellStyle name="Normal 6 14" xfId="2166"/>
    <cellStyle name="Normal 6 14 2" xfId="5543"/>
    <cellStyle name="Normal 6 14 2 2" xfId="10505"/>
    <cellStyle name="Normal 6 14 2 2 2" xfId="30579"/>
    <cellStyle name="Normal 6 14 2 2 3" xfId="30580"/>
    <cellStyle name="Normal 6 14 2 2 4" xfId="30581"/>
    <cellStyle name="Normal 6 14 2 3" xfId="30582"/>
    <cellStyle name="Normal 6 14 2 3 2" xfId="30583"/>
    <cellStyle name="Normal 6 14 2 3 3" xfId="30584"/>
    <cellStyle name="Normal 6 14 2 4" xfId="30585"/>
    <cellStyle name="Normal 6 14 2 5" xfId="30586"/>
    <cellStyle name="Normal 6 14 2 6" xfId="30587"/>
    <cellStyle name="Normal 6 14 3" xfId="8668"/>
    <cellStyle name="Normal 6 14 3 2" xfId="30588"/>
    <cellStyle name="Normal 6 14 3 3" xfId="30589"/>
    <cellStyle name="Normal 6 14 3 4" xfId="30590"/>
    <cellStyle name="Normal 6 14 4" xfId="12206"/>
    <cellStyle name="Normal 6 14 4 2" xfId="30591"/>
    <cellStyle name="Normal 6 14 4 3" xfId="30592"/>
    <cellStyle name="Normal 6 14 4 4" xfId="30593"/>
    <cellStyle name="Normal 6 14 5" xfId="30594"/>
    <cellStyle name="Normal 6 14 5 2" xfId="30595"/>
    <cellStyle name="Normal 6 14 5 3" xfId="30596"/>
    <cellStyle name="Normal 6 14 5 4" xfId="30597"/>
    <cellStyle name="Normal 6 14 6" xfId="30598"/>
    <cellStyle name="Normal 6 14 6 2" xfId="30599"/>
    <cellStyle name="Normal 6 14 6 3" xfId="30600"/>
    <cellStyle name="Normal 6 14 7" xfId="30601"/>
    <cellStyle name="Normal 6 14 8" xfId="30602"/>
    <cellStyle name="Normal 6 14 9" xfId="30603"/>
    <cellStyle name="Normal 6 15" xfId="3704"/>
    <cellStyle name="Normal 6 15 2" xfId="8805"/>
    <cellStyle name="Normal 6 15 2 2" xfId="30604"/>
    <cellStyle name="Normal 6 15 2 2 2" xfId="30605"/>
    <cellStyle name="Normal 6 15 2 2 3" xfId="30606"/>
    <cellStyle name="Normal 6 15 2 2 4" xfId="30607"/>
    <cellStyle name="Normal 6 15 2 3" xfId="30608"/>
    <cellStyle name="Normal 6 15 2 3 2" xfId="30609"/>
    <cellStyle name="Normal 6 15 2 3 3" xfId="30610"/>
    <cellStyle name="Normal 6 15 2 4" xfId="30611"/>
    <cellStyle name="Normal 6 15 2 5" xfId="30612"/>
    <cellStyle name="Normal 6 15 2 6" xfId="30613"/>
    <cellStyle name="Normal 6 15 3" xfId="12278"/>
    <cellStyle name="Normal 6 15 3 2" xfId="30614"/>
    <cellStyle name="Normal 6 15 3 3" xfId="30615"/>
    <cellStyle name="Normal 6 15 3 4" xfId="30616"/>
    <cellStyle name="Normal 6 15 4" xfId="30617"/>
    <cellStyle name="Normal 6 15 4 2" xfId="30618"/>
    <cellStyle name="Normal 6 15 4 3" xfId="30619"/>
    <cellStyle name="Normal 6 15 4 4" xfId="30620"/>
    <cellStyle name="Normal 6 15 5" xfId="30621"/>
    <cellStyle name="Normal 6 15 5 2" xfId="30622"/>
    <cellStyle name="Normal 6 15 5 3" xfId="30623"/>
    <cellStyle name="Normal 6 15 6" xfId="30624"/>
    <cellStyle name="Normal 6 15 7" xfId="30625"/>
    <cellStyle name="Normal 6 15 8" xfId="30626"/>
    <cellStyle name="Normal 6 16" xfId="3849"/>
    <cellStyle name="Normal 6 16 2" xfId="8944"/>
    <cellStyle name="Normal 6 16 2 2" xfId="30627"/>
    <cellStyle name="Normal 6 16 2 2 2" xfId="30628"/>
    <cellStyle name="Normal 6 16 2 2 3" xfId="30629"/>
    <cellStyle name="Normal 6 16 2 2 4" xfId="30630"/>
    <cellStyle name="Normal 6 16 2 3" xfId="30631"/>
    <cellStyle name="Normal 6 16 2 3 2" xfId="30632"/>
    <cellStyle name="Normal 6 16 2 3 3" xfId="30633"/>
    <cellStyle name="Normal 6 16 2 4" xfId="30634"/>
    <cellStyle name="Normal 6 16 2 5" xfId="30635"/>
    <cellStyle name="Normal 6 16 2 6" xfId="30636"/>
    <cellStyle name="Normal 6 16 3" xfId="30637"/>
    <cellStyle name="Normal 6 16 3 2" xfId="30638"/>
    <cellStyle name="Normal 6 16 3 3" xfId="30639"/>
    <cellStyle name="Normal 6 16 3 4" xfId="30640"/>
    <cellStyle name="Normal 6 16 4" xfId="30641"/>
    <cellStyle name="Normal 6 16 4 2" xfId="30642"/>
    <cellStyle name="Normal 6 16 4 3" xfId="30643"/>
    <cellStyle name="Normal 6 16 5" xfId="30644"/>
    <cellStyle name="Normal 6 16 6" xfId="30645"/>
    <cellStyle name="Normal 6 16 7" xfId="30646"/>
    <cellStyle name="Normal 6 17" xfId="5648"/>
    <cellStyle name="Normal 6 17 2" xfId="10590"/>
    <cellStyle name="Normal 6 17 2 2" xfId="30647"/>
    <cellStyle name="Normal 6 17 2 3" xfId="30648"/>
    <cellStyle name="Normal 6 17 2 4" xfId="30649"/>
    <cellStyle name="Normal 6 17 3" xfId="30650"/>
    <cellStyle name="Normal 6 17 3 2" xfId="30651"/>
    <cellStyle name="Normal 6 17 3 3" xfId="30652"/>
    <cellStyle name="Normal 6 17 4" xfId="30653"/>
    <cellStyle name="Normal 6 17 5" xfId="30654"/>
    <cellStyle name="Normal 6 17 6" xfId="30655"/>
    <cellStyle name="Normal 6 18" xfId="7156"/>
    <cellStyle name="Normal 6 18 2" xfId="30656"/>
    <cellStyle name="Normal 6 18 3" xfId="30657"/>
    <cellStyle name="Normal 6 18 4" xfId="30658"/>
    <cellStyle name="Normal 6 19" xfId="2125"/>
    <cellStyle name="Normal 6 19 2" xfId="30659"/>
    <cellStyle name="Normal 6 19 3" xfId="30660"/>
    <cellStyle name="Normal 6 19 4" xfId="30661"/>
    <cellStyle name="Normal 6 2" xfId="42"/>
    <cellStyle name="Normal 6 2 10" xfId="886"/>
    <cellStyle name="Normal 6 2 10 10" xfId="30662"/>
    <cellStyle name="Normal 6 2 10 2" xfId="1676"/>
    <cellStyle name="Normal 6 2 10 2 2" xfId="5034"/>
    <cellStyle name="Normal 6 2 10 2 2 2" xfId="10018"/>
    <cellStyle name="Normal 6 2 10 2 2 2 2" xfId="30663"/>
    <cellStyle name="Normal 6 2 10 2 2 2 3" xfId="30664"/>
    <cellStyle name="Normal 6 2 10 2 2 2 4" xfId="30665"/>
    <cellStyle name="Normal 6 2 10 2 2 3" xfId="30666"/>
    <cellStyle name="Normal 6 2 10 2 2 3 2" xfId="30667"/>
    <cellStyle name="Normal 6 2 10 2 2 3 3" xfId="30668"/>
    <cellStyle name="Normal 6 2 10 2 2 4" xfId="30669"/>
    <cellStyle name="Normal 6 2 10 2 2 5" xfId="30670"/>
    <cellStyle name="Normal 6 2 10 2 2 6" xfId="30671"/>
    <cellStyle name="Normal 6 2 10 2 3" xfId="6763"/>
    <cellStyle name="Normal 6 2 10 2 3 2" xfId="11705"/>
    <cellStyle name="Normal 6 2 10 2 3 3" xfId="30672"/>
    <cellStyle name="Normal 6 2 10 2 3 4" xfId="30673"/>
    <cellStyle name="Normal 6 2 10 2 4" xfId="8271"/>
    <cellStyle name="Normal 6 2 10 2 4 2" xfId="30674"/>
    <cellStyle name="Normal 6 2 10 2 4 3" xfId="30675"/>
    <cellStyle name="Normal 6 2 10 2 4 4" xfId="30676"/>
    <cellStyle name="Normal 6 2 10 2 5" xfId="3309"/>
    <cellStyle name="Normal 6 2 10 2 5 2" xfId="30677"/>
    <cellStyle name="Normal 6 2 10 2 5 3" xfId="30678"/>
    <cellStyle name="Normal 6 2 10 2 5 4" xfId="30679"/>
    <cellStyle name="Normal 6 2 10 2 6" xfId="30680"/>
    <cellStyle name="Normal 6 2 10 2 6 2" xfId="30681"/>
    <cellStyle name="Normal 6 2 10 2 6 3" xfId="30682"/>
    <cellStyle name="Normal 6 2 10 2 7" xfId="30683"/>
    <cellStyle name="Normal 6 2 10 2 8" xfId="30684"/>
    <cellStyle name="Normal 6 2 10 2 9" xfId="30685"/>
    <cellStyle name="Normal 6 2 10 3" xfId="4328"/>
    <cellStyle name="Normal 6 2 10 3 2" xfId="9314"/>
    <cellStyle name="Normal 6 2 10 3 2 2" xfId="30686"/>
    <cellStyle name="Normal 6 2 10 3 2 3" xfId="30687"/>
    <cellStyle name="Normal 6 2 10 3 2 4" xfId="30688"/>
    <cellStyle name="Normal 6 2 10 3 3" xfId="30689"/>
    <cellStyle name="Normal 6 2 10 3 3 2" xfId="30690"/>
    <cellStyle name="Normal 6 2 10 3 3 3" xfId="30691"/>
    <cellStyle name="Normal 6 2 10 3 4" xfId="30692"/>
    <cellStyle name="Normal 6 2 10 3 5" xfId="30693"/>
    <cellStyle name="Normal 6 2 10 3 6" xfId="30694"/>
    <cellStyle name="Normal 6 2 10 4" xfId="6073"/>
    <cellStyle name="Normal 6 2 10 4 2" xfId="11015"/>
    <cellStyle name="Normal 6 2 10 4 3" xfId="30695"/>
    <cellStyle name="Normal 6 2 10 4 4" xfId="30696"/>
    <cellStyle name="Normal 6 2 10 5" xfId="7581"/>
    <cellStyle name="Normal 6 2 10 5 2" xfId="30697"/>
    <cellStyle name="Normal 6 2 10 5 3" xfId="30698"/>
    <cellStyle name="Normal 6 2 10 5 4" xfId="30699"/>
    <cellStyle name="Normal 6 2 10 6" xfId="2619"/>
    <cellStyle name="Normal 6 2 10 6 2" xfId="30700"/>
    <cellStyle name="Normal 6 2 10 6 3" xfId="30701"/>
    <cellStyle name="Normal 6 2 10 6 4" xfId="30702"/>
    <cellStyle name="Normal 6 2 10 7" xfId="30703"/>
    <cellStyle name="Normal 6 2 10 7 2" xfId="30704"/>
    <cellStyle name="Normal 6 2 10 7 3" xfId="30705"/>
    <cellStyle name="Normal 6 2 10 8" xfId="30706"/>
    <cellStyle name="Normal 6 2 10 9" xfId="30707"/>
    <cellStyle name="Normal 6 2 11" xfId="1353"/>
    <cellStyle name="Normal 6 2 11 2" xfId="4711"/>
    <cellStyle name="Normal 6 2 11 2 2" xfId="9695"/>
    <cellStyle name="Normal 6 2 11 2 2 2" xfId="30708"/>
    <cellStyle name="Normal 6 2 11 2 2 3" xfId="30709"/>
    <cellStyle name="Normal 6 2 11 2 2 4" xfId="30710"/>
    <cellStyle name="Normal 6 2 11 2 3" xfId="30711"/>
    <cellStyle name="Normal 6 2 11 2 3 2" xfId="30712"/>
    <cellStyle name="Normal 6 2 11 2 3 3" xfId="30713"/>
    <cellStyle name="Normal 6 2 11 2 4" xfId="30714"/>
    <cellStyle name="Normal 6 2 11 2 5" xfId="30715"/>
    <cellStyle name="Normal 6 2 11 2 6" xfId="30716"/>
    <cellStyle name="Normal 6 2 11 3" xfId="6440"/>
    <cellStyle name="Normal 6 2 11 3 2" xfId="11382"/>
    <cellStyle name="Normal 6 2 11 3 3" xfId="30717"/>
    <cellStyle name="Normal 6 2 11 3 4" xfId="30718"/>
    <cellStyle name="Normal 6 2 11 4" xfId="7948"/>
    <cellStyle name="Normal 6 2 11 4 2" xfId="30719"/>
    <cellStyle name="Normal 6 2 11 4 3" xfId="30720"/>
    <cellStyle name="Normal 6 2 11 4 4" xfId="30721"/>
    <cellStyle name="Normal 6 2 11 5" xfId="2986"/>
    <cellStyle name="Normal 6 2 11 5 2" xfId="30722"/>
    <cellStyle name="Normal 6 2 11 5 3" xfId="30723"/>
    <cellStyle name="Normal 6 2 11 5 4" xfId="30724"/>
    <cellStyle name="Normal 6 2 11 6" xfId="30725"/>
    <cellStyle name="Normal 6 2 11 6 2" xfId="30726"/>
    <cellStyle name="Normal 6 2 11 6 3" xfId="30727"/>
    <cellStyle name="Normal 6 2 11 7" xfId="30728"/>
    <cellStyle name="Normal 6 2 11 8" xfId="30729"/>
    <cellStyle name="Normal 6 2 11 9" xfId="30730"/>
    <cellStyle name="Normal 6 2 12" xfId="297"/>
    <cellStyle name="Normal 6 2 12 2" xfId="3929"/>
    <cellStyle name="Normal 6 2 12 2 2" xfId="9016"/>
    <cellStyle name="Normal 6 2 12 2 2 2" xfId="30731"/>
    <cellStyle name="Normal 6 2 12 2 2 3" xfId="30732"/>
    <cellStyle name="Normal 6 2 12 2 2 4" xfId="30733"/>
    <cellStyle name="Normal 6 2 12 2 3" xfId="30734"/>
    <cellStyle name="Normal 6 2 12 2 3 2" xfId="30735"/>
    <cellStyle name="Normal 6 2 12 2 3 3" xfId="30736"/>
    <cellStyle name="Normal 6 2 12 2 4" xfId="30737"/>
    <cellStyle name="Normal 6 2 12 2 5" xfId="30738"/>
    <cellStyle name="Normal 6 2 12 2 6" xfId="30739"/>
    <cellStyle name="Normal 6 2 12 3" xfId="5707"/>
    <cellStyle name="Normal 6 2 12 3 2" xfId="10649"/>
    <cellStyle name="Normal 6 2 12 3 3" xfId="30740"/>
    <cellStyle name="Normal 6 2 12 3 4" xfId="30741"/>
    <cellStyle name="Normal 6 2 12 4" xfId="7215"/>
    <cellStyle name="Normal 6 2 12 4 2" xfId="30742"/>
    <cellStyle name="Normal 6 2 12 4 3" xfId="30743"/>
    <cellStyle name="Normal 6 2 12 4 4" xfId="30744"/>
    <cellStyle name="Normal 6 2 12 5" xfId="2252"/>
    <cellStyle name="Normal 6 2 12 5 2" xfId="30745"/>
    <cellStyle name="Normal 6 2 12 5 3" xfId="30746"/>
    <cellStyle name="Normal 6 2 12 5 4" xfId="30747"/>
    <cellStyle name="Normal 6 2 12 6" xfId="30748"/>
    <cellStyle name="Normal 6 2 12 6 2" xfId="30749"/>
    <cellStyle name="Normal 6 2 12 6 3" xfId="30750"/>
    <cellStyle name="Normal 6 2 12 7" xfId="30751"/>
    <cellStyle name="Normal 6 2 12 8" xfId="30752"/>
    <cellStyle name="Normal 6 2 12 9" xfId="30753"/>
    <cellStyle name="Normal 6 2 13" xfId="2167"/>
    <cellStyle name="Normal 6 2 13 2" xfId="5555"/>
    <cellStyle name="Normal 6 2 13 2 2" xfId="10516"/>
    <cellStyle name="Normal 6 2 13 2 2 2" xfId="30754"/>
    <cellStyle name="Normal 6 2 13 2 2 3" xfId="30755"/>
    <cellStyle name="Normal 6 2 13 2 2 4" xfId="30756"/>
    <cellStyle name="Normal 6 2 13 2 3" xfId="30757"/>
    <cellStyle name="Normal 6 2 13 2 3 2" xfId="30758"/>
    <cellStyle name="Normal 6 2 13 2 3 3" xfId="30759"/>
    <cellStyle name="Normal 6 2 13 2 4" xfId="30760"/>
    <cellStyle name="Normal 6 2 13 2 5" xfId="30761"/>
    <cellStyle name="Normal 6 2 13 2 6" xfId="30762"/>
    <cellStyle name="Normal 6 2 13 3" xfId="8687"/>
    <cellStyle name="Normal 6 2 13 3 2" xfId="30763"/>
    <cellStyle name="Normal 6 2 13 3 3" xfId="30764"/>
    <cellStyle name="Normal 6 2 13 3 4" xfId="30765"/>
    <cellStyle name="Normal 6 2 13 4" xfId="12249"/>
    <cellStyle name="Normal 6 2 13 4 2" xfId="30766"/>
    <cellStyle name="Normal 6 2 13 4 3" xfId="30767"/>
    <cellStyle name="Normal 6 2 13 4 4" xfId="30768"/>
    <cellStyle name="Normal 6 2 13 5" xfId="30769"/>
    <cellStyle name="Normal 6 2 13 5 2" xfId="30770"/>
    <cellStyle name="Normal 6 2 13 5 3" xfId="30771"/>
    <cellStyle name="Normal 6 2 13 5 4" xfId="30772"/>
    <cellStyle name="Normal 6 2 13 6" xfId="30773"/>
    <cellStyle name="Normal 6 2 13 6 2" xfId="30774"/>
    <cellStyle name="Normal 6 2 13 6 3" xfId="30775"/>
    <cellStyle name="Normal 6 2 13 7" xfId="30776"/>
    <cellStyle name="Normal 6 2 13 8" xfId="30777"/>
    <cellStyle name="Normal 6 2 13 9" xfId="30778"/>
    <cellStyle name="Normal 6 2 14" xfId="3726"/>
    <cellStyle name="Normal 6 2 14 2" xfId="8824"/>
    <cellStyle name="Normal 6 2 14 2 2" xfId="30779"/>
    <cellStyle name="Normal 6 2 14 2 2 2" xfId="30780"/>
    <cellStyle name="Normal 6 2 14 2 2 3" xfId="30781"/>
    <cellStyle name="Normal 6 2 14 2 2 4" xfId="30782"/>
    <cellStyle name="Normal 6 2 14 2 3" xfId="30783"/>
    <cellStyle name="Normal 6 2 14 2 3 2" xfId="30784"/>
    <cellStyle name="Normal 6 2 14 2 3 3" xfId="30785"/>
    <cellStyle name="Normal 6 2 14 2 4" xfId="30786"/>
    <cellStyle name="Normal 6 2 14 2 5" xfId="30787"/>
    <cellStyle name="Normal 6 2 14 2 6" xfId="30788"/>
    <cellStyle name="Normal 6 2 14 3" xfId="12283"/>
    <cellStyle name="Normal 6 2 14 3 2" xfId="30789"/>
    <cellStyle name="Normal 6 2 14 3 3" xfId="30790"/>
    <cellStyle name="Normal 6 2 14 3 4" xfId="30791"/>
    <cellStyle name="Normal 6 2 14 4" xfId="30792"/>
    <cellStyle name="Normal 6 2 14 4 2" xfId="30793"/>
    <cellStyle name="Normal 6 2 14 4 3" xfId="30794"/>
    <cellStyle name="Normal 6 2 14 4 4" xfId="30795"/>
    <cellStyle name="Normal 6 2 14 5" xfId="30796"/>
    <cellStyle name="Normal 6 2 14 5 2" xfId="30797"/>
    <cellStyle name="Normal 6 2 14 5 3" xfId="30798"/>
    <cellStyle name="Normal 6 2 14 6" xfId="30799"/>
    <cellStyle name="Normal 6 2 14 7" xfId="30800"/>
    <cellStyle name="Normal 6 2 14 8" xfId="30801"/>
    <cellStyle name="Normal 6 2 15" xfId="3854"/>
    <cellStyle name="Normal 6 2 15 2" xfId="8947"/>
    <cellStyle name="Normal 6 2 15 2 2" xfId="30802"/>
    <cellStyle name="Normal 6 2 15 2 3" xfId="30803"/>
    <cellStyle name="Normal 6 2 15 2 4" xfId="30804"/>
    <cellStyle name="Normal 6 2 15 3" xfId="30805"/>
    <cellStyle name="Normal 6 2 15 3 2" xfId="30806"/>
    <cellStyle name="Normal 6 2 15 3 3" xfId="30807"/>
    <cellStyle name="Normal 6 2 15 3 4" xfId="30808"/>
    <cellStyle name="Normal 6 2 15 4" xfId="30809"/>
    <cellStyle name="Normal 6 2 15 4 2" xfId="30810"/>
    <cellStyle name="Normal 6 2 15 4 3" xfId="30811"/>
    <cellStyle name="Normal 6 2 15 5" xfId="30812"/>
    <cellStyle name="Normal 6 2 15 6" xfId="30813"/>
    <cellStyle name="Normal 6 2 15 7" xfId="30814"/>
    <cellStyle name="Normal 6 2 16" xfId="5649"/>
    <cellStyle name="Normal 6 2 16 2" xfId="10591"/>
    <cellStyle name="Normal 6 2 16 3" xfId="30815"/>
    <cellStyle name="Normal 6 2 16 4" xfId="30816"/>
    <cellStyle name="Normal 6 2 17" xfId="7157"/>
    <cellStyle name="Normal 6 2 17 2" xfId="30817"/>
    <cellStyle name="Normal 6 2 17 3" xfId="30818"/>
    <cellStyle name="Normal 6 2 17 4" xfId="30819"/>
    <cellStyle name="Normal 6 2 18" xfId="2126"/>
    <cellStyle name="Normal 6 2 18 2" xfId="30820"/>
    <cellStyle name="Normal 6 2 18 3" xfId="30821"/>
    <cellStyle name="Normal 6 2 18 4" xfId="30822"/>
    <cellStyle name="Normal 6 2 19" xfId="186"/>
    <cellStyle name="Normal 6 2 19 2" xfId="30823"/>
    <cellStyle name="Normal 6 2 19 3" xfId="30824"/>
    <cellStyle name="Normal 6 2 2" xfId="52"/>
    <cellStyle name="Normal 6 2 2 10" xfId="1354"/>
    <cellStyle name="Normal 6 2 2 10 2" xfId="4712"/>
    <cellStyle name="Normal 6 2 2 10 2 2" xfId="9696"/>
    <cellStyle name="Normal 6 2 2 10 2 2 2" xfId="30825"/>
    <cellStyle name="Normal 6 2 2 10 2 2 3" xfId="30826"/>
    <cellStyle name="Normal 6 2 2 10 2 2 4" xfId="30827"/>
    <cellStyle name="Normal 6 2 2 10 2 3" xfId="30828"/>
    <cellStyle name="Normal 6 2 2 10 2 3 2" xfId="30829"/>
    <cellStyle name="Normal 6 2 2 10 2 3 3" xfId="30830"/>
    <cellStyle name="Normal 6 2 2 10 2 4" xfId="30831"/>
    <cellStyle name="Normal 6 2 2 10 2 5" xfId="30832"/>
    <cellStyle name="Normal 6 2 2 10 2 6" xfId="30833"/>
    <cellStyle name="Normal 6 2 2 10 3" xfId="6441"/>
    <cellStyle name="Normal 6 2 2 10 3 2" xfId="11383"/>
    <cellStyle name="Normal 6 2 2 10 3 3" xfId="30834"/>
    <cellStyle name="Normal 6 2 2 10 3 4" xfId="30835"/>
    <cellStyle name="Normal 6 2 2 10 4" xfId="7949"/>
    <cellStyle name="Normal 6 2 2 10 4 2" xfId="30836"/>
    <cellStyle name="Normal 6 2 2 10 4 3" xfId="30837"/>
    <cellStyle name="Normal 6 2 2 10 4 4" xfId="30838"/>
    <cellStyle name="Normal 6 2 2 10 5" xfId="2987"/>
    <cellStyle name="Normal 6 2 2 10 5 2" xfId="30839"/>
    <cellStyle name="Normal 6 2 2 10 5 3" xfId="30840"/>
    <cellStyle name="Normal 6 2 2 10 5 4" xfId="30841"/>
    <cellStyle name="Normal 6 2 2 10 6" xfId="30842"/>
    <cellStyle name="Normal 6 2 2 10 6 2" xfId="30843"/>
    <cellStyle name="Normal 6 2 2 10 6 3" xfId="30844"/>
    <cellStyle name="Normal 6 2 2 10 7" xfId="30845"/>
    <cellStyle name="Normal 6 2 2 10 8" xfId="30846"/>
    <cellStyle name="Normal 6 2 2 10 9" xfId="30847"/>
    <cellStyle name="Normal 6 2 2 11" xfId="298"/>
    <cellStyle name="Normal 6 2 2 11 2" xfId="3930"/>
    <cellStyle name="Normal 6 2 2 11 2 2" xfId="9017"/>
    <cellStyle name="Normal 6 2 2 11 2 2 2" xfId="30848"/>
    <cellStyle name="Normal 6 2 2 11 2 2 3" xfId="30849"/>
    <cellStyle name="Normal 6 2 2 11 2 2 4" xfId="30850"/>
    <cellStyle name="Normal 6 2 2 11 2 3" xfId="30851"/>
    <cellStyle name="Normal 6 2 2 11 2 3 2" xfId="30852"/>
    <cellStyle name="Normal 6 2 2 11 2 3 3" xfId="30853"/>
    <cellStyle name="Normal 6 2 2 11 2 4" xfId="30854"/>
    <cellStyle name="Normal 6 2 2 11 2 5" xfId="30855"/>
    <cellStyle name="Normal 6 2 2 11 2 6" xfId="30856"/>
    <cellStyle name="Normal 6 2 2 11 3" xfId="5708"/>
    <cellStyle name="Normal 6 2 2 11 3 2" xfId="10650"/>
    <cellStyle name="Normal 6 2 2 11 3 3" xfId="30857"/>
    <cellStyle name="Normal 6 2 2 11 3 4" xfId="30858"/>
    <cellStyle name="Normal 6 2 2 11 4" xfId="7216"/>
    <cellStyle name="Normal 6 2 2 11 4 2" xfId="30859"/>
    <cellStyle name="Normal 6 2 2 11 4 3" xfId="30860"/>
    <cellStyle name="Normal 6 2 2 11 4 4" xfId="30861"/>
    <cellStyle name="Normal 6 2 2 11 5" xfId="2253"/>
    <cellStyle name="Normal 6 2 2 11 5 2" xfId="30862"/>
    <cellStyle name="Normal 6 2 2 11 5 3" xfId="30863"/>
    <cellStyle name="Normal 6 2 2 11 5 4" xfId="30864"/>
    <cellStyle name="Normal 6 2 2 11 6" xfId="30865"/>
    <cellStyle name="Normal 6 2 2 11 6 2" xfId="30866"/>
    <cellStyle name="Normal 6 2 2 11 6 3" xfId="30867"/>
    <cellStyle name="Normal 6 2 2 11 7" xfId="30868"/>
    <cellStyle name="Normal 6 2 2 11 8" xfId="30869"/>
    <cellStyle name="Normal 6 2 2 11 9" xfId="30870"/>
    <cellStyle name="Normal 6 2 2 12" xfId="2172"/>
    <cellStyle name="Normal 6 2 2 12 2" xfId="5486"/>
    <cellStyle name="Normal 6 2 2 12 2 2" xfId="10460"/>
    <cellStyle name="Normal 6 2 2 12 2 2 2" xfId="30871"/>
    <cellStyle name="Normal 6 2 2 12 2 2 3" xfId="30872"/>
    <cellStyle name="Normal 6 2 2 12 2 2 4" xfId="30873"/>
    <cellStyle name="Normal 6 2 2 12 2 3" xfId="30874"/>
    <cellStyle name="Normal 6 2 2 12 2 3 2" xfId="30875"/>
    <cellStyle name="Normal 6 2 2 12 2 3 3" xfId="30876"/>
    <cellStyle name="Normal 6 2 2 12 2 4" xfId="30877"/>
    <cellStyle name="Normal 6 2 2 12 2 5" xfId="30878"/>
    <cellStyle name="Normal 6 2 2 12 2 6" xfId="30879"/>
    <cellStyle name="Normal 6 2 2 12 3" xfId="8688"/>
    <cellStyle name="Normal 6 2 2 12 3 2" xfId="30880"/>
    <cellStyle name="Normal 6 2 2 12 3 3" xfId="30881"/>
    <cellStyle name="Normal 6 2 2 12 3 4" xfId="30882"/>
    <cellStyle name="Normal 6 2 2 12 4" xfId="12311"/>
    <cellStyle name="Normal 6 2 2 12 4 2" xfId="30883"/>
    <cellStyle name="Normal 6 2 2 12 4 3" xfId="30884"/>
    <cellStyle name="Normal 6 2 2 12 4 4" xfId="30885"/>
    <cellStyle name="Normal 6 2 2 12 5" xfId="30886"/>
    <cellStyle name="Normal 6 2 2 12 5 2" xfId="30887"/>
    <cellStyle name="Normal 6 2 2 12 5 3" xfId="30888"/>
    <cellStyle name="Normal 6 2 2 12 5 4" xfId="30889"/>
    <cellStyle name="Normal 6 2 2 12 6" xfId="30890"/>
    <cellStyle name="Normal 6 2 2 12 6 2" xfId="30891"/>
    <cellStyle name="Normal 6 2 2 12 6 3" xfId="30892"/>
    <cellStyle name="Normal 6 2 2 12 7" xfId="30893"/>
    <cellStyle name="Normal 6 2 2 12 8" xfId="30894"/>
    <cellStyle name="Normal 6 2 2 12 9" xfId="30895"/>
    <cellStyle name="Normal 6 2 2 13" xfId="3727"/>
    <cellStyle name="Normal 6 2 2 13 2" xfId="8825"/>
    <cellStyle name="Normal 6 2 2 13 2 2" xfId="30896"/>
    <cellStyle name="Normal 6 2 2 13 2 2 2" xfId="30897"/>
    <cellStyle name="Normal 6 2 2 13 2 2 3" xfId="30898"/>
    <cellStyle name="Normal 6 2 2 13 2 2 4" xfId="30899"/>
    <cellStyle name="Normal 6 2 2 13 2 3" xfId="30900"/>
    <cellStyle name="Normal 6 2 2 13 2 3 2" xfId="30901"/>
    <cellStyle name="Normal 6 2 2 13 2 3 3" xfId="30902"/>
    <cellStyle name="Normal 6 2 2 13 2 4" xfId="30903"/>
    <cellStyle name="Normal 6 2 2 13 2 5" xfId="30904"/>
    <cellStyle name="Normal 6 2 2 13 2 6" xfId="30905"/>
    <cellStyle name="Normal 6 2 2 13 3" xfId="12325"/>
    <cellStyle name="Normal 6 2 2 13 3 2" xfId="30906"/>
    <cellStyle name="Normal 6 2 2 13 3 3" xfId="30907"/>
    <cellStyle name="Normal 6 2 2 13 3 4" xfId="30908"/>
    <cellStyle name="Normal 6 2 2 13 4" xfId="30909"/>
    <cellStyle name="Normal 6 2 2 13 4 2" xfId="30910"/>
    <cellStyle name="Normal 6 2 2 13 4 3" xfId="30911"/>
    <cellStyle name="Normal 6 2 2 13 4 4" xfId="30912"/>
    <cellStyle name="Normal 6 2 2 13 5" xfId="30913"/>
    <cellStyle name="Normal 6 2 2 13 5 2" xfId="30914"/>
    <cellStyle name="Normal 6 2 2 13 5 3" xfId="30915"/>
    <cellStyle name="Normal 6 2 2 13 6" xfId="30916"/>
    <cellStyle name="Normal 6 2 2 13 7" xfId="30917"/>
    <cellStyle name="Normal 6 2 2 13 8" xfId="30918"/>
    <cellStyle name="Normal 6 2 2 14" xfId="3860"/>
    <cellStyle name="Normal 6 2 2 14 2" xfId="8953"/>
    <cellStyle name="Normal 6 2 2 14 2 2" xfId="30919"/>
    <cellStyle name="Normal 6 2 2 14 2 3" xfId="30920"/>
    <cellStyle name="Normal 6 2 2 14 2 4" xfId="30921"/>
    <cellStyle name="Normal 6 2 2 14 3" xfId="30922"/>
    <cellStyle name="Normal 6 2 2 14 3 2" xfId="30923"/>
    <cellStyle name="Normal 6 2 2 14 3 3" xfId="30924"/>
    <cellStyle name="Normal 6 2 2 14 3 4" xfId="30925"/>
    <cellStyle name="Normal 6 2 2 14 4" xfId="30926"/>
    <cellStyle name="Normal 6 2 2 14 4 2" xfId="30927"/>
    <cellStyle name="Normal 6 2 2 14 4 3" xfId="30928"/>
    <cellStyle name="Normal 6 2 2 14 5" xfId="30929"/>
    <cellStyle name="Normal 6 2 2 14 6" xfId="30930"/>
    <cellStyle name="Normal 6 2 2 14 7" xfId="30931"/>
    <cellStyle name="Normal 6 2 2 15" xfId="5654"/>
    <cellStyle name="Normal 6 2 2 15 2" xfId="10596"/>
    <cellStyle name="Normal 6 2 2 15 3" xfId="30932"/>
    <cellStyle name="Normal 6 2 2 15 4" xfId="30933"/>
    <cellStyle name="Normal 6 2 2 16" xfId="7162"/>
    <cellStyle name="Normal 6 2 2 16 2" xfId="30934"/>
    <cellStyle name="Normal 6 2 2 16 3" xfId="30935"/>
    <cellStyle name="Normal 6 2 2 16 4" xfId="30936"/>
    <cellStyle name="Normal 6 2 2 17" xfId="2131"/>
    <cellStyle name="Normal 6 2 2 17 2" xfId="30937"/>
    <cellStyle name="Normal 6 2 2 17 3" xfId="30938"/>
    <cellStyle name="Normal 6 2 2 17 4" xfId="30939"/>
    <cellStyle name="Normal 6 2 2 18" xfId="192"/>
    <cellStyle name="Normal 6 2 2 18 2" xfId="30940"/>
    <cellStyle name="Normal 6 2 2 18 3" xfId="30941"/>
    <cellStyle name="Normal 6 2 2 19" xfId="30942"/>
    <cellStyle name="Normal 6 2 2 2" xfId="159"/>
    <cellStyle name="Normal 6 2 2 2 10" xfId="2182"/>
    <cellStyle name="Normal 6 2 2 2 10 2" xfId="5485"/>
    <cellStyle name="Normal 6 2 2 2 10 2 2" xfId="10459"/>
    <cellStyle name="Normal 6 2 2 2 10 2 2 2" xfId="30943"/>
    <cellStyle name="Normal 6 2 2 2 10 2 2 3" xfId="30944"/>
    <cellStyle name="Normal 6 2 2 2 10 2 2 4" xfId="30945"/>
    <cellStyle name="Normal 6 2 2 2 10 2 3" xfId="30946"/>
    <cellStyle name="Normal 6 2 2 2 10 2 3 2" xfId="30947"/>
    <cellStyle name="Normal 6 2 2 2 10 2 3 3" xfId="30948"/>
    <cellStyle name="Normal 6 2 2 2 10 2 4" xfId="30949"/>
    <cellStyle name="Normal 6 2 2 2 10 2 5" xfId="30950"/>
    <cellStyle name="Normal 6 2 2 2 10 2 6" xfId="30951"/>
    <cellStyle name="Normal 6 2 2 2 10 3" xfId="8689"/>
    <cellStyle name="Normal 6 2 2 2 10 3 2" xfId="30952"/>
    <cellStyle name="Normal 6 2 2 2 10 3 3" xfId="30953"/>
    <cellStyle name="Normal 6 2 2 2 10 3 4" xfId="30954"/>
    <cellStyle name="Normal 6 2 2 2 10 4" xfId="12367"/>
    <cellStyle name="Normal 6 2 2 2 10 4 2" xfId="30955"/>
    <cellStyle name="Normal 6 2 2 2 10 4 3" xfId="30956"/>
    <cellStyle name="Normal 6 2 2 2 10 4 4" xfId="30957"/>
    <cellStyle name="Normal 6 2 2 2 10 5" xfId="30958"/>
    <cellStyle name="Normal 6 2 2 2 10 5 2" xfId="30959"/>
    <cellStyle name="Normal 6 2 2 2 10 5 3" xfId="30960"/>
    <cellStyle name="Normal 6 2 2 2 10 5 4" xfId="30961"/>
    <cellStyle name="Normal 6 2 2 2 10 6" xfId="30962"/>
    <cellStyle name="Normal 6 2 2 2 10 6 2" xfId="30963"/>
    <cellStyle name="Normal 6 2 2 2 10 6 3" xfId="30964"/>
    <cellStyle name="Normal 6 2 2 2 10 7" xfId="30965"/>
    <cellStyle name="Normal 6 2 2 2 10 8" xfId="30966"/>
    <cellStyle name="Normal 6 2 2 2 10 9" xfId="30967"/>
    <cellStyle name="Normal 6 2 2 2 11" xfId="3728"/>
    <cellStyle name="Normal 6 2 2 2 11 2" xfId="8826"/>
    <cellStyle name="Normal 6 2 2 2 11 2 2" xfId="30968"/>
    <cellStyle name="Normal 6 2 2 2 11 2 2 2" xfId="30969"/>
    <cellStyle name="Normal 6 2 2 2 11 2 2 3" xfId="30970"/>
    <cellStyle name="Normal 6 2 2 2 11 2 2 4" xfId="30971"/>
    <cellStyle name="Normal 6 2 2 2 11 2 3" xfId="30972"/>
    <cellStyle name="Normal 6 2 2 2 11 2 3 2" xfId="30973"/>
    <cellStyle name="Normal 6 2 2 2 11 2 3 3" xfId="30974"/>
    <cellStyle name="Normal 6 2 2 2 11 2 4" xfId="30975"/>
    <cellStyle name="Normal 6 2 2 2 11 2 5" xfId="30976"/>
    <cellStyle name="Normal 6 2 2 2 11 2 6" xfId="30977"/>
    <cellStyle name="Normal 6 2 2 2 11 3" xfId="12200"/>
    <cellStyle name="Normal 6 2 2 2 11 3 2" xfId="30978"/>
    <cellStyle name="Normal 6 2 2 2 11 3 3" xfId="30979"/>
    <cellStyle name="Normal 6 2 2 2 11 3 4" xfId="30980"/>
    <cellStyle name="Normal 6 2 2 2 11 4" xfId="30981"/>
    <cellStyle name="Normal 6 2 2 2 11 4 2" xfId="30982"/>
    <cellStyle name="Normal 6 2 2 2 11 4 3" xfId="30983"/>
    <cellStyle name="Normal 6 2 2 2 11 4 4" xfId="30984"/>
    <cellStyle name="Normal 6 2 2 2 11 5" xfId="30985"/>
    <cellStyle name="Normal 6 2 2 2 11 5 2" xfId="30986"/>
    <cellStyle name="Normal 6 2 2 2 11 5 3" xfId="30987"/>
    <cellStyle name="Normal 6 2 2 2 11 6" xfId="30988"/>
    <cellStyle name="Normal 6 2 2 2 11 7" xfId="30989"/>
    <cellStyle name="Normal 6 2 2 2 11 8" xfId="30990"/>
    <cellStyle name="Normal 6 2 2 2 12" xfId="3875"/>
    <cellStyle name="Normal 6 2 2 2 12 2" xfId="8967"/>
    <cellStyle name="Normal 6 2 2 2 12 2 2" xfId="30991"/>
    <cellStyle name="Normal 6 2 2 2 12 2 3" xfId="30992"/>
    <cellStyle name="Normal 6 2 2 2 12 2 4" xfId="30993"/>
    <cellStyle name="Normal 6 2 2 2 12 3" xfId="30994"/>
    <cellStyle name="Normal 6 2 2 2 12 3 2" xfId="30995"/>
    <cellStyle name="Normal 6 2 2 2 12 3 3" xfId="30996"/>
    <cellStyle name="Normal 6 2 2 2 12 3 4" xfId="30997"/>
    <cellStyle name="Normal 6 2 2 2 12 4" xfId="30998"/>
    <cellStyle name="Normal 6 2 2 2 12 4 2" xfId="30999"/>
    <cellStyle name="Normal 6 2 2 2 12 4 3" xfId="31000"/>
    <cellStyle name="Normal 6 2 2 2 12 5" xfId="31001"/>
    <cellStyle name="Normal 6 2 2 2 12 6" xfId="31002"/>
    <cellStyle name="Normal 6 2 2 2 12 7" xfId="31003"/>
    <cellStyle name="Normal 6 2 2 2 13" xfId="5664"/>
    <cellStyle name="Normal 6 2 2 2 13 2" xfId="10606"/>
    <cellStyle name="Normal 6 2 2 2 13 3" xfId="31004"/>
    <cellStyle name="Normal 6 2 2 2 13 4" xfId="31005"/>
    <cellStyle name="Normal 6 2 2 2 14" xfId="7172"/>
    <cellStyle name="Normal 6 2 2 2 14 2" xfId="31006"/>
    <cellStyle name="Normal 6 2 2 2 14 3" xfId="31007"/>
    <cellStyle name="Normal 6 2 2 2 14 4" xfId="31008"/>
    <cellStyle name="Normal 6 2 2 2 15" xfId="2149"/>
    <cellStyle name="Normal 6 2 2 2 15 2" xfId="31009"/>
    <cellStyle name="Normal 6 2 2 2 15 3" xfId="31010"/>
    <cellStyle name="Normal 6 2 2 2 15 4" xfId="31011"/>
    <cellStyle name="Normal 6 2 2 2 16" xfId="203"/>
    <cellStyle name="Normal 6 2 2 2 16 2" xfId="31012"/>
    <cellStyle name="Normal 6 2 2 2 16 3" xfId="31013"/>
    <cellStyle name="Normal 6 2 2 2 17" xfId="31014"/>
    <cellStyle name="Normal 6 2 2 2 18" xfId="31015"/>
    <cellStyle name="Normal 6 2 2 2 19" xfId="31016"/>
    <cellStyle name="Normal 6 2 2 2 2" xfId="625"/>
    <cellStyle name="Normal 6 2 2 2 2 10" xfId="2395"/>
    <cellStyle name="Normal 6 2 2 2 2 10 2" xfId="31017"/>
    <cellStyle name="Normal 6 2 2 2 2 10 3" xfId="31018"/>
    <cellStyle name="Normal 6 2 2 2 2 10 4" xfId="31019"/>
    <cellStyle name="Normal 6 2 2 2 2 11" xfId="31020"/>
    <cellStyle name="Normal 6 2 2 2 2 11 2" xfId="31021"/>
    <cellStyle name="Normal 6 2 2 2 2 11 3" xfId="31022"/>
    <cellStyle name="Normal 6 2 2 2 2 12" xfId="31023"/>
    <cellStyle name="Normal 6 2 2 2 2 13" xfId="31024"/>
    <cellStyle name="Normal 6 2 2 2 2 14" xfId="31025"/>
    <cellStyle name="Normal 6 2 2 2 2 2" xfId="786"/>
    <cellStyle name="Normal 6 2 2 2 2 2 10" xfId="31026"/>
    <cellStyle name="Normal 6 2 2 2 2 2 11" xfId="31027"/>
    <cellStyle name="Normal 6 2 2 2 2 2 2" xfId="1252"/>
    <cellStyle name="Normal 6 2 2 2 2 2 2 10" xfId="31028"/>
    <cellStyle name="Normal 6 2 2 2 2 2 2 2" xfId="1679"/>
    <cellStyle name="Normal 6 2 2 2 2 2 2 2 2" xfId="5037"/>
    <cellStyle name="Normal 6 2 2 2 2 2 2 2 2 2" xfId="10021"/>
    <cellStyle name="Normal 6 2 2 2 2 2 2 2 2 2 2" xfId="31029"/>
    <cellStyle name="Normal 6 2 2 2 2 2 2 2 2 2 3" xfId="31030"/>
    <cellStyle name="Normal 6 2 2 2 2 2 2 2 2 2 4" xfId="31031"/>
    <cellStyle name="Normal 6 2 2 2 2 2 2 2 2 3" xfId="31032"/>
    <cellStyle name="Normal 6 2 2 2 2 2 2 2 2 3 2" xfId="31033"/>
    <cellStyle name="Normal 6 2 2 2 2 2 2 2 2 3 3" xfId="31034"/>
    <cellStyle name="Normal 6 2 2 2 2 2 2 2 2 4" xfId="31035"/>
    <cellStyle name="Normal 6 2 2 2 2 2 2 2 2 5" xfId="31036"/>
    <cellStyle name="Normal 6 2 2 2 2 2 2 2 2 6" xfId="31037"/>
    <cellStyle name="Normal 6 2 2 2 2 2 2 2 3" xfId="6766"/>
    <cellStyle name="Normal 6 2 2 2 2 2 2 2 3 2" xfId="11708"/>
    <cellStyle name="Normal 6 2 2 2 2 2 2 2 3 3" xfId="31038"/>
    <cellStyle name="Normal 6 2 2 2 2 2 2 2 3 4" xfId="31039"/>
    <cellStyle name="Normal 6 2 2 2 2 2 2 2 4" xfId="8274"/>
    <cellStyle name="Normal 6 2 2 2 2 2 2 2 4 2" xfId="31040"/>
    <cellStyle name="Normal 6 2 2 2 2 2 2 2 4 3" xfId="31041"/>
    <cellStyle name="Normal 6 2 2 2 2 2 2 2 4 4" xfId="31042"/>
    <cellStyle name="Normal 6 2 2 2 2 2 2 2 5" xfId="3312"/>
    <cellStyle name="Normal 6 2 2 2 2 2 2 2 5 2" xfId="31043"/>
    <cellStyle name="Normal 6 2 2 2 2 2 2 2 5 3" xfId="31044"/>
    <cellStyle name="Normal 6 2 2 2 2 2 2 2 5 4" xfId="31045"/>
    <cellStyle name="Normal 6 2 2 2 2 2 2 2 6" xfId="31046"/>
    <cellStyle name="Normal 6 2 2 2 2 2 2 2 6 2" xfId="31047"/>
    <cellStyle name="Normal 6 2 2 2 2 2 2 2 6 3" xfId="31048"/>
    <cellStyle name="Normal 6 2 2 2 2 2 2 2 7" xfId="31049"/>
    <cellStyle name="Normal 6 2 2 2 2 2 2 2 8" xfId="31050"/>
    <cellStyle name="Normal 6 2 2 2 2 2 2 2 9" xfId="31051"/>
    <cellStyle name="Normal 6 2 2 2 2 2 2 3" xfId="4620"/>
    <cellStyle name="Normal 6 2 2 2 2 2 2 3 2" xfId="9604"/>
    <cellStyle name="Normal 6 2 2 2 2 2 2 3 2 2" xfId="31052"/>
    <cellStyle name="Normal 6 2 2 2 2 2 2 3 2 3" xfId="31053"/>
    <cellStyle name="Normal 6 2 2 2 2 2 2 3 2 4" xfId="31054"/>
    <cellStyle name="Normal 6 2 2 2 2 2 2 3 3" xfId="31055"/>
    <cellStyle name="Normal 6 2 2 2 2 2 2 3 3 2" xfId="31056"/>
    <cellStyle name="Normal 6 2 2 2 2 2 2 3 3 3" xfId="31057"/>
    <cellStyle name="Normal 6 2 2 2 2 2 2 3 4" xfId="31058"/>
    <cellStyle name="Normal 6 2 2 2 2 2 2 3 5" xfId="31059"/>
    <cellStyle name="Normal 6 2 2 2 2 2 2 3 6" xfId="31060"/>
    <cellStyle name="Normal 6 2 2 2 2 2 2 4" xfId="6351"/>
    <cellStyle name="Normal 6 2 2 2 2 2 2 4 2" xfId="11293"/>
    <cellStyle name="Normal 6 2 2 2 2 2 2 4 3" xfId="31061"/>
    <cellStyle name="Normal 6 2 2 2 2 2 2 4 4" xfId="31062"/>
    <cellStyle name="Normal 6 2 2 2 2 2 2 5" xfId="7859"/>
    <cellStyle name="Normal 6 2 2 2 2 2 2 5 2" xfId="31063"/>
    <cellStyle name="Normal 6 2 2 2 2 2 2 5 3" xfId="31064"/>
    <cellStyle name="Normal 6 2 2 2 2 2 2 5 4" xfId="31065"/>
    <cellStyle name="Normal 6 2 2 2 2 2 2 6" xfId="2897"/>
    <cellStyle name="Normal 6 2 2 2 2 2 2 6 2" xfId="31066"/>
    <cellStyle name="Normal 6 2 2 2 2 2 2 6 3" xfId="31067"/>
    <cellStyle name="Normal 6 2 2 2 2 2 2 6 4" xfId="31068"/>
    <cellStyle name="Normal 6 2 2 2 2 2 2 7" xfId="31069"/>
    <cellStyle name="Normal 6 2 2 2 2 2 2 7 2" xfId="31070"/>
    <cellStyle name="Normal 6 2 2 2 2 2 2 7 3" xfId="31071"/>
    <cellStyle name="Normal 6 2 2 2 2 2 2 8" xfId="31072"/>
    <cellStyle name="Normal 6 2 2 2 2 2 2 9" xfId="31073"/>
    <cellStyle name="Normal 6 2 2 2 2 2 3" xfId="1678"/>
    <cellStyle name="Normal 6 2 2 2 2 2 3 2" xfId="5036"/>
    <cellStyle name="Normal 6 2 2 2 2 2 3 2 2" xfId="10020"/>
    <cellStyle name="Normal 6 2 2 2 2 2 3 2 2 2" xfId="31074"/>
    <cellStyle name="Normal 6 2 2 2 2 2 3 2 2 3" xfId="31075"/>
    <cellStyle name="Normal 6 2 2 2 2 2 3 2 2 4" xfId="31076"/>
    <cellStyle name="Normal 6 2 2 2 2 2 3 2 3" xfId="31077"/>
    <cellStyle name="Normal 6 2 2 2 2 2 3 2 3 2" xfId="31078"/>
    <cellStyle name="Normal 6 2 2 2 2 2 3 2 3 3" xfId="31079"/>
    <cellStyle name="Normal 6 2 2 2 2 2 3 2 4" xfId="31080"/>
    <cellStyle name="Normal 6 2 2 2 2 2 3 2 5" xfId="31081"/>
    <cellStyle name="Normal 6 2 2 2 2 2 3 2 6" xfId="31082"/>
    <cellStyle name="Normal 6 2 2 2 2 2 3 3" xfId="6765"/>
    <cellStyle name="Normal 6 2 2 2 2 2 3 3 2" xfId="11707"/>
    <cellStyle name="Normal 6 2 2 2 2 2 3 3 3" xfId="31083"/>
    <cellStyle name="Normal 6 2 2 2 2 2 3 3 4" xfId="31084"/>
    <cellStyle name="Normal 6 2 2 2 2 2 3 4" xfId="8273"/>
    <cellStyle name="Normal 6 2 2 2 2 2 3 4 2" xfId="31085"/>
    <cellStyle name="Normal 6 2 2 2 2 2 3 4 3" xfId="31086"/>
    <cellStyle name="Normal 6 2 2 2 2 2 3 4 4" xfId="31087"/>
    <cellStyle name="Normal 6 2 2 2 2 2 3 5" xfId="3311"/>
    <cellStyle name="Normal 6 2 2 2 2 2 3 5 2" xfId="31088"/>
    <cellStyle name="Normal 6 2 2 2 2 2 3 5 3" xfId="31089"/>
    <cellStyle name="Normal 6 2 2 2 2 2 3 5 4" xfId="31090"/>
    <cellStyle name="Normal 6 2 2 2 2 2 3 6" xfId="31091"/>
    <cellStyle name="Normal 6 2 2 2 2 2 3 6 2" xfId="31092"/>
    <cellStyle name="Normal 6 2 2 2 2 2 3 6 3" xfId="31093"/>
    <cellStyle name="Normal 6 2 2 2 2 2 3 7" xfId="31094"/>
    <cellStyle name="Normal 6 2 2 2 2 2 3 8" xfId="31095"/>
    <cellStyle name="Normal 6 2 2 2 2 2 3 9" xfId="31096"/>
    <cellStyle name="Normal 6 2 2 2 2 2 4" xfId="4237"/>
    <cellStyle name="Normal 6 2 2 2 2 2 4 2" xfId="9223"/>
    <cellStyle name="Normal 6 2 2 2 2 2 4 2 2" xfId="31097"/>
    <cellStyle name="Normal 6 2 2 2 2 2 4 2 3" xfId="31098"/>
    <cellStyle name="Normal 6 2 2 2 2 2 4 2 4" xfId="31099"/>
    <cellStyle name="Normal 6 2 2 2 2 2 4 3" xfId="31100"/>
    <cellStyle name="Normal 6 2 2 2 2 2 4 3 2" xfId="31101"/>
    <cellStyle name="Normal 6 2 2 2 2 2 4 3 3" xfId="31102"/>
    <cellStyle name="Normal 6 2 2 2 2 2 4 4" xfId="31103"/>
    <cellStyle name="Normal 6 2 2 2 2 2 4 5" xfId="31104"/>
    <cellStyle name="Normal 6 2 2 2 2 2 4 6" xfId="31105"/>
    <cellStyle name="Normal 6 2 2 2 2 2 5" xfId="5984"/>
    <cellStyle name="Normal 6 2 2 2 2 2 5 2" xfId="10926"/>
    <cellStyle name="Normal 6 2 2 2 2 2 5 3" xfId="31106"/>
    <cellStyle name="Normal 6 2 2 2 2 2 5 4" xfId="31107"/>
    <cellStyle name="Normal 6 2 2 2 2 2 6" xfId="7492"/>
    <cellStyle name="Normal 6 2 2 2 2 2 6 2" xfId="31108"/>
    <cellStyle name="Normal 6 2 2 2 2 2 6 3" xfId="31109"/>
    <cellStyle name="Normal 6 2 2 2 2 2 6 4" xfId="31110"/>
    <cellStyle name="Normal 6 2 2 2 2 2 7" xfId="2530"/>
    <cellStyle name="Normal 6 2 2 2 2 2 7 2" xfId="31111"/>
    <cellStyle name="Normal 6 2 2 2 2 2 7 3" xfId="31112"/>
    <cellStyle name="Normal 6 2 2 2 2 2 7 4" xfId="31113"/>
    <cellStyle name="Normal 6 2 2 2 2 2 8" xfId="31114"/>
    <cellStyle name="Normal 6 2 2 2 2 2 8 2" xfId="31115"/>
    <cellStyle name="Normal 6 2 2 2 2 2 8 3" xfId="31116"/>
    <cellStyle name="Normal 6 2 2 2 2 2 9" xfId="31117"/>
    <cellStyle name="Normal 6 2 2 2 2 3" xfId="939"/>
    <cellStyle name="Normal 6 2 2 2 2 3 10" xfId="31118"/>
    <cellStyle name="Normal 6 2 2 2 2 3 2" xfId="1680"/>
    <cellStyle name="Normal 6 2 2 2 2 3 2 2" xfId="5038"/>
    <cellStyle name="Normal 6 2 2 2 2 3 2 2 2" xfId="10022"/>
    <cellStyle name="Normal 6 2 2 2 2 3 2 2 2 2" xfId="31119"/>
    <cellStyle name="Normal 6 2 2 2 2 3 2 2 2 3" xfId="31120"/>
    <cellStyle name="Normal 6 2 2 2 2 3 2 2 2 4" xfId="31121"/>
    <cellStyle name="Normal 6 2 2 2 2 3 2 2 3" xfId="31122"/>
    <cellStyle name="Normal 6 2 2 2 2 3 2 2 3 2" xfId="31123"/>
    <cellStyle name="Normal 6 2 2 2 2 3 2 2 3 3" xfId="31124"/>
    <cellStyle name="Normal 6 2 2 2 2 3 2 2 4" xfId="31125"/>
    <cellStyle name="Normal 6 2 2 2 2 3 2 2 5" xfId="31126"/>
    <cellStyle name="Normal 6 2 2 2 2 3 2 2 6" xfId="31127"/>
    <cellStyle name="Normal 6 2 2 2 2 3 2 3" xfId="6767"/>
    <cellStyle name="Normal 6 2 2 2 2 3 2 3 2" xfId="11709"/>
    <cellStyle name="Normal 6 2 2 2 2 3 2 3 3" xfId="31128"/>
    <cellStyle name="Normal 6 2 2 2 2 3 2 3 4" xfId="31129"/>
    <cellStyle name="Normal 6 2 2 2 2 3 2 4" xfId="8275"/>
    <cellStyle name="Normal 6 2 2 2 2 3 2 4 2" xfId="31130"/>
    <cellStyle name="Normal 6 2 2 2 2 3 2 4 3" xfId="31131"/>
    <cellStyle name="Normal 6 2 2 2 2 3 2 4 4" xfId="31132"/>
    <cellStyle name="Normal 6 2 2 2 2 3 2 5" xfId="3313"/>
    <cellStyle name="Normal 6 2 2 2 2 3 2 5 2" xfId="31133"/>
    <cellStyle name="Normal 6 2 2 2 2 3 2 5 3" xfId="31134"/>
    <cellStyle name="Normal 6 2 2 2 2 3 2 5 4" xfId="31135"/>
    <cellStyle name="Normal 6 2 2 2 2 3 2 6" xfId="31136"/>
    <cellStyle name="Normal 6 2 2 2 2 3 2 6 2" xfId="31137"/>
    <cellStyle name="Normal 6 2 2 2 2 3 2 6 3" xfId="31138"/>
    <cellStyle name="Normal 6 2 2 2 2 3 2 7" xfId="31139"/>
    <cellStyle name="Normal 6 2 2 2 2 3 2 8" xfId="31140"/>
    <cellStyle name="Normal 6 2 2 2 2 3 2 9" xfId="31141"/>
    <cellStyle name="Normal 6 2 2 2 2 3 3" xfId="4379"/>
    <cellStyle name="Normal 6 2 2 2 2 3 3 2" xfId="9364"/>
    <cellStyle name="Normal 6 2 2 2 2 3 3 2 2" xfId="31142"/>
    <cellStyle name="Normal 6 2 2 2 2 3 3 2 3" xfId="31143"/>
    <cellStyle name="Normal 6 2 2 2 2 3 3 2 4" xfId="31144"/>
    <cellStyle name="Normal 6 2 2 2 2 3 3 3" xfId="31145"/>
    <cellStyle name="Normal 6 2 2 2 2 3 3 3 2" xfId="31146"/>
    <cellStyle name="Normal 6 2 2 2 2 3 3 3 3" xfId="31147"/>
    <cellStyle name="Normal 6 2 2 2 2 3 3 4" xfId="31148"/>
    <cellStyle name="Normal 6 2 2 2 2 3 3 5" xfId="31149"/>
    <cellStyle name="Normal 6 2 2 2 2 3 3 6" xfId="31150"/>
    <cellStyle name="Normal 6 2 2 2 2 3 4" xfId="6122"/>
    <cellStyle name="Normal 6 2 2 2 2 3 4 2" xfId="11064"/>
    <cellStyle name="Normal 6 2 2 2 2 3 4 3" xfId="31151"/>
    <cellStyle name="Normal 6 2 2 2 2 3 4 4" xfId="31152"/>
    <cellStyle name="Normal 6 2 2 2 2 3 5" xfId="7630"/>
    <cellStyle name="Normal 6 2 2 2 2 3 5 2" xfId="31153"/>
    <cellStyle name="Normal 6 2 2 2 2 3 5 3" xfId="31154"/>
    <cellStyle name="Normal 6 2 2 2 2 3 5 4" xfId="31155"/>
    <cellStyle name="Normal 6 2 2 2 2 3 6" xfId="2668"/>
    <cellStyle name="Normal 6 2 2 2 2 3 6 2" xfId="31156"/>
    <cellStyle name="Normal 6 2 2 2 2 3 6 3" xfId="31157"/>
    <cellStyle name="Normal 6 2 2 2 2 3 6 4" xfId="31158"/>
    <cellStyle name="Normal 6 2 2 2 2 3 7" xfId="31159"/>
    <cellStyle name="Normal 6 2 2 2 2 3 7 2" xfId="31160"/>
    <cellStyle name="Normal 6 2 2 2 2 3 7 3" xfId="31161"/>
    <cellStyle name="Normal 6 2 2 2 2 3 8" xfId="31162"/>
    <cellStyle name="Normal 6 2 2 2 2 3 9" xfId="31163"/>
    <cellStyle name="Normal 6 2 2 2 2 4" xfId="1677"/>
    <cellStyle name="Normal 6 2 2 2 2 4 2" xfId="5035"/>
    <cellStyle name="Normal 6 2 2 2 2 4 2 2" xfId="10019"/>
    <cellStyle name="Normal 6 2 2 2 2 4 2 2 2" xfId="31164"/>
    <cellStyle name="Normal 6 2 2 2 2 4 2 2 3" xfId="31165"/>
    <cellStyle name="Normal 6 2 2 2 2 4 2 2 4" xfId="31166"/>
    <cellStyle name="Normal 6 2 2 2 2 4 2 3" xfId="31167"/>
    <cellStyle name="Normal 6 2 2 2 2 4 2 3 2" xfId="31168"/>
    <cellStyle name="Normal 6 2 2 2 2 4 2 3 3" xfId="31169"/>
    <cellStyle name="Normal 6 2 2 2 2 4 2 4" xfId="31170"/>
    <cellStyle name="Normal 6 2 2 2 2 4 2 5" xfId="31171"/>
    <cellStyle name="Normal 6 2 2 2 2 4 2 6" xfId="31172"/>
    <cellStyle name="Normal 6 2 2 2 2 4 3" xfId="6764"/>
    <cellStyle name="Normal 6 2 2 2 2 4 3 2" xfId="11706"/>
    <cellStyle name="Normal 6 2 2 2 2 4 3 3" xfId="31173"/>
    <cellStyle name="Normal 6 2 2 2 2 4 3 4" xfId="31174"/>
    <cellStyle name="Normal 6 2 2 2 2 4 4" xfId="8272"/>
    <cellStyle name="Normal 6 2 2 2 2 4 4 2" xfId="31175"/>
    <cellStyle name="Normal 6 2 2 2 2 4 4 3" xfId="31176"/>
    <cellStyle name="Normal 6 2 2 2 2 4 4 4" xfId="31177"/>
    <cellStyle name="Normal 6 2 2 2 2 4 5" xfId="3310"/>
    <cellStyle name="Normal 6 2 2 2 2 4 5 2" xfId="31178"/>
    <cellStyle name="Normal 6 2 2 2 2 4 5 3" xfId="31179"/>
    <cellStyle name="Normal 6 2 2 2 2 4 5 4" xfId="31180"/>
    <cellStyle name="Normal 6 2 2 2 2 4 6" xfId="31181"/>
    <cellStyle name="Normal 6 2 2 2 2 4 6 2" xfId="31182"/>
    <cellStyle name="Normal 6 2 2 2 2 4 6 3" xfId="31183"/>
    <cellStyle name="Normal 6 2 2 2 2 4 7" xfId="31184"/>
    <cellStyle name="Normal 6 2 2 2 2 4 8" xfId="31185"/>
    <cellStyle name="Normal 6 2 2 2 2 4 9" xfId="31186"/>
    <cellStyle name="Normal 6 2 2 2 2 5" xfId="3776"/>
    <cellStyle name="Normal 6 2 2 2 2 5 2" xfId="4548"/>
    <cellStyle name="Normal 6 2 2 2 2 5 2 2" xfId="9532"/>
    <cellStyle name="Normal 6 2 2 2 2 5 2 2 2" xfId="31187"/>
    <cellStyle name="Normal 6 2 2 2 2 5 2 2 3" xfId="31188"/>
    <cellStyle name="Normal 6 2 2 2 2 5 2 2 4" xfId="31189"/>
    <cellStyle name="Normal 6 2 2 2 2 5 2 3" xfId="31190"/>
    <cellStyle name="Normal 6 2 2 2 2 5 2 3 2" xfId="31191"/>
    <cellStyle name="Normal 6 2 2 2 2 5 2 3 3" xfId="31192"/>
    <cellStyle name="Normal 6 2 2 2 2 5 2 4" xfId="31193"/>
    <cellStyle name="Normal 6 2 2 2 2 5 2 5" xfId="31194"/>
    <cellStyle name="Normal 6 2 2 2 2 5 2 6" xfId="31195"/>
    <cellStyle name="Normal 6 2 2 2 2 5 3" xfId="8737"/>
    <cellStyle name="Normal 6 2 2 2 2 5 3 2" xfId="31196"/>
    <cellStyle name="Normal 6 2 2 2 2 5 3 3" xfId="31197"/>
    <cellStyle name="Normal 6 2 2 2 2 5 3 4" xfId="31198"/>
    <cellStyle name="Normal 6 2 2 2 2 5 4" xfId="12338"/>
    <cellStyle name="Normal 6 2 2 2 2 5 4 2" xfId="31199"/>
    <cellStyle name="Normal 6 2 2 2 2 5 4 3" xfId="31200"/>
    <cellStyle name="Normal 6 2 2 2 2 5 4 4" xfId="31201"/>
    <cellStyle name="Normal 6 2 2 2 2 5 5" xfId="31202"/>
    <cellStyle name="Normal 6 2 2 2 2 5 5 2" xfId="31203"/>
    <cellStyle name="Normal 6 2 2 2 2 5 5 3" xfId="31204"/>
    <cellStyle name="Normal 6 2 2 2 2 5 5 4" xfId="31205"/>
    <cellStyle name="Normal 6 2 2 2 2 5 6" xfId="31206"/>
    <cellStyle name="Normal 6 2 2 2 2 5 6 2" xfId="31207"/>
    <cellStyle name="Normal 6 2 2 2 2 5 6 3" xfId="31208"/>
    <cellStyle name="Normal 6 2 2 2 2 5 7" xfId="31209"/>
    <cellStyle name="Normal 6 2 2 2 2 5 8" xfId="31210"/>
    <cellStyle name="Normal 6 2 2 2 2 5 9" xfId="31211"/>
    <cellStyle name="Normal 6 2 2 2 2 6" xfId="4101"/>
    <cellStyle name="Normal 6 2 2 2 2 6 2" xfId="8873"/>
    <cellStyle name="Normal 6 2 2 2 2 6 2 2" xfId="31212"/>
    <cellStyle name="Normal 6 2 2 2 2 6 2 2 2" xfId="31213"/>
    <cellStyle name="Normal 6 2 2 2 2 6 2 2 3" xfId="31214"/>
    <cellStyle name="Normal 6 2 2 2 2 6 2 2 4" xfId="31215"/>
    <cellStyle name="Normal 6 2 2 2 2 6 2 3" xfId="31216"/>
    <cellStyle name="Normal 6 2 2 2 2 6 2 3 2" xfId="31217"/>
    <cellStyle name="Normal 6 2 2 2 2 6 2 3 3" xfId="31218"/>
    <cellStyle name="Normal 6 2 2 2 2 6 2 4" xfId="31219"/>
    <cellStyle name="Normal 6 2 2 2 2 6 2 5" xfId="31220"/>
    <cellStyle name="Normal 6 2 2 2 2 6 2 6" xfId="31221"/>
    <cellStyle name="Normal 6 2 2 2 2 6 3" xfId="12275"/>
    <cellStyle name="Normal 6 2 2 2 2 6 3 2" xfId="31222"/>
    <cellStyle name="Normal 6 2 2 2 2 6 3 3" xfId="31223"/>
    <cellStyle name="Normal 6 2 2 2 2 6 3 4" xfId="31224"/>
    <cellStyle name="Normal 6 2 2 2 2 6 4" xfId="31225"/>
    <cellStyle name="Normal 6 2 2 2 2 6 4 2" xfId="31226"/>
    <cellStyle name="Normal 6 2 2 2 2 6 4 3" xfId="31227"/>
    <cellStyle name="Normal 6 2 2 2 2 6 4 4" xfId="31228"/>
    <cellStyle name="Normal 6 2 2 2 2 6 5" xfId="31229"/>
    <cellStyle name="Normal 6 2 2 2 2 6 5 2" xfId="31230"/>
    <cellStyle name="Normal 6 2 2 2 2 6 5 3" xfId="31231"/>
    <cellStyle name="Normal 6 2 2 2 2 6 6" xfId="31232"/>
    <cellStyle name="Normal 6 2 2 2 2 6 7" xfId="31233"/>
    <cellStyle name="Normal 6 2 2 2 2 6 8" xfId="31234"/>
    <cellStyle name="Normal 6 2 2 2 2 7" xfId="5440"/>
    <cellStyle name="Normal 6 2 2 2 2 7 2" xfId="10420"/>
    <cellStyle name="Normal 6 2 2 2 2 7 2 2" xfId="31235"/>
    <cellStyle name="Normal 6 2 2 2 2 7 2 3" xfId="31236"/>
    <cellStyle name="Normal 6 2 2 2 2 7 2 4" xfId="31237"/>
    <cellStyle name="Normal 6 2 2 2 2 7 3" xfId="31238"/>
    <cellStyle name="Normal 6 2 2 2 2 7 3 2" xfId="31239"/>
    <cellStyle name="Normal 6 2 2 2 2 7 3 3" xfId="31240"/>
    <cellStyle name="Normal 6 2 2 2 2 7 4" xfId="31241"/>
    <cellStyle name="Normal 6 2 2 2 2 7 5" xfId="31242"/>
    <cellStyle name="Normal 6 2 2 2 2 7 6" xfId="31243"/>
    <cellStyle name="Normal 6 2 2 2 2 8" xfId="5849"/>
    <cellStyle name="Normal 6 2 2 2 2 8 2" xfId="10791"/>
    <cellStyle name="Normal 6 2 2 2 2 8 3" xfId="31244"/>
    <cellStyle name="Normal 6 2 2 2 2 8 4" xfId="31245"/>
    <cellStyle name="Normal 6 2 2 2 2 9" xfId="7357"/>
    <cellStyle name="Normal 6 2 2 2 2 9 2" xfId="31246"/>
    <cellStyle name="Normal 6 2 2 2 2 9 3" xfId="31247"/>
    <cellStyle name="Normal 6 2 2 2 2 9 4" xfId="31248"/>
    <cellStyle name="Normal 6 2 2 2 3" xfId="688"/>
    <cellStyle name="Normal 6 2 2 2 3 10" xfId="2437"/>
    <cellStyle name="Normal 6 2 2 2 3 10 2" xfId="31249"/>
    <cellStyle name="Normal 6 2 2 2 3 10 3" xfId="31250"/>
    <cellStyle name="Normal 6 2 2 2 3 10 4" xfId="31251"/>
    <cellStyle name="Normal 6 2 2 2 3 11" xfId="31252"/>
    <cellStyle name="Normal 6 2 2 2 3 11 2" xfId="31253"/>
    <cellStyle name="Normal 6 2 2 2 3 11 3" xfId="31254"/>
    <cellStyle name="Normal 6 2 2 2 3 12" xfId="31255"/>
    <cellStyle name="Normal 6 2 2 2 3 13" xfId="31256"/>
    <cellStyle name="Normal 6 2 2 2 3 14" xfId="31257"/>
    <cellStyle name="Normal 6 2 2 2 3 2" xfId="829"/>
    <cellStyle name="Normal 6 2 2 2 3 2 10" xfId="31258"/>
    <cellStyle name="Normal 6 2 2 2 3 2 11" xfId="31259"/>
    <cellStyle name="Normal 6 2 2 2 3 2 2" xfId="1294"/>
    <cellStyle name="Normal 6 2 2 2 3 2 2 10" xfId="31260"/>
    <cellStyle name="Normal 6 2 2 2 3 2 2 2" xfId="1683"/>
    <cellStyle name="Normal 6 2 2 2 3 2 2 2 2" xfId="5041"/>
    <cellStyle name="Normal 6 2 2 2 3 2 2 2 2 2" xfId="10025"/>
    <cellStyle name="Normal 6 2 2 2 3 2 2 2 2 2 2" xfId="31261"/>
    <cellStyle name="Normal 6 2 2 2 3 2 2 2 2 2 3" xfId="31262"/>
    <cellStyle name="Normal 6 2 2 2 3 2 2 2 2 2 4" xfId="31263"/>
    <cellStyle name="Normal 6 2 2 2 3 2 2 2 2 3" xfId="31264"/>
    <cellStyle name="Normal 6 2 2 2 3 2 2 2 2 3 2" xfId="31265"/>
    <cellStyle name="Normal 6 2 2 2 3 2 2 2 2 3 3" xfId="31266"/>
    <cellStyle name="Normal 6 2 2 2 3 2 2 2 2 4" xfId="31267"/>
    <cellStyle name="Normal 6 2 2 2 3 2 2 2 2 5" xfId="31268"/>
    <cellStyle name="Normal 6 2 2 2 3 2 2 2 2 6" xfId="31269"/>
    <cellStyle name="Normal 6 2 2 2 3 2 2 2 3" xfId="6770"/>
    <cellStyle name="Normal 6 2 2 2 3 2 2 2 3 2" xfId="11712"/>
    <cellStyle name="Normal 6 2 2 2 3 2 2 2 3 3" xfId="31270"/>
    <cellStyle name="Normal 6 2 2 2 3 2 2 2 3 4" xfId="31271"/>
    <cellStyle name="Normal 6 2 2 2 3 2 2 2 4" xfId="8278"/>
    <cellStyle name="Normal 6 2 2 2 3 2 2 2 4 2" xfId="31272"/>
    <cellStyle name="Normal 6 2 2 2 3 2 2 2 4 3" xfId="31273"/>
    <cellStyle name="Normal 6 2 2 2 3 2 2 2 4 4" xfId="31274"/>
    <cellStyle name="Normal 6 2 2 2 3 2 2 2 5" xfId="3316"/>
    <cellStyle name="Normal 6 2 2 2 3 2 2 2 5 2" xfId="31275"/>
    <cellStyle name="Normal 6 2 2 2 3 2 2 2 5 3" xfId="31276"/>
    <cellStyle name="Normal 6 2 2 2 3 2 2 2 5 4" xfId="31277"/>
    <cellStyle name="Normal 6 2 2 2 3 2 2 2 6" xfId="31278"/>
    <cellStyle name="Normal 6 2 2 2 3 2 2 2 6 2" xfId="31279"/>
    <cellStyle name="Normal 6 2 2 2 3 2 2 2 6 3" xfId="31280"/>
    <cellStyle name="Normal 6 2 2 2 3 2 2 2 7" xfId="31281"/>
    <cellStyle name="Normal 6 2 2 2 3 2 2 2 8" xfId="31282"/>
    <cellStyle name="Normal 6 2 2 2 3 2 2 2 9" xfId="31283"/>
    <cellStyle name="Normal 6 2 2 2 3 2 2 3" xfId="4662"/>
    <cellStyle name="Normal 6 2 2 2 3 2 2 3 2" xfId="9646"/>
    <cellStyle name="Normal 6 2 2 2 3 2 2 3 2 2" xfId="31284"/>
    <cellStyle name="Normal 6 2 2 2 3 2 2 3 2 3" xfId="31285"/>
    <cellStyle name="Normal 6 2 2 2 3 2 2 3 2 4" xfId="31286"/>
    <cellStyle name="Normal 6 2 2 2 3 2 2 3 3" xfId="31287"/>
    <cellStyle name="Normal 6 2 2 2 3 2 2 3 3 2" xfId="31288"/>
    <cellStyle name="Normal 6 2 2 2 3 2 2 3 3 3" xfId="31289"/>
    <cellStyle name="Normal 6 2 2 2 3 2 2 3 4" xfId="31290"/>
    <cellStyle name="Normal 6 2 2 2 3 2 2 3 5" xfId="31291"/>
    <cellStyle name="Normal 6 2 2 2 3 2 2 3 6" xfId="31292"/>
    <cellStyle name="Normal 6 2 2 2 3 2 2 4" xfId="6393"/>
    <cellStyle name="Normal 6 2 2 2 3 2 2 4 2" xfId="11335"/>
    <cellStyle name="Normal 6 2 2 2 3 2 2 4 3" xfId="31293"/>
    <cellStyle name="Normal 6 2 2 2 3 2 2 4 4" xfId="31294"/>
    <cellStyle name="Normal 6 2 2 2 3 2 2 5" xfId="7901"/>
    <cellStyle name="Normal 6 2 2 2 3 2 2 5 2" xfId="31295"/>
    <cellStyle name="Normal 6 2 2 2 3 2 2 5 3" xfId="31296"/>
    <cellStyle name="Normal 6 2 2 2 3 2 2 5 4" xfId="31297"/>
    <cellStyle name="Normal 6 2 2 2 3 2 2 6" xfId="2939"/>
    <cellStyle name="Normal 6 2 2 2 3 2 2 6 2" xfId="31298"/>
    <cellStyle name="Normal 6 2 2 2 3 2 2 6 3" xfId="31299"/>
    <cellStyle name="Normal 6 2 2 2 3 2 2 6 4" xfId="31300"/>
    <cellStyle name="Normal 6 2 2 2 3 2 2 7" xfId="31301"/>
    <cellStyle name="Normal 6 2 2 2 3 2 2 7 2" xfId="31302"/>
    <cellStyle name="Normal 6 2 2 2 3 2 2 7 3" xfId="31303"/>
    <cellStyle name="Normal 6 2 2 2 3 2 2 8" xfId="31304"/>
    <cellStyle name="Normal 6 2 2 2 3 2 2 9" xfId="31305"/>
    <cellStyle name="Normal 6 2 2 2 3 2 3" xfId="1682"/>
    <cellStyle name="Normal 6 2 2 2 3 2 3 2" xfId="5040"/>
    <cellStyle name="Normal 6 2 2 2 3 2 3 2 2" xfId="10024"/>
    <cellStyle name="Normal 6 2 2 2 3 2 3 2 2 2" xfId="31306"/>
    <cellStyle name="Normal 6 2 2 2 3 2 3 2 2 3" xfId="31307"/>
    <cellStyle name="Normal 6 2 2 2 3 2 3 2 2 4" xfId="31308"/>
    <cellStyle name="Normal 6 2 2 2 3 2 3 2 3" xfId="31309"/>
    <cellStyle name="Normal 6 2 2 2 3 2 3 2 3 2" xfId="31310"/>
    <cellStyle name="Normal 6 2 2 2 3 2 3 2 3 3" xfId="31311"/>
    <cellStyle name="Normal 6 2 2 2 3 2 3 2 4" xfId="31312"/>
    <cellStyle name="Normal 6 2 2 2 3 2 3 2 5" xfId="31313"/>
    <cellStyle name="Normal 6 2 2 2 3 2 3 2 6" xfId="31314"/>
    <cellStyle name="Normal 6 2 2 2 3 2 3 3" xfId="6769"/>
    <cellStyle name="Normal 6 2 2 2 3 2 3 3 2" xfId="11711"/>
    <cellStyle name="Normal 6 2 2 2 3 2 3 3 3" xfId="31315"/>
    <cellStyle name="Normal 6 2 2 2 3 2 3 3 4" xfId="31316"/>
    <cellStyle name="Normal 6 2 2 2 3 2 3 4" xfId="8277"/>
    <cellStyle name="Normal 6 2 2 2 3 2 3 4 2" xfId="31317"/>
    <cellStyle name="Normal 6 2 2 2 3 2 3 4 3" xfId="31318"/>
    <cellStyle name="Normal 6 2 2 2 3 2 3 4 4" xfId="31319"/>
    <cellStyle name="Normal 6 2 2 2 3 2 3 5" xfId="3315"/>
    <cellStyle name="Normal 6 2 2 2 3 2 3 5 2" xfId="31320"/>
    <cellStyle name="Normal 6 2 2 2 3 2 3 5 3" xfId="31321"/>
    <cellStyle name="Normal 6 2 2 2 3 2 3 5 4" xfId="31322"/>
    <cellStyle name="Normal 6 2 2 2 3 2 3 6" xfId="31323"/>
    <cellStyle name="Normal 6 2 2 2 3 2 3 6 2" xfId="31324"/>
    <cellStyle name="Normal 6 2 2 2 3 2 3 6 3" xfId="31325"/>
    <cellStyle name="Normal 6 2 2 2 3 2 3 7" xfId="31326"/>
    <cellStyle name="Normal 6 2 2 2 3 2 3 8" xfId="31327"/>
    <cellStyle name="Normal 6 2 2 2 3 2 3 9" xfId="31328"/>
    <cellStyle name="Normal 6 2 2 2 3 2 4" xfId="4279"/>
    <cellStyle name="Normal 6 2 2 2 3 2 4 2" xfId="9265"/>
    <cellStyle name="Normal 6 2 2 2 3 2 4 2 2" xfId="31329"/>
    <cellStyle name="Normal 6 2 2 2 3 2 4 2 3" xfId="31330"/>
    <cellStyle name="Normal 6 2 2 2 3 2 4 2 4" xfId="31331"/>
    <cellStyle name="Normal 6 2 2 2 3 2 4 3" xfId="31332"/>
    <cellStyle name="Normal 6 2 2 2 3 2 4 3 2" xfId="31333"/>
    <cellStyle name="Normal 6 2 2 2 3 2 4 3 3" xfId="31334"/>
    <cellStyle name="Normal 6 2 2 2 3 2 4 4" xfId="31335"/>
    <cellStyle name="Normal 6 2 2 2 3 2 4 5" xfId="31336"/>
    <cellStyle name="Normal 6 2 2 2 3 2 4 6" xfId="31337"/>
    <cellStyle name="Normal 6 2 2 2 3 2 5" xfId="6026"/>
    <cellStyle name="Normal 6 2 2 2 3 2 5 2" xfId="10968"/>
    <cellStyle name="Normal 6 2 2 2 3 2 5 3" xfId="31338"/>
    <cellStyle name="Normal 6 2 2 2 3 2 5 4" xfId="31339"/>
    <cellStyle name="Normal 6 2 2 2 3 2 6" xfId="7534"/>
    <cellStyle name="Normal 6 2 2 2 3 2 6 2" xfId="31340"/>
    <cellStyle name="Normal 6 2 2 2 3 2 6 3" xfId="31341"/>
    <cellStyle name="Normal 6 2 2 2 3 2 6 4" xfId="31342"/>
    <cellStyle name="Normal 6 2 2 2 3 2 7" xfId="2572"/>
    <cellStyle name="Normal 6 2 2 2 3 2 7 2" xfId="31343"/>
    <cellStyle name="Normal 6 2 2 2 3 2 7 3" xfId="31344"/>
    <cellStyle name="Normal 6 2 2 2 3 2 7 4" xfId="31345"/>
    <cellStyle name="Normal 6 2 2 2 3 2 8" xfId="31346"/>
    <cellStyle name="Normal 6 2 2 2 3 2 8 2" xfId="31347"/>
    <cellStyle name="Normal 6 2 2 2 3 2 8 3" xfId="31348"/>
    <cellStyle name="Normal 6 2 2 2 3 2 9" xfId="31349"/>
    <cellStyle name="Normal 6 2 2 2 3 3" xfId="982"/>
    <cellStyle name="Normal 6 2 2 2 3 3 10" xfId="31350"/>
    <cellStyle name="Normal 6 2 2 2 3 3 2" xfId="1684"/>
    <cellStyle name="Normal 6 2 2 2 3 3 2 2" xfId="5042"/>
    <cellStyle name="Normal 6 2 2 2 3 3 2 2 2" xfId="10026"/>
    <cellStyle name="Normal 6 2 2 2 3 3 2 2 2 2" xfId="31351"/>
    <cellStyle name="Normal 6 2 2 2 3 3 2 2 2 3" xfId="31352"/>
    <cellStyle name="Normal 6 2 2 2 3 3 2 2 2 4" xfId="31353"/>
    <cellStyle name="Normal 6 2 2 2 3 3 2 2 3" xfId="31354"/>
    <cellStyle name="Normal 6 2 2 2 3 3 2 2 3 2" xfId="31355"/>
    <cellStyle name="Normal 6 2 2 2 3 3 2 2 3 3" xfId="31356"/>
    <cellStyle name="Normal 6 2 2 2 3 3 2 2 4" xfId="31357"/>
    <cellStyle name="Normal 6 2 2 2 3 3 2 2 5" xfId="31358"/>
    <cellStyle name="Normal 6 2 2 2 3 3 2 2 6" xfId="31359"/>
    <cellStyle name="Normal 6 2 2 2 3 3 2 3" xfId="6771"/>
    <cellStyle name="Normal 6 2 2 2 3 3 2 3 2" xfId="11713"/>
    <cellStyle name="Normal 6 2 2 2 3 3 2 3 3" xfId="31360"/>
    <cellStyle name="Normal 6 2 2 2 3 3 2 3 4" xfId="31361"/>
    <cellStyle name="Normal 6 2 2 2 3 3 2 4" xfId="8279"/>
    <cellStyle name="Normal 6 2 2 2 3 3 2 4 2" xfId="31362"/>
    <cellStyle name="Normal 6 2 2 2 3 3 2 4 3" xfId="31363"/>
    <cellStyle name="Normal 6 2 2 2 3 3 2 4 4" xfId="31364"/>
    <cellStyle name="Normal 6 2 2 2 3 3 2 5" xfId="3317"/>
    <cellStyle name="Normal 6 2 2 2 3 3 2 5 2" xfId="31365"/>
    <cellStyle name="Normal 6 2 2 2 3 3 2 5 3" xfId="31366"/>
    <cellStyle name="Normal 6 2 2 2 3 3 2 5 4" xfId="31367"/>
    <cellStyle name="Normal 6 2 2 2 3 3 2 6" xfId="31368"/>
    <cellStyle name="Normal 6 2 2 2 3 3 2 6 2" xfId="31369"/>
    <cellStyle name="Normal 6 2 2 2 3 3 2 6 3" xfId="31370"/>
    <cellStyle name="Normal 6 2 2 2 3 3 2 7" xfId="31371"/>
    <cellStyle name="Normal 6 2 2 2 3 3 2 8" xfId="31372"/>
    <cellStyle name="Normal 6 2 2 2 3 3 2 9" xfId="31373"/>
    <cellStyle name="Normal 6 2 2 2 3 3 3" xfId="4421"/>
    <cellStyle name="Normal 6 2 2 2 3 3 3 2" xfId="9406"/>
    <cellStyle name="Normal 6 2 2 2 3 3 3 2 2" xfId="31374"/>
    <cellStyle name="Normal 6 2 2 2 3 3 3 2 3" xfId="31375"/>
    <cellStyle name="Normal 6 2 2 2 3 3 3 2 4" xfId="31376"/>
    <cellStyle name="Normal 6 2 2 2 3 3 3 3" xfId="31377"/>
    <cellStyle name="Normal 6 2 2 2 3 3 3 3 2" xfId="31378"/>
    <cellStyle name="Normal 6 2 2 2 3 3 3 3 3" xfId="31379"/>
    <cellStyle name="Normal 6 2 2 2 3 3 3 4" xfId="31380"/>
    <cellStyle name="Normal 6 2 2 2 3 3 3 5" xfId="31381"/>
    <cellStyle name="Normal 6 2 2 2 3 3 3 6" xfId="31382"/>
    <cellStyle name="Normal 6 2 2 2 3 3 4" xfId="6164"/>
    <cellStyle name="Normal 6 2 2 2 3 3 4 2" xfId="11106"/>
    <cellStyle name="Normal 6 2 2 2 3 3 4 3" xfId="31383"/>
    <cellStyle name="Normal 6 2 2 2 3 3 4 4" xfId="31384"/>
    <cellStyle name="Normal 6 2 2 2 3 3 5" xfId="7672"/>
    <cellStyle name="Normal 6 2 2 2 3 3 5 2" xfId="31385"/>
    <cellStyle name="Normal 6 2 2 2 3 3 5 3" xfId="31386"/>
    <cellStyle name="Normal 6 2 2 2 3 3 5 4" xfId="31387"/>
    <cellStyle name="Normal 6 2 2 2 3 3 6" xfId="2710"/>
    <cellStyle name="Normal 6 2 2 2 3 3 6 2" xfId="31388"/>
    <cellStyle name="Normal 6 2 2 2 3 3 6 3" xfId="31389"/>
    <cellStyle name="Normal 6 2 2 2 3 3 6 4" xfId="31390"/>
    <cellStyle name="Normal 6 2 2 2 3 3 7" xfId="31391"/>
    <cellStyle name="Normal 6 2 2 2 3 3 7 2" xfId="31392"/>
    <cellStyle name="Normal 6 2 2 2 3 3 7 3" xfId="31393"/>
    <cellStyle name="Normal 6 2 2 2 3 3 8" xfId="31394"/>
    <cellStyle name="Normal 6 2 2 2 3 3 9" xfId="31395"/>
    <cellStyle name="Normal 6 2 2 2 3 4" xfId="1681"/>
    <cellStyle name="Normal 6 2 2 2 3 4 2" xfId="5039"/>
    <cellStyle name="Normal 6 2 2 2 3 4 2 2" xfId="10023"/>
    <cellStyle name="Normal 6 2 2 2 3 4 2 2 2" xfId="31396"/>
    <cellStyle name="Normal 6 2 2 2 3 4 2 2 3" xfId="31397"/>
    <cellStyle name="Normal 6 2 2 2 3 4 2 2 4" xfId="31398"/>
    <cellStyle name="Normal 6 2 2 2 3 4 2 3" xfId="31399"/>
    <cellStyle name="Normal 6 2 2 2 3 4 2 3 2" xfId="31400"/>
    <cellStyle name="Normal 6 2 2 2 3 4 2 3 3" xfId="31401"/>
    <cellStyle name="Normal 6 2 2 2 3 4 2 4" xfId="31402"/>
    <cellStyle name="Normal 6 2 2 2 3 4 2 5" xfId="31403"/>
    <cellStyle name="Normal 6 2 2 2 3 4 2 6" xfId="31404"/>
    <cellStyle name="Normal 6 2 2 2 3 4 3" xfId="6768"/>
    <cellStyle name="Normal 6 2 2 2 3 4 3 2" xfId="11710"/>
    <cellStyle name="Normal 6 2 2 2 3 4 3 3" xfId="31405"/>
    <cellStyle name="Normal 6 2 2 2 3 4 3 4" xfId="31406"/>
    <cellStyle name="Normal 6 2 2 2 3 4 4" xfId="8276"/>
    <cellStyle name="Normal 6 2 2 2 3 4 4 2" xfId="31407"/>
    <cellStyle name="Normal 6 2 2 2 3 4 4 3" xfId="31408"/>
    <cellStyle name="Normal 6 2 2 2 3 4 4 4" xfId="31409"/>
    <cellStyle name="Normal 6 2 2 2 3 4 5" xfId="3314"/>
    <cellStyle name="Normal 6 2 2 2 3 4 5 2" xfId="31410"/>
    <cellStyle name="Normal 6 2 2 2 3 4 5 3" xfId="31411"/>
    <cellStyle name="Normal 6 2 2 2 3 4 5 4" xfId="31412"/>
    <cellStyle name="Normal 6 2 2 2 3 4 6" xfId="31413"/>
    <cellStyle name="Normal 6 2 2 2 3 4 6 2" xfId="31414"/>
    <cellStyle name="Normal 6 2 2 2 3 4 6 3" xfId="31415"/>
    <cellStyle name="Normal 6 2 2 2 3 4 7" xfId="31416"/>
    <cellStyle name="Normal 6 2 2 2 3 4 8" xfId="31417"/>
    <cellStyle name="Normal 6 2 2 2 3 4 9" xfId="31418"/>
    <cellStyle name="Normal 6 2 2 2 3 5" xfId="3819"/>
    <cellStyle name="Normal 6 2 2 2 3 5 2" xfId="5551"/>
    <cellStyle name="Normal 6 2 2 2 3 5 2 2" xfId="10513"/>
    <cellStyle name="Normal 6 2 2 2 3 5 2 2 2" xfId="31419"/>
    <cellStyle name="Normal 6 2 2 2 3 5 2 2 3" xfId="31420"/>
    <cellStyle name="Normal 6 2 2 2 3 5 2 2 4" xfId="31421"/>
    <cellStyle name="Normal 6 2 2 2 3 5 2 3" xfId="31422"/>
    <cellStyle name="Normal 6 2 2 2 3 5 2 3 2" xfId="31423"/>
    <cellStyle name="Normal 6 2 2 2 3 5 2 3 3" xfId="31424"/>
    <cellStyle name="Normal 6 2 2 2 3 5 2 4" xfId="31425"/>
    <cellStyle name="Normal 6 2 2 2 3 5 2 5" xfId="31426"/>
    <cellStyle name="Normal 6 2 2 2 3 5 2 6" xfId="31427"/>
    <cellStyle name="Normal 6 2 2 2 3 5 3" xfId="8779"/>
    <cellStyle name="Normal 6 2 2 2 3 5 3 2" xfId="31428"/>
    <cellStyle name="Normal 6 2 2 2 3 5 3 3" xfId="31429"/>
    <cellStyle name="Normal 6 2 2 2 3 5 3 4" xfId="31430"/>
    <cellStyle name="Normal 6 2 2 2 3 5 4" xfId="12150"/>
    <cellStyle name="Normal 6 2 2 2 3 5 4 2" xfId="31431"/>
    <cellStyle name="Normal 6 2 2 2 3 5 4 3" xfId="31432"/>
    <cellStyle name="Normal 6 2 2 2 3 5 4 4" xfId="31433"/>
    <cellStyle name="Normal 6 2 2 2 3 5 5" xfId="31434"/>
    <cellStyle name="Normal 6 2 2 2 3 5 5 2" xfId="31435"/>
    <cellStyle name="Normal 6 2 2 2 3 5 5 3" xfId="31436"/>
    <cellStyle name="Normal 6 2 2 2 3 5 5 4" xfId="31437"/>
    <cellStyle name="Normal 6 2 2 2 3 5 6" xfId="31438"/>
    <cellStyle name="Normal 6 2 2 2 3 5 6 2" xfId="31439"/>
    <cellStyle name="Normal 6 2 2 2 3 5 6 3" xfId="31440"/>
    <cellStyle name="Normal 6 2 2 2 3 5 7" xfId="31441"/>
    <cellStyle name="Normal 6 2 2 2 3 5 8" xfId="31442"/>
    <cellStyle name="Normal 6 2 2 2 3 5 9" xfId="31443"/>
    <cellStyle name="Normal 6 2 2 2 3 6" xfId="4144"/>
    <cellStyle name="Normal 6 2 2 2 3 6 2" xfId="8915"/>
    <cellStyle name="Normal 6 2 2 2 3 6 2 2" xfId="31444"/>
    <cellStyle name="Normal 6 2 2 2 3 6 2 2 2" xfId="31445"/>
    <cellStyle name="Normal 6 2 2 2 3 6 2 2 3" xfId="31446"/>
    <cellStyle name="Normal 6 2 2 2 3 6 2 2 4" xfId="31447"/>
    <cellStyle name="Normal 6 2 2 2 3 6 2 3" xfId="31448"/>
    <cellStyle name="Normal 6 2 2 2 3 6 2 3 2" xfId="31449"/>
    <cellStyle name="Normal 6 2 2 2 3 6 2 3 3" xfId="31450"/>
    <cellStyle name="Normal 6 2 2 2 3 6 2 4" xfId="31451"/>
    <cellStyle name="Normal 6 2 2 2 3 6 2 5" xfId="31452"/>
    <cellStyle name="Normal 6 2 2 2 3 6 2 6" xfId="31453"/>
    <cellStyle name="Normal 6 2 2 2 3 6 3" xfId="12320"/>
    <cellStyle name="Normal 6 2 2 2 3 6 3 2" xfId="31454"/>
    <cellStyle name="Normal 6 2 2 2 3 6 3 3" xfId="31455"/>
    <cellStyle name="Normal 6 2 2 2 3 6 3 4" xfId="31456"/>
    <cellStyle name="Normal 6 2 2 2 3 6 4" xfId="31457"/>
    <cellStyle name="Normal 6 2 2 2 3 6 4 2" xfId="31458"/>
    <cellStyle name="Normal 6 2 2 2 3 6 4 3" xfId="31459"/>
    <cellStyle name="Normal 6 2 2 2 3 6 4 4" xfId="31460"/>
    <cellStyle name="Normal 6 2 2 2 3 6 5" xfId="31461"/>
    <cellStyle name="Normal 6 2 2 2 3 6 5 2" xfId="31462"/>
    <cellStyle name="Normal 6 2 2 2 3 6 5 3" xfId="31463"/>
    <cellStyle name="Normal 6 2 2 2 3 6 6" xfId="31464"/>
    <cellStyle name="Normal 6 2 2 2 3 6 7" xfId="31465"/>
    <cellStyle name="Normal 6 2 2 2 3 6 8" xfId="31466"/>
    <cellStyle name="Normal 6 2 2 2 3 7" xfId="5632"/>
    <cellStyle name="Normal 6 2 2 2 3 7 2" xfId="10579"/>
    <cellStyle name="Normal 6 2 2 2 3 7 2 2" xfId="31467"/>
    <cellStyle name="Normal 6 2 2 2 3 7 2 3" xfId="31468"/>
    <cellStyle name="Normal 6 2 2 2 3 7 2 4" xfId="31469"/>
    <cellStyle name="Normal 6 2 2 2 3 7 3" xfId="31470"/>
    <cellStyle name="Normal 6 2 2 2 3 7 3 2" xfId="31471"/>
    <cellStyle name="Normal 6 2 2 2 3 7 3 3" xfId="31472"/>
    <cellStyle name="Normal 6 2 2 2 3 7 4" xfId="31473"/>
    <cellStyle name="Normal 6 2 2 2 3 7 5" xfId="31474"/>
    <cellStyle name="Normal 6 2 2 2 3 7 6" xfId="31475"/>
    <cellStyle name="Normal 6 2 2 2 3 8" xfId="5891"/>
    <cellStyle name="Normal 6 2 2 2 3 8 2" xfId="10833"/>
    <cellStyle name="Normal 6 2 2 2 3 8 3" xfId="31476"/>
    <cellStyle name="Normal 6 2 2 2 3 8 4" xfId="31477"/>
    <cellStyle name="Normal 6 2 2 2 3 9" xfId="7399"/>
    <cellStyle name="Normal 6 2 2 2 3 9 2" xfId="31478"/>
    <cellStyle name="Normal 6 2 2 2 3 9 3" xfId="31479"/>
    <cellStyle name="Normal 6 2 2 2 3 9 4" xfId="31480"/>
    <cellStyle name="Normal 6 2 2 2 4" xfId="522"/>
    <cellStyle name="Normal 6 2 2 2 4 10" xfId="31481"/>
    <cellStyle name="Normal 6 2 2 2 4 11" xfId="31482"/>
    <cellStyle name="Normal 6 2 2 2 4 2" xfId="1092"/>
    <cellStyle name="Normal 6 2 2 2 4 2 10" xfId="31483"/>
    <cellStyle name="Normal 6 2 2 2 4 2 2" xfId="1686"/>
    <cellStyle name="Normal 6 2 2 2 4 2 2 2" xfId="5044"/>
    <cellStyle name="Normal 6 2 2 2 4 2 2 2 2" xfId="10028"/>
    <cellStyle name="Normal 6 2 2 2 4 2 2 2 2 2" xfId="31484"/>
    <cellStyle name="Normal 6 2 2 2 4 2 2 2 2 3" xfId="31485"/>
    <cellStyle name="Normal 6 2 2 2 4 2 2 2 2 4" xfId="31486"/>
    <cellStyle name="Normal 6 2 2 2 4 2 2 2 3" xfId="31487"/>
    <cellStyle name="Normal 6 2 2 2 4 2 2 2 3 2" xfId="31488"/>
    <cellStyle name="Normal 6 2 2 2 4 2 2 2 3 3" xfId="31489"/>
    <cellStyle name="Normal 6 2 2 2 4 2 2 2 4" xfId="31490"/>
    <cellStyle name="Normal 6 2 2 2 4 2 2 2 5" xfId="31491"/>
    <cellStyle name="Normal 6 2 2 2 4 2 2 2 6" xfId="31492"/>
    <cellStyle name="Normal 6 2 2 2 4 2 2 3" xfId="6773"/>
    <cellStyle name="Normal 6 2 2 2 4 2 2 3 2" xfId="11715"/>
    <cellStyle name="Normal 6 2 2 2 4 2 2 3 3" xfId="31493"/>
    <cellStyle name="Normal 6 2 2 2 4 2 2 3 4" xfId="31494"/>
    <cellStyle name="Normal 6 2 2 2 4 2 2 4" xfId="8281"/>
    <cellStyle name="Normal 6 2 2 2 4 2 2 4 2" xfId="31495"/>
    <cellStyle name="Normal 6 2 2 2 4 2 2 4 3" xfId="31496"/>
    <cellStyle name="Normal 6 2 2 2 4 2 2 4 4" xfId="31497"/>
    <cellStyle name="Normal 6 2 2 2 4 2 2 5" xfId="3319"/>
    <cellStyle name="Normal 6 2 2 2 4 2 2 5 2" xfId="31498"/>
    <cellStyle name="Normal 6 2 2 2 4 2 2 5 3" xfId="31499"/>
    <cellStyle name="Normal 6 2 2 2 4 2 2 5 4" xfId="31500"/>
    <cellStyle name="Normal 6 2 2 2 4 2 2 6" xfId="31501"/>
    <cellStyle name="Normal 6 2 2 2 4 2 2 6 2" xfId="31502"/>
    <cellStyle name="Normal 6 2 2 2 4 2 2 6 3" xfId="31503"/>
    <cellStyle name="Normal 6 2 2 2 4 2 2 7" xfId="31504"/>
    <cellStyle name="Normal 6 2 2 2 4 2 2 8" xfId="31505"/>
    <cellStyle name="Normal 6 2 2 2 4 2 2 9" xfId="31506"/>
    <cellStyle name="Normal 6 2 2 2 4 2 3" xfId="4514"/>
    <cellStyle name="Normal 6 2 2 2 4 2 3 2" xfId="9499"/>
    <cellStyle name="Normal 6 2 2 2 4 2 3 2 2" xfId="31507"/>
    <cellStyle name="Normal 6 2 2 2 4 2 3 2 3" xfId="31508"/>
    <cellStyle name="Normal 6 2 2 2 4 2 3 2 4" xfId="31509"/>
    <cellStyle name="Normal 6 2 2 2 4 2 3 3" xfId="31510"/>
    <cellStyle name="Normal 6 2 2 2 4 2 3 3 2" xfId="31511"/>
    <cellStyle name="Normal 6 2 2 2 4 2 3 3 3" xfId="31512"/>
    <cellStyle name="Normal 6 2 2 2 4 2 3 4" xfId="31513"/>
    <cellStyle name="Normal 6 2 2 2 4 2 3 5" xfId="31514"/>
    <cellStyle name="Normal 6 2 2 2 4 2 3 6" xfId="31515"/>
    <cellStyle name="Normal 6 2 2 2 4 2 4" xfId="6254"/>
    <cellStyle name="Normal 6 2 2 2 4 2 4 2" xfId="11196"/>
    <cellStyle name="Normal 6 2 2 2 4 2 4 3" xfId="31516"/>
    <cellStyle name="Normal 6 2 2 2 4 2 4 4" xfId="31517"/>
    <cellStyle name="Normal 6 2 2 2 4 2 5" xfId="7762"/>
    <cellStyle name="Normal 6 2 2 2 4 2 5 2" xfId="31518"/>
    <cellStyle name="Normal 6 2 2 2 4 2 5 3" xfId="31519"/>
    <cellStyle name="Normal 6 2 2 2 4 2 5 4" xfId="31520"/>
    <cellStyle name="Normal 6 2 2 2 4 2 6" xfId="2800"/>
    <cellStyle name="Normal 6 2 2 2 4 2 6 2" xfId="31521"/>
    <cellStyle name="Normal 6 2 2 2 4 2 6 3" xfId="31522"/>
    <cellStyle name="Normal 6 2 2 2 4 2 6 4" xfId="31523"/>
    <cellStyle name="Normal 6 2 2 2 4 2 7" xfId="31524"/>
    <cellStyle name="Normal 6 2 2 2 4 2 7 2" xfId="31525"/>
    <cellStyle name="Normal 6 2 2 2 4 2 7 3" xfId="31526"/>
    <cellStyle name="Normal 6 2 2 2 4 2 8" xfId="31527"/>
    <cellStyle name="Normal 6 2 2 2 4 2 9" xfId="31528"/>
    <cellStyle name="Normal 6 2 2 2 4 3" xfId="1685"/>
    <cellStyle name="Normal 6 2 2 2 4 3 2" xfId="5043"/>
    <cellStyle name="Normal 6 2 2 2 4 3 2 2" xfId="10027"/>
    <cellStyle name="Normal 6 2 2 2 4 3 2 2 2" xfId="31529"/>
    <cellStyle name="Normal 6 2 2 2 4 3 2 2 3" xfId="31530"/>
    <cellStyle name="Normal 6 2 2 2 4 3 2 2 4" xfId="31531"/>
    <cellStyle name="Normal 6 2 2 2 4 3 2 3" xfId="31532"/>
    <cellStyle name="Normal 6 2 2 2 4 3 2 3 2" xfId="31533"/>
    <cellStyle name="Normal 6 2 2 2 4 3 2 3 3" xfId="31534"/>
    <cellStyle name="Normal 6 2 2 2 4 3 2 4" xfId="31535"/>
    <cellStyle name="Normal 6 2 2 2 4 3 2 5" xfId="31536"/>
    <cellStyle name="Normal 6 2 2 2 4 3 2 6" xfId="31537"/>
    <cellStyle name="Normal 6 2 2 2 4 3 3" xfId="6772"/>
    <cellStyle name="Normal 6 2 2 2 4 3 3 2" xfId="11714"/>
    <cellStyle name="Normal 6 2 2 2 4 3 3 3" xfId="31538"/>
    <cellStyle name="Normal 6 2 2 2 4 3 3 4" xfId="31539"/>
    <cellStyle name="Normal 6 2 2 2 4 3 4" xfId="8280"/>
    <cellStyle name="Normal 6 2 2 2 4 3 4 2" xfId="31540"/>
    <cellStyle name="Normal 6 2 2 2 4 3 4 3" xfId="31541"/>
    <cellStyle name="Normal 6 2 2 2 4 3 4 4" xfId="31542"/>
    <cellStyle name="Normal 6 2 2 2 4 3 5" xfId="3318"/>
    <cellStyle name="Normal 6 2 2 2 4 3 5 2" xfId="31543"/>
    <cellStyle name="Normal 6 2 2 2 4 3 5 3" xfId="31544"/>
    <cellStyle name="Normal 6 2 2 2 4 3 5 4" xfId="31545"/>
    <cellStyle name="Normal 6 2 2 2 4 3 6" xfId="31546"/>
    <cellStyle name="Normal 6 2 2 2 4 3 6 2" xfId="31547"/>
    <cellStyle name="Normal 6 2 2 2 4 3 6 3" xfId="31548"/>
    <cellStyle name="Normal 6 2 2 2 4 3 7" xfId="31549"/>
    <cellStyle name="Normal 6 2 2 2 4 3 8" xfId="31550"/>
    <cellStyle name="Normal 6 2 2 2 4 3 9" xfId="31551"/>
    <cellStyle name="Normal 6 2 2 2 4 4" xfId="4045"/>
    <cellStyle name="Normal 6 2 2 2 4 4 2" xfId="9117"/>
    <cellStyle name="Normal 6 2 2 2 4 4 2 2" xfId="31552"/>
    <cellStyle name="Normal 6 2 2 2 4 4 2 3" xfId="31553"/>
    <cellStyle name="Normal 6 2 2 2 4 4 2 4" xfId="31554"/>
    <cellStyle name="Normal 6 2 2 2 4 4 3" xfId="31555"/>
    <cellStyle name="Normal 6 2 2 2 4 4 3 2" xfId="31556"/>
    <cellStyle name="Normal 6 2 2 2 4 4 3 3" xfId="31557"/>
    <cellStyle name="Normal 6 2 2 2 4 4 4" xfId="31558"/>
    <cellStyle name="Normal 6 2 2 2 4 4 5" xfId="31559"/>
    <cellStyle name="Normal 6 2 2 2 4 4 6" xfId="31560"/>
    <cellStyle name="Normal 6 2 2 2 4 5" xfId="5802"/>
    <cellStyle name="Normal 6 2 2 2 4 5 2" xfId="10744"/>
    <cellStyle name="Normal 6 2 2 2 4 5 3" xfId="31561"/>
    <cellStyle name="Normal 6 2 2 2 4 5 4" xfId="31562"/>
    <cellStyle name="Normal 6 2 2 2 4 6" xfId="7310"/>
    <cellStyle name="Normal 6 2 2 2 4 6 2" xfId="31563"/>
    <cellStyle name="Normal 6 2 2 2 4 6 3" xfId="31564"/>
    <cellStyle name="Normal 6 2 2 2 4 6 4" xfId="31565"/>
    <cellStyle name="Normal 6 2 2 2 4 7" xfId="2348"/>
    <cellStyle name="Normal 6 2 2 2 4 7 2" xfId="31566"/>
    <cellStyle name="Normal 6 2 2 2 4 7 3" xfId="31567"/>
    <cellStyle name="Normal 6 2 2 2 4 7 4" xfId="31568"/>
    <cellStyle name="Normal 6 2 2 2 4 8" xfId="31569"/>
    <cellStyle name="Normal 6 2 2 2 4 8 2" xfId="31570"/>
    <cellStyle name="Normal 6 2 2 2 4 8 3" xfId="31571"/>
    <cellStyle name="Normal 6 2 2 2 4 9" xfId="31572"/>
    <cellStyle name="Normal 6 2 2 2 5" xfId="739"/>
    <cellStyle name="Normal 6 2 2 2 5 10" xfId="31573"/>
    <cellStyle name="Normal 6 2 2 2 5 11" xfId="31574"/>
    <cellStyle name="Normal 6 2 2 2 5 2" xfId="1205"/>
    <cellStyle name="Normal 6 2 2 2 5 2 10" xfId="31575"/>
    <cellStyle name="Normal 6 2 2 2 5 2 2" xfId="1688"/>
    <cellStyle name="Normal 6 2 2 2 5 2 2 2" xfId="5046"/>
    <cellStyle name="Normal 6 2 2 2 5 2 2 2 2" xfId="10030"/>
    <cellStyle name="Normal 6 2 2 2 5 2 2 2 2 2" xfId="31576"/>
    <cellStyle name="Normal 6 2 2 2 5 2 2 2 2 3" xfId="31577"/>
    <cellStyle name="Normal 6 2 2 2 5 2 2 2 2 4" xfId="31578"/>
    <cellStyle name="Normal 6 2 2 2 5 2 2 2 3" xfId="31579"/>
    <cellStyle name="Normal 6 2 2 2 5 2 2 2 3 2" xfId="31580"/>
    <cellStyle name="Normal 6 2 2 2 5 2 2 2 3 3" xfId="31581"/>
    <cellStyle name="Normal 6 2 2 2 5 2 2 2 4" xfId="31582"/>
    <cellStyle name="Normal 6 2 2 2 5 2 2 2 5" xfId="31583"/>
    <cellStyle name="Normal 6 2 2 2 5 2 2 2 6" xfId="31584"/>
    <cellStyle name="Normal 6 2 2 2 5 2 2 3" xfId="6775"/>
    <cellStyle name="Normal 6 2 2 2 5 2 2 3 2" xfId="11717"/>
    <cellStyle name="Normal 6 2 2 2 5 2 2 3 3" xfId="31585"/>
    <cellStyle name="Normal 6 2 2 2 5 2 2 3 4" xfId="31586"/>
    <cellStyle name="Normal 6 2 2 2 5 2 2 4" xfId="8283"/>
    <cellStyle name="Normal 6 2 2 2 5 2 2 4 2" xfId="31587"/>
    <cellStyle name="Normal 6 2 2 2 5 2 2 4 3" xfId="31588"/>
    <cellStyle name="Normal 6 2 2 2 5 2 2 4 4" xfId="31589"/>
    <cellStyle name="Normal 6 2 2 2 5 2 2 5" xfId="3321"/>
    <cellStyle name="Normal 6 2 2 2 5 2 2 5 2" xfId="31590"/>
    <cellStyle name="Normal 6 2 2 2 5 2 2 5 3" xfId="31591"/>
    <cellStyle name="Normal 6 2 2 2 5 2 2 5 4" xfId="31592"/>
    <cellStyle name="Normal 6 2 2 2 5 2 2 6" xfId="31593"/>
    <cellStyle name="Normal 6 2 2 2 5 2 2 6 2" xfId="31594"/>
    <cellStyle name="Normal 6 2 2 2 5 2 2 6 3" xfId="31595"/>
    <cellStyle name="Normal 6 2 2 2 5 2 2 7" xfId="31596"/>
    <cellStyle name="Normal 6 2 2 2 5 2 2 8" xfId="31597"/>
    <cellStyle name="Normal 6 2 2 2 5 2 2 9" xfId="31598"/>
    <cellStyle name="Normal 6 2 2 2 5 2 3" xfId="4573"/>
    <cellStyle name="Normal 6 2 2 2 5 2 3 2" xfId="9557"/>
    <cellStyle name="Normal 6 2 2 2 5 2 3 2 2" xfId="31599"/>
    <cellStyle name="Normal 6 2 2 2 5 2 3 2 3" xfId="31600"/>
    <cellStyle name="Normal 6 2 2 2 5 2 3 2 4" xfId="31601"/>
    <cellStyle name="Normal 6 2 2 2 5 2 3 3" xfId="31602"/>
    <cellStyle name="Normal 6 2 2 2 5 2 3 3 2" xfId="31603"/>
    <cellStyle name="Normal 6 2 2 2 5 2 3 3 3" xfId="31604"/>
    <cellStyle name="Normal 6 2 2 2 5 2 3 4" xfId="31605"/>
    <cellStyle name="Normal 6 2 2 2 5 2 3 5" xfId="31606"/>
    <cellStyle name="Normal 6 2 2 2 5 2 3 6" xfId="31607"/>
    <cellStyle name="Normal 6 2 2 2 5 2 4" xfId="6304"/>
    <cellStyle name="Normal 6 2 2 2 5 2 4 2" xfId="11246"/>
    <cellStyle name="Normal 6 2 2 2 5 2 4 3" xfId="31608"/>
    <cellStyle name="Normal 6 2 2 2 5 2 4 4" xfId="31609"/>
    <cellStyle name="Normal 6 2 2 2 5 2 5" xfId="7812"/>
    <cellStyle name="Normal 6 2 2 2 5 2 5 2" xfId="31610"/>
    <cellStyle name="Normal 6 2 2 2 5 2 5 3" xfId="31611"/>
    <cellStyle name="Normal 6 2 2 2 5 2 5 4" xfId="31612"/>
    <cellStyle name="Normal 6 2 2 2 5 2 6" xfId="2850"/>
    <cellStyle name="Normal 6 2 2 2 5 2 6 2" xfId="31613"/>
    <cellStyle name="Normal 6 2 2 2 5 2 6 3" xfId="31614"/>
    <cellStyle name="Normal 6 2 2 2 5 2 6 4" xfId="31615"/>
    <cellStyle name="Normal 6 2 2 2 5 2 7" xfId="31616"/>
    <cellStyle name="Normal 6 2 2 2 5 2 7 2" xfId="31617"/>
    <cellStyle name="Normal 6 2 2 2 5 2 7 3" xfId="31618"/>
    <cellStyle name="Normal 6 2 2 2 5 2 8" xfId="31619"/>
    <cellStyle name="Normal 6 2 2 2 5 2 9" xfId="31620"/>
    <cellStyle name="Normal 6 2 2 2 5 3" xfId="1687"/>
    <cellStyle name="Normal 6 2 2 2 5 3 2" xfId="5045"/>
    <cellStyle name="Normal 6 2 2 2 5 3 2 2" xfId="10029"/>
    <cellStyle name="Normal 6 2 2 2 5 3 2 2 2" xfId="31621"/>
    <cellStyle name="Normal 6 2 2 2 5 3 2 2 3" xfId="31622"/>
    <cellStyle name="Normal 6 2 2 2 5 3 2 2 4" xfId="31623"/>
    <cellStyle name="Normal 6 2 2 2 5 3 2 3" xfId="31624"/>
    <cellStyle name="Normal 6 2 2 2 5 3 2 3 2" xfId="31625"/>
    <cellStyle name="Normal 6 2 2 2 5 3 2 3 3" xfId="31626"/>
    <cellStyle name="Normal 6 2 2 2 5 3 2 4" xfId="31627"/>
    <cellStyle name="Normal 6 2 2 2 5 3 2 5" xfId="31628"/>
    <cellStyle name="Normal 6 2 2 2 5 3 2 6" xfId="31629"/>
    <cellStyle name="Normal 6 2 2 2 5 3 3" xfId="6774"/>
    <cellStyle name="Normal 6 2 2 2 5 3 3 2" xfId="11716"/>
    <cellStyle name="Normal 6 2 2 2 5 3 3 3" xfId="31630"/>
    <cellStyle name="Normal 6 2 2 2 5 3 3 4" xfId="31631"/>
    <cellStyle name="Normal 6 2 2 2 5 3 4" xfId="8282"/>
    <cellStyle name="Normal 6 2 2 2 5 3 4 2" xfId="31632"/>
    <cellStyle name="Normal 6 2 2 2 5 3 4 3" xfId="31633"/>
    <cellStyle name="Normal 6 2 2 2 5 3 4 4" xfId="31634"/>
    <cellStyle name="Normal 6 2 2 2 5 3 5" xfId="3320"/>
    <cellStyle name="Normal 6 2 2 2 5 3 5 2" xfId="31635"/>
    <cellStyle name="Normal 6 2 2 2 5 3 5 3" xfId="31636"/>
    <cellStyle name="Normal 6 2 2 2 5 3 5 4" xfId="31637"/>
    <cellStyle name="Normal 6 2 2 2 5 3 6" xfId="31638"/>
    <cellStyle name="Normal 6 2 2 2 5 3 6 2" xfId="31639"/>
    <cellStyle name="Normal 6 2 2 2 5 3 6 3" xfId="31640"/>
    <cellStyle name="Normal 6 2 2 2 5 3 7" xfId="31641"/>
    <cellStyle name="Normal 6 2 2 2 5 3 8" xfId="31642"/>
    <cellStyle name="Normal 6 2 2 2 5 3 9" xfId="31643"/>
    <cellStyle name="Normal 6 2 2 2 5 4" xfId="4190"/>
    <cellStyle name="Normal 6 2 2 2 5 4 2" xfId="9176"/>
    <cellStyle name="Normal 6 2 2 2 5 4 2 2" xfId="31644"/>
    <cellStyle name="Normal 6 2 2 2 5 4 2 3" xfId="31645"/>
    <cellStyle name="Normal 6 2 2 2 5 4 2 4" xfId="31646"/>
    <cellStyle name="Normal 6 2 2 2 5 4 3" xfId="31647"/>
    <cellStyle name="Normal 6 2 2 2 5 4 3 2" xfId="31648"/>
    <cellStyle name="Normal 6 2 2 2 5 4 3 3" xfId="31649"/>
    <cellStyle name="Normal 6 2 2 2 5 4 4" xfId="31650"/>
    <cellStyle name="Normal 6 2 2 2 5 4 5" xfId="31651"/>
    <cellStyle name="Normal 6 2 2 2 5 4 6" xfId="31652"/>
    <cellStyle name="Normal 6 2 2 2 5 5" xfId="5937"/>
    <cellStyle name="Normal 6 2 2 2 5 5 2" xfId="10879"/>
    <cellStyle name="Normal 6 2 2 2 5 5 3" xfId="31653"/>
    <cellStyle name="Normal 6 2 2 2 5 5 4" xfId="31654"/>
    <cellStyle name="Normal 6 2 2 2 5 6" xfId="7445"/>
    <cellStyle name="Normal 6 2 2 2 5 6 2" xfId="31655"/>
    <cellStyle name="Normal 6 2 2 2 5 6 3" xfId="31656"/>
    <cellStyle name="Normal 6 2 2 2 5 6 4" xfId="31657"/>
    <cellStyle name="Normal 6 2 2 2 5 7" xfId="2483"/>
    <cellStyle name="Normal 6 2 2 2 5 7 2" xfId="31658"/>
    <cellStyle name="Normal 6 2 2 2 5 7 3" xfId="31659"/>
    <cellStyle name="Normal 6 2 2 2 5 7 4" xfId="31660"/>
    <cellStyle name="Normal 6 2 2 2 5 8" xfId="31661"/>
    <cellStyle name="Normal 6 2 2 2 5 8 2" xfId="31662"/>
    <cellStyle name="Normal 6 2 2 2 5 8 3" xfId="31663"/>
    <cellStyle name="Normal 6 2 2 2 5 9" xfId="31664"/>
    <cellStyle name="Normal 6 2 2 2 6" xfId="406"/>
    <cellStyle name="Normal 6 2 2 2 6 10" xfId="31665"/>
    <cellStyle name="Normal 6 2 2 2 6 11" xfId="31666"/>
    <cellStyle name="Normal 6 2 2 2 6 2" xfId="1034"/>
    <cellStyle name="Normal 6 2 2 2 6 2 10" xfId="31667"/>
    <cellStyle name="Normal 6 2 2 2 6 2 2" xfId="1690"/>
    <cellStyle name="Normal 6 2 2 2 6 2 2 2" xfId="5048"/>
    <cellStyle name="Normal 6 2 2 2 6 2 2 2 2" xfId="10032"/>
    <cellStyle name="Normal 6 2 2 2 6 2 2 2 2 2" xfId="31668"/>
    <cellStyle name="Normal 6 2 2 2 6 2 2 2 2 3" xfId="31669"/>
    <cellStyle name="Normal 6 2 2 2 6 2 2 2 2 4" xfId="31670"/>
    <cellStyle name="Normal 6 2 2 2 6 2 2 2 3" xfId="31671"/>
    <cellStyle name="Normal 6 2 2 2 6 2 2 2 3 2" xfId="31672"/>
    <cellStyle name="Normal 6 2 2 2 6 2 2 2 3 3" xfId="31673"/>
    <cellStyle name="Normal 6 2 2 2 6 2 2 2 4" xfId="31674"/>
    <cellStyle name="Normal 6 2 2 2 6 2 2 2 5" xfId="31675"/>
    <cellStyle name="Normal 6 2 2 2 6 2 2 2 6" xfId="31676"/>
    <cellStyle name="Normal 6 2 2 2 6 2 2 3" xfId="6777"/>
    <cellStyle name="Normal 6 2 2 2 6 2 2 3 2" xfId="11719"/>
    <cellStyle name="Normal 6 2 2 2 6 2 2 3 3" xfId="31677"/>
    <cellStyle name="Normal 6 2 2 2 6 2 2 3 4" xfId="31678"/>
    <cellStyle name="Normal 6 2 2 2 6 2 2 4" xfId="8285"/>
    <cellStyle name="Normal 6 2 2 2 6 2 2 4 2" xfId="31679"/>
    <cellStyle name="Normal 6 2 2 2 6 2 2 4 3" xfId="31680"/>
    <cellStyle name="Normal 6 2 2 2 6 2 2 4 4" xfId="31681"/>
    <cellStyle name="Normal 6 2 2 2 6 2 2 5" xfId="3323"/>
    <cellStyle name="Normal 6 2 2 2 6 2 2 5 2" xfId="31682"/>
    <cellStyle name="Normal 6 2 2 2 6 2 2 5 3" xfId="31683"/>
    <cellStyle name="Normal 6 2 2 2 6 2 2 5 4" xfId="31684"/>
    <cellStyle name="Normal 6 2 2 2 6 2 2 6" xfId="31685"/>
    <cellStyle name="Normal 6 2 2 2 6 2 2 6 2" xfId="31686"/>
    <cellStyle name="Normal 6 2 2 2 6 2 2 6 3" xfId="31687"/>
    <cellStyle name="Normal 6 2 2 2 6 2 2 7" xfId="31688"/>
    <cellStyle name="Normal 6 2 2 2 6 2 2 8" xfId="31689"/>
    <cellStyle name="Normal 6 2 2 2 6 2 2 9" xfId="31690"/>
    <cellStyle name="Normal 6 2 2 2 6 2 3" xfId="4468"/>
    <cellStyle name="Normal 6 2 2 2 6 2 3 2" xfId="9453"/>
    <cellStyle name="Normal 6 2 2 2 6 2 3 2 2" xfId="31691"/>
    <cellStyle name="Normal 6 2 2 2 6 2 3 2 3" xfId="31692"/>
    <cellStyle name="Normal 6 2 2 2 6 2 3 2 4" xfId="31693"/>
    <cellStyle name="Normal 6 2 2 2 6 2 3 3" xfId="31694"/>
    <cellStyle name="Normal 6 2 2 2 6 2 3 3 2" xfId="31695"/>
    <cellStyle name="Normal 6 2 2 2 6 2 3 3 3" xfId="31696"/>
    <cellStyle name="Normal 6 2 2 2 6 2 3 4" xfId="31697"/>
    <cellStyle name="Normal 6 2 2 2 6 2 3 5" xfId="31698"/>
    <cellStyle name="Normal 6 2 2 2 6 2 3 6" xfId="31699"/>
    <cellStyle name="Normal 6 2 2 2 6 2 4" xfId="6210"/>
    <cellStyle name="Normal 6 2 2 2 6 2 4 2" xfId="11152"/>
    <cellStyle name="Normal 6 2 2 2 6 2 4 3" xfId="31700"/>
    <cellStyle name="Normal 6 2 2 2 6 2 4 4" xfId="31701"/>
    <cellStyle name="Normal 6 2 2 2 6 2 5" xfId="7718"/>
    <cellStyle name="Normal 6 2 2 2 6 2 5 2" xfId="31702"/>
    <cellStyle name="Normal 6 2 2 2 6 2 5 3" xfId="31703"/>
    <cellStyle name="Normal 6 2 2 2 6 2 5 4" xfId="31704"/>
    <cellStyle name="Normal 6 2 2 2 6 2 6" xfId="2756"/>
    <cellStyle name="Normal 6 2 2 2 6 2 6 2" xfId="31705"/>
    <cellStyle name="Normal 6 2 2 2 6 2 6 3" xfId="31706"/>
    <cellStyle name="Normal 6 2 2 2 6 2 6 4" xfId="31707"/>
    <cellStyle name="Normal 6 2 2 2 6 2 7" xfId="31708"/>
    <cellStyle name="Normal 6 2 2 2 6 2 7 2" xfId="31709"/>
    <cellStyle name="Normal 6 2 2 2 6 2 7 3" xfId="31710"/>
    <cellStyle name="Normal 6 2 2 2 6 2 8" xfId="31711"/>
    <cellStyle name="Normal 6 2 2 2 6 2 9" xfId="31712"/>
    <cellStyle name="Normal 6 2 2 2 6 3" xfId="1689"/>
    <cellStyle name="Normal 6 2 2 2 6 3 2" xfId="5047"/>
    <cellStyle name="Normal 6 2 2 2 6 3 2 2" xfId="10031"/>
    <cellStyle name="Normal 6 2 2 2 6 3 2 2 2" xfId="31713"/>
    <cellStyle name="Normal 6 2 2 2 6 3 2 2 3" xfId="31714"/>
    <cellStyle name="Normal 6 2 2 2 6 3 2 2 4" xfId="31715"/>
    <cellStyle name="Normal 6 2 2 2 6 3 2 3" xfId="31716"/>
    <cellStyle name="Normal 6 2 2 2 6 3 2 3 2" xfId="31717"/>
    <cellStyle name="Normal 6 2 2 2 6 3 2 3 3" xfId="31718"/>
    <cellStyle name="Normal 6 2 2 2 6 3 2 4" xfId="31719"/>
    <cellStyle name="Normal 6 2 2 2 6 3 2 5" xfId="31720"/>
    <cellStyle name="Normal 6 2 2 2 6 3 2 6" xfId="31721"/>
    <cellStyle name="Normal 6 2 2 2 6 3 3" xfId="6776"/>
    <cellStyle name="Normal 6 2 2 2 6 3 3 2" xfId="11718"/>
    <cellStyle name="Normal 6 2 2 2 6 3 3 3" xfId="31722"/>
    <cellStyle name="Normal 6 2 2 2 6 3 3 4" xfId="31723"/>
    <cellStyle name="Normal 6 2 2 2 6 3 4" xfId="8284"/>
    <cellStyle name="Normal 6 2 2 2 6 3 4 2" xfId="31724"/>
    <cellStyle name="Normal 6 2 2 2 6 3 4 3" xfId="31725"/>
    <cellStyle name="Normal 6 2 2 2 6 3 4 4" xfId="31726"/>
    <cellStyle name="Normal 6 2 2 2 6 3 5" xfId="3322"/>
    <cellStyle name="Normal 6 2 2 2 6 3 5 2" xfId="31727"/>
    <cellStyle name="Normal 6 2 2 2 6 3 5 3" xfId="31728"/>
    <cellStyle name="Normal 6 2 2 2 6 3 5 4" xfId="31729"/>
    <cellStyle name="Normal 6 2 2 2 6 3 6" xfId="31730"/>
    <cellStyle name="Normal 6 2 2 2 6 3 6 2" xfId="31731"/>
    <cellStyle name="Normal 6 2 2 2 6 3 6 3" xfId="31732"/>
    <cellStyle name="Normal 6 2 2 2 6 3 7" xfId="31733"/>
    <cellStyle name="Normal 6 2 2 2 6 3 8" xfId="31734"/>
    <cellStyle name="Normal 6 2 2 2 6 3 9" xfId="31735"/>
    <cellStyle name="Normal 6 2 2 2 6 4" xfId="3985"/>
    <cellStyle name="Normal 6 2 2 2 6 4 2" xfId="9065"/>
    <cellStyle name="Normal 6 2 2 2 6 4 2 2" xfId="31736"/>
    <cellStyle name="Normal 6 2 2 2 6 4 2 3" xfId="31737"/>
    <cellStyle name="Normal 6 2 2 2 6 4 2 4" xfId="31738"/>
    <cellStyle name="Normal 6 2 2 2 6 4 3" xfId="31739"/>
    <cellStyle name="Normal 6 2 2 2 6 4 3 2" xfId="31740"/>
    <cellStyle name="Normal 6 2 2 2 6 4 3 3" xfId="31741"/>
    <cellStyle name="Normal 6 2 2 2 6 4 4" xfId="31742"/>
    <cellStyle name="Normal 6 2 2 2 6 4 5" xfId="31743"/>
    <cellStyle name="Normal 6 2 2 2 6 4 6" xfId="31744"/>
    <cellStyle name="Normal 6 2 2 2 6 5" xfId="5753"/>
    <cellStyle name="Normal 6 2 2 2 6 5 2" xfId="10695"/>
    <cellStyle name="Normal 6 2 2 2 6 5 3" xfId="31745"/>
    <cellStyle name="Normal 6 2 2 2 6 5 4" xfId="31746"/>
    <cellStyle name="Normal 6 2 2 2 6 6" xfId="7261"/>
    <cellStyle name="Normal 6 2 2 2 6 6 2" xfId="31747"/>
    <cellStyle name="Normal 6 2 2 2 6 6 3" xfId="31748"/>
    <cellStyle name="Normal 6 2 2 2 6 6 4" xfId="31749"/>
    <cellStyle name="Normal 6 2 2 2 6 7" xfId="2299"/>
    <cellStyle name="Normal 6 2 2 2 6 7 2" xfId="31750"/>
    <cellStyle name="Normal 6 2 2 2 6 7 3" xfId="31751"/>
    <cellStyle name="Normal 6 2 2 2 6 7 4" xfId="31752"/>
    <cellStyle name="Normal 6 2 2 2 6 8" xfId="31753"/>
    <cellStyle name="Normal 6 2 2 2 6 8 2" xfId="31754"/>
    <cellStyle name="Normal 6 2 2 2 6 8 3" xfId="31755"/>
    <cellStyle name="Normal 6 2 2 2 6 9" xfId="31756"/>
    <cellStyle name="Normal 6 2 2 2 7" xfId="888"/>
    <cellStyle name="Normal 6 2 2 2 7 10" xfId="31757"/>
    <cellStyle name="Normal 6 2 2 2 7 2" xfId="1691"/>
    <cellStyle name="Normal 6 2 2 2 7 2 2" xfId="5049"/>
    <cellStyle name="Normal 6 2 2 2 7 2 2 2" xfId="10033"/>
    <cellStyle name="Normal 6 2 2 2 7 2 2 2 2" xfId="31758"/>
    <cellStyle name="Normal 6 2 2 2 7 2 2 2 3" xfId="31759"/>
    <cellStyle name="Normal 6 2 2 2 7 2 2 2 4" xfId="31760"/>
    <cellStyle name="Normal 6 2 2 2 7 2 2 3" xfId="31761"/>
    <cellStyle name="Normal 6 2 2 2 7 2 2 3 2" xfId="31762"/>
    <cellStyle name="Normal 6 2 2 2 7 2 2 3 3" xfId="31763"/>
    <cellStyle name="Normal 6 2 2 2 7 2 2 4" xfId="31764"/>
    <cellStyle name="Normal 6 2 2 2 7 2 2 5" xfId="31765"/>
    <cellStyle name="Normal 6 2 2 2 7 2 2 6" xfId="31766"/>
    <cellStyle name="Normal 6 2 2 2 7 2 3" xfId="6778"/>
    <cellStyle name="Normal 6 2 2 2 7 2 3 2" xfId="11720"/>
    <cellStyle name="Normal 6 2 2 2 7 2 3 3" xfId="31767"/>
    <cellStyle name="Normal 6 2 2 2 7 2 3 4" xfId="31768"/>
    <cellStyle name="Normal 6 2 2 2 7 2 4" xfId="8286"/>
    <cellStyle name="Normal 6 2 2 2 7 2 4 2" xfId="31769"/>
    <cellStyle name="Normal 6 2 2 2 7 2 4 3" xfId="31770"/>
    <cellStyle name="Normal 6 2 2 2 7 2 4 4" xfId="31771"/>
    <cellStyle name="Normal 6 2 2 2 7 2 5" xfId="3324"/>
    <cellStyle name="Normal 6 2 2 2 7 2 5 2" xfId="31772"/>
    <cellStyle name="Normal 6 2 2 2 7 2 5 3" xfId="31773"/>
    <cellStyle name="Normal 6 2 2 2 7 2 5 4" xfId="31774"/>
    <cellStyle name="Normal 6 2 2 2 7 2 6" xfId="31775"/>
    <cellStyle name="Normal 6 2 2 2 7 2 6 2" xfId="31776"/>
    <cellStyle name="Normal 6 2 2 2 7 2 6 3" xfId="31777"/>
    <cellStyle name="Normal 6 2 2 2 7 2 7" xfId="31778"/>
    <cellStyle name="Normal 6 2 2 2 7 2 8" xfId="31779"/>
    <cellStyle name="Normal 6 2 2 2 7 2 9" xfId="31780"/>
    <cellStyle name="Normal 6 2 2 2 7 3" xfId="4330"/>
    <cellStyle name="Normal 6 2 2 2 7 3 2" xfId="9316"/>
    <cellStyle name="Normal 6 2 2 2 7 3 2 2" xfId="31781"/>
    <cellStyle name="Normal 6 2 2 2 7 3 2 3" xfId="31782"/>
    <cellStyle name="Normal 6 2 2 2 7 3 2 4" xfId="31783"/>
    <cellStyle name="Normal 6 2 2 2 7 3 3" xfId="31784"/>
    <cellStyle name="Normal 6 2 2 2 7 3 3 2" xfId="31785"/>
    <cellStyle name="Normal 6 2 2 2 7 3 3 3" xfId="31786"/>
    <cellStyle name="Normal 6 2 2 2 7 3 4" xfId="31787"/>
    <cellStyle name="Normal 6 2 2 2 7 3 5" xfId="31788"/>
    <cellStyle name="Normal 6 2 2 2 7 3 6" xfId="31789"/>
    <cellStyle name="Normal 6 2 2 2 7 4" xfId="6075"/>
    <cellStyle name="Normal 6 2 2 2 7 4 2" xfId="11017"/>
    <cellStyle name="Normal 6 2 2 2 7 4 3" xfId="31790"/>
    <cellStyle name="Normal 6 2 2 2 7 4 4" xfId="31791"/>
    <cellStyle name="Normal 6 2 2 2 7 5" xfId="7583"/>
    <cellStyle name="Normal 6 2 2 2 7 5 2" xfId="31792"/>
    <cellStyle name="Normal 6 2 2 2 7 5 3" xfId="31793"/>
    <cellStyle name="Normal 6 2 2 2 7 5 4" xfId="31794"/>
    <cellStyle name="Normal 6 2 2 2 7 6" xfId="2621"/>
    <cellStyle name="Normal 6 2 2 2 7 6 2" xfId="31795"/>
    <cellStyle name="Normal 6 2 2 2 7 6 3" xfId="31796"/>
    <cellStyle name="Normal 6 2 2 2 7 6 4" xfId="31797"/>
    <cellStyle name="Normal 6 2 2 2 7 7" xfId="31798"/>
    <cellStyle name="Normal 6 2 2 2 7 7 2" xfId="31799"/>
    <cellStyle name="Normal 6 2 2 2 7 7 3" xfId="31800"/>
    <cellStyle name="Normal 6 2 2 2 7 8" xfId="31801"/>
    <cellStyle name="Normal 6 2 2 2 7 9" xfId="31802"/>
    <cellStyle name="Normal 6 2 2 2 8" xfId="1355"/>
    <cellStyle name="Normal 6 2 2 2 8 2" xfId="4713"/>
    <cellStyle name="Normal 6 2 2 2 8 2 2" xfId="9697"/>
    <cellStyle name="Normal 6 2 2 2 8 2 2 2" xfId="31803"/>
    <cellStyle name="Normal 6 2 2 2 8 2 2 3" xfId="31804"/>
    <cellStyle name="Normal 6 2 2 2 8 2 2 4" xfId="31805"/>
    <cellStyle name="Normal 6 2 2 2 8 2 3" xfId="31806"/>
    <cellStyle name="Normal 6 2 2 2 8 2 3 2" xfId="31807"/>
    <cellStyle name="Normal 6 2 2 2 8 2 3 3" xfId="31808"/>
    <cellStyle name="Normal 6 2 2 2 8 2 4" xfId="31809"/>
    <cellStyle name="Normal 6 2 2 2 8 2 5" xfId="31810"/>
    <cellStyle name="Normal 6 2 2 2 8 2 6" xfId="31811"/>
    <cellStyle name="Normal 6 2 2 2 8 3" xfId="6442"/>
    <cellStyle name="Normal 6 2 2 2 8 3 2" xfId="11384"/>
    <cellStyle name="Normal 6 2 2 2 8 3 3" xfId="31812"/>
    <cellStyle name="Normal 6 2 2 2 8 3 4" xfId="31813"/>
    <cellStyle name="Normal 6 2 2 2 8 4" xfId="7950"/>
    <cellStyle name="Normal 6 2 2 2 8 4 2" xfId="31814"/>
    <cellStyle name="Normal 6 2 2 2 8 4 3" xfId="31815"/>
    <cellStyle name="Normal 6 2 2 2 8 4 4" xfId="31816"/>
    <cellStyle name="Normal 6 2 2 2 8 5" xfId="2988"/>
    <cellStyle name="Normal 6 2 2 2 8 5 2" xfId="31817"/>
    <cellStyle name="Normal 6 2 2 2 8 5 3" xfId="31818"/>
    <cellStyle name="Normal 6 2 2 2 8 5 4" xfId="31819"/>
    <cellStyle name="Normal 6 2 2 2 8 6" xfId="31820"/>
    <cellStyle name="Normal 6 2 2 2 8 6 2" xfId="31821"/>
    <cellStyle name="Normal 6 2 2 2 8 6 3" xfId="31822"/>
    <cellStyle name="Normal 6 2 2 2 8 7" xfId="31823"/>
    <cellStyle name="Normal 6 2 2 2 8 8" xfId="31824"/>
    <cellStyle name="Normal 6 2 2 2 8 9" xfId="31825"/>
    <cellStyle name="Normal 6 2 2 2 9" xfId="299"/>
    <cellStyle name="Normal 6 2 2 2 9 2" xfId="3931"/>
    <cellStyle name="Normal 6 2 2 2 9 2 2" xfId="9018"/>
    <cellStyle name="Normal 6 2 2 2 9 2 2 2" xfId="31826"/>
    <cellStyle name="Normal 6 2 2 2 9 2 2 3" xfId="31827"/>
    <cellStyle name="Normal 6 2 2 2 9 2 2 4" xfId="31828"/>
    <cellStyle name="Normal 6 2 2 2 9 2 3" xfId="31829"/>
    <cellStyle name="Normal 6 2 2 2 9 2 3 2" xfId="31830"/>
    <cellStyle name="Normal 6 2 2 2 9 2 3 3" xfId="31831"/>
    <cellStyle name="Normal 6 2 2 2 9 2 4" xfId="31832"/>
    <cellStyle name="Normal 6 2 2 2 9 2 5" xfId="31833"/>
    <cellStyle name="Normal 6 2 2 2 9 2 6" xfId="31834"/>
    <cellStyle name="Normal 6 2 2 2 9 3" xfId="5709"/>
    <cellStyle name="Normal 6 2 2 2 9 3 2" xfId="10651"/>
    <cellStyle name="Normal 6 2 2 2 9 3 3" xfId="31835"/>
    <cellStyle name="Normal 6 2 2 2 9 3 4" xfId="31836"/>
    <cellStyle name="Normal 6 2 2 2 9 4" xfId="7217"/>
    <cellStyle name="Normal 6 2 2 2 9 4 2" xfId="31837"/>
    <cellStyle name="Normal 6 2 2 2 9 4 3" xfId="31838"/>
    <cellStyle name="Normal 6 2 2 2 9 4 4" xfId="31839"/>
    <cellStyle name="Normal 6 2 2 2 9 5" xfId="2254"/>
    <cellStyle name="Normal 6 2 2 2 9 5 2" xfId="31840"/>
    <cellStyle name="Normal 6 2 2 2 9 5 3" xfId="31841"/>
    <cellStyle name="Normal 6 2 2 2 9 5 4" xfId="31842"/>
    <cellStyle name="Normal 6 2 2 2 9 6" xfId="31843"/>
    <cellStyle name="Normal 6 2 2 2 9 6 2" xfId="31844"/>
    <cellStyle name="Normal 6 2 2 2 9 6 3" xfId="31845"/>
    <cellStyle name="Normal 6 2 2 2 9 7" xfId="31846"/>
    <cellStyle name="Normal 6 2 2 2 9 8" xfId="31847"/>
    <cellStyle name="Normal 6 2 2 2 9 9" xfId="31848"/>
    <cellStyle name="Normal 6 2 2 20" xfId="31849"/>
    <cellStyle name="Normal 6 2 2 21" xfId="31850"/>
    <cellStyle name="Normal 6 2 2 3" xfId="160"/>
    <cellStyle name="Normal 6 2 2 3 10" xfId="2197"/>
    <cellStyle name="Normal 6 2 2 3 10 2" xfId="5560"/>
    <cellStyle name="Normal 6 2 2 3 10 2 2" xfId="10518"/>
    <cellStyle name="Normal 6 2 2 3 10 2 2 2" xfId="31851"/>
    <cellStyle name="Normal 6 2 2 3 10 2 2 3" xfId="31852"/>
    <cellStyle name="Normal 6 2 2 3 10 2 2 4" xfId="31853"/>
    <cellStyle name="Normal 6 2 2 3 10 2 3" xfId="31854"/>
    <cellStyle name="Normal 6 2 2 3 10 2 3 2" xfId="31855"/>
    <cellStyle name="Normal 6 2 2 3 10 2 3 3" xfId="31856"/>
    <cellStyle name="Normal 6 2 2 3 10 2 4" xfId="31857"/>
    <cellStyle name="Normal 6 2 2 3 10 2 5" xfId="31858"/>
    <cellStyle name="Normal 6 2 2 3 10 2 6" xfId="31859"/>
    <cellStyle name="Normal 6 2 2 3 10 3" xfId="8690"/>
    <cellStyle name="Normal 6 2 2 3 10 3 2" xfId="31860"/>
    <cellStyle name="Normal 6 2 2 3 10 3 3" xfId="31861"/>
    <cellStyle name="Normal 6 2 2 3 10 3 4" xfId="31862"/>
    <cellStyle name="Normal 6 2 2 3 10 4" xfId="12147"/>
    <cellStyle name="Normal 6 2 2 3 10 4 2" xfId="31863"/>
    <cellStyle name="Normal 6 2 2 3 10 4 3" xfId="31864"/>
    <cellStyle name="Normal 6 2 2 3 10 4 4" xfId="31865"/>
    <cellStyle name="Normal 6 2 2 3 10 5" xfId="31866"/>
    <cellStyle name="Normal 6 2 2 3 10 5 2" xfId="31867"/>
    <cellStyle name="Normal 6 2 2 3 10 5 3" xfId="31868"/>
    <cellStyle name="Normal 6 2 2 3 10 5 4" xfId="31869"/>
    <cellStyle name="Normal 6 2 2 3 10 6" xfId="31870"/>
    <cellStyle name="Normal 6 2 2 3 10 6 2" xfId="31871"/>
    <cellStyle name="Normal 6 2 2 3 10 6 3" xfId="31872"/>
    <cellStyle name="Normal 6 2 2 3 10 7" xfId="31873"/>
    <cellStyle name="Normal 6 2 2 3 10 8" xfId="31874"/>
    <cellStyle name="Normal 6 2 2 3 10 9" xfId="31875"/>
    <cellStyle name="Normal 6 2 2 3 11" xfId="3729"/>
    <cellStyle name="Normal 6 2 2 3 11 2" xfId="8827"/>
    <cellStyle name="Normal 6 2 2 3 11 2 2" xfId="31876"/>
    <cellStyle name="Normal 6 2 2 3 11 2 2 2" xfId="31877"/>
    <cellStyle name="Normal 6 2 2 3 11 2 2 3" xfId="31878"/>
    <cellStyle name="Normal 6 2 2 3 11 2 2 4" xfId="31879"/>
    <cellStyle name="Normal 6 2 2 3 11 2 3" xfId="31880"/>
    <cellStyle name="Normal 6 2 2 3 11 2 3 2" xfId="31881"/>
    <cellStyle name="Normal 6 2 2 3 11 2 3 3" xfId="31882"/>
    <cellStyle name="Normal 6 2 2 3 11 2 4" xfId="31883"/>
    <cellStyle name="Normal 6 2 2 3 11 2 5" xfId="31884"/>
    <cellStyle name="Normal 6 2 2 3 11 2 6" xfId="31885"/>
    <cellStyle name="Normal 6 2 2 3 11 3" xfId="12244"/>
    <cellStyle name="Normal 6 2 2 3 11 3 2" xfId="31886"/>
    <cellStyle name="Normal 6 2 2 3 11 3 3" xfId="31887"/>
    <cellStyle name="Normal 6 2 2 3 11 3 4" xfId="31888"/>
    <cellStyle name="Normal 6 2 2 3 11 4" xfId="31889"/>
    <cellStyle name="Normal 6 2 2 3 11 4 2" xfId="31890"/>
    <cellStyle name="Normal 6 2 2 3 11 4 3" xfId="31891"/>
    <cellStyle name="Normal 6 2 2 3 11 4 4" xfId="31892"/>
    <cellStyle name="Normal 6 2 2 3 11 5" xfId="31893"/>
    <cellStyle name="Normal 6 2 2 3 11 5 2" xfId="31894"/>
    <cellStyle name="Normal 6 2 2 3 11 5 3" xfId="31895"/>
    <cellStyle name="Normal 6 2 2 3 11 6" xfId="31896"/>
    <cellStyle name="Normal 6 2 2 3 11 7" xfId="31897"/>
    <cellStyle name="Normal 6 2 2 3 11 8" xfId="31898"/>
    <cellStyle name="Normal 6 2 2 3 12" xfId="3894"/>
    <cellStyle name="Normal 6 2 2 3 12 2" xfId="8985"/>
    <cellStyle name="Normal 6 2 2 3 12 2 2" xfId="31899"/>
    <cellStyle name="Normal 6 2 2 3 12 2 3" xfId="31900"/>
    <cellStyle name="Normal 6 2 2 3 12 2 4" xfId="31901"/>
    <cellStyle name="Normal 6 2 2 3 12 3" xfId="31902"/>
    <cellStyle name="Normal 6 2 2 3 12 3 2" xfId="31903"/>
    <cellStyle name="Normal 6 2 2 3 12 3 3" xfId="31904"/>
    <cellStyle name="Normal 6 2 2 3 12 3 4" xfId="31905"/>
    <cellStyle name="Normal 6 2 2 3 12 4" xfId="31906"/>
    <cellStyle name="Normal 6 2 2 3 12 4 2" xfId="31907"/>
    <cellStyle name="Normal 6 2 2 3 12 4 3" xfId="31908"/>
    <cellStyle name="Normal 6 2 2 3 12 5" xfId="31909"/>
    <cellStyle name="Normal 6 2 2 3 12 6" xfId="31910"/>
    <cellStyle name="Normal 6 2 2 3 12 7" xfId="31911"/>
    <cellStyle name="Normal 6 2 2 3 13" xfId="5679"/>
    <cellStyle name="Normal 6 2 2 3 13 2" xfId="10621"/>
    <cellStyle name="Normal 6 2 2 3 13 3" xfId="31912"/>
    <cellStyle name="Normal 6 2 2 3 13 4" xfId="31913"/>
    <cellStyle name="Normal 6 2 2 3 14" xfId="7187"/>
    <cellStyle name="Normal 6 2 2 3 14 2" xfId="31914"/>
    <cellStyle name="Normal 6 2 2 3 14 3" xfId="31915"/>
    <cellStyle name="Normal 6 2 2 3 14 4" xfId="31916"/>
    <cellStyle name="Normal 6 2 2 3 15" xfId="2150"/>
    <cellStyle name="Normal 6 2 2 3 15 2" xfId="31917"/>
    <cellStyle name="Normal 6 2 2 3 15 3" xfId="31918"/>
    <cellStyle name="Normal 6 2 2 3 15 4" xfId="31919"/>
    <cellStyle name="Normal 6 2 2 3 16" xfId="218"/>
    <cellStyle name="Normal 6 2 2 3 16 2" xfId="31920"/>
    <cellStyle name="Normal 6 2 2 3 16 3" xfId="31921"/>
    <cellStyle name="Normal 6 2 2 3 17" xfId="31922"/>
    <cellStyle name="Normal 6 2 2 3 18" xfId="31923"/>
    <cellStyle name="Normal 6 2 2 3 19" xfId="31924"/>
    <cellStyle name="Normal 6 2 2 3 2" xfId="626"/>
    <cellStyle name="Normal 6 2 2 3 2 10" xfId="2396"/>
    <cellStyle name="Normal 6 2 2 3 2 10 2" xfId="31925"/>
    <cellStyle name="Normal 6 2 2 3 2 10 3" xfId="31926"/>
    <cellStyle name="Normal 6 2 2 3 2 10 4" xfId="31927"/>
    <cellStyle name="Normal 6 2 2 3 2 11" xfId="31928"/>
    <cellStyle name="Normal 6 2 2 3 2 11 2" xfId="31929"/>
    <cellStyle name="Normal 6 2 2 3 2 11 3" xfId="31930"/>
    <cellStyle name="Normal 6 2 2 3 2 12" xfId="31931"/>
    <cellStyle name="Normal 6 2 2 3 2 13" xfId="31932"/>
    <cellStyle name="Normal 6 2 2 3 2 14" xfId="31933"/>
    <cellStyle name="Normal 6 2 2 3 2 2" xfId="787"/>
    <cellStyle name="Normal 6 2 2 3 2 2 10" xfId="31934"/>
    <cellStyle name="Normal 6 2 2 3 2 2 11" xfId="31935"/>
    <cellStyle name="Normal 6 2 2 3 2 2 2" xfId="1253"/>
    <cellStyle name="Normal 6 2 2 3 2 2 2 10" xfId="31936"/>
    <cellStyle name="Normal 6 2 2 3 2 2 2 2" xfId="1694"/>
    <cellStyle name="Normal 6 2 2 3 2 2 2 2 2" xfId="5052"/>
    <cellStyle name="Normal 6 2 2 3 2 2 2 2 2 2" xfId="10036"/>
    <cellStyle name="Normal 6 2 2 3 2 2 2 2 2 2 2" xfId="31937"/>
    <cellStyle name="Normal 6 2 2 3 2 2 2 2 2 2 3" xfId="31938"/>
    <cellStyle name="Normal 6 2 2 3 2 2 2 2 2 2 4" xfId="31939"/>
    <cellStyle name="Normal 6 2 2 3 2 2 2 2 2 3" xfId="31940"/>
    <cellStyle name="Normal 6 2 2 3 2 2 2 2 2 3 2" xfId="31941"/>
    <cellStyle name="Normal 6 2 2 3 2 2 2 2 2 3 3" xfId="31942"/>
    <cellStyle name="Normal 6 2 2 3 2 2 2 2 2 4" xfId="31943"/>
    <cellStyle name="Normal 6 2 2 3 2 2 2 2 2 5" xfId="31944"/>
    <cellStyle name="Normal 6 2 2 3 2 2 2 2 2 6" xfId="31945"/>
    <cellStyle name="Normal 6 2 2 3 2 2 2 2 3" xfId="6781"/>
    <cellStyle name="Normal 6 2 2 3 2 2 2 2 3 2" xfId="11723"/>
    <cellStyle name="Normal 6 2 2 3 2 2 2 2 3 3" xfId="31946"/>
    <cellStyle name="Normal 6 2 2 3 2 2 2 2 3 4" xfId="31947"/>
    <cellStyle name="Normal 6 2 2 3 2 2 2 2 4" xfId="8289"/>
    <cellStyle name="Normal 6 2 2 3 2 2 2 2 4 2" xfId="31948"/>
    <cellStyle name="Normal 6 2 2 3 2 2 2 2 4 3" xfId="31949"/>
    <cellStyle name="Normal 6 2 2 3 2 2 2 2 4 4" xfId="31950"/>
    <cellStyle name="Normal 6 2 2 3 2 2 2 2 5" xfId="3327"/>
    <cellStyle name="Normal 6 2 2 3 2 2 2 2 5 2" xfId="31951"/>
    <cellStyle name="Normal 6 2 2 3 2 2 2 2 5 3" xfId="31952"/>
    <cellStyle name="Normal 6 2 2 3 2 2 2 2 5 4" xfId="31953"/>
    <cellStyle name="Normal 6 2 2 3 2 2 2 2 6" xfId="31954"/>
    <cellStyle name="Normal 6 2 2 3 2 2 2 2 6 2" xfId="31955"/>
    <cellStyle name="Normal 6 2 2 3 2 2 2 2 6 3" xfId="31956"/>
    <cellStyle name="Normal 6 2 2 3 2 2 2 2 7" xfId="31957"/>
    <cellStyle name="Normal 6 2 2 3 2 2 2 2 8" xfId="31958"/>
    <cellStyle name="Normal 6 2 2 3 2 2 2 2 9" xfId="31959"/>
    <cellStyle name="Normal 6 2 2 3 2 2 2 3" xfId="4621"/>
    <cellStyle name="Normal 6 2 2 3 2 2 2 3 2" xfId="9605"/>
    <cellStyle name="Normal 6 2 2 3 2 2 2 3 2 2" xfId="31960"/>
    <cellStyle name="Normal 6 2 2 3 2 2 2 3 2 3" xfId="31961"/>
    <cellStyle name="Normal 6 2 2 3 2 2 2 3 2 4" xfId="31962"/>
    <cellStyle name="Normal 6 2 2 3 2 2 2 3 3" xfId="31963"/>
    <cellStyle name="Normal 6 2 2 3 2 2 2 3 3 2" xfId="31964"/>
    <cellStyle name="Normal 6 2 2 3 2 2 2 3 3 3" xfId="31965"/>
    <cellStyle name="Normal 6 2 2 3 2 2 2 3 4" xfId="31966"/>
    <cellStyle name="Normal 6 2 2 3 2 2 2 3 5" xfId="31967"/>
    <cellStyle name="Normal 6 2 2 3 2 2 2 3 6" xfId="31968"/>
    <cellStyle name="Normal 6 2 2 3 2 2 2 4" xfId="6352"/>
    <cellStyle name="Normal 6 2 2 3 2 2 2 4 2" xfId="11294"/>
    <cellStyle name="Normal 6 2 2 3 2 2 2 4 3" xfId="31969"/>
    <cellStyle name="Normal 6 2 2 3 2 2 2 4 4" xfId="31970"/>
    <cellStyle name="Normal 6 2 2 3 2 2 2 5" xfId="7860"/>
    <cellStyle name="Normal 6 2 2 3 2 2 2 5 2" xfId="31971"/>
    <cellStyle name="Normal 6 2 2 3 2 2 2 5 3" xfId="31972"/>
    <cellStyle name="Normal 6 2 2 3 2 2 2 5 4" xfId="31973"/>
    <cellStyle name="Normal 6 2 2 3 2 2 2 6" xfId="2898"/>
    <cellStyle name="Normal 6 2 2 3 2 2 2 6 2" xfId="31974"/>
    <cellStyle name="Normal 6 2 2 3 2 2 2 6 3" xfId="31975"/>
    <cellStyle name="Normal 6 2 2 3 2 2 2 6 4" xfId="31976"/>
    <cellStyle name="Normal 6 2 2 3 2 2 2 7" xfId="31977"/>
    <cellStyle name="Normal 6 2 2 3 2 2 2 7 2" xfId="31978"/>
    <cellStyle name="Normal 6 2 2 3 2 2 2 7 3" xfId="31979"/>
    <cellStyle name="Normal 6 2 2 3 2 2 2 8" xfId="31980"/>
    <cellStyle name="Normal 6 2 2 3 2 2 2 9" xfId="31981"/>
    <cellStyle name="Normal 6 2 2 3 2 2 3" xfId="1693"/>
    <cellStyle name="Normal 6 2 2 3 2 2 3 2" xfId="5051"/>
    <cellStyle name="Normal 6 2 2 3 2 2 3 2 2" xfId="10035"/>
    <cellStyle name="Normal 6 2 2 3 2 2 3 2 2 2" xfId="31982"/>
    <cellStyle name="Normal 6 2 2 3 2 2 3 2 2 3" xfId="31983"/>
    <cellStyle name="Normal 6 2 2 3 2 2 3 2 2 4" xfId="31984"/>
    <cellStyle name="Normal 6 2 2 3 2 2 3 2 3" xfId="31985"/>
    <cellStyle name="Normal 6 2 2 3 2 2 3 2 3 2" xfId="31986"/>
    <cellStyle name="Normal 6 2 2 3 2 2 3 2 3 3" xfId="31987"/>
    <cellStyle name="Normal 6 2 2 3 2 2 3 2 4" xfId="31988"/>
    <cellStyle name="Normal 6 2 2 3 2 2 3 2 5" xfId="31989"/>
    <cellStyle name="Normal 6 2 2 3 2 2 3 2 6" xfId="31990"/>
    <cellStyle name="Normal 6 2 2 3 2 2 3 3" xfId="6780"/>
    <cellStyle name="Normal 6 2 2 3 2 2 3 3 2" xfId="11722"/>
    <cellStyle name="Normal 6 2 2 3 2 2 3 3 3" xfId="31991"/>
    <cellStyle name="Normal 6 2 2 3 2 2 3 3 4" xfId="31992"/>
    <cellStyle name="Normal 6 2 2 3 2 2 3 4" xfId="8288"/>
    <cellStyle name="Normal 6 2 2 3 2 2 3 4 2" xfId="31993"/>
    <cellStyle name="Normal 6 2 2 3 2 2 3 4 3" xfId="31994"/>
    <cellStyle name="Normal 6 2 2 3 2 2 3 4 4" xfId="31995"/>
    <cellStyle name="Normal 6 2 2 3 2 2 3 5" xfId="3326"/>
    <cellStyle name="Normal 6 2 2 3 2 2 3 5 2" xfId="31996"/>
    <cellStyle name="Normal 6 2 2 3 2 2 3 5 3" xfId="31997"/>
    <cellStyle name="Normal 6 2 2 3 2 2 3 5 4" xfId="31998"/>
    <cellStyle name="Normal 6 2 2 3 2 2 3 6" xfId="31999"/>
    <cellStyle name="Normal 6 2 2 3 2 2 3 6 2" xfId="32000"/>
    <cellStyle name="Normal 6 2 2 3 2 2 3 6 3" xfId="32001"/>
    <cellStyle name="Normal 6 2 2 3 2 2 3 7" xfId="32002"/>
    <cellStyle name="Normal 6 2 2 3 2 2 3 8" xfId="32003"/>
    <cellStyle name="Normal 6 2 2 3 2 2 3 9" xfId="32004"/>
    <cellStyle name="Normal 6 2 2 3 2 2 4" xfId="4238"/>
    <cellStyle name="Normal 6 2 2 3 2 2 4 2" xfId="9224"/>
    <cellStyle name="Normal 6 2 2 3 2 2 4 2 2" xfId="32005"/>
    <cellStyle name="Normal 6 2 2 3 2 2 4 2 3" xfId="32006"/>
    <cellStyle name="Normal 6 2 2 3 2 2 4 2 4" xfId="32007"/>
    <cellStyle name="Normal 6 2 2 3 2 2 4 3" xfId="32008"/>
    <cellStyle name="Normal 6 2 2 3 2 2 4 3 2" xfId="32009"/>
    <cellStyle name="Normal 6 2 2 3 2 2 4 3 3" xfId="32010"/>
    <cellStyle name="Normal 6 2 2 3 2 2 4 4" xfId="32011"/>
    <cellStyle name="Normal 6 2 2 3 2 2 4 5" xfId="32012"/>
    <cellStyle name="Normal 6 2 2 3 2 2 4 6" xfId="32013"/>
    <cellStyle name="Normal 6 2 2 3 2 2 5" xfId="5985"/>
    <cellStyle name="Normal 6 2 2 3 2 2 5 2" xfId="10927"/>
    <cellStyle name="Normal 6 2 2 3 2 2 5 3" xfId="32014"/>
    <cellStyle name="Normal 6 2 2 3 2 2 5 4" xfId="32015"/>
    <cellStyle name="Normal 6 2 2 3 2 2 6" xfId="7493"/>
    <cellStyle name="Normal 6 2 2 3 2 2 6 2" xfId="32016"/>
    <cellStyle name="Normal 6 2 2 3 2 2 6 3" xfId="32017"/>
    <cellStyle name="Normal 6 2 2 3 2 2 6 4" xfId="32018"/>
    <cellStyle name="Normal 6 2 2 3 2 2 7" xfId="2531"/>
    <cellStyle name="Normal 6 2 2 3 2 2 7 2" xfId="32019"/>
    <cellStyle name="Normal 6 2 2 3 2 2 7 3" xfId="32020"/>
    <cellStyle name="Normal 6 2 2 3 2 2 7 4" xfId="32021"/>
    <cellStyle name="Normal 6 2 2 3 2 2 8" xfId="32022"/>
    <cellStyle name="Normal 6 2 2 3 2 2 8 2" xfId="32023"/>
    <cellStyle name="Normal 6 2 2 3 2 2 8 3" xfId="32024"/>
    <cellStyle name="Normal 6 2 2 3 2 2 9" xfId="32025"/>
    <cellStyle name="Normal 6 2 2 3 2 3" xfId="940"/>
    <cellStyle name="Normal 6 2 2 3 2 3 10" xfId="32026"/>
    <cellStyle name="Normal 6 2 2 3 2 3 2" xfId="1695"/>
    <cellStyle name="Normal 6 2 2 3 2 3 2 2" xfId="5053"/>
    <cellStyle name="Normal 6 2 2 3 2 3 2 2 2" xfId="10037"/>
    <cellStyle name="Normal 6 2 2 3 2 3 2 2 2 2" xfId="32027"/>
    <cellStyle name="Normal 6 2 2 3 2 3 2 2 2 3" xfId="32028"/>
    <cellStyle name="Normal 6 2 2 3 2 3 2 2 2 4" xfId="32029"/>
    <cellStyle name="Normal 6 2 2 3 2 3 2 2 3" xfId="32030"/>
    <cellStyle name="Normal 6 2 2 3 2 3 2 2 3 2" xfId="32031"/>
    <cellStyle name="Normal 6 2 2 3 2 3 2 2 3 3" xfId="32032"/>
    <cellStyle name="Normal 6 2 2 3 2 3 2 2 4" xfId="32033"/>
    <cellStyle name="Normal 6 2 2 3 2 3 2 2 5" xfId="32034"/>
    <cellStyle name="Normal 6 2 2 3 2 3 2 2 6" xfId="32035"/>
    <cellStyle name="Normal 6 2 2 3 2 3 2 3" xfId="6782"/>
    <cellStyle name="Normal 6 2 2 3 2 3 2 3 2" xfId="11724"/>
    <cellStyle name="Normal 6 2 2 3 2 3 2 3 3" xfId="32036"/>
    <cellStyle name="Normal 6 2 2 3 2 3 2 3 4" xfId="32037"/>
    <cellStyle name="Normal 6 2 2 3 2 3 2 4" xfId="8290"/>
    <cellStyle name="Normal 6 2 2 3 2 3 2 4 2" xfId="32038"/>
    <cellStyle name="Normal 6 2 2 3 2 3 2 4 3" xfId="32039"/>
    <cellStyle name="Normal 6 2 2 3 2 3 2 4 4" xfId="32040"/>
    <cellStyle name="Normal 6 2 2 3 2 3 2 5" xfId="3328"/>
    <cellStyle name="Normal 6 2 2 3 2 3 2 5 2" xfId="32041"/>
    <cellStyle name="Normal 6 2 2 3 2 3 2 5 3" xfId="32042"/>
    <cellStyle name="Normal 6 2 2 3 2 3 2 5 4" xfId="32043"/>
    <cellStyle name="Normal 6 2 2 3 2 3 2 6" xfId="32044"/>
    <cellStyle name="Normal 6 2 2 3 2 3 2 6 2" xfId="32045"/>
    <cellStyle name="Normal 6 2 2 3 2 3 2 6 3" xfId="32046"/>
    <cellStyle name="Normal 6 2 2 3 2 3 2 7" xfId="32047"/>
    <cellStyle name="Normal 6 2 2 3 2 3 2 8" xfId="32048"/>
    <cellStyle name="Normal 6 2 2 3 2 3 2 9" xfId="32049"/>
    <cellStyle name="Normal 6 2 2 3 2 3 3" xfId="4380"/>
    <cellStyle name="Normal 6 2 2 3 2 3 3 2" xfId="9365"/>
    <cellStyle name="Normal 6 2 2 3 2 3 3 2 2" xfId="32050"/>
    <cellStyle name="Normal 6 2 2 3 2 3 3 2 3" xfId="32051"/>
    <cellStyle name="Normal 6 2 2 3 2 3 3 2 4" xfId="32052"/>
    <cellStyle name="Normal 6 2 2 3 2 3 3 3" xfId="32053"/>
    <cellStyle name="Normal 6 2 2 3 2 3 3 3 2" xfId="32054"/>
    <cellStyle name="Normal 6 2 2 3 2 3 3 3 3" xfId="32055"/>
    <cellStyle name="Normal 6 2 2 3 2 3 3 4" xfId="32056"/>
    <cellStyle name="Normal 6 2 2 3 2 3 3 5" xfId="32057"/>
    <cellStyle name="Normal 6 2 2 3 2 3 3 6" xfId="32058"/>
    <cellStyle name="Normal 6 2 2 3 2 3 4" xfId="6123"/>
    <cellStyle name="Normal 6 2 2 3 2 3 4 2" xfId="11065"/>
    <cellStyle name="Normal 6 2 2 3 2 3 4 3" xfId="32059"/>
    <cellStyle name="Normal 6 2 2 3 2 3 4 4" xfId="32060"/>
    <cellStyle name="Normal 6 2 2 3 2 3 5" xfId="7631"/>
    <cellStyle name="Normal 6 2 2 3 2 3 5 2" xfId="32061"/>
    <cellStyle name="Normal 6 2 2 3 2 3 5 3" xfId="32062"/>
    <cellStyle name="Normal 6 2 2 3 2 3 5 4" xfId="32063"/>
    <cellStyle name="Normal 6 2 2 3 2 3 6" xfId="2669"/>
    <cellStyle name="Normal 6 2 2 3 2 3 6 2" xfId="32064"/>
    <cellStyle name="Normal 6 2 2 3 2 3 6 3" xfId="32065"/>
    <cellStyle name="Normal 6 2 2 3 2 3 6 4" xfId="32066"/>
    <cellStyle name="Normal 6 2 2 3 2 3 7" xfId="32067"/>
    <cellStyle name="Normal 6 2 2 3 2 3 7 2" xfId="32068"/>
    <cellStyle name="Normal 6 2 2 3 2 3 7 3" xfId="32069"/>
    <cellStyle name="Normal 6 2 2 3 2 3 8" xfId="32070"/>
    <cellStyle name="Normal 6 2 2 3 2 3 9" xfId="32071"/>
    <cellStyle name="Normal 6 2 2 3 2 4" xfId="1692"/>
    <cellStyle name="Normal 6 2 2 3 2 4 2" xfId="5050"/>
    <cellStyle name="Normal 6 2 2 3 2 4 2 2" xfId="10034"/>
    <cellStyle name="Normal 6 2 2 3 2 4 2 2 2" xfId="32072"/>
    <cellStyle name="Normal 6 2 2 3 2 4 2 2 3" xfId="32073"/>
    <cellStyle name="Normal 6 2 2 3 2 4 2 2 4" xfId="32074"/>
    <cellStyle name="Normal 6 2 2 3 2 4 2 3" xfId="32075"/>
    <cellStyle name="Normal 6 2 2 3 2 4 2 3 2" xfId="32076"/>
    <cellStyle name="Normal 6 2 2 3 2 4 2 3 3" xfId="32077"/>
    <cellStyle name="Normal 6 2 2 3 2 4 2 4" xfId="32078"/>
    <cellStyle name="Normal 6 2 2 3 2 4 2 5" xfId="32079"/>
    <cellStyle name="Normal 6 2 2 3 2 4 2 6" xfId="32080"/>
    <cellStyle name="Normal 6 2 2 3 2 4 3" xfId="6779"/>
    <cellStyle name="Normal 6 2 2 3 2 4 3 2" xfId="11721"/>
    <cellStyle name="Normal 6 2 2 3 2 4 3 3" xfId="32081"/>
    <cellStyle name="Normal 6 2 2 3 2 4 3 4" xfId="32082"/>
    <cellStyle name="Normal 6 2 2 3 2 4 4" xfId="8287"/>
    <cellStyle name="Normal 6 2 2 3 2 4 4 2" xfId="32083"/>
    <cellStyle name="Normal 6 2 2 3 2 4 4 3" xfId="32084"/>
    <cellStyle name="Normal 6 2 2 3 2 4 4 4" xfId="32085"/>
    <cellStyle name="Normal 6 2 2 3 2 4 5" xfId="3325"/>
    <cellStyle name="Normal 6 2 2 3 2 4 5 2" xfId="32086"/>
    <cellStyle name="Normal 6 2 2 3 2 4 5 3" xfId="32087"/>
    <cellStyle name="Normal 6 2 2 3 2 4 5 4" xfId="32088"/>
    <cellStyle name="Normal 6 2 2 3 2 4 6" xfId="32089"/>
    <cellStyle name="Normal 6 2 2 3 2 4 6 2" xfId="32090"/>
    <cellStyle name="Normal 6 2 2 3 2 4 6 3" xfId="32091"/>
    <cellStyle name="Normal 6 2 2 3 2 4 7" xfId="32092"/>
    <cellStyle name="Normal 6 2 2 3 2 4 8" xfId="32093"/>
    <cellStyle name="Normal 6 2 2 3 2 4 9" xfId="32094"/>
    <cellStyle name="Normal 6 2 2 3 2 5" xfId="3777"/>
    <cellStyle name="Normal 6 2 2 3 2 5 2" xfId="5471"/>
    <cellStyle name="Normal 6 2 2 3 2 5 2 2" xfId="10447"/>
    <cellStyle name="Normal 6 2 2 3 2 5 2 2 2" xfId="32095"/>
    <cellStyle name="Normal 6 2 2 3 2 5 2 2 3" xfId="32096"/>
    <cellStyle name="Normal 6 2 2 3 2 5 2 2 4" xfId="32097"/>
    <cellStyle name="Normal 6 2 2 3 2 5 2 3" xfId="32098"/>
    <cellStyle name="Normal 6 2 2 3 2 5 2 3 2" xfId="32099"/>
    <cellStyle name="Normal 6 2 2 3 2 5 2 3 3" xfId="32100"/>
    <cellStyle name="Normal 6 2 2 3 2 5 2 4" xfId="32101"/>
    <cellStyle name="Normal 6 2 2 3 2 5 2 5" xfId="32102"/>
    <cellStyle name="Normal 6 2 2 3 2 5 2 6" xfId="32103"/>
    <cellStyle name="Normal 6 2 2 3 2 5 3" xfId="8738"/>
    <cellStyle name="Normal 6 2 2 3 2 5 3 2" xfId="32104"/>
    <cellStyle name="Normal 6 2 2 3 2 5 3 3" xfId="32105"/>
    <cellStyle name="Normal 6 2 2 3 2 5 3 4" xfId="32106"/>
    <cellStyle name="Normal 6 2 2 3 2 5 4" xfId="12264"/>
    <cellStyle name="Normal 6 2 2 3 2 5 4 2" xfId="32107"/>
    <cellStyle name="Normal 6 2 2 3 2 5 4 3" xfId="32108"/>
    <cellStyle name="Normal 6 2 2 3 2 5 4 4" xfId="32109"/>
    <cellStyle name="Normal 6 2 2 3 2 5 5" xfId="32110"/>
    <cellStyle name="Normal 6 2 2 3 2 5 5 2" xfId="32111"/>
    <cellStyle name="Normal 6 2 2 3 2 5 5 3" xfId="32112"/>
    <cellStyle name="Normal 6 2 2 3 2 5 5 4" xfId="32113"/>
    <cellStyle name="Normal 6 2 2 3 2 5 6" xfId="32114"/>
    <cellStyle name="Normal 6 2 2 3 2 5 6 2" xfId="32115"/>
    <cellStyle name="Normal 6 2 2 3 2 5 6 3" xfId="32116"/>
    <cellStyle name="Normal 6 2 2 3 2 5 7" xfId="32117"/>
    <cellStyle name="Normal 6 2 2 3 2 5 8" xfId="32118"/>
    <cellStyle name="Normal 6 2 2 3 2 5 9" xfId="32119"/>
    <cellStyle name="Normal 6 2 2 3 2 6" xfId="4102"/>
    <cellStyle name="Normal 6 2 2 3 2 6 2" xfId="8874"/>
    <cellStyle name="Normal 6 2 2 3 2 6 2 2" xfId="32120"/>
    <cellStyle name="Normal 6 2 2 3 2 6 2 2 2" xfId="32121"/>
    <cellStyle name="Normal 6 2 2 3 2 6 2 2 3" xfId="32122"/>
    <cellStyle name="Normal 6 2 2 3 2 6 2 2 4" xfId="32123"/>
    <cellStyle name="Normal 6 2 2 3 2 6 2 3" xfId="32124"/>
    <cellStyle name="Normal 6 2 2 3 2 6 2 3 2" xfId="32125"/>
    <cellStyle name="Normal 6 2 2 3 2 6 2 3 3" xfId="32126"/>
    <cellStyle name="Normal 6 2 2 3 2 6 2 4" xfId="32127"/>
    <cellStyle name="Normal 6 2 2 3 2 6 2 5" xfId="32128"/>
    <cellStyle name="Normal 6 2 2 3 2 6 2 6" xfId="32129"/>
    <cellStyle name="Normal 6 2 2 3 2 6 3" xfId="12359"/>
    <cellStyle name="Normal 6 2 2 3 2 6 3 2" xfId="32130"/>
    <cellStyle name="Normal 6 2 2 3 2 6 3 3" xfId="32131"/>
    <cellStyle name="Normal 6 2 2 3 2 6 3 4" xfId="32132"/>
    <cellStyle name="Normal 6 2 2 3 2 6 4" xfId="32133"/>
    <cellStyle name="Normal 6 2 2 3 2 6 4 2" xfId="32134"/>
    <cellStyle name="Normal 6 2 2 3 2 6 4 3" xfId="32135"/>
    <cellStyle name="Normal 6 2 2 3 2 6 4 4" xfId="32136"/>
    <cellStyle name="Normal 6 2 2 3 2 6 5" xfId="32137"/>
    <cellStyle name="Normal 6 2 2 3 2 6 5 2" xfId="32138"/>
    <cellStyle name="Normal 6 2 2 3 2 6 5 3" xfId="32139"/>
    <cellStyle name="Normal 6 2 2 3 2 6 6" xfId="32140"/>
    <cellStyle name="Normal 6 2 2 3 2 6 7" xfId="32141"/>
    <cellStyle name="Normal 6 2 2 3 2 6 8" xfId="32142"/>
    <cellStyle name="Normal 6 2 2 3 2 7" xfId="5425"/>
    <cellStyle name="Normal 6 2 2 3 2 7 2" xfId="10409"/>
    <cellStyle name="Normal 6 2 2 3 2 7 2 2" xfId="32143"/>
    <cellStyle name="Normal 6 2 2 3 2 7 2 3" xfId="32144"/>
    <cellStyle name="Normal 6 2 2 3 2 7 2 4" xfId="32145"/>
    <cellStyle name="Normal 6 2 2 3 2 7 3" xfId="32146"/>
    <cellStyle name="Normal 6 2 2 3 2 7 3 2" xfId="32147"/>
    <cellStyle name="Normal 6 2 2 3 2 7 3 3" xfId="32148"/>
    <cellStyle name="Normal 6 2 2 3 2 7 4" xfId="32149"/>
    <cellStyle name="Normal 6 2 2 3 2 7 5" xfId="32150"/>
    <cellStyle name="Normal 6 2 2 3 2 7 6" xfId="32151"/>
    <cellStyle name="Normal 6 2 2 3 2 8" xfId="5850"/>
    <cellStyle name="Normal 6 2 2 3 2 8 2" xfId="10792"/>
    <cellStyle name="Normal 6 2 2 3 2 8 3" xfId="32152"/>
    <cellStyle name="Normal 6 2 2 3 2 8 4" xfId="32153"/>
    <cellStyle name="Normal 6 2 2 3 2 9" xfId="7358"/>
    <cellStyle name="Normal 6 2 2 3 2 9 2" xfId="32154"/>
    <cellStyle name="Normal 6 2 2 3 2 9 3" xfId="32155"/>
    <cellStyle name="Normal 6 2 2 3 2 9 4" xfId="32156"/>
    <cellStyle name="Normal 6 2 2 3 3" xfId="689"/>
    <cellStyle name="Normal 6 2 2 3 3 10" xfId="2438"/>
    <cellStyle name="Normal 6 2 2 3 3 10 2" xfId="32157"/>
    <cellStyle name="Normal 6 2 2 3 3 10 3" xfId="32158"/>
    <cellStyle name="Normal 6 2 2 3 3 10 4" xfId="32159"/>
    <cellStyle name="Normal 6 2 2 3 3 11" xfId="32160"/>
    <cellStyle name="Normal 6 2 2 3 3 11 2" xfId="32161"/>
    <cellStyle name="Normal 6 2 2 3 3 11 3" xfId="32162"/>
    <cellStyle name="Normal 6 2 2 3 3 12" xfId="32163"/>
    <cellStyle name="Normal 6 2 2 3 3 13" xfId="32164"/>
    <cellStyle name="Normal 6 2 2 3 3 14" xfId="32165"/>
    <cellStyle name="Normal 6 2 2 3 3 2" xfId="830"/>
    <cellStyle name="Normal 6 2 2 3 3 2 10" xfId="32166"/>
    <cellStyle name="Normal 6 2 2 3 3 2 11" xfId="32167"/>
    <cellStyle name="Normal 6 2 2 3 3 2 2" xfId="1295"/>
    <cellStyle name="Normal 6 2 2 3 3 2 2 10" xfId="32168"/>
    <cellStyle name="Normal 6 2 2 3 3 2 2 2" xfId="1698"/>
    <cellStyle name="Normal 6 2 2 3 3 2 2 2 2" xfId="5056"/>
    <cellStyle name="Normal 6 2 2 3 3 2 2 2 2 2" xfId="10040"/>
    <cellStyle name="Normal 6 2 2 3 3 2 2 2 2 2 2" xfId="32169"/>
    <cellStyle name="Normal 6 2 2 3 3 2 2 2 2 2 3" xfId="32170"/>
    <cellStyle name="Normal 6 2 2 3 3 2 2 2 2 2 4" xfId="32171"/>
    <cellStyle name="Normal 6 2 2 3 3 2 2 2 2 3" xfId="32172"/>
    <cellStyle name="Normal 6 2 2 3 3 2 2 2 2 3 2" xfId="32173"/>
    <cellStyle name="Normal 6 2 2 3 3 2 2 2 2 3 3" xfId="32174"/>
    <cellStyle name="Normal 6 2 2 3 3 2 2 2 2 4" xfId="32175"/>
    <cellStyle name="Normal 6 2 2 3 3 2 2 2 2 5" xfId="32176"/>
    <cellStyle name="Normal 6 2 2 3 3 2 2 2 2 6" xfId="32177"/>
    <cellStyle name="Normal 6 2 2 3 3 2 2 2 3" xfId="6785"/>
    <cellStyle name="Normal 6 2 2 3 3 2 2 2 3 2" xfId="11727"/>
    <cellStyle name="Normal 6 2 2 3 3 2 2 2 3 3" xfId="32178"/>
    <cellStyle name="Normal 6 2 2 3 3 2 2 2 3 4" xfId="32179"/>
    <cellStyle name="Normal 6 2 2 3 3 2 2 2 4" xfId="8293"/>
    <cellStyle name="Normal 6 2 2 3 3 2 2 2 4 2" xfId="32180"/>
    <cellStyle name="Normal 6 2 2 3 3 2 2 2 4 3" xfId="32181"/>
    <cellStyle name="Normal 6 2 2 3 3 2 2 2 4 4" xfId="32182"/>
    <cellStyle name="Normal 6 2 2 3 3 2 2 2 5" xfId="3331"/>
    <cellStyle name="Normal 6 2 2 3 3 2 2 2 5 2" xfId="32183"/>
    <cellStyle name="Normal 6 2 2 3 3 2 2 2 5 3" xfId="32184"/>
    <cellStyle name="Normal 6 2 2 3 3 2 2 2 5 4" xfId="32185"/>
    <cellStyle name="Normal 6 2 2 3 3 2 2 2 6" xfId="32186"/>
    <cellStyle name="Normal 6 2 2 3 3 2 2 2 6 2" xfId="32187"/>
    <cellStyle name="Normal 6 2 2 3 3 2 2 2 6 3" xfId="32188"/>
    <cellStyle name="Normal 6 2 2 3 3 2 2 2 7" xfId="32189"/>
    <cellStyle name="Normal 6 2 2 3 3 2 2 2 8" xfId="32190"/>
    <cellStyle name="Normal 6 2 2 3 3 2 2 2 9" xfId="32191"/>
    <cellStyle name="Normal 6 2 2 3 3 2 2 3" xfId="4663"/>
    <cellStyle name="Normal 6 2 2 3 3 2 2 3 2" xfId="9647"/>
    <cellStyle name="Normal 6 2 2 3 3 2 2 3 2 2" xfId="32192"/>
    <cellStyle name="Normal 6 2 2 3 3 2 2 3 2 3" xfId="32193"/>
    <cellStyle name="Normal 6 2 2 3 3 2 2 3 2 4" xfId="32194"/>
    <cellStyle name="Normal 6 2 2 3 3 2 2 3 3" xfId="32195"/>
    <cellStyle name="Normal 6 2 2 3 3 2 2 3 3 2" xfId="32196"/>
    <cellStyle name="Normal 6 2 2 3 3 2 2 3 3 3" xfId="32197"/>
    <cellStyle name="Normal 6 2 2 3 3 2 2 3 4" xfId="32198"/>
    <cellStyle name="Normal 6 2 2 3 3 2 2 3 5" xfId="32199"/>
    <cellStyle name="Normal 6 2 2 3 3 2 2 3 6" xfId="32200"/>
    <cellStyle name="Normal 6 2 2 3 3 2 2 4" xfId="6394"/>
    <cellStyle name="Normal 6 2 2 3 3 2 2 4 2" xfId="11336"/>
    <cellStyle name="Normal 6 2 2 3 3 2 2 4 3" xfId="32201"/>
    <cellStyle name="Normal 6 2 2 3 3 2 2 4 4" xfId="32202"/>
    <cellStyle name="Normal 6 2 2 3 3 2 2 5" xfId="7902"/>
    <cellStyle name="Normal 6 2 2 3 3 2 2 5 2" xfId="32203"/>
    <cellStyle name="Normal 6 2 2 3 3 2 2 5 3" xfId="32204"/>
    <cellStyle name="Normal 6 2 2 3 3 2 2 5 4" xfId="32205"/>
    <cellStyle name="Normal 6 2 2 3 3 2 2 6" xfId="2940"/>
    <cellStyle name="Normal 6 2 2 3 3 2 2 6 2" xfId="32206"/>
    <cellStyle name="Normal 6 2 2 3 3 2 2 6 3" xfId="32207"/>
    <cellStyle name="Normal 6 2 2 3 3 2 2 6 4" xfId="32208"/>
    <cellStyle name="Normal 6 2 2 3 3 2 2 7" xfId="32209"/>
    <cellStyle name="Normal 6 2 2 3 3 2 2 7 2" xfId="32210"/>
    <cellStyle name="Normal 6 2 2 3 3 2 2 7 3" xfId="32211"/>
    <cellStyle name="Normal 6 2 2 3 3 2 2 8" xfId="32212"/>
    <cellStyle name="Normal 6 2 2 3 3 2 2 9" xfId="32213"/>
    <cellStyle name="Normal 6 2 2 3 3 2 3" xfId="1697"/>
    <cellStyle name="Normal 6 2 2 3 3 2 3 2" xfId="5055"/>
    <cellStyle name="Normal 6 2 2 3 3 2 3 2 2" xfId="10039"/>
    <cellStyle name="Normal 6 2 2 3 3 2 3 2 2 2" xfId="32214"/>
    <cellStyle name="Normal 6 2 2 3 3 2 3 2 2 3" xfId="32215"/>
    <cellStyle name="Normal 6 2 2 3 3 2 3 2 2 4" xfId="32216"/>
    <cellStyle name="Normal 6 2 2 3 3 2 3 2 3" xfId="32217"/>
    <cellStyle name="Normal 6 2 2 3 3 2 3 2 3 2" xfId="32218"/>
    <cellStyle name="Normal 6 2 2 3 3 2 3 2 3 3" xfId="32219"/>
    <cellStyle name="Normal 6 2 2 3 3 2 3 2 4" xfId="32220"/>
    <cellStyle name="Normal 6 2 2 3 3 2 3 2 5" xfId="32221"/>
    <cellStyle name="Normal 6 2 2 3 3 2 3 2 6" xfId="32222"/>
    <cellStyle name="Normal 6 2 2 3 3 2 3 3" xfId="6784"/>
    <cellStyle name="Normal 6 2 2 3 3 2 3 3 2" xfId="11726"/>
    <cellStyle name="Normal 6 2 2 3 3 2 3 3 3" xfId="32223"/>
    <cellStyle name="Normal 6 2 2 3 3 2 3 3 4" xfId="32224"/>
    <cellStyle name="Normal 6 2 2 3 3 2 3 4" xfId="8292"/>
    <cellStyle name="Normal 6 2 2 3 3 2 3 4 2" xfId="32225"/>
    <cellStyle name="Normal 6 2 2 3 3 2 3 4 3" xfId="32226"/>
    <cellStyle name="Normal 6 2 2 3 3 2 3 4 4" xfId="32227"/>
    <cellStyle name="Normal 6 2 2 3 3 2 3 5" xfId="3330"/>
    <cellStyle name="Normal 6 2 2 3 3 2 3 5 2" xfId="32228"/>
    <cellStyle name="Normal 6 2 2 3 3 2 3 5 3" xfId="32229"/>
    <cellStyle name="Normal 6 2 2 3 3 2 3 5 4" xfId="32230"/>
    <cellStyle name="Normal 6 2 2 3 3 2 3 6" xfId="32231"/>
    <cellStyle name="Normal 6 2 2 3 3 2 3 6 2" xfId="32232"/>
    <cellStyle name="Normal 6 2 2 3 3 2 3 6 3" xfId="32233"/>
    <cellStyle name="Normal 6 2 2 3 3 2 3 7" xfId="32234"/>
    <cellStyle name="Normal 6 2 2 3 3 2 3 8" xfId="32235"/>
    <cellStyle name="Normal 6 2 2 3 3 2 3 9" xfId="32236"/>
    <cellStyle name="Normal 6 2 2 3 3 2 4" xfId="4280"/>
    <cellStyle name="Normal 6 2 2 3 3 2 4 2" xfId="9266"/>
    <cellStyle name="Normal 6 2 2 3 3 2 4 2 2" xfId="32237"/>
    <cellStyle name="Normal 6 2 2 3 3 2 4 2 3" xfId="32238"/>
    <cellStyle name="Normal 6 2 2 3 3 2 4 2 4" xfId="32239"/>
    <cellStyle name="Normal 6 2 2 3 3 2 4 3" xfId="32240"/>
    <cellStyle name="Normal 6 2 2 3 3 2 4 3 2" xfId="32241"/>
    <cellStyle name="Normal 6 2 2 3 3 2 4 3 3" xfId="32242"/>
    <cellStyle name="Normal 6 2 2 3 3 2 4 4" xfId="32243"/>
    <cellStyle name="Normal 6 2 2 3 3 2 4 5" xfId="32244"/>
    <cellStyle name="Normal 6 2 2 3 3 2 4 6" xfId="32245"/>
    <cellStyle name="Normal 6 2 2 3 3 2 5" xfId="6027"/>
    <cellStyle name="Normal 6 2 2 3 3 2 5 2" xfId="10969"/>
    <cellStyle name="Normal 6 2 2 3 3 2 5 3" xfId="32246"/>
    <cellStyle name="Normal 6 2 2 3 3 2 5 4" xfId="32247"/>
    <cellStyle name="Normal 6 2 2 3 3 2 6" xfId="7535"/>
    <cellStyle name="Normal 6 2 2 3 3 2 6 2" xfId="32248"/>
    <cellStyle name="Normal 6 2 2 3 3 2 6 3" xfId="32249"/>
    <cellStyle name="Normal 6 2 2 3 3 2 6 4" xfId="32250"/>
    <cellStyle name="Normal 6 2 2 3 3 2 7" xfId="2573"/>
    <cellStyle name="Normal 6 2 2 3 3 2 7 2" xfId="32251"/>
    <cellStyle name="Normal 6 2 2 3 3 2 7 3" xfId="32252"/>
    <cellStyle name="Normal 6 2 2 3 3 2 7 4" xfId="32253"/>
    <cellStyle name="Normal 6 2 2 3 3 2 8" xfId="32254"/>
    <cellStyle name="Normal 6 2 2 3 3 2 8 2" xfId="32255"/>
    <cellStyle name="Normal 6 2 2 3 3 2 8 3" xfId="32256"/>
    <cellStyle name="Normal 6 2 2 3 3 2 9" xfId="32257"/>
    <cellStyle name="Normal 6 2 2 3 3 3" xfId="983"/>
    <cellStyle name="Normal 6 2 2 3 3 3 10" xfId="32258"/>
    <cellStyle name="Normal 6 2 2 3 3 3 2" xfId="1699"/>
    <cellStyle name="Normal 6 2 2 3 3 3 2 2" xfId="5057"/>
    <cellStyle name="Normal 6 2 2 3 3 3 2 2 2" xfId="10041"/>
    <cellStyle name="Normal 6 2 2 3 3 3 2 2 2 2" xfId="32259"/>
    <cellStyle name="Normal 6 2 2 3 3 3 2 2 2 3" xfId="32260"/>
    <cellStyle name="Normal 6 2 2 3 3 3 2 2 2 4" xfId="32261"/>
    <cellStyle name="Normal 6 2 2 3 3 3 2 2 3" xfId="32262"/>
    <cellStyle name="Normal 6 2 2 3 3 3 2 2 3 2" xfId="32263"/>
    <cellStyle name="Normal 6 2 2 3 3 3 2 2 3 3" xfId="32264"/>
    <cellStyle name="Normal 6 2 2 3 3 3 2 2 4" xfId="32265"/>
    <cellStyle name="Normal 6 2 2 3 3 3 2 2 5" xfId="32266"/>
    <cellStyle name="Normal 6 2 2 3 3 3 2 2 6" xfId="32267"/>
    <cellStyle name="Normal 6 2 2 3 3 3 2 3" xfId="6786"/>
    <cellStyle name="Normal 6 2 2 3 3 3 2 3 2" xfId="11728"/>
    <cellStyle name="Normal 6 2 2 3 3 3 2 3 3" xfId="32268"/>
    <cellStyle name="Normal 6 2 2 3 3 3 2 3 4" xfId="32269"/>
    <cellStyle name="Normal 6 2 2 3 3 3 2 4" xfId="8294"/>
    <cellStyle name="Normal 6 2 2 3 3 3 2 4 2" xfId="32270"/>
    <cellStyle name="Normal 6 2 2 3 3 3 2 4 3" xfId="32271"/>
    <cellStyle name="Normal 6 2 2 3 3 3 2 4 4" xfId="32272"/>
    <cellStyle name="Normal 6 2 2 3 3 3 2 5" xfId="3332"/>
    <cellStyle name="Normal 6 2 2 3 3 3 2 5 2" xfId="32273"/>
    <cellStyle name="Normal 6 2 2 3 3 3 2 5 3" xfId="32274"/>
    <cellStyle name="Normal 6 2 2 3 3 3 2 5 4" xfId="32275"/>
    <cellStyle name="Normal 6 2 2 3 3 3 2 6" xfId="32276"/>
    <cellStyle name="Normal 6 2 2 3 3 3 2 6 2" xfId="32277"/>
    <cellStyle name="Normal 6 2 2 3 3 3 2 6 3" xfId="32278"/>
    <cellStyle name="Normal 6 2 2 3 3 3 2 7" xfId="32279"/>
    <cellStyle name="Normal 6 2 2 3 3 3 2 8" xfId="32280"/>
    <cellStyle name="Normal 6 2 2 3 3 3 2 9" xfId="32281"/>
    <cellStyle name="Normal 6 2 2 3 3 3 3" xfId="4422"/>
    <cellStyle name="Normal 6 2 2 3 3 3 3 2" xfId="9407"/>
    <cellStyle name="Normal 6 2 2 3 3 3 3 2 2" xfId="32282"/>
    <cellStyle name="Normal 6 2 2 3 3 3 3 2 3" xfId="32283"/>
    <cellStyle name="Normal 6 2 2 3 3 3 3 2 4" xfId="32284"/>
    <cellStyle name="Normal 6 2 2 3 3 3 3 3" xfId="32285"/>
    <cellStyle name="Normal 6 2 2 3 3 3 3 3 2" xfId="32286"/>
    <cellStyle name="Normal 6 2 2 3 3 3 3 3 3" xfId="32287"/>
    <cellStyle name="Normal 6 2 2 3 3 3 3 4" xfId="32288"/>
    <cellStyle name="Normal 6 2 2 3 3 3 3 5" xfId="32289"/>
    <cellStyle name="Normal 6 2 2 3 3 3 3 6" xfId="32290"/>
    <cellStyle name="Normal 6 2 2 3 3 3 4" xfId="6165"/>
    <cellStyle name="Normal 6 2 2 3 3 3 4 2" xfId="11107"/>
    <cellStyle name="Normal 6 2 2 3 3 3 4 3" xfId="32291"/>
    <cellStyle name="Normal 6 2 2 3 3 3 4 4" xfId="32292"/>
    <cellStyle name="Normal 6 2 2 3 3 3 5" xfId="7673"/>
    <cellStyle name="Normal 6 2 2 3 3 3 5 2" xfId="32293"/>
    <cellStyle name="Normal 6 2 2 3 3 3 5 3" xfId="32294"/>
    <cellStyle name="Normal 6 2 2 3 3 3 5 4" xfId="32295"/>
    <cellStyle name="Normal 6 2 2 3 3 3 6" xfId="2711"/>
    <cellStyle name="Normal 6 2 2 3 3 3 6 2" xfId="32296"/>
    <cellStyle name="Normal 6 2 2 3 3 3 6 3" xfId="32297"/>
    <cellStyle name="Normal 6 2 2 3 3 3 6 4" xfId="32298"/>
    <cellStyle name="Normal 6 2 2 3 3 3 7" xfId="32299"/>
    <cellStyle name="Normal 6 2 2 3 3 3 7 2" xfId="32300"/>
    <cellStyle name="Normal 6 2 2 3 3 3 7 3" xfId="32301"/>
    <cellStyle name="Normal 6 2 2 3 3 3 8" xfId="32302"/>
    <cellStyle name="Normal 6 2 2 3 3 3 9" xfId="32303"/>
    <cellStyle name="Normal 6 2 2 3 3 4" xfId="1696"/>
    <cellStyle name="Normal 6 2 2 3 3 4 2" xfId="5054"/>
    <cellStyle name="Normal 6 2 2 3 3 4 2 2" xfId="10038"/>
    <cellStyle name="Normal 6 2 2 3 3 4 2 2 2" xfId="32304"/>
    <cellStyle name="Normal 6 2 2 3 3 4 2 2 3" xfId="32305"/>
    <cellStyle name="Normal 6 2 2 3 3 4 2 2 4" xfId="32306"/>
    <cellStyle name="Normal 6 2 2 3 3 4 2 3" xfId="32307"/>
    <cellStyle name="Normal 6 2 2 3 3 4 2 3 2" xfId="32308"/>
    <cellStyle name="Normal 6 2 2 3 3 4 2 3 3" xfId="32309"/>
    <cellStyle name="Normal 6 2 2 3 3 4 2 4" xfId="32310"/>
    <cellStyle name="Normal 6 2 2 3 3 4 2 5" xfId="32311"/>
    <cellStyle name="Normal 6 2 2 3 3 4 2 6" xfId="32312"/>
    <cellStyle name="Normal 6 2 2 3 3 4 3" xfId="6783"/>
    <cellStyle name="Normal 6 2 2 3 3 4 3 2" xfId="11725"/>
    <cellStyle name="Normal 6 2 2 3 3 4 3 3" xfId="32313"/>
    <cellStyle name="Normal 6 2 2 3 3 4 3 4" xfId="32314"/>
    <cellStyle name="Normal 6 2 2 3 3 4 4" xfId="8291"/>
    <cellStyle name="Normal 6 2 2 3 3 4 4 2" xfId="32315"/>
    <cellStyle name="Normal 6 2 2 3 3 4 4 3" xfId="32316"/>
    <cellStyle name="Normal 6 2 2 3 3 4 4 4" xfId="32317"/>
    <cellStyle name="Normal 6 2 2 3 3 4 5" xfId="3329"/>
    <cellStyle name="Normal 6 2 2 3 3 4 5 2" xfId="32318"/>
    <cellStyle name="Normal 6 2 2 3 3 4 5 3" xfId="32319"/>
    <cellStyle name="Normal 6 2 2 3 3 4 5 4" xfId="32320"/>
    <cellStyle name="Normal 6 2 2 3 3 4 6" xfId="32321"/>
    <cellStyle name="Normal 6 2 2 3 3 4 6 2" xfId="32322"/>
    <cellStyle name="Normal 6 2 2 3 3 4 6 3" xfId="32323"/>
    <cellStyle name="Normal 6 2 2 3 3 4 7" xfId="32324"/>
    <cellStyle name="Normal 6 2 2 3 3 4 8" xfId="32325"/>
    <cellStyle name="Normal 6 2 2 3 3 4 9" xfId="32326"/>
    <cellStyle name="Normal 6 2 2 3 3 5" xfId="3820"/>
    <cellStyle name="Normal 6 2 2 3 3 5 2" xfId="5627"/>
    <cellStyle name="Normal 6 2 2 3 3 5 2 2" xfId="10574"/>
    <cellStyle name="Normal 6 2 2 3 3 5 2 2 2" xfId="32327"/>
    <cellStyle name="Normal 6 2 2 3 3 5 2 2 3" xfId="32328"/>
    <cellStyle name="Normal 6 2 2 3 3 5 2 2 4" xfId="32329"/>
    <cellStyle name="Normal 6 2 2 3 3 5 2 3" xfId="32330"/>
    <cellStyle name="Normal 6 2 2 3 3 5 2 3 2" xfId="32331"/>
    <cellStyle name="Normal 6 2 2 3 3 5 2 3 3" xfId="32332"/>
    <cellStyle name="Normal 6 2 2 3 3 5 2 4" xfId="32333"/>
    <cellStyle name="Normal 6 2 2 3 3 5 2 5" xfId="32334"/>
    <cellStyle name="Normal 6 2 2 3 3 5 2 6" xfId="32335"/>
    <cellStyle name="Normal 6 2 2 3 3 5 3" xfId="8780"/>
    <cellStyle name="Normal 6 2 2 3 3 5 3 2" xfId="32336"/>
    <cellStyle name="Normal 6 2 2 3 3 5 3 3" xfId="32337"/>
    <cellStyle name="Normal 6 2 2 3 3 5 3 4" xfId="32338"/>
    <cellStyle name="Normal 6 2 2 3 3 5 4" xfId="12133"/>
    <cellStyle name="Normal 6 2 2 3 3 5 4 2" xfId="32339"/>
    <cellStyle name="Normal 6 2 2 3 3 5 4 3" xfId="32340"/>
    <cellStyle name="Normal 6 2 2 3 3 5 4 4" xfId="32341"/>
    <cellStyle name="Normal 6 2 2 3 3 5 5" xfId="32342"/>
    <cellStyle name="Normal 6 2 2 3 3 5 5 2" xfId="32343"/>
    <cellStyle name="Normal 6 2 2 3 3 5 5 3" xfId="32344"/>
    <cellStyle name="Normal 6 2 2 3 3 5 5 4" xfId="32345"/>
    <cellStyle name="Normal 6 2 2 3 3 5 6" xfId="32346"/>
    <cellStyle name="Normal 6 2 2 3 3 5 6 2" xfId="32347"/>
    <cellStyle name="Normal 6 2 2 3 3 5 6 3" xfId="32348"/>
    <cellStyle name="Normal 6 2 2 3 3 5 7" xfId="32349"/>
    <cellStyle name="Normal 6 2 2 3 3 5 8" xfId="32350"/>
    <cellStyle name="Normal 6 2 2 3 3 5 9" xfId="32351"/>
    <cellStyle name="Normal 6 2 2 3 3 6" xfId="4145"/>
    <cellStyle name="Normal 6 2 2 3 3 6 2" xfId="8916"/>
    <cellStyle name="Normal 6 2 2 3 3 6 2 2" xfId="32352"/>
    <cellStyle name="Normal 6 2 2 3 3 6 2 2 2" xfId="32353"/>
    <cellStyle name="Normal 6 2 2 3 3 6 2 2 3" xfId="32354"/>
    <cellStyle name="Normal 6 2 2 3 3 6 2 2 4" xfId="32355"/>
    <cellStyle name="Normal 6 2 2 3 3 6 2 3" xfId="32356"/>
    <cellStyle name="Normal 6 2 2 3 3 6 2 3 2" xfId="32357"/>
    <cellStyle name="Normal 6 2 2 3 3 6 2 3 3" xfId="32358"/>
    <cellStyle name="Normal 6 2 2 3 3 6 2 4" xfId="32359"/>
    <cellStyle name="Normal 6 2 2 3 3 6 2 5" xfId="32360"/>
    <cellStyle name="Normal 6 2 2 3 3 6 2 6" xfId="32361"/>
    <cellStyle name="Normal 6 2 2 3 3 6 3" xfId="12280"/>
    <cellStyle name="Normal 6 2 2 3 3 6 3 2" xfId="32362"/>
    <cellStyle name="Normal 6 2 2 3 3 6 3 3" xfId="32363"/>
    <cellStyle name="Normal 6 2 2 3 3 6 3 4" xfId="32364"/>
    <cellStyle name="Normal 6 2 2 3 3 6 4" xfId="32365"/>
    <cellStyle name="Normal 6 2 2 3 3 6 4 2" xfId="32366"/>
    <cellStyle name="Normal 6 2 2 3 3 6 4 3" xfId="32367"/>
    <cellStyle name="Normal 6 2 2 3 3 6 4 4" xfId="32368"/>
    <cellStyle name="Normal 6 2 2 3 3 6 5" xfId="32369"/>
    <cellStyle name="Normal 6 2 2 3 3 6 5 2" xfId="32370"/>
    <cellStyle name="Normal 6 2 2 3 3 6 5 3" xfId="32371"/>
    <cellStyle name="Normal 6 2 2 3 3 6 6" xfId="32372"/>
    <cellStyle name="Normal 6 2 2 3 3 6 7" xfId="32373"/>
    <cellStyle name="Normal 6 2 2 3 3 6 8" xfId="32374"/>
    <cellStyle name="Normal 6 2 2 3 3 7" xfId="3884"/>
    <cellStyle name="Normal 6 2 2 3 3 7 2" xfId="8975"/>
    <cellStyle name="Normal 6 2 2 3 3 7 2 2" xfId="32375"/>
    <cellStyle name="Normal 6 2 2 3 3 7 2 3" xfId="32376"/>
    <cellStyle name="Normal 6 2 2 3 3 7 2 4" xfId="32377"/>
    <cellStyle name="Normal 6 2 2 3 3 7 3" xfId="32378"/>
    <cellStyle name="Normal 6 2 2 3 3 7 3 2" xfId="32379"/>
    <cellStyle name="Normal 6 2 2 3 3 7 3 3" xfId="32380"/>
    <cellStyle name="Normal 6 2 2 3 3 7 4" xfId="32381"/>
    <cellStyle name="Normal 6 2 2 3 3 7 5" xfId="32382"/>
    <cellStyle name="Normal 6 2 2 3 3 7 6" xfId="32383"/>
    <cellStyle name="Normal 6 2 2 3 3 8" xfId="5892"/>
    <cellStyle name="Normal 6 2 2 3 3 8 2" xfId="10834"/>
    <cellStyle name="Normal 6 2 2 3 3 8 3" xfId="32384"/>
    <cellStyle name="Normal 6 2 2 3 3 8 4" xfId="32385"/>
    <cellStyle name="Normal 6 2 2 3 3 9" xfId="7400"/>
    <cellStyle name="Normal 6 2 2 3 3 9 2" xfId="32386"/>
    <cellStyle name="Normal 6 2 2 3 3 9 3" xfId="32387"/>
    <cellStyle name="Normal 6 2 2 3 3 9 4" xfId="32388"/>
    <cellStyle name="Normal 6 2 2 3 4" xfId="523"/>
    <cellStyle name="Normal 6 2 2 3 4 10" xfId="32389"/>
    <cellStyle name="Normal 6 2 2 3 4 11" xfId="32390"/>
    <cellStyle name="Normal 6 2 2 3 4 2" xfId="1093"/>
    <cellStyle name="Normal 6 2 2 3 4 2 10" xfId="32391"/>
    <cellStyle name="Normal 6 2 2 3 4 2 2" xfId="1701"/>
    <cellStyle name="Normal 6 2 2 3 4 2 2 2" xfId="5059"/>
    <cellStyle name="Normal 6 2 2 3 4 2 2 2 2" xfId="10043"/>
    <cellStyle name="Normal 6 2 2 3 4 2 2 2 2 2" xfId="32392"/>
    <cellStyle name="Normal 6 2 2 3 4 2 2 2 2 3" xfId="32393"/>
    <cellStyle name="Normal 6 2 2 3 4 2 2 2 2 4" xfId="32394"/>
    <cellStyle name="Normal 6 2 2 3 4 2 2 2 3" xfId="32395"/>
    <cellStyle name="Normal 6 2 2 3 4 2 2 2 3 2" xfId="32396"/>
    <cellStyle name="Normal 6 2 2 3 4 2 2 2 3 3" xfId="32397"/>
    <cellStyle name="Normal 6 2 2 3 4 2 2 2 4" xfId="32398"/>
    <cellStyle name="Normal 6 2 2 3 4 2 2 2 5" xfId="32399"/>
    <cellStyle name="Normal 6 2 2 3 4 2 2 2 6" xfId="32400"/>
    <cellStyle name="Normal 6 2 2 3 4 2 2 3" xfId="6788"/>
    <cellStyle name="Normal 6 2 2 3 4 2 2 3 2" xfId="11730"/>
    <cellStyle name="Normal 6 2 2 3 4 2 2 3 3" xfId="32401"/>
    <cellStyle name="Normal 6 2 2 3 4 2 2 3 4" xfId="32402"/>
    <cellStyle name="Normal 6 2 2 3 4 2 2 4" xfId="8296"/>
    <cellStyle name="Normal 6 2 2 3 4 2 2 4 2" xfId="32403"/>
    <cellStyle name="Normal 6 2 2 3 4 2 2 4 3" xfId="32404"/>
    <cellStyle name="Normal 6 2 2 3 4 2 2 4 4" xfId="32405"/>
    <cellStyle name="Normal 6 2 2 3 4 2 2 5" xfId="3334"/>
    <cellStyle name="Normal 6 2 2 3 4 2 2 5 2" xfId="32406"/>
    <cellStyle name="Normal 6 2 2 3 4 2 2 5 3" xfId="32407"/>
    <cellStyle name="Normal 6 2 2 3 4 2 2 5 4" xfId="32408"/>
    <cellStyle name="Normal 6 2 2 3 4 2 2 6" xfId="32409"/>
    <cellStyle name="Normal 6 2 2 3 4 2 2 6 2" xfId="32410"/>
    <cellStyle name="Normal 6 2 2 3 4 2 2 6 3" xfId="32411"/>
    <cellStyle name="Normal 6 2 2 3 4 2 2 7" xfId="32412"/>
    <cellStyle name="Normal 6 2 2 3 4 2 2 8" xfId="32413"/>
    <cellStyle name="Normal 6 2 2 3 4 2 2 9" xfId="32414"/>
    <cellStyle name="Normal 6 2 2 3 4 2 3" xfId="4515"/>
    <cellStyle name="Normal 6 2 2 3 4 2 3 2" xfId="9500"/>
    <cellStyle name="Normal 6 2 2 3 4 2 3 2 2" xfId="32415"/>
    <cellStyle name="Normal 6 2 2 3 4 2 3 2 3" xfId="32416"/>
    <cellStyle name="Normal 6 2 2 3 4 2 3 2 4" xfId="32417"/>
    <cellStyle name="Normal 6 2 2 3 4 2 3 3" xfId="32418"/>
    <cellStyle name="Normal 6 2 2 3 4 2 3 3 2" xfId="32419"/>
    <cellStyle name="Normal 6 2 2 3 4 2 3 3 3" xfId="32420"/>
    <cellStyle name="Normal 6 2 2 3 4 2 3 4" xfId="32421"/>
    <cellStyle name="Normal 6 2 2 3 4 2 3 5" xfId="32422"/>
    <cellStyle name="Normal 6 2 2 3 4 2 3 6" xfId="32423"/>
    <cellStyle name="Normal 6 2 2 3 4 2 4" xfId="6255"/>
    <cellStyle name="Normal 6 2 2 3 4 2 4 2" xfId="11197"/>
    <cellStyle name="Normal 6 2 2 3 4 2 4 3" xfId="32424"/>
    <cellStyle name="Normal 6 2 2 3 4 2 4 4" xfId="32425"/>
    <cellStyle name="Normal 6 2 2 3 4 2 5" xfId="7763"/>
    <cellStyle name="Normal 6 2 2 3 4 2 5 2" xfId="32426"/>
    <cellStyle name="Normal 6 2 2 3 4 2 5 3" xfId="32427"/>
    <cellStyle name="Normal 6 2 2 3 4 2 5 4" xfId="32428"/>
    <cellStyle name="Normal 6 2 2 3 4 2 6" xfId="2801"/>
    <cellStyle name="Normal 6 2 2 3 4 2 6 2" xfId="32429"/>
    <cellStyle name="Normal 6 2 2 3 4 2 6 3" xfId="32430"/>
    <cellStyle name="Normal 6 2 2 3 4 2 6 4" xfId="32431"/>
    <cellStyle name="Normal 6 2 2 3 4 2 7" xfId="32432"/>
    <cellStyle name="Normal 6 2 2 3 4 2 7 2" xfId="32433"/>
    <cellStyle name="Normal 6 2 2 3 4 2 7 3" xfId="32434"/>
    <cellStyle name="Normal 6 2 2 3 4 2 8" xfId="32435"/>
    <cellStyle name="Normal 6 2 2 3 4 2 9" xfId="32436"/>
    <cellStyle name="Normal 6 2 2 3 4 3" xfId="1700"/>
    <cellStyle name="Normal 6 2 2 3 4 3 2" xfId="5058"/>
    <cellStyle name="Normal 6 2 2 3 4 3 2 2" xfId="10042"/>
    <cellStyle name="Normal 6 2 2 3 4 3 2 2 2" xfId="32437"/>
    <cellStyle name="Normal 6 2 2 3 4 3 2 2 3" xfId="32438"/>
    <cellStyle name="Normal 6 2 2 3 4 3 2 2 4" xfId="32439"/>
    <cellStyle name="Normal 6 2 2 3 4 3 2 3" xfId="32440"/>
    <cellStyle name="Normal 6 2 2 3 4 3 2 3 2" xfId="32441"/>
    <cellStyle name="Normal 6 2 2 3 4 3 2 3 3" xfId="32442"/>
    <cellStyle name="Normal 6 2 2 3 4 3 2 4" xfId="32443"/>
    <cellStyle name="Normal 6 2 2 3 4 3 2 5" xfId="32444"/>
    <cellStyle name="Normal 6 2 2 3 4 3 2 6" xfId="32445"/>
    <cellStyle name="Normal 6 2 2 3 4 3 3" xfId="6787"/>
    <cellStyle name="Normal 6 2 2 3 4 3 3 2" xfId="11729"/>
    <cellStyle name="Normal 6 2 2 3 4 3 3 3" xfId="32446"/>
    <cellStyle name="Normal 6 2 2 3 4 3 3 4" xfId="32447"/>
    <cellStyle name="Normal 6 2 2 3 4 3 4" xfId="8295"/>
    <cellStyle name="Normal 6 2 2 3 4 3 4 2" xfId="32448"/>
    <cellStyle name="Normal 6 2 2 3 4 3 4 3" xfId="32449"/>
    <cellStyle name="Normal 6 2 2 3 4 3 4 4" xfId="32450"/>
    <cellStyle name="Normal 6 2 2 3 4 3 5" xfId="3333"/>
    <cellStyle name="Normal 6 2 2 3 4 3 5 2" xfId="32451"/>
    <cellStyle name="Normal 6 2 2 3 4 3 5 3" xfId="32452"/>
    <cellStyle name="Normal 6 2 2 3 4 3 5 4" xfId="32453"/>
    <cellStyle name="Normal 6 2 2 3 4 3 6" xfId="32454"/>
    <cellStyle name="Normal 6 2 2 3 4 3 6 2" xfId="32455"/>
    <cellStyle name="Normal 6 2 2 3 4 3 6 3" xfId="32456"/>
    <cellStyle name="Normal 6 2 2 3 4 3 7" xfId="32457"/>
    <cellStyle name="Normal 6 2 2 3 4 3 8" xfId="32458"/>
    <cellStyle name="Normal 6 2 2 3 4 3 9" xfId="32459"/>
    <cellStyle name="Normal 6 2 2 3 4 4" xfId="4046"/>
    <cellStyle name="Normal 6 2 2 3 4 4 2" xfId="9118"/>
    <cellStyle name="Normal 6 2 2 3 4 4 2 2" xfId="32460"/>
    <cellStyle name="Normal 6 2 2 3 4 4 2 3" xfId="32461"/>
    <cellStyle name="Normal 6 2 2 3 4 4 2 4" xfId="32462"/>
    <cellStyle name="Normal 6 2 2 3 4 4 3" xfId="32463"/>
    <cellStyle name="Normal 6 2 2 3 4 4 3 2" xfId="32464"/>
    <cellStyle name="Normal 6 2 2 3 4 4 3 3" xfId="32465"/>
    <cellStyle name="Normal 6 2 2 3 4 4 4" xfId="32466"/>
    <cellStyle name="Normal 6 2 2 3 4 4 5" xfId="32467"/>
    <cellStyle name="Normal 6 2 2 3 4 4 6" xfId="32468"/>
    <cellStyle name="Normal 6 2 2 3 4 5" xfId="5803"/>
    <cellStyle name="Normal 6 2 2 3 4 5 2" xfId="10745"/>
    <cellStyle name="Normal 6 2 2 3 4 5 3" xfId="32469"/>
    <cellStyle name="Normal 6 2 2 3 4 5 4" xfId="32470"/>
    <cellStyle name="Normal 6 2 2 3 4 6" xfId="7311"/>
    <cellStyle name="Normal 6 2 2 3 4 6 2" xfId="32471"/>
    <cellStyle name="Normal 6 2 2 3 4 6 3" xfId="32472"/>
    <cellStyle name="Normal 6 2 2 3 4 6 4" xfId="32473"/>
    <cellStyle name="Normal 6 2 2 3 4 7" xfId="2349"/>
    <cellStyle name="Normal 6 2 2 3 4 7 2" xfId="32474"/>
    <cellStyle name="Normal 6 2 2 3 4 7 3" xfId="32475"/>
    <cellStyle name="Normal 6 2 2 3 4 7 4" xfId="32476"/>
    <cellStyle name="Normal 6 2 2 3 4 8" xfId="32477"/>
    <cellStyle name="Normal 6 2 2 3 4 8 2" xfId="32478"/>
    <cellStyle name="Normal 6 2 2 3 4 8 3" xfId="32479"/>
    <cellStyle name="Normal 6 2 2 3 4 9" xfId="32480"/>
    <cellStyle name="Normal 6 2 2 3 5" xfId="740"/>
    <cellStyle name="Normal 6 2 2 3 5 10" xfId="32481"/>
    <cellStyle name="Normal 6 2 2 3 5 11" xfId="32482"/>
    <cellStyle name="Normal 6 2 2 3 5 2" xfId="1206"/>
    <cellStyle name="Normal 6 2 2 3 5 2 10" xfId="32483"/>
    <cellStyle name="Normal 6 2 2 3 5 2 2" xfId="1703"/>
    <cellStyle name="Normal 6 2 2 3 5 2 2 2" xfId="5061"/>
    <cellStyle name="Normal 6 2 2 3 5 2 2 2 2" xfId="10045"/>
    <cellStyle name="Normal 6 2 2 3 5 2 2 2 2 2" xfId="32484"/>
    <cellStyle name="Normal 6 2 2 3 5 2 2 2 2 3" xfId="32485"/>
    <cellStyle name="Normal 6 2 2 3 5 2 2 2 2 4" xfId="32486"/>
    <cellStyle name="Normal 6 2 2 3 5 2 2 2 3" xfId="32487"/>
    <cellStyle name="Normal 6 2 2 3 5 2 2 2 3 2" xfId="32488"/>
    <cellStyle name="Normal 6 2 2 3 5 2 2 2 3 3" xfId="32489"/>
    <cellStyle name="Normal 6 2 2 3 5 2 2 2 4" xfId="32490"/>
    <cellStyle name="Normal 6 2 2 3 5 2 2 2 5" xfId="32491"/>
    <cellStyle name="Normal 6 2 2 3 5 2 2 2 6" xfId="32492"/>
    <cellStyle name="Normal 6 2 2 3 5 2 2 3" xfId="6790"/>
    <cellStyle name="Normal 6 2 2 3 5 2 2 3 2" xfId="11732"/>
    <cellStyle name="Normal 6 2 2 3 5 2 2 3 3" xfId="32493"/>
    <cellStyle name="Normal 6 2 2 3 5 2 2 3 4" xfId="32494"/>
    <cellStyle name="Normal 6 2 2 3 5 2 2 4" xfId="8298"/>
    <cellStyle name="Normal 6 2 2 3 5 2 2 4 2" xfId="32495"/>
    <cellStyle name="Normal 6 2 2 3 5 2 2 4 3" xfId="32496"/>
    <cellStyle name="Normal 6 2 2 3 5 2 2 4 4" xfId="32497"/>
    <cellStyle name="Normal 6 2 2 3 5 2 2 5" xfId="3336"/>
    <cellStyle name="Normal 6 2 2 3 5 2 2 5 2" xfId="32498"/>
    <cellStyle name="Normal 6 2 2 3 5 2 2 5 3" xfId="32499"/>
    <cellStyle name="Normal 6 2 2 3 5 2 2 5 4" xfId="32500"/>
    <cellStyle name="Normal 6 2 2 3 5 2 2 6" xfId="32501"/>
    <cellStyle name="Normal 6 2 2 3 5 2 2 6 2" xfId="32502"/>
    <cellStyle name="Normal 6 2 2 3 5 2 2 6 3" xfId="32503"/>
    <cellStyle name="Normal 6 2 2 3 5 2 2 7" xfId="32504"/>
    <cellStyle name="Normal 6 2 2 3 5 2 2 8" xfId="32505"/>
    <cellStyle name="Normal 6 2 2 3 5 2 2 9" xfId="32506"/>
    <cellStyle name="Normal 6 2 2 3 5 2 3" xfId="4574"/>
    <cellStyle name="Normal 6 2 2 3 5 2 3 2" xfId="9558"/>
    <cellStyle name="Normal 6 2 2 3 5 2 3 2 2" xfId="32507"/>
    <cellStyle name="Normal 6 2 2 3 5 2 3 2 3" xfId="32508"/>
    <cellStyle name="Normal 6 2 2 3 5 2 3 2 4" xfId="32509"/>
    <cellStyle name="Normal 6 2 2 3 5 2 3 3" xfId="32510"/>
    <cellStyle name="Normal 6 2 2 3 5 2 3 3 2" xfId="32511"/>
    <cellStyle name="Normal 6 2 2 3 5 2 3 3 3" xfId="32512"/>
    <cellStyle name="Normal 6 2 2 3 5 2 3 4" xfId="32513"/>
    <cellStyle name="Normal 6 2 2 3 5 2 3 5" xfId="32514"/>
    <cellStyle name="Normal 6 2 2 3 5 2 3 6" xfId="32515"/>
    <cellStyle name="Normal 6 2 2 3 5 2 4" xfId="6305"/>
    <cellStyle name="Normal 6 2 2 3 5 2 4 2" xfId="11247"/>
    <cellStyle name="Normal 6 2 2 3 5 2 4 3" xfId="32516"/>
    <cellStyle name="Normal 6 2 2 3 5 2 4 4" xfId="32517"/>
    <cellStyle name="Normal 6 2 2 3 5 2 5" xfId="7813"/>
    <cellStyle name="Normal 6 2 2 3 5 2 5 2" xfId="32518"/>
    <cellStyle name="Normal 6 2 2 3 5 2 5 3" xfId="32519"/>
    <cellStyle name="Normal 6 2 2 3 5 2 5 4" xfId="32520"/>
    <cellStyle name="Normal 6 2 2 3 5 2 6" xfId="2851"/>
    <cellStyle name="Normal 6 2 2 3 5 2 6 2" xfId="32521"/>
    <cellStyle name="Normal 6 2 2 3 5 2 6 3" xfId="32522"/>
    <cellStyle name="Normal 6 2 2 3 5 2 6 4" xfId="32523"/>
    <cellStyle name="Normal 6 2 2 3 5 2 7" xfId="32524"/>
    <cellStyle name="Normal 6 2 2 3 5 2 7 2" xfId="32525"/>
    <cellStyle name="Normal 6 2 2 3 5 2 7 3" xfId="32526"/>
    <cellStyle name="Normal 6 2 2 3 5 2 8" xfId="32527"/>
    <cellStyle name="Normal 6 2 2 3 5 2 9" xfId="32528"/>
    <cellStyle name="Normal 6 2 2 3 5 3" xfId="1702"/>
    <cellStyle name="Normal 6 2 2 3 5 3 2" xfId="5060"/>
    <cellStyle name="Normal 6 2 2 3 5 3 2 2" xfId="10044"/>
    <cellStyle name="Normal 6 2 2 3 5 3 2 2 2" xfId="32529"/>
    <cellStyle name="Normal 6 2 2 3 5 3 2 2 3" xfId="32530"/>
    <cellStyle name="Normal 6 2 2 3 5 3 2 2 4" xfId="32531"/>
    <cellStyle name="Normal 6 2 2 3 5 3 2 3" xfId="32532"/>
    <cellStyle name="Normal 6 2 2 3 5 3 2 3 2" xfId="32533"/>
    <cellStyle name="Normal 6 2 2 3 5 3 2 3 3" xfId="32534"/>
    <cellStyle name="Normal 6 2 2 3 5 3 2 4" xfId="32535"/>
    <cellStyle name="Normal 6 2 2 3 5 3 2 5" xfId="32536"/>
    <cellStyle name="Normal 6 2 2 3 5 3 2 6" xfId="32537"/>
    <cellStyle name="Normal 6 2 2 3 5 3 3" xfId="6789"/>
    <cellStyle name="Normal 6 2 2 3 5 3 3 2" xfId="11731"/>
    <cellStyle name="Normal 6 2 2 3 5 3 3 3" xfId="32538"/>
    <cellStyle name="Normal 6 2 2 3 5 3 3 4" xfId="32539"/>
    <cellStyle name="Normal 6 2 2 3 5 3 4" xfId="8297"/>
    <cellStyle name="Normal 6 2 2 3 5 3 4 2" xfId="32540"/>
    <cellStyle name="Normal 6 2 2 3 5 3 4 3" xfId="32541"/>
    <cellStyle name="Normal 6 2 2 3 5 3 4 4" xfId="32542"/>
    <cellStyle name="Normal 6 2 2 3 5 3 5" xfId="3335"/>
    <cellStyle name="Normal 6 2 2 3 5 3 5 2" xfId="32543"/>
    <cellStyle name="Normal 6 2 2 3 5 3 5 3" xfId="32544"/>
    <cellStyle name="Normal 6 2 2 3 5 3 5 4" xfId="32545"/>
    <cellStyle name="Normal 6 2 2 3 5 3 6" xfId="32546"/>
    <cellStyle name="Normal 6 2 2 3 5 3 6 2" xfId="32547"/>
    <cellStyle name="Normal 6 2 2 3 5 3 6 3" xfId="32548"/>
    <cellStyle name="Normal 6 2 2 3 5 3 7" xfId="32549"/>
    <cellStyle name="Normal 6 2 2 3 5 3 8" xfId="32550"/>
    <cellStyle name="Normal 6 2 2 3 5 3 9" xfId="32551"/>
    <cellStyle name="Normal 6 2 2 3 5 4" xfId="4191"/>
    <cellStyle name="Normal 6 2 2 3 5 4 2" xfId="9177"/>
    <cellStyle name="Normal 6 2 2 3 5 4 2 2" xfId="32552"/>
    <cellStyle name="Normal 6 2 2 3 5 4 2 3" xfId="32553"/>
    <cellStyle name="Normal 6 2 2 3 5 4 2 4" xfId="32554"/>
    <cellStyle name="Normal 6 2 2 3 5 4 3" xfId="32555"/>
    <cellStyle name="Normal 6 2 2 3 5 4 3 2" xfId="32556"/>
    <cellStyle name="Normal 6 2 2 3 5 4 3 3" xfId="32557"/>
    <cellStyle name="Normal 6 2 2 3 5 4 4" xfId="32558"/>
    <cellStyle name="Normal 6 2 2 3 5 4 5" xfId="32559"/>
    <cellStyle name="Normal 6 2 2 3 5 4 6" xfId="32560"/>
    <cellStyle name="Normal 6 2 2 3 5 5" xfId="5938"/>
    <cellStyle name="Normal 6 2 2 3 5 5 2" xfId="10880"/>
    <cellStyle name="Normal 6 2 2 3 5 5 3" xfId="32561"/>
    <cellStyle name="Normal 6 2 2 3 5 5 4" xfId="32562"/>
    <cellStyle name="Normal 6 2 2 3 5 6" xfId="7446"/>
    <cellStyle name="Normal 6 2 2 3 5 6 2" xfId="32563"/>
    <cellStyle name="Normal 6 2 2 3 5 6 3" xfId="32564"/>
    <cellStyle name="Normal 6 2 2 3 5 6 4" xfId="32565"/>
    <cellStyle name="Normal 6 2 2 3 5 7" xfId="2484"/>
    <cellStyle name="Normal 6 2 2 3 5 7 2" xfId="32566"/>
    <cellStyle name="Normal 6 2 2 3 5 7 3" xfId="32567"/>
    <cellStyle name="Normal 6 2 2 3 5 7 4" xfId="32568"/>
    <cellStyle name="Normal 6 2 2 3 5 8" xfId="32569"/>
    <cellStyle name="Normal 6 2 2 3 5 8 2" xfId="32570"/>
    <cellStyle name="Normal 6 2 2 3 5 8 3" xfId="32571"/>
    <cellStyle name="Normal 6 2 2 3 5 9" xfId="32572"/>
    <cellStyle name="Normal 6 2 2 3 6" xfId="407"/>
    <cellStyle name="Normal 6 2 2 3 6 10" xfId="32573"/>
    <cellStyle name="Normal 6 2 2 3 6 11" xfId="32574"/>
    <cellStyle name="Normal 6 2 2 3 6 2" xfId="1035"/>
    <cellStyle name="Normal 6 2 2 3 6 2 10" xfId="32575"/>
    <cellStyle name="Normal 6 2 2 3 6 2 2" xfId="1705"/>
    <cellStyle name="Normal 6 2 2 3 6 2 2 2" xfId="5063"/>
    <cellStyle name="Normal 6 2 2 3 6 2 2 2 2" xfId="10047"/>
    <cellStyle name="Normal 6 2 2 3 6 2 2 2 2 2" xfId="32576"/>
    <cellStyle name="Normal 6 2 2 3 6 2 2 2 2 3" xfId="32577"/>
    <cellStyle name="Normal 6 2 2 3 6 2 2 2 2 4" xfId="32578"/>
    <cellStyle name="Normal 6 2 2 3 6 2 2 2 3" xfId="32579"/>
    <cellStyle name="Normal 6 2 2 3 6 2 2 2 3 2" xfId="32580"/>
    <cellStyle name="Normal 6 2 2 3 6 2 2 2 3 3" xfId="32581"/>
    <cellStyle name="Normal 6 2 2 3 6 2 2 2 4" xfId="32582"/>
    <cellStyle name="Normal 6 2 2 3 6 2 2 2 5" xfId="32583"/>
    <cellStyle name="Normal 6 2 2 3 6 2 2 2 6" xfId="32584"/>
    <cellStyle name="Normal 6 2 2 3 6 2 2 3" xfId="6792"/>
    <cellStyle name="Normal 6 2 2 3 6 2 2 3 2" xfId="11734"/>
    <cellStyle name="Normal 6 2 2 3 6 2 2 3 3" xfId="32585"/>
    <cellStyle name="Normal 6 2 2 3 6 2 2 3 4" xfId="32586"/>
    <cellStyle name="Normal 6 2 2 3 6 2 2 4" xfId="8300"/>
    <cellStyle name="Normal 6 2 2 3 6 2 2 4 2" xfId="32587"/>
    <cellStyle name="Normal 6 2 2 3 6 2 2 4 3" xfId="32588"/>
    <cellStyle name="Normal 6 2 2 3 6 2 2 4 4" xfId="32589"/>
    <cellStyle name="Normal 6 2 2 3 6 2 2 5" xfId="3338"/>
    <cellStyle name="Normal 6 2 2 3 6 2 2 5 2" xfId="32590"/>
    <cellStyle name="Normal 6 2 2 3 6 2 2 5 3" xfId="32591"/>
    <cellStyle name="Normal 6 2 2 3 6 2 2 5 4" xfId="32592"/>
    <cellStyle name="Normal 6 2 2 3 6 2 2 6" xfId="32593"/>
    <cellStyle name="Normal 6 2 2 3 6 2 2 6 2" xfId="32594"/>
    <cellStyle name="Normal 6 2 2 3 6 2 2 6 3" xfId="32595"/>
    <cellStyle name="Normal 6 2 2 3 6 2 2 7" xfId="32596"/>
    <cellStyle name="Normal 6 2 2 3 6 2 2 8" xfId="32597"/>
    <cellStyle name="Normal 6 2 2 3 6 2 2 9" xfId="32598"/>
    <cellStyle name="Normal 6 2 2 3 6 2 3" xfId="4469"/>
    <cellStyle name="Normal 6 2 2 3 6 2 3 2" xfId="9454"/>
    <cellStyle name="Normal 6 2 2 3 6 2 3 2 2" xfId="32599"/>
    <cellStyle name="Normal 6 2 2 3 6 2 3 2 3" xfId="32600"/>
    <cellStyle name="Normal 6 2 2 3 6 2 3 2 4" xfId="32601"/>
    <cellStyle name="Normal 6 2 2 3 6 2 3 3" xfId="32602"/>
    <cellStyle name="Normal 6 2 2 3 6 2 3 3 2" xfId="32603"/>
    <cellStyle name="Normal 6 2 2 3 6 2 3 3 3" xfId="32604"/>
    <cellStyle name="Normal 6 2 2 3 6 2 3 4" xfId="32605"/>
    <cellStyle name="Normal 6 2 2 3 6 2 3 5" xfId="32606"/>
    <cellStyle name="Normal 6 2 2 3 6 2 3 6" xfId="32607"/>
    <cellStyle name="Normal 6 2 2 3 6 2 4" xfId="6211"/>
    <cellStyle name="Normal 6 2 2 3 6 2 4 2" xfId="11153"/>
    <cellStyle name="Normal 6 2 2 3 6 2 4 3" xfId="32608"/>
    <cellStyle name="Normal 6 2 2 3 6 2 4 4" xfId="32609"/>
    <cellStyle name="Normal 6 2 2 3 6 2 5" xfId="7719"/>
    <cellStyle name="Normal 6 2 2 3 6 2 5 2" xfId="32610"/>
    <cellStyle name="Normal 6 2 2 3 6 2 5 3" xfId="32611"/>
    <cellStyle name="Normal 6 2 2 3 6 2 5 4" xfId="32612"/>
    <cellStyle name="Normal 6 2 2 3 6 2 6" xfId="2757"/>
    <cellStyle name="Normal 6 2 2 3 6 2 6 2" xfId="32613"/>
    <cellStyle name="Normal 6 2 2 3 6 2 6 3" xfId="32614"/>
    <cellStyle name="Normal 6 2 2 3 6 2 6 4" xfId="32615"/>
    <cellStyle name="Normal 6 2 2 3 6 2 7" xfId="32616"/>
    <cellStyle name="Normal 6 2 2 3 6 2 7 2" xfId="32617"/>
    <cellStyle name="Normal 6 2 2 3 6 2 7 3" xfId="32618"/>
    <cellStyle name="Normal 6 2 2 3 6 2 8" xfId="32619"/>
    <cellStyle name="Normal 6 2 2 3 6 2 9" xfId="32620"/>
    <cellStyle name="Normal 6 2 2 3 6 3" xfId="1704"/>
    <cellStyle name="Normal 6 2 2 3 6 3 2" xfId="5062"/>
    <cellStyle name="Normal 6 2 2 3 6 3 2 2" xfId="10046"/>
    <cellStyle name="Normal 6 2 2 3 6 3 2 2 2" xfId="32621"/>
    <cellStyle name="Normal 6 2 2 3 6 3 2 2 3" xfId="32622"/>
    <cellStyle name="Normal 6 2 2 3 6 3 2 2 4" xfId="32623"/>
    <cellStyle name="Normal 6 2 2 3 6 3 2 3" xfId="32624"/>
    <cellStyle name="Normal 6 2 2 3 6 3 2 3 2" xfId="32625"/>
    <cellStyle name="Normal 6 2 2 3 6 3 2 3 3" xfId="32626"/>
    <cellStyle name="Normal 6 2 2 3 6 3 2 4" xfId="32627"/>
    <cellStyle name="Normal 6 2 2 3 6 3 2 5" xfId="32628"/>
    <cellStyle name="Normal 6 2 2 3 6 3 2 6" xfId="32629"/>
    <cellStyle name="Normal 6 2 2 3 6 3 3" xfId="6791"/>
    <cellStyle name="Normal 6 2 2 3 6 3 3 2" xfId="11733"/>
    <cellStyle name="Normal 6 2 2 3 6 3 3 3" xfId="32630"/>
    <cellStyle name="Normal 6 2 2 3 6 3 3 4" xfId="32631"/>
    <cellStyle name="Normal 6 2 2 3 6 3 4" xfId="8299"/>
    <cellStyle name="Normal 6 2 2 3 6 3 4 2" xfId="32632"/>
    <cellStyle name="Normal 6 2 2 3 6 3 4 3" xfId="32633"/>
    <cellStyle name="Normal 6 2 2 3 6 3 4 4" xfId="32634"/>
    <cellStyle name="Normal 6 2 2 3 6 3 5" xfId="3337"/>
    <cellStyle name="Normal 6 2 2 3 6 3 5 2" xfId="32635"/>
    <cellStyle name="Normal 6 2 2 3 6 3 5 3" xfId="32636"/>
    <cellStyle name="Normal 6 2 2 3 6 3 5 4" xfId="32637"/>
    <cellStyle name="Normal 6 2 2 3 6 3 6" xfId="32638"/>
    <cellStyle name="Normal 6 2 2 3 6 3 6 2" xfId="32639"/>
    <cellStyle name="Normal 6 2 2 3 6 3 6 3" xfId="32640"/>
    <cellStyle name="Normal 6 2 2 3 6 3 7" xfId="32641"/>
    <cellStyle name="Normal 6 2 2 3 6 3 8" xfId="32642"/>
    <cellStyle name="Normal 6 2 2 3 6 3 9" xfId="32643"/>
    <cellStyle name="Normal 6 2 2 3 6 4" xfId="3986"/>
    <cellStyle name="Normal 6 2 2 3 6 4 2" xfId="9066"/>
    <cellStyle name="Normal 6 2 2 3 6 4 2 2" xfId="32644"/>
    <cellStyle name="Normal 6 2 2 3 6 4 2 3" xfId="32645"/>
    <cellStyle name="Normal 6 2 2 3 6 4 2 4" xfId="32646"/>
    <cellStyle name="Normal 6 2 2 3 6 4 3" xfId="32647"/>
    <cellStyle name="Normal 6 2 2 3 6 4 3 2" xfId="32648"/>
    <cellStyle name="Normal 6 2 2 3 6 4 3 3" xfId="32649"/>
    <cellStyle name="Normal 6 2 2 3 6 4 4" xfId="32650"/>
    <cellStyle name="Normal 6 2 2 3 6 4 5" xfId="32651"/>
    <cellStyle name="Normal 6 2 2 3 6 4 6" xfId="32652"/>
    <cellStyle name="Normal 6 2 2 3 6 5" xfId="5754"/>
    <cellStyle name="Normal 6 2 2 3 6 5 2" xfId="10696"/>
    <cellStyle name="Normal 6 2 2 3 6 5 3" xfId="32653"/>
    <cellStyle name="Normal 6 2 2 3 6 5 4" xfId="32654"/>
    <cellStyle name="Normal 6 2 2 3 6 6" xfId="7262"/>
    <cellStyle name="Normal 6 2 2 3 6 6 2" xfId="32655"/>
    <cellStyle name="Normal 6 2 2 3 6 6 3" xfId="32656"/>
    <cellStyle name="Normal 6 2 2 3 6 6 4" xfId="32657"/>
    <cellStyle name="Normal 6 2 2 3 6 7" xfId="2300"/>
    <cellStyle name="Normal 6 2 2 3 6 7 2" xfId="32658"/>
    <cellStyle name="Normal 6 2 2 3 6 7 3" xfId="32659"/>
    <cellStyle name="Normal 6 2 2 3 6 7 4" xfId="32660"/>
    <cellStyle name="Normal 6 2 2 3 6 8" xfId="32661"/>
    <cellStyle name="Normal 6 2 2 3 6 8 2" xfId="32662"/>
    <cellStyle name="Normal 6 2 2 3 6 8 3" xfId="32663"/>
    <cellStyle name="Normal 6 2 2 3 6 9" xfId="32664"/>
    <cellStyle name="Normal 6 2 2 3 7" xfId="889"/>
    <cellStyle name="Normal 6 2 2 3 7 10" xfId="32665"/>
    <cellStyle name="Normal 6 2 2 3 7 2" xfId="1706"/>
    <cellStyle name="Normal 6 2 2 3 7 2 2" xfId="5064"/>
    <cellStyle name="Normal 6 2 2 3 7 2 2 2" xfId="10048"/>
    <cellStyle name="Normal 6 2 2 3 7 2 2 2 2" xfId="32666"/>
    <cellStyle name="Normal 6 2 2 3 7 2 2 2 3" xfId="32667"/>
    <cellStyle name="Normal 6 2 2 3 7 2 2 2 4" xfId="32668"/>
    <cellStyle name="Normal 6 2 2 3 7 2 2 3" xfId="32669"/>
    <cellStyle name="Normal 6 2 2 3 7 2 2 3 2" xfId="32670"/>
    <cellStyle name="Normal 6 2 2 3 7 2 2 3 3" xfId="32671"/>
    <cellStyle name="Normal 6 2 2 3 7 2 2 4" xfId="32672"/>
    <cellStyle name="Normal 6 2 2 3 7 2 2 5" xfId="32673"/>
    <cellStyle name="Normal 6 2 2 3 7 2 2 6" xfId="32674"/>
    <cellStyle name="Normal 6 2 2 3 7 2 3" xfId="6793"/>
    <cellStyle name="Normal 6 2 2 3 7 2 3 2" xfId="11735"/>
    <cellStyle name="Normal 6 2 2 3 7 2 3 3" xfId="32675"/>
    <cellStyle name="Normal 6 2 2 3 7 2 3 4" xfId="32676"/>
    <cellStyle name="Normal 6 2 2 3 7 2 4" xfId="8301"/>
    <cellStyle name="Normal 6 2 2 3 7 2 4 2" xfId="32677"/>
    <cellStyle name="Normal 6 2 2 3 7 2 4 3" xfId="32678"/>
    <cellStyle name="Normal 6 2 2 3 7 2 4 4" xfId="32679"/>
    <cellStyle name="Normal 6 2 2 3 7 2 5" xfId="3339"/>
    <cellStyle name="Normal 6 2 2 3 7 2 5 2" xfId="32680"/>
    <cellStyle name="Normal 6 2 2 3 7 2 5 3" xfId="32681"/>
    <cellStyle name="Normal 6 2 2 3 7 2 5 4" xfId="32682"/>
    <cellStyle name="Normal 6 2 2 3 7 2 6" xfId="32683"/>
    <cellStyle name="Normal 6 2 2 3 7 2 6 2" xfId="32684"/>
    <cellStyle name="Normal 6 2 2 3 7 2 6 3" xfId="32685"/>
    <cellStyle name="Normal 6 2 2 3 7 2 7" xfId="32686"/>
    <cellStyle name="Normal 6 2 2 3 7 2 8" xfId="32687"/>
    <cellStyle name="Normal 6 2 2 3 7 2 9" xfId="32688"/>
    <cellStyle name="Normal 6 2 2 3 7 3" xfId="4331"/>
    <cellStyle name="Normal 6 2 2 3 7 3 2" xfId="9317"/>
    <cellStyle name="Normal 6 2 2 3 7 3 2 2" xfId="32689"/>
    <cellStyle name="Normal 6 2 2 3 7 3 2 3" xfId="32690"/>
    <cellStyle name="Normal 6 2 2 3 7 3 2 4" xfId="32691"/>
    <cellStyle name="Normal 6 2 2 3 7 3 3" xfId="32692"/>
    <cellStyle name="Normal 6 2 2 3 7 3 3 2" xfId="32693"/>
    <cellStyle name="Normal 6 2 2 3 7 3 3 3" xfId="32694"/>
    <cellStyle name="Normal 6 2 2 3 7 3 4" xfId="32695"/>
    <cellStyle name="Normal 6 2 2 3 7 3 5" xfId="32696"/>
    <cellStyle name="Normal 6 2 2 3 7 3 6" xfId="32697"/>
    <cellStyle name="Normal 6 2 2 3 7 4" xfId="6076"/>
    <cellStyle name="Normal 6 2 2 3 7 4 2" xfId="11018"/>
    <cellStyle name="Normal 6 2 2 3 7 4 3" xfId="32698"/>
    <cellStyle name="Normal 6 2 2 3 7 4 4" xfId="32699"/>
    <cellStyle name="Normal 6 2 2 3 7 5" xfId="7584"/>
    <cellStyle name="Normal 6 2 2 3 7 5 2" xfId="32700"/>
    <cellStyle name="Normal 6 2 2 3 7 5 3" xfId="32701"/>
    <cellStyle name="Normal 6 2 2 3 7 5 4" xfId="32702"/>
    <cellStyle name="Normal 6 2 2 3 7 6" xfId="2622"/>
    <cellStyle name="Normal 6 2 2 3 7 6 2" xfId="32703"/>
    <cellStyle name="Normal 6 2 2 3 7 6 3" xfId="32704"/>
    <cellStyle name="Normal 6 2 2 3 7 6 4" xfId="32705"/>
    <cellStyle name="Normal 6 2 2 3 7 7" xfId="32706"/>
    <cellStyle name="Normal 6 2 2 3 7 7 2" xfId="32707"/>
    <cellStyle name="Normal 6 2 2 3 7 7 3" xfId="32708"/>
    <cellStyle name="Normal 6 2 2 3 7 8" xfId="32709"/>
    <cellStyle name="Normal 6 2 2 3 7 9" xfId="32710"/>
    <cellStyle name="Normal 6 2 2 3 8" xfId="1356"/>
    <cellStyle name="Normal 6 2 2 3 8 2" xfId="4714"/>
    <cellStyle name="Normal 6 2 2 3 8 2 2" xfId="9698"/>
    <cellStyle name="Normal 6 2 2 3 8 2 2 2" xfId="32711"/>
    <cellStyle name="Normal 6 2 2 3 8 2 2 3" xfId="32712"/>
    <cellStyle name="Normal 6 2 2 3 8 2 2 4" xfId="32713"/>
    <cellStyle name="Normal 6 2 2 3 8 2 3" xfId="32714"/>
    <cellStyle name="Normal 6 2 2 3 8 2 3 2" xfId="32715"/>
    <cellStyle name="Normal 6 2 2 3 8 2 3 3" xfId="32716"/>
    <cellStyle name="Normal 6 2 2 3 8 2 4" xfId="32717"/>
    <cellStyle name="Normal 6 2 2 3 8 2 5" xfId="32718"/>
    <cellStyle name="Normal 6 2 2 3 8 2 6" xfId="32719"/>
    <cellStyle name="Normal 6 2 2 3 8 3" xfId="6443"/>
    <cellStyle name="Normal 6 2 2 3 8 3 2" xfId="11385"/>
    <cellStyle name="Normal 6 2 2 3 8 3 3" xfId="32720"/>
    <cellStyle name="Normal 6 2 2 3 8 3 4" xfId="32721"/>
    <cellStyle name="Normal 6 2 2 3 8 4" xfId="7951"/>
    <cellStyle name="Normal 6 2 2 3 8 4 2" xfId="32722"/>
    <cellStyle name="Normal 6 2 2 3 8 4 3" xfId="32723"/>
    <cellStyle name="Normal 6 2 2 3 8 4 4" xfId="32724"/>
    <cellStyle name="Normal 6 2 2 3 8 5" xfId="2989"/>
    <cellStyle name="Normal 6 2 2 3 8 5 2" xfId="32725"/>
    <cellStyle name="Normal 6 2 2 3 8 5 3" xfId="32726"/>
    <cellStyle name="Normal 6 2 2 3 8 5 4" xfId="32727"/>
    <cellStyle name="Normal 6 2 2 3 8 6" xfId="32728"/>
    <cellStyle name="Normal 6 2 2 3 8 6 2" xfId="32729"/>
    <cellStyle name="Normal 6 2 2 3 8 6 3" xfId="32730"/>
    <cellStyle name="Normal 6 2 2 3 8 7" xfId="32731"/>
    <cellStyle name="Normal 6 2 2 3 8 8" xfId="32732"/>
    <cellStyle name="Normal 6 2 2 3 8 9" xfId="32733"/>
    <cellStyle name="Normal 6 2 2 3 9" xfId="300"/>
    <cellStyle name="Normal 6 2 2 3 9 2" xfId="3932"/>
    <cellStyle name="Normal 6 2 2 3 9 2 2" xfId="9019"/>
    <cellStyle name="Normal 6 2 2 3 9 2 2 2" xfId="32734"/>
    <cellStyle name="Normal 6 2 2 3 9 2 2 3" xfId="32735"/>
    <cellStyle name="Normal 6 2 2 3 9 2 2 4" xfId="32736"/>
    <cellStyle name="Normal 6 2 2 3 9 2 3" xfId="32737"/>
    <cellStyle name="Normal 6 2 2 3 9 2 3 2" xfId="32738"/>
    <cellStyle name="Normal 6 2 2 3 9 2 3 3" xfId="32739"/>
    <cellStyle name="Normal 6 2 2 3 9 2 4" xfId="32740"/>
    <cellStyle name="Normal 6 2 2 3 9 2 5" xfId="32741"/>
    <cellStyle name="Normal 6 2 2 3 9 2 6" xfId="32742"/>
    <cellStyle name="Normal 6 2 2 3 9 3" xfId="5710"/>
    <cellStyle name="Normal 6 2 2 3 9 3 2" xfId="10652"/>
    <cellStyle name="Normal 6 2 2 3 9 3 3" xfId="32743"/>
    <cellStyle name="Normal 6 2 2 3 9 3 4" xfId="32744"/>
    <cellStyle name="Normal 6 2 2 3 9 4" xfId="7218"/>
    <cellStyle name="Normal 6 2 2 3 9 4 2" xfId="32745"/>
    <cellStyle name="Normal 6 2 2 3 9 4 3" xfId="32746"/>
    <cellStyle name="Normal 6 2 2 3 9 4 4" xfId="32747"/>
    <cellStyle name="Normal 6 2 2 3 9 5" xfId="2255"/>
    <cellStyle name="Normal 6 2 2 3 9 5 2" xfId="32748"/>
    <cellStyle name="Normal 6 2 2 3 9 5 3" xfId="32749"/>
    <cellStyle name="Normal 6 2 2 3 9 5 4" xfId="32750"/>
    <cellStyle name="Normal 6 2 2 3 9 6" xfId="32751"/>
    <cellStyle name="Normal 6 2 2 3 9 6 2" xfId="32752"/>
    <cellStyle name="Normal 6 2 2 3 9 6 3" xfId="32753"/>
    <cellStyle name="Normal 6 2 2 3 9 7" xfId="32754"/>
    <cellStyle name="Normal 6 2 2 3 9 8" xfId="32755"/>
    <cellStyle name="Normal 6 2 2 3 9 9" xfId="32756"/>
    <cellStyle name="Normal 6 2 2 4" xfId="624"/>
    <cellStyle name="Normal 6 2 2 4 10" xfId="2394"/>
    <cellStyle name="Normal 6 2 2 4 10 2" xfId="32757"/>
    <cellStyle name="Normal 6 2 2 4 10 3" xfId="32758"/>
    <cellStyle name="Normal 6 2 2 4 10 4" xfId="32759"/>
    <cellStyle name="Normal 6 2 2 4 11" xfId="32760"/>
    <cellStyle name="Normal 6 2 2 4 11 2" xfId="32761"/>
    <cellStyle name="Normal 6 2 2 4 11 3" xfId="32762"/>
    <cellStyle name="Normal 6 2 2 4 12" xfId="32763"/>
    <cellStyle name="Normal 6 2 2 4 13" xfId="32764"/>
    <cellStyle name="Normal 6 2 2 4 14" xfId="32765"/>
    <cellStyle name="Normal 6 2 2 4 2" xfId="785"/>
    <cellStyle name="Normal 6 2 2 4 2 10" xfId="32766"/>
    <cellStyle name="Normal 6 2 2 4 2 11" xfId="32767"/>
    <cellStyle name="Normal 6 2 2 4 2 2" xfId="1251"/>
    <cellStyle name="Normal 6 2 2 4 2 2 10" xfId="32768"/>
    <cellStyle name="Normal 6 2 2 4 2 2 2" xfId="1709"/>
    <cellStyle name="Normal 6 2 2 4 2 2 2 2" xfId="5067"/>
    <cellStyle name="Normal 6 2 2 4 2 2 2 2 2" xfId="10051"/>
    <cellStyle name="Normal 6 2 2 4 2 2 2 2 2 2" xfId="32769"/>
    <cellStyle name="Normal 6 2 2 4 2 2 2 2 2 3" xfId="32770"/>
    <cellStyle name="Normal 6 2 2 4 2 2 2 2 2 4" xfId="32771"/>
    <cellStyle name="Normal 6 2 2 4 2 2 2 2 3" xfId="32772"/>
    <cellStyle name="Normal 6 2 2 4 2 2 2 2 3 2" xfId="32773"/>
    <cellStyle name="Normal 6 2 2 4 2 2 2 2 3 3" xfId="32774"/>
    <cellStyle name="Normal 6 2 2 4 2 2 2 2 4" xfId="32775"/>
    <cellStyle name="Normal 6 2 2 4 2 2 2 2 5" xfId="32776"/>
    <cellStyle name="Normal 6 2 2 4 2 2 2 2 6" xfId="32777"/>
    <cellStyle name="Normal 6 2 2 4 2 2 2 3" xfId="6796"/>
    <cellStyle name="Normal 6 2 2 4 2 2 2 3 2" xfId="11738"/>
    <cellStyle name="Normal 6 2 2 4 2 2 2 3 3" xfId="32778"/>
    <cellStyle name="Normal 6 2 2 4 2 2 2 3 4" xfId="32779"/>
    <cellStyle name="Normal 6 2 2 4 2 2 2 4" xfId="8304"/>
    <cellStyle name="Normal 6 2 2 4 2 2 2 4 2" xfId="32780"/>
    <cellStyle name="Normal 6 2 2 4 2 2 2 4 3" xfId="32781"/>
    <cellStyle name="Normal 6 2 2 4 2 2 2 4 4" xfId="32782"/>
    <cellStyle name="Normal 6 2 2 4 2 2 2 5" xfId="3342"/>
    <cellStyle name="Normal 6 2 2 4 2 2 2 5 2" xfId="32783"/>
    <cellStyle name="Normal 6 2 2 4 2 2 2 5 3" xfId="32784"/>
    <cellStyle name="Normal 6 2 2 4 2 2 2 5 4" xfId="32785"/>
    <cellStyle name="Normal 6 2 2 4 2 2 2 6" xfId="32786"/>
    <cellStyle name="Normal 6 2 2 4 2 2 2 6 2" xfId="32787"/>
    <cellStyle name="Normal 6 2 2 4 2 2 2 6 3" xfId="32788"/>
    <cellStyle name="Normal 6 2 2 4 2 2 2 7" xfId="32789"/>
    <cellStyle name="Normal 6 2 2 4 2 2 2 8" xfId="32790"/>
    <cellStyle name="Normal 6 2 2 4 2 2 2 9" xfId="32791"/>
    <cellStyle name="Normal 6 2 2 4 2 2 3" xfId="4619"/>
    <cellStyle name="Normal 6 2 2 4 2 2 3 2" xfId="9603"/>
    <cellStyle name="Normal 6 2 2 4 2 2 3 2 2" xfId="32792"/>
    <cellStyle name="Normal 6 2 2 4 2 2 3 2 3" xfId="32793"/>
    <cellStyle name="Normal 6 2 2 4 2 2 3 2 4" xfId="32794"/>
    <cellStyle name="Normal 6 2 2 4 2 2 3 3" xfId="32795"/>
    <cellStyle name="Normal 6 2 2 4 2 2 3 3 2" xfId="32796"/>
    <cellStyle name="Normal 6 2 2 4 2 2 3 3 3" xfId="32797"/>
    <cellStyle name="Normal 6 2 2 4 2 2 3 4" xfId="32798"/>
    <cellStyle name="Normal 6 2 2 4 2 2 3 5" xfId="32799"/>
    <cellStyle name="Normal 6 2 2 4 2 2 3 6" xfId="32800"/>
    <cellStyle name="Normal 6 2 2 4 2 2 4" xfId="6350"/>
    <cellStyle name="Normal 6 2 2 4 2 2 4 2" xfId="11292"/>
    <cellStyle name="Normal 6 2 2 4 2 2 4 3" xfId="32801"/>
    <cellStyle name="Normal 6 2 2 4 2 2 4 4" xfId="32802"/>
    <cellStyle name="Normal 6 2 2 4 2 2 5" xfId="7858"/>
    <cellStyle name="Normal 6 2 2 4 2 2 5 2" xfId="32803"/>
    <cellStyle name="Normal 6 2 2 4 2 2 5 3" xfId="32804"/>
    <cellStyle name="Normal 6 2 2 4 2 2 5 4" xfId="32805"/>
    <cellStyle name="Normal 6 2 2 4 2 2 6" xfId="2896"/>
    <cellStyle name="Normal 6 2 2 4 2 2 6 2" xfId="32806"/>
    <cellStyle name="Normal 6 2 2 4 2 2 6 3" xfId="32807"/>
    <cellStyle name="Normal 6 2 2 4 2 2 6 4" xfId="32808"/>
    <cellStyle name="Normal 6 2 2 4 2 2 7" xfId="32809"/>
    <cellStyle name="Normal 6 2 2 4 2 2 7 2" xfId="32810"/>
    <cellStyle name="Normal 6 2 2 4 2 2 7 3" xfId="32811"/>
    <cellStyle name="Normal 6 2 2 4 2 2 8" xfId="32812"/>
    <cellStyle name="Normal 6 2 2 4 2 2 9" xfId="32813"/>
    <cellStyle name="Normal 6 2 2 4 2 3" xfId="1708"/>
    <cellStyle name="Normal 6 2 2 4 2 3 2" xfId="5066"/>
    <cellStyle name="Normal 6 2 2 4 2 3 2 2" xfId="10050"/>
    <cellStyle name="Normal 6 2 2 4 2 3 2 2 2" xfId="32814"/>
    <cellStyle name="Normal 6 2 2 4 2 3 2 2 3" xfId="32815"/>
    <cellStyle name="Normal 6 2 2 4 2 3 2 2 4" xfId="32816"/>
    <cellStyle name="Normal 6 2 2 4 2 3 2 3" xfId="32817"/>
    <cellStyle name="Normal 6 2 2 4 2 3 2 3 2" xfId="32818"/>
    <cellStyle name="Normal 6 2 2 4 2 3 2 3 3" xfId="32819"/>
    <cellStyle name="Normal 6 2 2 4 2 3 2 4" xfId="32820"/>
    <cellStyle name="Normal 6 2 2 4 2 3 2 5" xfId="32821"/>
    <cellStyle name="Normal 6 2 2 4 2 3 2 6" xfId="32822"/>
    <cellStyle name="Normal 6 2 2 4 2 3 3" xfId="6795"/>
    <cellStyle name="Normal 6 2 2 4 2 3 3 2" xfId="11737"/>
    <cellStyle name="Normal 6 2 2 4 2 3 3 3" xfId="32823"/>
    <cellStyle name="Normal 6 2 2 4 2 3 3 4" xfId="32824"/>
    <cellStyle name="Normal 6 2 2 4 2 3 4" xfId="8303"/>
    <cellStyle name="Normal 6 2 2 4 2 3 4 2" xfId="32825"/>
    <cellStyle name="Normal 6 2 2 4 2 3 4 3" xfId="32826"/>
    <cellStyle name="Normal 6 2 2 4 2 3 4 4" xfId="32827"/>
    <cellStyle name="Normal 6 2 2 4 2 3 5" xfId="3341"/>
    <cellStyle name="Normal 6 2 2 4 2 3 5 2" xfId="32828"/>
    <cellStyle name="Normal 6 2 2 4 2 3 5 3" xfId="32829"/>
    <cellStyle name="Normal 6 2 2 4 2 3 5 4" xfId="32830"/>
    <cellStyle name="Normal 6 2 2 4 2 3 6" xfId="32831"/>
    <cellStyle name="Normal 6 2 2 4 2 3 6 2" xfId="32832"/>
    <cellStyle name="Normal 6 2 2 4 2 3 6 3" xfId="32833"/>
    <cellStyle name="Normal 6 2 2 4 2 3 7" xfId="32834"/>
    <cellStyle name="Normal 6 2 2 4 2 3 8" xfId="32835"/>
    <cellStyle name="Normal 6 2 2 4 2 3 9" xfId="32836"/>
    <cellStyle name="Normal 6 2 2 4 2 4" xfId="4236"/>
    <cellStyle name="Normal 6 2 2 4 2 4 2" xfId="9222"/>
    <cellStyle name="Normal 6 2 2 4 2 4 2 2" xfId="32837"/>
    <cellStyle name="Normal 6 2 2 4 2 4 2 3" xfId="32838"/>
    <cellStyle name="Normal 6 2 2 4 2 4 2 4" xfId="32839"/>
    <cellStyle name="Normal 6 2 2 4 2 4 3" xfId="32840"/>
    <cellStyle name="Normal 6 2 2 4 2 4 3 2" xfId="32841"/>
    <cellStyle name="Normal 6 2 2 4 2 4 3 3" xfId="32842"/>
    <cellStyle name="Normal 6 2 2 4 2 4 4" xfId="32843"/>
    <cellStyle name="Normal 6 2 2 4 2 4 5" xfId="32844"/>
    <cellStyle name="Normal 6 2 2 4 2 4 6" xfId="32845"/>
    <cellStyle name="Normal 6 2 2 4 2 5" xfId="5983"/>
    <cellStyle name="Normal 6 2 2 4 2 5 2" xfId="10925"/>
    <cellStyle name="Normal 6 2 2 4 2 5 3" xfId="32846"/>
    <cellStyle name="Normal 6 2 2 4 2 5 4" xfId="32847"/>
    <cellStyle name="Normal 6 2 2 4 2 6" xfId="7491"/>
    <cellStyle name="Normal 6 2 2 4 2 6 2" xfId="32848"/>
    <cellStyle name="Normal 6 2 2 4 2 6 3" xfId="32849"/>
    <cellStyle name="Normal 6 2 2 4 2 6 4" xfId="32850"/>
    <cellStyle name="Normal 6 2 2 4 2 7" xfId="2529"/>
    <cellStyle name="Normal 6 2 2 4 2 7 2" xfId="32851"/>
    <cellStyle name="Normal 6 2 2 4 2 7 3" xfId="32852"/>
    <cellStyle name="Normal 6 2 2 4 2 7 4" xfId="32853"/>
    <cellStyle name="Normal 6 2 2 4 2 8" xfId="32854"/>
    <cellStyle name="Normal 6 2 2 4 2 8 2" xfId="32855"/>
    <cellStyle name="Normal 6 2 2 4 2 8 3" xfId="32856"/>
    <cellStyle name="Normal 6 2 2 4 2 9" xfId="32857"/>
    <cellStyle name="Normal 6 2 2 4 3" xfId="938"/>
    <cellStyle name="Normal 6 2 2 4 3 10" xfId="32858"/>
    <cellStyle name="Normal 6 2 2 4 3 2" xfId="1710"/>
    <cellStyle name="Normal 6 2 2 4 3 2 2" xfId="5068"/>
    <cellStyle name="Normal 6 2 2 4 3 2 2 2" xfId="10052"/>
    <cellStyle name="Normal 6 2 2 4 3 2 2 2 2" xfId="32859"/>
    <cellStyle name="Normal 6 2 2 4 3 2 2 2 3" xfId="32860"/>
    <cellStyle name="Normal 6 2 2 4 3 2 2 2 4" xfId="32861"/>
    <cellStyle name="Normal 6 2 2 4 3 2 2 3" xfId="32862"/>
    <cellStyle name="Normal 6 2 2 4 3 2 2 3 2" xfId="32863"/>
    <cellStyle name="Normal 6 2 2 4 3 2 2 3 3" xfId="32864"/>
    <cellStyle name="Normal 6 2 2 4 3 2 2 4" xfId="32865"/>
    <cellStyle name="Normal 6 2 2 4 3 2 2 5" xfId="32866"/>
    <cellStyle name="Normal 6 2 2 4 3 2 2 6" xfId="32867"/>
    <cellStyle name="Normal 6 2 2 4 3 2 3" xfId="6797"/>
    <cellStyle name="Normal 6 2 2 4 3 2 3 2" xfId="11739"/>
    <cellStyle name="Normal 6 2 2 4 3 2 3 3" xfId="32868"/>
    <cellStyle name="Normal 6 2 2 4 3 2 3 4" xfId="32869"/>
    <cellStyle name="Normal 6 2 2 4 3 2 4" xfId="8305"/>
    <cellStyle name="Normal 6 2 2 4 3 2 4 2" xfId="32870"/>
    <cellStyle name="Normal 6 2 2 4 3 2 4 3" xfId="32871"/>
    <cellStyle name="Normal 6 2 2 4 3 2 4 4" xfId="32872"/>
    <cellStyle name="Normal 6 2 2 4 3 2 5" xfId="3343"/>
    <cellStyle name="Normal 6 2 2 4 3 2 5 2" xfId="32873"/>
    <cellStyle name="Normal 6 2 2 4 3 2 5 3" xfId="32874"/>
    <cellStyle name="Normal 6 2 2 4 3 2 5 4" xfId="32875"/>
    <cellStyle name="Normal 6 2 2 4 3 2 6" xfId="32876"/>
    <cellStyle name="Normal 6 2 2 4 3 2 6 2" xfId="32877"/>
    <cellStyle name="Normal 6 2 2 4 3 2 6 3" xfId="32878"/>
    <cellStyle name="Normal 6 2 2 4 3 2 7" xfId="32879"/>
    <cellStyle name="Normal 6 2 2 4 3 2 8" xfId="32880"/>
    <cellStyle name="Normal 6 2 2 4 3 2 9" xfId="32881"/>
    <cellStyle name="Normal 6 2 2 4 3 3" xfId="4378"/>
    <cellStyle name="Normal 6 2 2 4 3 3 2" xfId="9363"/>
    <cellStyle name="Normal 6 2 2 4 3 3 2 2" xfId="32882"/>
    <cellStyle name="Normal 6 2 2 4 3 3 2 3" xfId="32883"/>
    <cellStyle name="Normal 6 2 2 4 3 3 2 4" xfId="32884"/>
    <cellStyle name="Normal 6 2 2 4 3 3 3" xfId="32885"/>
    <cellStyle name="Normal 6 2 2 4 3 3 3 2" xfId="32886"/>
    <cellStyle name="Normal 6 2 2 4 3 3 3 3" xfId="32887"/>
    <cellStyle name="Normal 6 2 2 4 3 3 4" xfId="32888"/>
    <cellStyle name="Normal 6 2 2 4 3 3 5" xfId="32889"/>
    <cellStyle name="Normal 6 2 2 4 3 3 6" xfId="32890"/>
    <cellStyle name="Normal 6 2 2 4 3 4" xfId="6121"/>
    <cellStyle name="Normal 6 2 2 4 3 4 2" xfId="11063"/>
    <cellStyle name="Normal 6 2 2 4 3 4 3" xfId="32891"/>
    <cellStyle name="Normal 6 2 2 4 3 4 4" xfId="32892"/>
    <cellStyle name="Normal 6 2 2 4 3 5" xfId="7629"/>
    <cellStyle name="Normal 6 2 2 4 3 5 2" xfId="32893"/>
    <cellStyle name="Normal 6 2 2 4 3 5 3" xfId="32894"/>
    <cellStyle name="Normal 6 2 2 4 3 5 4" xfId="32895"/>
    <cellStyle name="Normal 6 2 2 4 3 6" xfId="2667"/>
    <cellStyle name="Normal 6 2 2 4 3 6 2" xfId="32896"/>
    <cellStyle name="Normal 6 2 2 4 3 6 3" xfId="32897"/>
    <cellStyle name="Normal 6 2 2 4 3 6 4" xfId="32898"/>
    <cellStyle name="Normal 6 2 2 4 3 7" xfId="32899"/>
    <cellStyle name="Normal 6 2 2 4 3 7 2" xfId="32900"/>
    <cellStyle name="Normal 6 2 2 4 3 7 3" xfId="32901"/>
    <cellStyle name="Normal 6 2 2 4 3 8" xfId="32902"/>
    <cellStyle name="Normal 6 2 2 4 3 9" xfId="32903"/>
    <cellStyle name="Normal 6 2 2 4 4" xfId="1707"/>
    <cellStyle name="Normal 6 2 2 4 4 2" xfId="5065"/>
    <cellStyle name="Normal 6 2 2 4 4 2 2" xfId="10049"/>
    <cellStyle name="Normal 6 2 2 4 4 2 2 2" xfId="32904"/>
    <cellStyle name="Normal 6 2 2 4 4 2 2 3" xfId="32905"/>
    <cellStyle name="Normal 6 2 2 4 4 2 2 4" xfId="32906"/>
    <cellStyle name="Normal 6 2 2 4 4 2 3" xfId="32907"/>
    <cellStyle name="Normal 6 2 2 4 4 2 3 2" xfId="32908"/>
    <cellStyle name="Normal 6 2 2 4 4 2 3 3" xfId="32909"/>
    <cellStyle name="Normal 6 2 2 4 4 2 4" xfId="32910"/>
    <cellStyle name="Normal 6 2 2 4 4 2 5" xfId="32911"/>
    <cellStyle name="Normal 6 2 2 4 4 2 6" xfId="32912"/>
    <cellStyle name="Normal 6 2 2 4 4 3" xfId="6794"/>
    <cellStyle name="Normal 6 2 2 4 4 3 2" xfId="11736"/>
    <cellStyle name="Normal 6 2 2 4 4 3 3" xfId="32913"/>
    <cellStyle name="Normal 6 2 2 4 4 3 4" xfId="32914"/>
    <cellStyle name="Normal 6 2 2 4 4 4" xfId="8302"/>
    <cellStyle name="Normal 6 2 2 4 4 4 2" xfId="32915"/>
    <cellStyle name="Normal 6 2 2 4 4 4 3" xfId="32916"/>
    <cellStyle name="Normal 6 2 2 4 4 4 4" xfId="32917"/>
    <cellStyle name="Normal 6 2 2 4 4 5" xfId="3340"/>
    <cellStyle name="Normal 6 2 2 4 4 5 2" xfId="32918"/>
    <cellStyle name="Normal 6 2 2 4 4 5 3" xfId="32919"/>
    <cellStyle name="Normal 6 2 2 4 4 5 4" xfId="32920"/>
    <cellStyle name="Normal 6 2 2 4 4 6" xfId="32921"/>
    <cellStyle name="Normal 6 2 2 4 4 6 2" xfId="32922"/>
    <cellStyle name="Normal 6 2 2 4 4 6 3" xfId="32923"/>
    <cellStyle name="Normal 6 2 2 4 4 7" xfId="32924"/>
    <cellStyle name="Normal 6 2 2 4 4 8" xfId="32925"/>
    <cellStyle name="Normal 6 2 2 4 4 9" xfId="32926"/>
    <cellStyle name="Normal 6 2 2 4 5" xfId="3775"/>
    <cellStyle name="Normal 6 2 2 4 5 2" xfId="4084"/>
    <cellStyle name="Normal 6 2 2 4 5 2 2" xfId="9147"/>
    <cellStyle name="Normal 6 2 2 4 5 2 2 2" xfId="32927"/>
    <cellStyle name="Normal 6 2 2 4 5 2 2 3" xfId="32928"/>
    <cellStyle name="Normal 6 2 2 4 5 2 2 4" xfId="32929"/>
    <cellStyle name="Normal 6 2 2 4 5 2 3" xfId="32930"/>
    <cellStyle name="Normal 6 2 2 4 5 2 3 2" xfId="32931"/>
    <cellStyle name="Normal 6 2 2 4 5 2 3 3" xfId="32932"/>
    <cellStyle name="Normal 6 2 2 4 5 2 4" xfId="32933"/>
    <cellStyle name="Normal 6 2 2 4 5 2 5" xfId="32934"/>
    <cellStyle name="Normal 6 2 2 4 5 2 6" xfId="32935"/>
    <cellStyle name="Normal 6 2 2 4 5 3" xfId="8736"/>
    <cellStyle name="Normal 6 2 2 4 5 3 2" xfId="32936"/>
    <cellStyle name="Normal 6 2 2 4 5 3 3" xfId="32937"/>
    <cellStyle name="Normal 6 2 2 4 5 3 4" xfId="32938"/>
    <cellStyle name="Normal 6 2 2 4 5 4" xfId="12318"/>
    <cellStyle name="Normal 6 2 2 4 5 4 2" xfId="32939"/>
    <cellStyle name="Normal 6 2 2 4 5 4 3" xfId="32940"/>
    <cellStyle name="Normal 6 2 2 4 5 4 4" xfId="32941"/>
    <cellStyle name="Normal 6 2 2 4 5 5" xfId="32942"/>
    <cellStyle name="Normal 6 2 2 4 5 5 2" xfId="32943"/>
    <cellStyle name="Normal 6 2 2 4 5 5 3" xfId="32944"/>
    <cellStyle name="Normal 6 2 2 4 5 5 4" xfId="32945"/>
    <cellStyle name="Normal 6 2 2 4 5 6" xfId="32946"/>
    <cellStyle name="Normal 6 2 2 4 5 6 2" xfId="32947"/>
    <cellStyle name="Normal 6 2 2 4 5 6 3" xfId="32948"/>
    <cellStyle name="Normal 6 2 2 4 5 7" xfId="32949"/>
    <cellStyle name="Normal 6 2 2 4 5 8" xfId="32950"/>
    <cellStyle name="Normal 6 2 2 4 5 9" xfId="32951"/>
    <cellStyle name="Normal 6 2 2 4 6" xfId="4100"/>
    <cellStyle name="Normal 6 2 2 4 6 2" xfId="8872"/>
    <cellStyle name="Normal 6 2 2 4 6 2 2" xfId="32952"/>
    <cellStyle name="Normal 6 2 2 4 6 2 2 2" xfId="32953"/>
    <cellStyle name="Normal 6 2 2 4 6 2 2 3" xfId="32954"/>
    <cellStyle name="Normal 6 2 2 4 6 2 2 4" xfId="32955"/>
    <cellStyle name="Normal 6 2 2 4 6 2 3" xfId="32956"/>
    <cellStyle name="Normal 6 2 2 4 6 2 3 2" xfId="32957"/>
    <cellStyle name="Normal 6 2 2 4 6 2 3 3" xfId="32958"/>
    <cellStyle name="Normal 6 2 2 4 6 2 4" xfId="32959"/>
    <cellStyle name="Normal 6 2 2 4 6 2 5" xfId="32960"/>
    <cellStyle name="Normal 6 2 2 4 6 2 6" xfId="32961"/>
    <cellStyle name="Normal 6 2 2 4 6 3" xfId="12307"/>
    <cellStyle name="Normal 6 2 2 4 6 3 2" xfId="32962"/>
    <cellStyle name="Normal 6 2 2 4 6 3 3" xfId="32963"/>
    <cellStyle name="Normal 6 2 2 4 6 3 4" xfId="32964"/>
    <cellStyle name="Normal 6 2 2 4 6 4" xfId="32965"/>
    <cellStyle name="Normal 6 2 2 4 6 4 2" xfId="32966"/>
    <cellStyle name="Normal 6 2 2 4 6 4 3" xfId="32967"/>
    <cellStyle name="Normal 6 2 2 4 6 4 4" xfId="32968"/>
    <cellStyle name="Normal 6 2 2 4 6 5" xfId="32969"/>
    <cellStyle name="Normal 6 2 2 4 6 5 2" xfId="32970"/>
    <cellStyle name="Normal 6 2 2 4 6 5 3" xfId="32971"/>
    <cellStyle name="Normal 6 2 2 4 6 6" xfId="32972"/>
    <cellStyle name="Normal 6 2 2 4 6 7" xfId="32973"/>
    <cellStyle name="Normal 6 2 2 4 6 8" xfId="32974"/>
    <cellStyle name="Normal 6 2 2 4 7" xfId="5549"/>
    <cellStyle name="Normal 6 2 2 4 7 2" xfId="10511"/>
    <cellStyle name="Normal 6 2 2 4 7 2 2" xfId="32975"/>
    <cellStyle name="Normal 6 2 2 4 7 2 3" xfId="32976"/>
    <cellStyle name="Normal 6 2 2 4 7 2 4" xfId="32977"/>
    <cellStyle name="Normal 6 2 2 4 7 3" xfId="32978"/>
    <cellStyle name="Normal 6 2 2 4 7 3 2" xfId="32979"/>
    <cellStyle name="Normal 6 2 2 4 7 3 3" xfId="32980"/>
    <cellStyle name="Normal 6 2 2 4 7 4" xfId="32981"/>
    <cellStyle name="Normal 6 2 2 4 7 5" xfId="32982"/>
    <cellStyle name="Normal 6 2 2 4 7 6" xfId="32983"/>
    <cellStyle name="Normal 6 2 2 4 8" xfId="5848"/>
    <cellStyle name="Normal 6 2 2 4 8 2" xfId="10790"/>
    <cellStyle name="Normal 6 2 2 4 8 3" xfId="32984"/>
    <cellStyle name="Normal 6 2 2 4 8 4" xfId="32985"/>
    <cellStyle name="Normal 6 2 2 4 9" xfId="7356"/>
    <cellStyle name="Normal 6 2 2 4 9 2" xfId="32986"/>
    <cellStyle name="Normal 6 2 2 4 9 3" xfId="32987"/>
    <cellStyle name="Normal 6 2 2 4 9 4" xfId="32988"/>
    <cellStyle name="Normal 6 2 2 5" xfId="687"/>
    <cellStyle name="Normal 6 2 2 5 10" xfId="2436"/>
    <cellStyle name="Normal 6 2 2 5 10 2" xfId="32989"/>
    <cellStyle name="Normal 6 2 2 5 10 3" xfId="32990"/>
    <cellStyle name="Normal 6 2 2 5 10 4" xfId="32991"/>
    <cellStyle name="Normal 6 2 2 5 11" xfId="32992"/>
    <cellStyle name="Normal 6 2 2 5 11 2" xfId="32993"/>
    <cellStyle name="Normal 6 2 2 5 11 3" xfId="32994"/>
    <cellStyle name="Normal 6 2 2 5 12" xfId="32995"/>
    <cellStyle name="Normal 6 2 2 5 13" xfId="32996"/>
    <cellStyle name="Normal 6 2 2 5 14" xfId="32997"/>
    <cellStyle name="Normal 6 2 2 5 2" xfId="828"/>
    <cellStyle name="Normal 6 2 2 5 2 10" xfId="32998"/>
    <cellStyle name="Normal 6 2 2 5 2 11" xfId="32999"/>
    <cellStyle name="Normal 6 2 2 5 2 2" xfId="1293"/>
    <cellStyle name="Normal 6 2 2 5 2 2 10" xfId="33000"/>
    <cellStyle name="Normal 6 2 2 5 2 2 2" xfId="1713"/>
    <cellStyle name="Normal 6 2 2 5 2 2 2 2" xfId="5071"/>
    <cellStyle name="Normal 6 2 2 5 2 2 2 2 2" xfId="10055"/>
    <cellStyle name="Normal 6 2 2 5 2 2 2 2 2 2" xfId="33001"/>
    <cellStyle name="Normal 6 2 2 5 2 2 2 2 2 3" xfId="33002"/>
    <cellStyle name="Normal 6 2 2 5 2 2 2 2 2 4" xfId="33003"/>
    <cellStyle name="Normal 6 2 2 5 2 2 2 2 3" xfId="33004"/>
    <cellStyle name="Normal 6 2 2 5 2 2 2 2 3 2" xfId="33005"/>
    <cellStyle name="Normal 6 2 2 5 2 2 2 2 3 3" xfId="33006"/>
    <cellStyle name="Normal 6 2 2 5 2 2 2 2 4" xfId="33007"/>
    <cellStyle name="Normal 6 2 2 5 2 2 2 2 5" xfId="33008"/>
    <cellStyle name="Normal 6 2 2 5 2 2 2 2 6" xfId="33009"/>
    <cellStyle name="Normal 6 2 2 5 2 2 2 3" xfId="6800"/>
    <cellStyle name="Normal 6 2 2 5 2 2 2 3 2" xfId="11742"/>
    <cellStyle name="Normal 6 2 2 5 2 2 2 3 3" xfId="33010"/>
    <cellStyle name="Normal 6 2 2 5 2 2 2 3 4" xfId="33011"/>
    <cellStyle name="Normal 6 2 2 5 2 2 2 4" xfId="8308"/>
    <cellStyle name="Normal 6 2 2 5 2 2 2 4 2" xfId="33012"/>
    <cellStyle name="Normal 6 2 2 5 2 2 2 4 3" xfId="33013"/>
    <cellStyle name="Normal 6 2 2 5 2 2 2 4 4" xfId="33014"/>
    <cellStyle name="Normal 6 2 2 5 2 2 2 5" xfId="3346"/>
    <cellStyle name="Normal 6 2 2 5 2 2 2 5 2" xfId="33015"/>
    <cellStyle name="Normal 6 2 2 5 2 2 2 5 3" xfId="33016"/>
    <cellStyle name="Normal 6 2 2 5 2 2 2 5 4" xfId="33017"/>
    <cellStyle name="Normal 6 2 2 5 2 2 2 6" xfId="33018"/>
    <cellStyle name="Normal 6 2 2 5 2 2 2 6 2" xfId="33019"/>
    <cellStyle name="Normal 6 2 2 5 2 2 2 6 3" xfId="33020"/>
    <cellStyle name="Normal 6 2 2 5 2 2 2 7" xfId="33021"/>
    <cellStyle name="Normal 6 2 2 5 2 2 2 8" xfId="33022"/>
    <cellStyle name="Normal 6 2 2 5 2 2 2 9" xfId="33023"/>
    <cellStyle name="Normal 6 2 2 5 2 2 3" xfId="4661"/>
    <cellStyle name="Normal 6 2 2 5 2 2 3 2" xfId="9645"/>
    <cellStyle name="Normal 6 2 2 5 2 2 3 2 2" xfId="33024"/>
    <cellStyle name="Normal 6 2 2 5 2 2 3 2 3" xfId="33025"/>
    <cellStyle name="Normal 6 2 2 5 2 2 3 2 4" xfId="33026"/>
    <cellStyle name="Normal 6 2 2 5 2 2 3 3" xfId="33027"/>
    <cellStyle name="Normal 6 2 2 5 2 2 3 3 2" xfId="33028"/>
    <cellStyle name="Normal 6 2 2 5 2 2 3 3 3" xfId="33029"/>
    <cellStyle name="Normal 6 2 2 5 2 2 3 4" xfId="33030"/>
    <cellStyle name="Normal 6 2 2 5 2 2 3 5" xfId="33031"/>
    <cellStyle name="Normal 6 2 2 5 2 2 3 6" xfId="33032"/>
    <cellStyle name="Normal 6 2 2 5 2 2 4" xfId="6392"/>
    <cellStyle name="Normal 6 2 2 5 2 2 4 2" xfId="11334"/>
    <cellStyle name="Normal 6 2 2 5 2 2 4 3" xfId="33033"/>
    <cellStyle name="Normal 6 2 2 5 2 2 4 4" xfId="33034"/>
    <cellStyle name="Normal 6 2 2 5 2 2 5" xfId="7900"/>
    <cellStyle name="Normal 6 2 2 5 2 2 5 2" xfId="33035"/>
    <cellStyle name="Normal 6 2 2 5 2 2 5 3" xfId="33036"/>
    <cellStyle name="Normal 6 2 2 5 2 2 5 4" xfId="33037"/>
    <cellStyle name="Normal 6 2 2 5 2 2 6" xfId="2938"/>
    <cellStyle name="Normal 6 2 2 5 2 2 6 2" xfId="33038"/>
    <cellStyle name="Normal 6 2 2 5 2 2 6 3" xfId="33039"/>
    <cellStyle name="Normal 6 2 2 5 2 2 6 4" xfId="33040"/>
    <cellStyle name="Normal 6 2 2 5 2 2 7" xfId="33041"/>
    <cellStyle name="Normal 6 2 2 5 2 2 7 2" xfId="33042"/>
    <cellStyle name="Normal 6 2 2 5 2 2 7 3" xfId="33043"/>
    <cellStyle name="Normal 6 2 2 5 2 2 8" xfId="33044"/>
    <cellStyle name="Normal 6 2 2 5 2 2 9" xfId="33045"/>
    <cellStyle name="Normal 6 2 2 5 2 3" xfId="1712"/>
    <cellStyle name="Normal 6 2 2 5 2 3 2" xfId="5070"/>
    <cellStyle name="Normal 6 2 2 5 2 3 2 2" xfId="10054"/>
    <cellStyle name="Normal 6 2 2 5 2 3 2 2 2" xfId="33046"/>
    <cellStyle name="Normal 6 2 2 5 2 3 2 2 3" xfId="33047"/>
    <cellStyle name="Normal 6 2 2 5 2 3 2 2 4" xfId="33048"/>
    <cellStyle name="Normal 6 2 2 5 2 3 2 3" xfId="33049"/>
    <cellStyle name="Normal 6 2 2 5 2 3 2 3 2" xfId="33050"/>
    <cellStyle name="Normal 6 2 2 5 2 3 2 3 3" xfId="33051"/>
    <cellStyle name="Normal 6 2 2 5 2 3 2 4" xfId="33052"/>
    <cellStyle name="Normal 6 2 2 5 2 3 2 5" xfId="33053"/>
    <cellStyle name="Normal 6 2 2 5 2 3 2 6" xfId="33054"/>
    <cellStyle name="Normal 6 2 2 5 2 3 3" xfId="6799"/>
    <cellStyle name="Normal 6 2 2 5 2 3 3 2" xfId="11741"/>
    <cellStyle name="Normal 6 2 2 5 2 3 3 3" xfId="33055"/>
    <cellStyle name="Normal 6 2 2 5 2 3 3 4" xfId="33056"/>
    <cellStyle name="Normal 6 2 2 5 2 3 4" xfId="8307"/>
    <cellStyle name="Normal 6 2 2 5 2 3 4 2" xfId="33057"/>
    <cellStyle name="Normal 6 2 2 5 2 3 4 3" xfId="33058"/>
    <cellStyle name="Normal 6 2 2 5 2 3 4 4" xfId="33059"/>
    <cellStyle name="Normal 6 2 2 5 2 3 5" xfId="3345"/>
    <cellStyle name="Normal 6 2 2 5 2 3 5 2" xfId="33060"/>
    <cellStyle name="Normal 6 2 2 5 2 3 5 3" xfId="33061"/>
    <cellStyle name="Normal 6 2 2 5 2 3 5 4" xfId="33062"/>
    <cellStyle name="Normal 6 2 2 5 2 3 6" xfId="33063"/>
    <cellStyle name="Normal 6 2 2 5 2 3 6 2" xfId="33064"/>
    <cellStyle name="Normal 6 2 2 5 2 3 6 3" xfId="33065"/>
    <cellStyle name="Normal 6 2 2 5 2 3 7" xfId="33066"/>
    <cellStyle name="Normal 6 2 2 5 2 3 8" xfId="33067"/>
    <cellStyle name="Normal 6 2 2 5 2 3 9" xfId="33068"/>
    <cellStyle name="Normal 6 2 2 5 2 4" xfId="4278"/>
    <cellStyle name="Normal 6 2 2 5 2 4 2" xfId="9264"/>
    <cellStyle name="Normal 6 2 2 5 2 4 2 2" xfId="33069"/>
    <cellStyle name="Normal 6 2 2 5 2 4 2 3" xfId="33070"/>
    <cellStyle name="Normal 6 2 2 5 2 4 2 4" xfId="33071"/>
    <cellStyle name="Normal 6 2 2 5 2 4 3" xfId="33072"/>
    <cellStyle name="Normal 6 2 2 5 2 4 3 2" xfId="33073"/>
    <cellStyle name="Normal 6 2 2 5 2 4 3 3" xfId="33074"/>
    <cellStyle name="Normal 6 2 2 5 2 4 4" xfId="33075"/>
    <cellStyle name="Normal 6 2 2 5 2 4 5" xfId="33076"/>
    <cellStyle name="Normal 6 2 2 5 2 4 6" xfId="33077"/>
    <cellStyle name="Normal 6 2 2 5 2 5" xfId="6025"/>
    <cellStyle name="Normal 6 2 2 5 2 5 2" xfId="10967"/>
    <cellStyle name="Normal 6 2 2 5 2 5 3" xfId="33078"/>
    <cellStyle name="Normal 6 2 2 5 2 5 4" xfId="33079"/>
    <cellStyle name="Normal 6 2 2 5 2 6" xfId="7533"/>
    <cellStyle name="Normal 6 2 2 5 2 6 2" xfId="33080"/>
    <cellStyle name="Normal 6 2 2 5 2 6 3" xfId="33081"/>
    <cellStyle name="Normal 6 2 2 5 2 6 4" xfId="33082"/>
    <cellStyle name="Normal 6 2 2 5 2 7" xfId="2571"/>
    <cellStyle name="Normal 6 2 2 5 2 7 2" xfId="33083"/>
    <cellStyle name="Normal 6 2 2 5 2 7 3" xfId="33084"/>
    <cellStyle name="Normal 6 2 2 5 2 7 4" xfId="33085"/>
    <cellStyle name="Normal 6 2 2 5 2 8" xfId="33086"/>
    <cellStyle name="Normal 6 2 2 5 2 8 2" xfId="33087"/>
    <cellStyle name="Normal 6 2 2 5 2 8 3" xfId="33088"/>
    <cellStyle name="Normal 6 2 2 5 2 9" xfId="33089"/>
    <cellStyle name="Normal 6 2 2 5 3" xfId="981"/>
    <cellStyle name="Normal 6 2 2 5 3 10" xfId="33090"/>
    <cellStyle name="Normal 6 2 2 5 3 2" xfId="1714"/>
    <cellStyle name="Normal 6 2 2 5 3 2 2" xfId="5072"/>
    <cellStyle name="Normal 6 2 2 5 3 2 2 2" xfId="10056"/>
    <cellStyle name="Normal 6 2 2 5 3 2 2 2 2" xfId="33091"/>
    <cellStyle name="Normal 6 2 2 5 3 2 2 2 3" xfId="33092"/>
    <cellStyle name="Normal 6 2 2 5 3 2 2 2 4" xfId="33093"/>
    <cellStyle name="Normal 6 2 2 5 3 2 2 3" xfId="33094"/>
    <cellStyle name="Normal 6 2 2 5 3 2 2 3 2" xfId="33095"/>
    <cellStyle name="Normal 6 2 2 5 3 2 2 3 3" xfId="33096"/>
    <cellStyle name="Normal 6 2 2 5 3 2 2 4" xfId="33097"/>
    <cellStyle name="Normal 6 2 2 5 3 2 2 5" xfId="33098"/>
    <cellStyle name="Normal 6 2 2 5 3 2 2 6" xfId="33099"/>
    <cellStyle name="Normal 6 2 2 5 3 2 3" xfId="6801"/>
    <cellStyle name="Normal 6 2 2 5 3 2 3 2" xfId="11743"/>
    <cellStyle name="Normal 6 2 2 5 3 2 3 3" xfId="33100"/>
    <cellStyle name="Normal 6 2 2 5 3 2 3 4" xfId="33101"/>
    <cellStyle name="Normal 6 2 2 5 3 2 4" xfId="8309"/>
    <cellStyle name="Normal 6 2 2 5 3 2 4 2" xfId="33102"/>
    <cellStyle name="Normal 6 2 2 5 3 2 4 3" xfId="33103"/>
    <cellStyle name="Normal 6 2 2 5 3 2 4 4" xfId="33104"/>
    <cellStyle name="Normal 6 2 2 5 3 2 5" xfId="3347"/>
    <cellStyle name="Normal 6 2 2 5 3 2 5 2" xfId="33105"/>
    <cellStyle name="Normal 6 2 2 5 3 2 5 3" xfId="33106"/>
    <cellStyle name="Normal 6 2 2 5 3 2 5 4" xfId="33107"/>
    <cellStyle name="Normal 6 2 2 5 3 2 6" xfId="33108"/>
    <cellStyle name="Normal 6 2 2 5 3 2 6 2" xfId="33109"/>
    <cellStyle name="Normal 6 2 2 5 3 2 6 3" xfId="33110"/>
    <cellStyle name="Normal 6 2 2 5 3 2 7" xfId="33111"/>
    <cellStyle name="Normal 6 2 2 5 3 2 8" xfId="33112"/>
    <cellStyle name="Normal 6 2 2 5 3 2 9" xfId="33113"/>
    <cellStyle name="Normal 6 2 2 5 3 3" xfId="4420"/>
    <cellStyle name="Normal 6 2 2 5 3 3 2" xfId="9405"/>
    <cellStyle name="Normal 6 2 2 5 3 3 2 2" xfId="33114"/>
    <cellStyle name="Normal 6 2 2 5 3 3 2 3" xfId="33115"/>
    <cellStyle name="Normal 6 2 2 5 3 3 2 4" xfId="33116"/>
    <cellStyle name="Normal 6 2 2 5 3 3 3" xfId="33117"/>
    <cellStyle name="Normal 6 2 2 5 3 3 3 2" xfId="33118"/>
    <cellStyle name="Normal 6 2 2 5 3 3 3 3" xfId="33119"/>
    <cellStyle name="Normal 6 2 2 5 3 3 4" xfId="33120"/>
    <cellStyle name="Normal 6 2 2 5 3 3 5" xfId="33121"/>
    <cellStyle name="Normal 6 2 2 5 3 3 6" xfId="33122"/>
    <cellStyle name="Normal 6 2 2 5 3 4" xfId="6163"/>
    <cellStyle name="Normal 6 2 2 5 3 4 2" xfId="11105"/>
    <cellStyle name="Normal 6 2 2 5 3 4 3" xfId="33123"/>
    <cellStyle name="Normal 6 2 2 5 3 4 4" xfId="33124"/>
    <cellStyle name="Normal 6 2 2 5 3 5" xfId="7671"/>
    <cellStyle name="Normal 6 2 2 5 3 5 2" xfId="33125"/>
    <cellStyle name="Normal 6 2 2 5 3 5 3" xfId="33126"/>
    <cellStyle name="Normal 6 2 2 5 3 5 4" xfId="33127"/>
    <cellStyle name="Normal 6 2 2 5 3 6" xfId="2709"/>
    <cellStyle name="Normal 6 2 2 5 3 6 2" xfId="33128"/>
    <cellStyle name="Normal 6 2 2 5 3 6 3" xfId="33129"/>
    <cellStyle name="Normal 6 2 2 5 3 6 4" xfId="33130"/>
    <cellStyle name="Normal 6 2 2 5 3 7" xfId="33131"/>
    <cellStyle name="Normal 6 2 2 5 3 7 2" xfId="33132"/>
    <cellStyle name="Normal 6 2 2 5 3 7 3" xfId="33133"/>
    <cellStyle name="Normal 6 2 2 5 3 8" xfId="33134"/>
    <cellStyle name="Normal 6 2 2 5 3 9" xfId="33135"/>
    <cellStyle name="Normal 6 2 2 5 4" xfId="1711"/>
    <cellStyle name="Normal 6 2 2 5 4 2" xfId="5069"/>
    <cellStyle name="Normal 6 2 2 5 4 2 2" xfId="10053"/>
    <cellStyle name="Normal 6 2 2 5 4 2 2 2" xfId="33136"/>
    <cellStyle name="Normal 6 2 2 5 4 2 2 3" xfId="33137"/>
    <cellStyle name="Normal 6 2 2 5 4 2 2 4" xfId="33138"/>
    <cellStyle name="Normal 6 2 2 5 4 2 3" xfId="33139"/>
    <cellStyle name="Normal 6 2 2 5 4 2 3 2" xfId="33140"/>
    <cellStyle name="Normal 6 2 2 5 4 2 3 3" xfId="33141"/>
    <cellStyle name="Normal 6 2 2 5 4 2 4" xfId="33142"/>
    <cellStyle name="Normal 6 2 2 5 4 2 5" xfId="33143"/>
    <cellStyle name="Normal 6 2 2 5 4 2 6" xfId="33144"/>
    <cellStyle name="Normal 6 2 2 5 4 3" xfId="6798"/>
    <cellStyle name="Normal 6 2 2 5 4 3 2" xfId="11740"/>
    <cellStyle name="Normal 6 2 2 5 4 3 3" xfId="33145"/>
    <cellStyle name="Normal 6 2 2 5 4 3 4" xfId="33146"/>
    <cellStyle name="Normal 6 2 2 5 4 4" xfId="8306"/>
    <cellStyle name="Normal 6 2 2 5 4 4 2" xfId="33147"/>
    <cellStyle name="Normal 6 2 2 5 4 4 3" xfId="33148"/>
    <cellStyle name="Normal 6 2 2 5 4 4 4" xfId="33149"/>
    <cellStyle name="Normal 6 2 2 5 4 5" xfId="3344"/>
    <cellStyle name="Normal 6 2 2 5 4 5 2" xfId="33150"/>
    <cellStyle name="Normal 6 2 2 5 4 5 3" xfId="33151"/>
    <cellStyle name="Normal 6 2 2 5 4 5 4" xfId="33152"/>
    <cellStyle name="Normal 6 2 2 5 4 6" xfId="33153"/>
    <cellStyle name="Normal 6 2 2 5 4 6 2" xfId="33154"/>
    <cellStyle name="Normal 6 2 2 5 4 6 3" xfId="33155"/>
    <cellStyle name="Normal 6 2 2 5 4 7" xfId="33156"/>
    <cellStyle name="Normal 6 2 2 5 4 8" xfId="33157"/>
    <cellStyle name="Normal 6 2 2 5 4 9" xfId="33158"/>
    <cellStyle name="Normal 6 2 2 5 5" xfId="3818"/>
    <cellStyle name="Normal 6 2 2 5 5 2" xfId="4491"/>
    <cellStyle name="Normal 6 2 2 5 5 2 2" xfId="9476"/>
    <cellStyle name="Normal 6 2 2 5 5 2 2 2" xfId="33159"/>
    <cellStyle name="Normal 6 2 2 5 5 2 2 3" xfId="33160"/>
    <cellStyle name="Normal 6 2 2 5 5 2 2 4" xfId="33161"/>
    <cellStyle name="Normal 6 2 2 5 5 2 3" xfId="33162"/>
    <cellStyle name="Normal 6 2 2 5 5 2 3 2" xfId="33163"/>
    <cellStyle name="Normal 6 2 2 5 5 2 3 3" xfId="33164"/>
    <cellStyle name="Normal 6 2 2 5 5 2 4" xfId="33165"/>
    <cellStyle name="Normal 6 2 2 5 5 2 5" xfId="33166"/>
    <cellStyle name="Normal 6 2 2 5 5 2 6" xfId="33167"/>
    <cellStyle name="Normal 6 2 2 5 5 3" xfId="8778"/>
    <cellStyle name="Normal 6 2 2 5 5 3 2" xfId="33168"/>
    <cellStyle name="Normal 6 2 2 5 5 3 3" xfId="33169"/>
    <cellStyle name="Normal 6 2 2 5 5 3 4" xfId="33170"/>
    <cellStyle name="Normal 6 2 2 5 5 4" xfId="12344"/>
    <cellStyle name="Normal 6 2 2 5 5 4 2" xfId="33171"/>
    <cellStyle name="Normal 6 2 2 5 5 4 3" xfId="33172"/>
    <cellStyle name="Normal 6 2 2 5 5 4 4" xfId="33173"/>
    <cellStyle name="Normal 6 2 2 5 5 5" xfId="33174"/>
    <cellStyle name="Normal 6 2 2 5 5 5 2" xfId="33175"/>
    <cellStyle name="Normal 6 2 2 5 5 5 3" xfId="33176"/>
    <cellStyle name="Normal 6 2 2 5 5 5 4" xfId="33177"/>
    <cellStyle name="Normal 6 2 2 5 5 6" xfId="33178"/>
    <cellStyle name="Normal 6 2 2 5 5 6 2" xfId="33179"/>
    <cellStyle name="Normal 6 2 2 5 5 6 3" xfId="33180"/>
    <cellStyle name="Normal 6 2 2 5 5 7" xfId="33181"/>
    <cellStyle name="Normal 6 2 2 5 5 8" xfId="33182"/>
    <cellStyle name="Normal 6 2 2 5 5 9" xfId="33183"/>
    <cellStyle name="Normal 6 2 2 5 6" xfId="4143"/>
    <cellStyle name="Normal 6 2 2 5 6 2" xfId="8914"/>
    <cellStyle name="Normal 6 2 2 5 6 2 2" xfId="33184"/>
    <cellStyle name="Normal 6 2 2 5 6 2 2 2" xfId="33185"/>
    <cellStyle name="Normal 6 2 2 5 6 2 2 3" xfId="33186"/>
    <cellStyle name="Normal 6 2 2 5 6 2 2 4" xfId="33187"/>
    <cellStyle name="Normal 6 2 2 5 6 2 3" xfId="33188"/>
    <cellStyle name="Normal 6 2 2 5 6 2 3 2" xfId="33189"/>
    <cellStyle name="Normal 6 2 2 5 6 2 3 3" xfId="33190"/>
    <cellStyle name="Normal 6 2 2 5 6 2 4" xfId="33191"/>
    <cellStyle name="Normal 6 2 2 5 6 2 5" xfId="33192"/>
    <cellStyle name="Normal 6 2 2 5 6 2 6" xfId="33193"/>
    <cellStyle name="Normal 6 2 2 5 6 3" xfId="12254"/>
    <cellStyle name="Normal 6 2 2 5 6 3 2" xfId="33194"/>
    <cellStyle name="Normal 6 2 2 5 6 3 3" xfId="33195"/>
    <cellStyle name="Normal 6 2 2 5 6 3 4" xfId="33196"/>
    <cellStyle name="Normal 6 2 2 5 6 4" xfId="33197"/>
    <cellStyle name="Normal 6 2 2 5 6 4 2" xfId="33198"/>
    <cellStyle name="Normal 6 2 2 5 6 4 3" xfId="33199"/>
    <cellStyle name="Normal 6 2 2 5 6 4 4" xfId="33200"/>
    <cellStyle name="Normal 6 2 2 5 6 5" xfId="33201"/>
    <cellStyle name="Normal 6 2 2 5 6 5 2" xfId="33202"/>
    <cellStyle name="Normal 6 2 2 5 6 5 3" xfId="33203"/>
    <cellStyle name="Normal 6 2 2 5 6 6" xfId="33204"/>
    <cellStyle name="Normal 6 2 2 5 6 7" xfId="33205"/>
    <cellStyle name="Normal 6 2 2 5 6 8" xfId="33206"/>
    <cellStyle name="Normal 6 2 2 5 7" xfId="5512"/>
    <cellStyle name="Normal 6 2 2 5 7 2" xfId="10478"/>
    <cellStyle name="Normal 6 2 2 5 7 2 2" xfId="33207"/>
    <cellStyle name="Normal 6 2 2 5 7 2 3" xfId="33208"/>
    <cellStyle name="Normal 6 2 2 5 7 2 4" xfId="33209"/>
    <cellStyle name="Normal 6 2 2 5 7 3" xfId="33210"/>
    <cellStyle name="Normal 6 2 2 5 7 3 2" xfId="33211"/>
    <cellStyle name="Normal 6 2 2 5 7 3 3" xfId="33212"/>
    <cellStyle name="Normal 6 2 2 5 7 4" xfId="33213"/>
    <cellStyle name="Normal 6 2 2 5 7 5" xfId="33214"/>
    <cellStyle name="Normal 6 2 2 5 7 6" xfId="33215"/>
    <cellStyle name="Normal 6 2 2 5 8" xfId="5890"/>
    <cellStyle name="Normal 6 2 2 5 8 2" xfId="10832"/>
    <cellStyle name="Normal 6 2 2 5 8 3" xfId="33216"/>
    <cellStyle name="Normal 6 2 2 5 8 4" xfId="33217"/>
    <cellStyle name="Normal 6 2 2 5 9" xfId="7398"/>
    <cellStyle name="Normal 6 2 2 5 9 2" xfId="33218"/>
    <cellStyle name="Normal 6 2 2 5 9 3" xfId="33219"/>
    <cellStyle name="Normal 6 2 2 5 9 4" xfId="33220"/>
    <cellStyle name="Normal 6 2 2 6" xfId="521"/>
    <cellStyle name="Normal 6 2 2 6 10" xfId="33221"/>
    <cellStyle name="Normal 6 2 2 6 11" xfId="33222"/>
    <cellStyle name="Normal 6 2 2 6 2" xfId="1091"/>
    <cellStyle name="Normal 6 2 2 6 2 10" xfId="33223"/>
    <cellStyle name="Normal 6 2 2 6 2 2" xfId="1716"/>
    <cellStyle name="Normal 6 2 2 6 2 2 2" xfId="5074"/>
    <cellStyle name="Normal 6 2 2 6 2 2 2 2" xfId="10058"/>
    <cellStyle name="Normal 6 2 2 6 2 2 2 2 2" xfId="33224"/>
    <cellStyle name="Normal 6 2 2 6 2 2 2 2 3" xfId="33225"/>
    <cellStyle name="Normal 6 2 2 6 2 2 2 2 4" xfId="33226"/>
    <cellStyle name="Normal 6 2 2 6 2 2 2 3" xfId="33227"/>
    <cellStyle name="Normal 6 2 2 6 2 2 2 3 2" xfId="33228"/>
    <cellStyle name="Normal 6 2 2 6 2 2 2 3 3" xfId="33229"/>
    <cellStyle name="Normal 6 2 2 6 2 2 2 4" xfId="33230"/>
    <cellStyle name="Normal 6 2 2 6 2 2 2 5" xfId="33231"/>
    <cellStyle name="Normal 6 2 2 6 2 2 2 6" xfId="33232"/>
    <cellStyle name="Normal 6 2 2 6 2 2 3" xfId="6803"/>
    <cellStyle name="Normal 6 2 2 6 2 2 3 2" xfId="11745"/>
    <cellStyle name="Normal 6 2 2 6 2 2 3 3" xfId="33233"/>
    <cellStyle name="Normal 6 2 2 6 2 2 3 4" xfId="33234"/>
    <cellStyle name="Normal 6 2 2 6 2 2 4" xfId="8311"/>
    <cellStyle name="Normal 6 2 2 6 2 2 4 2" xfId="33235"/>
    <cellStyle name="Normal 6 2 2 6 2 2 4 3" xfId="33236"/>
    <cellStyle name="Normal 6 2 2 6 2 2 4 4" xfId="33237"/>
    <cellStyle name="Normal 6 2 2 6 2 2 5" xfId="3349"/>
    <cellStyle name="Normal 6 2 2 6 2 2 5 2" xfId="33238"/>
    <cellStyle name="Normal 6 2 2 6 2 2 5 3" xfId="33239"/>
    <cellStyle name="Normal 6 2 2 6 2 2 5 4" xfId="33240"/>
    <cellStyle name="Normal 6 2 2 6 2 2 6" xfId="33241"/>
    <cellStyle name="Normal 6 2 2 6 2 2 6 2" xfId="33242"/>
    <cellStyle name="Normal 6 2 2 6 2 2 6 3" xfId="33243"/>
    <cellStyle name="Normal 6 2 2 6 2 2 7" xfId="33244"/>
    <cellStyle name="Normal 6 2 2 6 2 2 8" xfId="33245"/>
    <cellStyle name="Normal 6 2 2 6 2 2 9" xfId="33246"/>
    <cellStyle name="Normal 6 2 2 6 2 3" xfId="4513"/>
    <cellStyle name="Normal 6 2 2 6 2 3 2" xfId="9498"/>
    <cellStyle name="Normal 6 2 2 6 2 3 2 2" xfId="33247"/>
    <cellStyle name="Normal 6 2 2 6 2 3 2 3" xfId="33248"/>
    <cellStyle name="Normal 6 2 2 6 2 3 2 4" xfId="33249"/>
    <cellStyle name="Normal 6 2 2 6 2 3 3" xfId="33250"/>
    <cellStyle name="Normal 6 2 2 6 2 3 3 2" xfId="33251"/>
    <cellStyle name="Normal 6 2 2 6 2 3 3 3" xfId="33252"/>
    <cellStyle name="Normal 6 2 2 6 2 3 4" xfId="33253"/>
    <cellStyle name="Normal 6 2 2 6 2 3 5" xfId="33254"/>
    <cellStyle name="Normal 6 2 2 6 2 3 6" xfId="33255"/>
    <cellStyle name="Normal 6 2 2 6 2 4" xfId="6253"/>
    <cellStyle name="Normal 6 2 2 6 2 4 2" xfId="11195"/>
    <cellStyle name="Normal 6 2 2 6 2 4 3" xfId="33256"/>
    <cellStyle name="Normal 6 2 2 6 2 4 4" xfId="33257"/>
    <cellStyle name="Normal 6 2 2 6 2 5" xfId="7761"/>
    <cellStyle name="Normal 6 2 2 6 2 5 2" xfId="33258"/>
    <cellStyle name="Normal 6 2 2 6 2 5 3" xfId="33259"/>
    <cellStyle name="Normal 6 2 2 6 2 5 4" xfId="33260"/>
    <cellStyle name="Normal 6 2 2 6 2 6" xfId="2799"/>
    <cellStyle name="Normal 6 2 2 6 2 6 2" xfId="33261"/>
    <cellStyle name="Normal 6 2 2 6 2 6 3" xfId="33262"/>
    <cellStyle name="Normal 6 2 2 6 2 6 4" xfId="33263"/>
    <cellStyle name="Normal 6 2 2 6 2 7" xfId="33264"/>
    <cellStyle name="Normal 6 2 2 6 2 7 2" xfId="33265"/>
    <cellStyle name="Normal 6 2 2 6 2 7 3" xfId="33266"/>
    <cellStyle name="Normal 6 2 2 6 2 8" xfId="33267"/>
    <cellStyle name="Normal 6 2 2 6 2 9" xfId="33268"/>
    <cellStyle name="Normal 6 2 2 6 3" xfId="1715"/>
    <cellStyle name="Normal 6 2 2 6 3 2" xfId="5073"/>
    <cellStyle name="Normal 6 2 2 6 3 2 2" xfId="10057"/>
    <cellStyle name="Normal 6 2 2 6 3 2 2 2" xfId="33269"/>
    <cellStyle name="Normal 6 2 2 6 3 2 2 3" xfId="33270"/>
    <cellStyle name="Normal 6 2 2 6 3 2 2 4" xfId="33271"/>
    <cellStyle name="Normal 6 2 2 6 3 2 3" xfId="33272"/>
    <cellStyle name="Normal 6 2 2 6 3 2 3 2" xfId="33273"/>
    <cellStyle name="Normal 6 2 2 6 3 2 3 3" xfId="33274"/>
    <cellStyle name="Normal 6 2 2 6 3 2 4" xfId="33275"/>
    <cellStyle name="Normal 6 2 2 6 3 2 5" xfId="33276"/>
    <cellStyle name="Normal 6 2 2 6 3 2 6" xfId="33277"/>
    <cellStyle name="Normal 6 2 2 6 3 3" xfId="6802"/>
    <cellStyle name="Normal 6 2 2 6 3 3 2" xfId="11744"/>
    <cellStyle name="Normal 6 2 2 6 3 3 3" xfId="33278"/>
    <cellStyle name="Normal 6 2 2 6 3 3 4" xfId="33279"/>
    <cellStyle name="Normal 6 2 2 6 3 4" xfId="8310"/>
    <cellStyle name="Normal 6 2 2 6 3 4 2" xfId="33280"/>
    <cellStyle name="Normal 6 2 2 6 3 4 3" xfId="33281"/>
    <cellStyle name="Normal 6 2 2 6 3 4 4" xfId="33282"/>
    <cellStyle name="Normal 6 2 2 6 3 5" xfId="3348"/>
    <cellStyle name="Normal 6 2 2 6 3 5 2" xfId="33283"/>
    <cellStyle name="Normal 6 2 2 6 3 5 3" xfId="33284"/>
    <cellStyle name="Normal 6 2 2 6 3 5 4" xfId="33285"/>
    <cellStyle name="Normal 6 2 2 6 3 6" xfId="33286"/>
    <cellStyle name="Normal 6 2 2 6 3 6 2" xfId="33287"/>
    <cellStyle name="Normal 6 2 2 6 3 6 3" xfId="33288"/>
    <cellStyle name="Normal 6 2 2 6 3 7" xfId="33289"/>
    <cellStyle name="Normal 6 2 2 6 3 8" xfId="33290"/>
    <cellStyle name="Normal 6 2 2 6 3 9" xfId="33291"/>
    <cellStyle name="Normal 6 2 2 6 4" xfId="4044"/>
    <cellStyle name="Normal 6 2 2 6 4 2" xfId="9116"/>
    <cellStyle name="Normal 6 2 2 6 4 2 2" xfId="33292"/>
    <cellStyle name="Normal 6 2 2 6 4 2 3" xfId="33293"/>
    <cellStyle name="Normal 6 2 2 6 4 2 4" xfId="33294"/>
    <cellStyle name="Normal 6 2 2 6 4 3" xfId="33295"/>
    <cellStyle name="Normal 6 2 2 6 4 3 2" xfId="33296"/>
    <cellStyle name="Normal 6 2 2 6 4 3 3" xfId="33297"/>
    <cellStyle name="Normal 6 2 2 6 4 4" xfId="33298"/>
    <cellStyle name="Normal 6 2 2 6 4 5" xfId="33299"/>
    <cellStyle name="Normal 6 2 2 6 4 6" xfId="33300"/>
    <cellStyle name="Normal 6 2 2 6 5" xfId="5801"/>
    <cellStyle name="Normal 6 2 2 6 5 2" xfId="10743"/>
    <cellStyle name="Normal 6 2 2 6 5 3" xfId="33301"/>
    <cellStyle name="Normal 6 2 2 6 5 4" xfId="33302"/>
    <cellStyle name="Normal 6 2 2 6 6" xfId="7309"/>
    <cellStyle name="Normal 6 2 2 6 6 2" xfId="33303"/>
    <cellStyle name="Normal 6 2 2 6 6 3" xfId="33304"/>
    <cellStyle name="Normal 6 2 2 6 6 4" xfId="33305"/>
    <cellStyle name="Normal 6 2 2 6 7" xfId="2347"/>
    <cellStyle name="Normal 6 2 2 6 7 2" xfId="33306"/>
    <cellStyle name="Normal 6 2 2 6 7 3" xfId="33307"/>
    <cellStyle name="Normal 6 2 2 6 7 4" xfId="33308"/>
    <cellStyle name="Normal 6 2 2 6 8" xfId="33309"/>
    <cellStyle name="Normal 6 2 2 6 8 2" xfId="33310"/>
    <cellStyle name="Normal 6 2 2 6 8 3" xfId="33311"/>
    <cellStyle name="Normal 6 2 2 6 9" xfId="33312"/>
    <cellStyle name="Normal 6 2 2 7" xfId="738"/>
    <cellStyle name="Normal 6 2 2 7 10" xfId="33313"/>
    <cellStyle name="Normal 6 2 2 7 11" xfId="33314"/>
    <cellStyle name="Normal 6 2 2 7 2" xfId="1204"/>
    <cellStyle name="Normal 6 2 2 7 2 10" xfId="33315"/>
    <cellStyle name="Normal 6 2 2 7 2 2" xfId="1718"/>
    <cellStyle name="Normal 6 2 2 7 2 2 2" xfId="5076"/>
    <cellStyle name="Normal 6 2 2 7 2 2 2 2" xfId="10060"/>
    <cellStyle name="Normal 6 2 2 7 2 2 2 2 2" xfId="33316"/>
    <cellStyle name="Normal 6 2 2 7 2 2 2 2 3" xfId="33317"/>
    <cellStyle name="Normal 6 2 2 7 2 2 2 2 4" xfId="33318"/>
    <cellStyle name="Normal 6 2 2 7 2 2 2 3" xfId="33319"/>
    <cellStyle name="Normal 6 2 2 7 2 2 2 3 2" xfId="33320"/>
    <cellStyle name="Normal 6 2 2 7 2 2 2 3 3" xfId="33321"/>
    <cellStyle name="Normal 6 2 2 7 2 2 2 4" xfId="33322"/>
    <cellStyle name="Normal 6 2 2 7 2 2 2 5" xfId="33323"/>
    <cellStyle name="Normal 6 2 2 7 2 2 2 6" xfId="33324"/>
    <cellStyle name="Normal 6 2 2 7 2 2 3" xfId="6805"/>
    <cellStyle name="Normal 6 2 2 7 2 2 3 2" xfId="11747"/>
    <cellStyle name="Normal 6 2 2 7 2 2 3 3" xfId="33325"/>
    <cellStyle name="Normal 6 2 2 7 2 2 3 4" xfId="33326"/>
    <cellStyle name="Normal 6 2 2 7 2 2 4" xfId="8313"/>
    <cellStyle name="Normal 6 2 2 7 2 2 4 2" xfId="33327"/>
    <cellStyle name="Normal 6 2 2 7 2 2 4 3" xfId="33328"/>
    <cellStyle name="Normal 6 2 2 7 2 2 4 4" xfId="33329"/>
    <cellStyle name="Normal 6 2 2 7 2 2 5" xfId="3351"/>
    <cellStyle name="Normal 6 2 2 7 2 2 5 2" xfId="33330"/>
    <cellStyle name="Normal 6 2 2 7 2 2 5 3" xfId="33331"/>
    <cellStyle name="Normal 6 2 2 7 2 2 5 4" xfId="33332"/>
    <cellStyle name="Normal 6 2 2 7 2 2 6" xfId="33333"/>
    <cellStyle name="Normal 6 2 2 7 2 2 6 2" xfId="33334"/>
    <cellStyle name="Normal 6 2 2 7 2 2 6 3" xfId="33335"/>
    <cellStyle name="Normal 6 2 2 7 2 2 7" xfId="33336"/>
    <cellStyle name="Normal 6 2 2 7 2 2 8" xfId="33337"/>
    <cellStyle name="Normal 6 2 2 7 2 2 9" xfId="33338"/>
    <cellStyle name="Normal 6 2 2 7 2 3" xfId="4572"/>
    <cellStyle name="Normal 6 2 2 7 2 3 2" xfId="9556"/>
    <cellStyle name="Normal 6 2 2 7 2 3 2 2" xfId="33339"/>
    <cellStyle name="Normal 6 2 2 7 2 3 2 3" xfId="33340"/>
    <cellStyle name="Normal 6 2 2 7 2 3 2 4" xfId="33341"/>
    <cellStyle name="Normal 6 2 2 7 2 3 3" xfId="33342"/>
    <cellStyle name="Normal 6 2 2 7 2 3 3 2" xfId="33343"/>
    <cellStyle name="Normal 6 2 2 7 2 3 3 3" xfId="33344"/>
    <cellStyle name="Normal 6 2 2 7 2 3 4" xfId="33345"/>
    <cellStyle name="Normal 6 2 2 7 2 3 5" xfId="33346"/>
    <cellStyle name="Normal 6 2 2 7 2 3 6" xfId="33347"/>
    <cellStyle name="Normal 6 2 2 7 2 4" xfId="6303"/>
    <cellStyle name="Normal 6 2 2 7 2 4 2" xfId="11245"/>
    <cellStyle name="Normal 6 2 2 7 2 4 3" xfId="33348"/>
    <cellStyle name="Normal 6 2 2 7 2 4 4" xfId="33349"/>
    <cellStyle name="Normal 6 2 2 7 2 5" xfId="7811"/>
    <cellStyle name="Normal 6 2 2 7 2 5 2" xfId="33350"/>
    <cellStyle name="Normal 6 2 2 7 2 5 3" xfId="33351"/>
    <cellStyle name="Normal 6 2 2 7 2 5 4" xfId="33352"/>
    <cellStyle name="Normal 6 2 2 7 2 6" xfId="2849"/>
    <cellStyle name="Normal 6 2 2 7 2 6 2" xfId="33353"/>
    <cellStyle name="Normal 6 2 2 7 2 6 3" xfId="33354"/>
    <cellStyle name="Normal 6 2 2 7 2 6 4" xfId="33355"/>
    <cellStyle name="Normal 6 2 2 7 2 7" xfId="33356"/>
    <cellStyle name="Normal 6 2 2 7 2 7 2" xfId="33357"/>
    <cellStyle name="Normal 6 2 2 7 2 7 3" xfId="33358"/>
    <cellStyle name="Normal 6 2 2 7 2 8" xfId="33359"/>
    <cellStyle name="Normal 6 2 2 7 2 9" xfId="33360"/>
    <cellStyle name="Normal 6 2 2 7 3" xfId="1717"/>
    <cellStyle name="Normal 6 2 2 7 3 2" xfId="5075"/>
    <cellStyle name="Normal 6 2 2 7 3 2 2" xfId="10059"/>
    <cellStyle name="Normal 6 2 2 7 3 2 2 2" xfId="33361"/>
    <cellStyle name="Normal 6 2 2 7 3 2 2 3" xfId="33362"/>
    <cellStyle name="Normal 6 2 2 7 3 2 2 4" xfId="33363"/>
    <cellStyle name="Normal 6 2 2 7 3 2 3" xfId="33364"/>
    <cellStyle name="Normal 6 2 2 7 3 2 3 2" xfId="33365"/>
    <cellStyle name="Normal 6 2 2 7 3 2 3 3" xfId="33366"/>
    <cellStyle name="Normal 6 2 2 7 3 2 4" xfId="33367"/>
    <cellStyle name="Normal 6 2 2 7 3 2 5" xfId="33368"/>
    <cellStyle name="Normal 6 2 2 7 3 2 6" xfId="33369"/>
    <cellStyle name="Normal 6 2 2 7 3 3" xfId="6804"/>
    <cellStyle name="Normal 6 2 2 7 3 3 2" xfId="11746"/>
    <cellStyle name="Normal 6 2 2 7 3 3 3" xfId="33370"/>
    <cellStyle name="Normal 6 2 2 7 3 3 4" xfId="33371"/>
    <cellStyle name="Normal 6 2 2 7 3 4" xfId="8312"/>
    <cellStyle name="Normal 6 2 2 7 3 4 2" xfId="33372"/>
    <cellStyle name="Normal 6 2 2 7 3 4 3" xfId="33373"/>
    <cellStyle name="Normal 6 2 2 7 3 4 4" xfId="33374"/>
    <cellStyle name="Normal 6 2 2 7 3 5" xfId="3350"/>
    <cellStyle name="Normal 6 2 2 7 3 5 2" xfId="33375"/>
    <cellStyle name="Normal 6 2 2 7 3 5 3" xfId="33376"/>
    <cellStyle name="Normal 6 2 2 7 3 5 4" xfId="33377"/>
    <cellStyle name="Normal 6 2 2 7 3 6" xfId="33378"/>
    <cellStyle name="Normal 6 2 2 7 3 6 2" xfId="33379"/>
    <cellStyle name="Normal 6 2 2 7 3 6 3" xfId="33380"/>
    <cellStyle name="Normal 6 2 2 7 3 7" xfId="33381"/>
    <cellStyle name="Normal 6 2 2 7 3 8" xfId="33382"/>
    <cellStyle name="Normal 6 2 2 7 3 9" xfId="33383"/>
    <cellStyle name="Normal 6 2 2 7 4" xfId="4189"/>
    <cellStyle name="Normal 6 2 2 7 4 2" xfId="9175"/>
    <cellStyle name="Normal 6 2 2 7 4 2 2" xfId="33384"/>
    <cellStyle name="Normal 6 2 2 7 4 2 3" xfId="33385"/>
    <cellStyle name="Normal 6 2 2 7 4 2 4" xfId="33386"/>
    <cellStyle name="Normal 6 2 2 7 4 3" xfId="33387"/>
    <cellStyle name="Normal 6 2 2 7 4 3 2" xfId="33388"/>
    <cellStyle name="Normal 6 2 2 7 4 3 3" xfId="33389"/>
    <cellStyle name="Normal 6 2 2 7 4 4" xfId="33390"/>
    <cellStyle name="Normal 6 2 2 7 4 5" xfId="33391"/>
    <cellStyle name="Normal 6 2 2 7 4 6" xfId="33392"/>
    <cellStyle name="Normal 6 2 2 7 5" xfId="5936"/>
    <cellStyle name="Normal 6 2 2 7 5 2" xfId="10878"/>
    <cellStyle name="Normal 6 2 2 7 5 3" xfId="33393"/>
    <cellStyle name="Normal 6 2 2 7 5 4" xfId="33394"/>
    <cellStyle name="Normal 6 2 2 7 6" xfId="7444"/>
    <cellStyle name="Normal 6 2 2 7 6 2" xfId="33395"/>
    <cellStyle name="Normal 6 2 2 7 6 3" xfId="33396"/>
    <cellStyle name="Normal 6 2 2 7 6 4" xfId="33397"/>
    <cellStyle name="Normal 6 2 2 7 7" xfId="2482"/>
    <cellStyle name="Normal 6 2 2 7 7 2" xfId="33398"/>
    <cellStyle name="Normal 6 2 2 7 7 3" xfId="33399"/>
    <cellStyle name="Normal 6 2 2 7 7 4" xfId="33400"/>
    <cellStyle name="Normal 6 2 2 7 8" xfId="33401"/>
    <cellStyle name="Normal 6 2 2 7 8 2" xfId="33402"/>
    <cellStyle name="Normal 6 2 2 7 8 3" xfId="33403"/>
    <cellStyle name="Normal 6 2 2 7 9" xfId="33404"/>
    <cellStyle name="Normal 6 2 2 8" xfId="405"/>
    <cellStyle name="Normal 6 2 2 8 10" xfId="33405"/>
    <cellStyle name="Normal 6 2 2 8 11" xfId="33406"/>
    <cellStyle name="Normal 6 2 2 8 2" xfId="1033"/>
    <cellStyle name="Normal 6 2 2 8 2 10" xfId="33407"/>
    <cellStyle name="Normal 6 2 2 8 2 2" xfId="1720"/>
    <cellStyle name="Normal 6 2 2 8 2 2 2" xfId="5078"/>
    <cellStyle name="Normal 6 2 2 8 2 2 2 2" xfId="10062"/>
    <cellStyle name="Normal 6 2 2 8 2 2 2 2 2" xfId="33408"/>
    <cellStyle name="Normal 6 2 2 8 2 2 2 2 3" xfId="33409"/>
    <cellStyle name="Normal 6 2 2 8 2 2 2 2 4" xfId="33410"/>
    <cellStyle name="Normal 6 2 2 8 2 2 2 3" xfId="33411"/>
    <cellStyle name="Normal 6 2 2 8 2 2 2 3 2" xfId="33412"/>
    <cellStyle name="Normal 6 2 2 8 2 2 2 3 3" xfId="33413"/>
    <cellStyle name="Normal 6 2 2 8 2 2 2 4" xfId="33414"/>
    <cellStyle name="Normal 6 2 2 8 2 2 2 5" xfId="33415"/>
    <cellStyle name="Normal 6 2 2 8 2 2 2 6" xfId="33416"/>
    <cellStyle name="Normal 6 2 2 8 2 2 3" xfId="6807"/>
    <cellStyle name="Normal 6 2 2 8 2 2 3 2" xfId="11749"/>
    <cellStyle name="Normal 6 2 2 8 2 2 3 3" xfId="33417"/>
    <cellStyle name="Normal 6 2 2 8 2 2 3 4" xfId="33418"/>
    <cellStyle name="Normal 6 2 2 8 2 2 4" xfId="8315"/>
    <cellStyle name="Normal 6 2 2 8 2 2 4 2" xfId="33419"/>
    <cellStyle name="Normal 6 2 2 8 2 2 4 3" xfId="33420"/>
    <cellStyle name="Normal 6 2 2 8 2 2 4 4" xfId="33421"/>
    <cellStyle name="Normal 6 2 2 8 2 2 5" xfId="3353"/>
    <cellStyle name="Normal 6 2 2 8 2 2 5 2" xfId="33422"/>
    <cellStyle name="Normal 6 2 2 8 2 2 5 3" xfId="33423"/>
    <cellStyle name="Normal 6 2 2 8 2 2 5 4" xfId="33424"/>
    <cellStyle name="Normal 6 2 2 8 2 2 6" xfId="33425"/>
    <cellStyle name="Normal 6 2 2 8 2 2 6 2" xfId="33426"/>
    <cellStyle name="Normal 6 2 2 8 2 2 6 3" xfId="33427"/>
    <cellStyle name="Normal 6 2 2 8 2 2 7" xfId="33428"/>
    <cellStyle name="Normal 6 2 2 8 2 2 8" xfId="33429"/>
    <cellStyle name="Normal 6 2 2 8 2 2 9" xfId="33430"/>
    <cellStyle name="Normal 6 2 2 8 2 3" xfId="4467"/>
    <cellStyle name="Normal 6 2 2 8 2 3 2" xfId="9452"/>
    <cellStyle name="Normal 6 2 2 8 2 3 2 2" xfId="33431"/>
    <cellStyle name="Normal 6 2 2 8 2 3 2 3" xfId="33432"/>
    <cellStyle name="Normal 6 2 2 8 2 3 2 4" xfId="33433"/>
    <cellStyle name="Normal 6 2 2 8 2 3 3" xfId="33434"/>
    <cellStyle name="Normal 6 2 2 8 2 3 3 2" xfId="33435"/>
    <cellStyle name="Normal 6 2 2 8 2 3 3 3" xfId="33436"/>
    <cellStyle name="Normal 6 2 2 8 2 3 4" xfId="33437"/>
    <cellStyle name="Normal 6 2 2 8 2 3 5" xfId="33438"/>
    <cellStyle name="Normal 6 2 2 8 2 3 6" xfId="33439"/>
    <cellStyle name="Normal 6 2 2 8 2 4" xfId="6209"/>
    <cellStyle name="Normal 6 2 2 8 2 4 2" xfId="11151"/>
    <cellStyle name="Normal 6 2 2 8 2 4 3" xfId="33440"/>
    <cellStyle name="Normal 6 2 2 8 2 4 4" xfId="33441"/>
    <cellStyle name="Normal 6 2 2 8 2 5" xfId="7717"/>
    <cellStyle name="Normal 6 2 2 8 2 5 2" xfId="33442"/>
    <cellStyle name="Normal 6 2 2 8 2 5 3" xfId="33443"/>
    <cellStyle name="Normal 6 2 2 8 2 5 4" xfId="33444"/>
    <cellStyle name="Normal 6 2 2 8 2 6" xfId="2755"/>
    <cellStyle name="Normal 6 2 2 8 2 6 2" xfId="33445"/>
    <cellStyle name="Normal 6 2 2 8 2 6 3" xfId="33446"/>
    <cellStyle name="Normal 6 2 2 8 2 6 4" xfId="33447"/>
    <cellStyle name="Normal 6 2 2 8 2 7" xfId="33448"/>
    <cellStyle name="Normal 6 2 2 8 2 7 2" xfId="33449"/>
    <cellStyle name="Normal 6 2 2 8 2 7 3" xfId="33450"/>
    <cellStyle name="Normal 6 2 2 8 2 8" xfId="33451"/>
    <cellStyle name="Normal 6 2 2 8 2 9" xfId="33452"/>
    <cellStyle name="Normal 6 2 2 8 3" xfId="1719"/>
    <cellStyle name="Normal 6 2 2 8 3 2" xfId="5077"/>
    <cellStyle name="Normal 6 2 2 8 3 2 2" xfId="10061"/>
    <cellStyle name="Normal 6 2 2 8 3 2 2 2" xfId="33453"/>
    <cellStyle name="Normal 6 2 2 8 3 2 2 3" xfId="33454"/>
    <cellStyle name="Normal 6 2 2 8 3 2 2 4" xfId="33455"/>
    <cellStyle name="Normal 6 2 2 8 3 2 3" xfId="33456"/>
    <cellStyle name="Normal 6 2 2 8 3 2 3 2" xfId="33457"/>
    <cellStyle name="Normal 6 2 2 8 3 2 3 3" xfId="33458"/>
    <cellStyle name="Normal 6 2 2 8 3 2 4" xfId="33459"/>
    <cellStyle name="Normal 6 2 2 8 3 2 5" xfId="33460"/>
    <cellStyle name="Normal 6 2 2 8 3 2 6" xfId="33461"/>
    <cellStyle name="Normal 6 2 2 8 3 3" xfId="6806"/>
    <cellStyle name="Normal 6 2 2 8 3 3 2" xfId="11748"/>
    <cellStyle name="Normal 6 2 2 8 3 3 3" xfId="33462"/>
    <cellStyle name="Normal 6 2 2 8 3 3 4" xfId="33463"/>
    <cellStyle name="Normal 6 2 2 8 3 4" xfId="8314"/>
    <cellStyle name="Normal 6 2 2 8 3 4 2" xfId="33464"/>
    <cellStyle name="Normal 6 2 2 8 3 4 3" xfId="33465"/>
    <cellStyle name="Normal 6 2 2 8 3 4 4" xfId="33466"/>
    <cellStyle name="Normal 6 2 2 8 3 5" xfId="3352"/>
    <cellStyle name="Normal 6 2 2 8 3 5 2" xfId="33467"/>
    <cellStyle name="Normal 6 2 2 8 3 5 3" xfId="33468"/>
    <cellStyle name="Normal 6 2 2 8 3 5 4" xfId="33469"/>
    <cellStyle name="Normal 6 2 2 8 3 6" xfId="33470"/>
    <cellStyle name="Normal 6 2 2 8 3 6 2" xfId="33471"/>
    <cellStyle name="Normal 6 2 2 8 3 6 3" xfId="33472"/>
    <cellStyle name="Normal 6 2 2 8 3 7" xfId="33473"/>
    <cellStyle name="Normal 6 2 2 8 3 8" xfId="33474"/>
    <cellStyle name="Normal 6 2 2 8 3 9" xfId="33475"/>
    <cellStyle name="Normal 6 2 2 8 4" xfId="3984"/>
    <cellStyle name="Normal 6 2 2 8 4 2" xfId="9064"/>
    <cellStyle name="Normal 6 2 2 8 4 2 2" xfId="33476"/>
    <cellStyle name="Normal 6 2 2 8 4 2 3" xfId="33477"/>
    <cellStyle name="Normal 6 2 2 8 4 2 4" xfId="33478"/>
    <cellStyle name="Normal 6 2 2 8 4 3" xfId="33479"/>
    <cellStyle name="Normal 6 2 2 8 4 3 2" xfId="33480"/>
    <cellStyle name="Normal 6 2 2 8 4 3 3" xfId="33481"/>
    <cellStyle name="Normal 6 2 2 8 4 4" xfId="33482"/>
    <cellStyle name="Normal 6 2 2 8 4 5" xfId="33483"/>
    <cellStyle name="Normal 6 2 2 8 4 6" xfId="33484"/>
    <cellStyle name="Normal 6 2 2 8 5" xfId="5752"/>
    <cellStyle name="Normal 6 2 2 8 5 2" xfId="10694"/>
    <cellStyle name="Normal 6 2 2 8 5 3" xfId="33485"/>
    <cellStyle name="Normal 6 2 2 8 5 4" xfId="33486"/>
    <cellStyle name="Normal 6 2 2 8 6" xfId="7260"/>
    <cellStyle name="Normal 6 2 2 8 6 2" xfId="33487"/>
    <cellStyle name="Normal 6 2 2 8 6 3" xfId="33488"/>
    <cellStyle name="Normal 6 2 2 8 6 4" xfId="33489"/>
    <cellStyle name="Normal 6 2 2 8 7" xfId="2298"/>
    <cellStyle name="Normal 6 2 2 8 7 2" xfId="33490"/>
    <cellStyle name="Normal 6 2 2 8 7 3" xfId="33491"/>
    <cellStyle name="Normal 6 2 2 8 7 4" xfId="33492"/>
    <cellStyle name="Normal 6 2 2 8 8" xfId="33493"/>
    <cellStyle name="Normal 6 2 2 8 8 2" xfId="33494"/>
    <cellStyle name="Normal 6 2 2 8 8 3" xfId="33495"/>
    <cellStyle name="Normal 6 2 2 8 9" xfId="33496"/>
    <cellStyle name="Normal 6 2 2 9" xfId="887"/>
    <cellStyle name="Normal 6 2 2 9 10" xfId="33497"/>
    <cellStyle name="Normal 6 2 2 9 2" xfId="1721"/>
    <cellStyle name="Normal 6 2 2 9 2 2" xfId="5079"/>
    <cellStyle name="Normal 6 2 2 9 2 2 2" xfId="10063"/>
    <cellStyle name="Normal 6 2 2 9 2 2 2 2" xfId="33498"/>
    <cellStyle name="Normal 6 2 2 9 2 2 2 3" xfId="33499"/>
    <cellStyle name="Normal 6 2 2 9 2 2 2 4" xfId="33500"/>
    <cellStyle name="Normal 6 2 2 9 2 2 3" xfId="33501"/>
    <cellStyle name="Normal 6 2 2 9 2 2 3 2" xfId="33502"/>
    <cellStyle name="Normal 6 2 2 9 2 2 3 3" xfId="33503"/>
    <cellStyle name="Normal 6 2 2 9 2 2 4" xfId="33504"/>
    <cellStyle name="Normal 6 2 2 9 2 2 5" xfId="33505"/>
    <cellStyle name="Normal 6 2 2 9 2 2 6" xfId="33506"/>
    <cellStyle name="Normal 6 2 2 9 2 3" xfId="6808"/>
    <cellStyle name="Normal 6 2 2 9 2 3 2" xfId="11750"/>
    <cellStyle name="Normal 6 2 2 9 2 3 3" xfId="33507"/>
    <cellStyle name="Normal 6 2 2 9 2 3 4" xfId="33508"/>
    <cellStyle name="Normal 6 2 2 9 2 4" xfId="8316"/>
    <cellStyle name="Normal 6 2 2 9 2 4 2" xfId="33509"/>
    <cellStyle name="Normal 6 2 2 9 2 4 3" xfId="33510"/>
    <cellStyle name="Normal 6 2 2 9 2 4 4" xfId="33511"/>
    <cellStyle name="Normal 6 2 2 9 2 5" xfId="3354"/>
    <cellStyle name="Normal 6 2 2 9 2 5 2" xfId="33512"/>
    <cellStyle name="Normal 6 2 2 9 2 5 3" xfId="33513"/>
    <cellStyle name="Normal 6 2 2 9 2 5 4" xfId="33514"/>
    <cellStyle name="Normal 6 2 2 9 2 6" xfId="33515"/>
    <cellStyle name="Normal 6 2 2 9 2 6 2" xfId="33516"/>
    <cellStyle name="Normal 6 2 2 9 2 6 3" xfId="33517"/>
    <cellStyle name="Normal 6 2 2 9 2 7" xfId="33518"/>
    <cellStyle name="Normal 6 2 2 9 2 8" xfId="33519"/>
    <cellStyle name="Normal 6 2 2 9 2 9" xfId="33520"/>
    <cellStyle name="Normal 6 2 2 9 3" xfId="4329"/>
    <cellStyle name="Normal 6 2 2 9 3 2" xfId="9315"/>
    <cellStyle name="Normal 6 2 2 9 3 2 2" xfId="33521"/>
    <cellStyle name="Normal 6 2 2 9 3 2 3" xfId="33522"/>
    <cellStyle name="Normal 6 2 2 9 3 2 4" xfId="33523"/>
    <cellStyle name="Normal 6 2 2 9 3 3" xfId="33524"/>
    <cellStyle name="Normal 6 2 2 9 3 3 2" xfId="33525"/>
    <cellStyle name="Normal 6 2 2 9 3 3 3" xfId="33526"/>
    <cellStyle name="Normal 6 2 2 9 3 4" xfId="33527"/>
    <cellStyle name="Normal 6 2 2 9 3 5" xfId="33528"/>
    <cellStyle name="Normal 6 2 2 9 3 6" xfId="33529"/>
    <cellStyle name="Normal 6 2 2 9 4" xfId="6074"/>
    <cellStyle name="Normal 6 2 2 9 4 2" xfId="11016"/>
    <cellStyle name="Normal 6 2 2 9 4 3" xfId="33530"/>
    <cellStyle name="Normal 6 2 2 9 4 4" xfId="33531"/>
    <cellStyle name="Normal 6 2 2 9 5" xfId="7582"/>
    <cellStyle name="Normal 6 2 2 9 5 2" xfId="33532"/>
    <cellStyle name="Normal 6 2 2 9 5 3" xfId="33533"/>
    <cellStyle name="Normal 6 2 2 9 5 4" xfId="33534"/>
    <cellStyle name="Normal 6 2 2 9 6" xfId="2620"/>
    <cellStyle name="Normal 6 2 2 9 6 2" xfId="33535"/>
    <cellStyle name="Normal 6 2 2 9 6 3" xfId="33536"/>
    <cellStyle name="Normal 6 2 2 9 6 4" xfId="33537"/>
    <cellStyle name="Normal 6 2 2 9 7" xfId="33538"/>
    <cellStyle name="Normal 6 2 2 9 7 2" xfId="33539"/>
    <cellStyle name="Normal 6 2 2 9 7 3" xfId="33540"/>
    <cellStyle name="Normal 6 2 2 9 8" xfId="33541"/>
    <cellStyle name="Normal 6 2 2 9 9" xfId="33542"/>
    <cellStyle name="Normal 6 2 20" xfId="33543"/>
    <cellStyle name="Normal 6 2 21" xfId="33544"/>
    <cellStyle name="Normal 6 2 22" xfId="33545"/>
    <cellStyle name="Normal 6 2 3" xfId="161"/>
    <cellStyle name="Normal 6 2 3 10" xfId="2179"/>
    <cellStyle name="Normal 6 2 3 10 2" xfId="3845"/>
    <cellStyle name="Normal 6 2 3 10 2 2" xfId="8941"/>
    <cellStyle name="Normal 6 2 3 10 2 2 2" xfId="33546"/>
    <cellStyle name="Normal 6 2 3 10 2 2 3" xfId="33547"/>
    <cellStyle name="Normal 6 2 3 10 2 2 4" xfId="33548"/>
    <cellStyle name="Normal 6 2 3 10 2 3" xfId="33549"/>
    <cellStyle name="Normal 6 2 3 10 2 3 2" xfId="33550"/>
    <cellStyle name="Normal 6 2 3 10 2 3 3" xfId="33551"/>
    <cellStyle name="Normal 6 2 3 10 2 4" xfId="33552"/>
    <cellStyle name="Normal 6 2 3 10 2 5" xfId="33553"/>
    <cellStyle name="Normal 6 2 3 10 2 6" xfId="33554"/>
    <cellStyle name="Normal 6 2 3 10 3" xfId="8691"/>
    <cellStyle name="Normal 6 2 3 10 3 2" xfId="33555"/>
    <cellStyle name="Normal 6 2 3 10 3 3" xfId="33556"/>
    <cellStyle name="Normal 6 2 3 10 3 4" xfId="33557"/>
    <cellStyle name="Normal 6 2 3 10 4" xfId="12349"/>
    <cellStyle name="Normal 6 2 3 10 4 2" xfId="33558"/>
    <cellStyle name="Normal 6 2 3 10 4 3" xfId="33559"/>
    <cellStyle name="Normal 6 2 3 10 4 4" xfId="33560"/>
    <cellStyle name="Normal 6 2 3 10 5" xfId="33561"/>
    <cellStyle name="Normal 6 2 3 10 5 2" xfId="33562"/>
    <cellStyle name="Normal 6 2 3 10 5 3" xfId="33563"/>
    <cellStyle name="Normal 6 2 3 10 5 4" xfId="33564"/>
    <cellStyle name="Normal 6 2 3 10 6" xfId="33565"/>
    <cellStyle name="Normal 6 2 3 10 6 2" xfId="33566"/>
    <cellStyle name="Normal 6 2 3 10 6 3" xfId="33567"/>
    <cellStyle name="Normal 6 2 3 10 7" xfId="33568"/>
    <cellStyle name="Normal 6 2 3 10 8" xfId="33569"/>
    <cellStyle name="Normal 6 2 3 10 9" xfId="33570"/>
    <cellStyle name="Normal 6 2 3 11" xfId="3730"/>
    <cellStyle name="Normal 6 2 3 11 2" xfId="8828"/>
    <cellStyle name="Normal 6 2 3 11 2 2" xfId="33571"/>
    <cellStyle name="Normal 6 2 3 11 2 2 2" xfId="33572"/>
    <cellStyle name="Normal 6 2 3 11 2 2 3" xfId="33573"/>
    <cellStyle name="Normal 6 2 3 11 2 2 4" xfId="33574"/>
    <cellStyle name="Normal 6 2 3 11 2 3" xfId="33575"/>
    <cellStyle name="Normal 6 2 3 11 2 3 2" xfId="33576"/>
    <cellStyle name="Normal 6 2 3 11 2 3 3" xfId="33577"/>
    <cellStyle name="Normal 6 2 3 11 2 4" xfId="33578"/>
    <cellStyle name="Normal 6 2 3 11 2 5" xfId="33579"/>
    <cellStyle name="Normal 6 2 3 11 2 6" xfId="33580"/>
    <cellStyle name="Normal 6 2 3 11 3" xfId="12181"/>
    <cellStyle name="Normal 6 2 3 11 3 2" xfId="33581"/>
    <cellStyle name="Normal 6 2 3 11 3 3" xfId="33582"/>
    <cellStyle name="Normal 6 2 3 11 3 4" xfId="33583"/>
    <cellStyle name="Normal 6 2 3 11 4" xfId="33584"/>
    <cellStyle name="Normal 6 2 3 11 4 2" xfId="33585"/>
    <cellStyle name="Normal 6 2 3 11 4 3" xfId="33586"/>
    <cellStyle name="Normal 6 2 3 11 4 4" xfId="33587"/>
    <cellStyle name="Normal 6 2 3 11 5" xfId="33588"/>
    <cellStyle name="Normal 6 2 3 11 5 2" xfId="33589"/>
    <cellStyle name="Normal 6 2 3 11 5 3" xfId="33590"/>
    <cellStyle name="Normal 6 2 3 11 6" xfId="33591"/>
    <cellStyle name="Normal 6 2 3 11 7" xfId="33592"/>
    <cellStyle name="Normal 6 2 3 11 8" xfId="33593"/>
    <cellStyle name="Normal 6 2 3 12" xfId="3872"/>
    <cellStyle name="Normal 6 2 3 12 2" xfId="8964"/>
    <cellStyle name="Normal 6 2 3 12 2 2" xfId="33594"/>
    <cellStyle name="Normal 6 2 3 12 2 3" xfId="33595"/>
    <cellStyle name="Normal 6 2 3 12 2 4" xfId="33596"/>
    <cellStyle name="Normal 6 2 3 12 3" xfId="33597"/>
    <cellStyle name="Normal 6 2 3 12 3 2" xfId="33598"/>
    <cellStyle name="Normal 6 2 3 12 3 3" xfId="33599"/>
    <cellStyle name="Normal 6 2 3 12 3 4" xfId="33600"/>
    <cellStyle name="Normal 6 2 3 12 4" xfId="33601"/>
    <cellStyle name="Normal 6 2 3 12 4 2" xfId="33602"/>
    <cellStyle name="Normal 6 2 3 12 4 3" xfId="33603"/>
    <cellStyle name="Normal 6 2 3 12 5" xfId="33604"/>
    <cellStyle name="Normal 6 2 3 12 6" xfId="33605"/>
    <cellStyle name="Normal 6 2 3 12 7" xfId="33606"/>
    <cellStyle name="Normal 6 2 3 13" xfId="5661"/>
    <cellStyle name="Normal 6 2 3 13 2" xfId="10603"/>
    <cellStyle name="Normal 6 2 3 13 3" xfId="33607"/>
    <cellStyle name="Normal 6 2 3 13 4" xfId="33608"/>
    <cellStyle name="Normal 6 2 3 14" xfId="7169"/>
    <cellStyle name="Normal 6 2 3 14 2" xfId="33609"/>
    <cellStyle name="Normal 6 2 3 14 3" xfId="33610"/>
    <cellStyle name="Normal 6 2 3 14 4" xfId="33611"/>
    <cellStyle name="Normal 6 2 3 15" xfId="2151"/>
    <cellStyle name="Normal 6 2 3 15 2" xfId="33612"/>
    <cellStyle name="Normal 6 2 3 15 3" xfId="33613"/>
    <cellStyle name="Normal 6 2 3 15 4" xfId="33614"/>
    <cellStyle name="Normal 6 2 3 16" xfId="200"/>
    <cellStyle name="Normal 6 2 3 16 2" xfId="33615"/>
    <cellStyle name="Normal 6 2 3 16 3" xfId="33616"/>
    <cellStyle name="Normal 6 2 3 17" xfId="33617"/>
    <cellStyle name="Normal 6 2 3 18" xfId="33618"/>
    <cellStyle name="Normal 6 2 3 19" xfId="33619"/>
    <cellStyle name="Normal 6 2 3 2" xfId="627"/>
    <cellStyle name="Normal 6 2 3 2 10" xfId="2397"/>
    <cellStyle name="Normal 6 2 3 2 10 2" xfId="33620"/>
    <cellStyle name="Normal 6 2 3 2 10 3" xfId="33621"/>
    <cellStyle name="Normal 6 2 3 2 10 4" xfId="33622"/>
    <cellStyle name="Normal 6 2 3 2 11" xfId="33623"/>
    <cellStyle name="Normal 6 2 3 2 11 2" xfId="33624"/>
    <cellStyle name="Normal 6 2 3 2 11 3" xfId="33625"/>
    <cellStyle name="Normal 6 2 3 2 12" xfId="33626"/>
    <cellStyle name="Normal 6 2 3 2 13" xfId="33627"/>
    <cellStyle name="Normal 6 2 3 2 14" xfId="33628"/>
    <cellStyle name="Normal 6 2 3 2 2" xfId="788"/>
    <cellStyle name="Normal 6 2 3 2 2 10" xfId="33629"/>
    <cellStyle name="Normal 6 2 3 2 2 11" xfId="33630"/>
    <cellStyle name="Normal 6 2 3 2 2 2" xfId="1254"/>
    <cellStyle name="Normal 6 2 3 2 2 2 10" xfId="33631"/>
    <cellStyle name="Normal 6 2 3 2 2 2 2" xfId="1724"/>
    <cellStyle name="Normal 6 2 3 2 2 2 2 2" xfId="5082"/>
    <cellStyle name="Normal 6 2 3 2 2 2 2 2 2" xfId="10066"/>
    <cellStyle name="Normal 6 2 3 2 2 2 2 2 2 2" xfId="33632"/>
    <cellStyle name="Normal 6 2 3 2 2 2 2 2 2 3" xfId="33633"/>
    <cellStyle name="Normal 6 2 3 2 2 2 2 2 2 4" xfId="33634"/>
    <cellStyle name="Normal 6 2 3 2 2 2 2 2 3" xfId="33635"/>
    <cellStyle name="Normal 6 2 3 2 2 2 2 2 3 2" xfId="33636"/>
    <cellStyle name="Normal 6 2 3 2 2 2 2 2 3 3" xfId="33637"/>
    <cellStyle name="Normal 6 2 3 2 2 2 2 2 4" xfId="33638"/>
    <cellStyle name="Normal 6 2 3 2 2 2 2 2 5" xfId="33639"/>
    <cellStyle name="Normal 6 2 3 2 2 2 2 2 6" xfId="33640"/>
    <cellStyle name="Normal 6 2 3 2 2 2 2 3" xfId="6811"/>
    <cellStyle name="Normal 6 2 3 2 2 2 2 3 2" xfId="11753"/>
    <cellStyle name="Normal 6 2 3 2 2 2 2 3 3" xfId="33641"/>
    <cellStyle name="Normal 6 2 3 2 2 2 2 3 4" xfId="33642"/>
    <cellStyle name="Normal 6 2 3 2 2 2 2 4" xfId="8319"/>
    <cellStyle name="Normal 6 2 3 2 2 2 2 4 2" xfId="33643"/>
    <cellStyle name="Normal 6 2 3 2 2 2 2 4 3" xfId="33644"/>
    <cellStyle name="Normal 6 2 3 2 2 2 2 4 4" xfId="33645"/>
    <cellStyle name="Normal 6 2 3 2 2 2 2 5" xfId="3357"/>
    <cellStyle name="Normal 6 2 3 2 2 2 2 5 2" xfId="33646"/>
    <cellStyle name="Normal 6 2 3 2 2 2 2 5 3" xfId="33647"/>
    <cellStyle name="Normal 6 2 3 2 2 2 2 5 4" xfId="33648"/>
    <cellStyle name="Normal 6 2 3 2 2 2 2 6" xfId="33649"/>
    <cellStyle name="Normal 6 2 3 2 2 2 2 6 2" xfId="33650"/>
    <cellStyle name="Normal 6 2 3 2 2 2 2 6 3" xfId="33651"/>
    <cellStyle name="Normal 6 2 3 2 2 2 2 7" xfId="33652"/>
    <cellStyle name="Normal 6 2 3 2 2 2 2 8" xfId="33653"/>
    <cellStyle name="Normal 6 2 3 2 2 2 2 9" xfId="33654"/>
    <cellStyle name="Normal 6 2 3 2 2 2 3" xfId="4622"/>
    <cellStyle name="Normal 6 2 3 2 2 2 3 2" xfId="9606"/>
    <cellStyle name="Normal 6 2 3 2 2 2 3 2 2" xfId="33655"/>
    <cellStyle name="Normal 6 2 3 2 2 2 3 2 3" xfId="33656"/>
    <cellStyle name="Normal 6 2 3 2 2 2 3 2 4" xfId="33657"/>
    <cellStyle name="Normal 6 2 3 2 2 2 3 3" xfId="33658"/>
    <cellStyle name="Normal 6 2 3 2 2 2 3 3 2" xfId="33659"/>
    <cellStyle name="Normal 6 2 3 2 2 2 3 3 3" xfId="33660"/>
    <cellStyle name="Normal 6 2 3 2 2 2 3 4" xfId="33661"/>
    <cellStyle name="Normal 6 2 3 2 2 2 3 5" xfId="33662"/>
    <cellStyle name="Normal 6 2 3 2 2 2 3 6" xfId="33663"/>
    <cellStyle name="Normal 6 2 3 2 2 2 4" xfId="6353"/>
    <cellStyle name="Normal 6 2 3 2 2 2 4 2" xfId="11295"/>
    <cellStyle name="Normal 6 2 3 2 2 2 4 3" xfId="33664"/>
    <cellStyle name="Normal 6 2 3 2 2 2 4 4" xfId="33665"/>
    <cellStyle name="Normal 6 2 3 2 2 2 5" xfId="7861"/>
    <cellStyle name="Normal 6 2 3 2 2 2 5 2" xfId="33666"/>
    <cellStyle name="Normal 6 2 3 2 2 2 5 3" xfId="33667"/>
    <cellStyle name="Normal 6 2 3 2 2 2 5 4" xfId="33668"/>
    <cellStyle name="Normal 6 2 3 2 2 2 6" xfId="2899"/>
    <cellStyle name="Normal 6 2 3 2 2 2 6 2" xfId="33669"/>
    <cellStyle name="Normal 6 2 3 2 2 2 6 3" xfId="33670"/>
    <cellStyle name="Normal 6 2 3 2 2 2 6 4" xfId="33671"/>
    <cellStyle name="Normal 6 2 3 2 2 2 7" xfId="33672"/>
    <cellStyle name="Normal 6 2 3 2 2 2 7 2" xfId="33673"/>
    <cellStyle name="Normal 6 2 3 2 2 2 7 3" xfId="33674"/>
    <cellStyle name="Normal 6 2 3 2 2 2 8" xfId="33675"/>
    <cellStyle name="Normal 6 2 3 2 2 2 9" xfId="33676"/>
    <cellStyle name="Normal 6 2 3 2 2 3" xfId="1723"/>
    <cellStyle name="Normal 6 2 3 2 2 3 2" xfId="5081"/>
    <cellStyle name="Normal 6 2 3 2 2 3 2 2" xfId="10065"/>
    <cellStyle name="Normal 6 2 3 2 2 3 2 2 2" xfId="33677"/>
    <cellStyle name="Normal 6 2 3 2 2 3 2 2 3" xfId="33678"/>
    <cellStyle name="Normal 6 2 3 2 2 3 2 2 4" xfId="33679"/>
    <cellStyle name="Normal 6 2 3 2 2 3 2 3" xfId="33680"/>
    <cellStyle name="Normal 6 2 3 2 2 3 2 3 2" xfId="33681"/>
    <cellStyle name="Normal 6 2 3 2 2 3 2 3 3" xfId="33682"/>
    <cellStyle name="Normal 6 2 3 2 2 3 2 4" xfId="33683"/>
    <cellStyle name="Normal 6 2 3 2 2 3 2 5" xfId="33684"/>
    <cellStyle name="Normal 6 2 3 2 2 3 2 6" xfId="33685"/>
    <cellStyle name="Normal 6 2 3 2 2 3 3" xfId="6810"/>
    <cellStyle name="Normal 6 2 3 2 2 3 3 2" xfId="11752"/>
    <cellStyle name="Normal 6 2 3 2 2 3 3 3" xfId="33686"/>
    <cellStyle name="Normal 6 2 3 2 2 3 3 4" xfId="33687"/>
    <cellStyle name="Normal 6 2 3 2 2 3 4" xfId="8318"/>
    <cellStyle name="Normal 6 2 3 2 2 3 4 2" xfId="33688"/>
    <cellStyle name="Normal 6 2 3 2 2 3 4 3" xfId="33689"/>
    <cellStyle name="Normal 6 2 3 2 2 3 4 4" xfId="33690"/>
    <cellStyle name="Normal 6 2 3 2 2 3 5" xfId="3356"/>
    <cellStyle name="Normal 6 2 3 2 2 3 5 2" xfId="33691"/>
    <cellStyle name="Normal 6 2 3 2 2 3 5 3" xfId="33692"/>
    <cellStyle name="Normal 6 2 3 2 2 3 5 4" xfId="33693"/>
    <cellStyle name="Normal 6 2 3 2 2 3 6" xfId="33694"/>
    <cellStyle name="Normal 6 2 3 2 2 3 6 2" xfId="33695"/>
    <cellStyle name="Normal 6 2 3 2 2 3 6 3" xfId="33696"/>
    <cellStyle name="Normal 6 2 3 2 2 3 7" xfId="33697"/>
    <cellStyle name="Normal 6 2 3 2 2 3 8" xfId="33698"/>
    <cellStyle name="Normal 6 2 3 2 2 3 9" xfId="33699"/>
    <cellStyle name="Normal 6 2 3 2 2 4" xfId="4239"/>
    <cellStyle name="Normal 6 2 3 2 2 4 2" xfId="9225"/>
    <cellStyle name="Normal 6 2 3 2 2 4 2 2" xfId="33700"/>
    <cellStyle name="Normal 6 2 3 2 2 4 2 3" xfId="33701"/>
    <cellStyle name="Normal 6 2 3 2 2 4 2 4" xfId="33702"/>
    <cellStyle name="Normal 6 2 3 2 2 4 3" xfId="33703"/>
    <cellStyle name="Normal 6 2 3 2 2 4 3 2" xfId="33704"/>
    <cellStyle name="Normal 6 2 3 2 2 4 3 3" xfId="33705"/>
    <cellStyle name="Normal 6 2 3 2 2 4 4" xfId="33706"/>
    <cellStyle name="Normal 6 2 3 2 2 4 5" xfId="33707"/>
    <cellStyle name="Normal 6 2 3 2 2 4 6" xfId="33708"/>
    <cellStyle name="Normal 6 2 3 2 2 5" xfId="5986"/>
    <cellStyle name="Normal 6 2 3 2 2 5 2" xfId="10928"/>
    <cellStyle name="Normal 6 2 3 2 2 5 3" xfId="33709"/>
    <cellStyle name="Normal 6 2 3 2 2 5 4" xfId="33710"/>
    <cellStyle name="Normal 6 2 3 2 2 6" xfId="7494"/>
    <cellStyle name="Normal 6 2 3 2 2 6 2" xfId="33711"/>
    <cellStyle name="Normal 6 2 3 2 2 6 3" xfId="33712"/>
    <cellStyle name="Normal 6 2 3 2 2 6 4" xfId="33713"/>
    <cellStyle name="Normal 6 2 3 2 2 7" xfId="2532"/>
    <cellStyle name="Normal 6 2 3 2 2 7 2" xfId="33714"/>
    <cellStyle name="Normal 6 2 3 2 2 7 3" xfId="33715"/>
    <cellStyle name="Normal 6 2 3 2 2 7 4" xfId="33716"/>
    <cellStyle name="Normal 6 2 3 2 2 8" xfId="33717"/>
    <cellStyle name="Normal 6 2 3 2 2 8 2" xfId="33718"/>
    <cellStyle name="Normal 6 2 3 2 2 8 3" xfId="33719"/>
    <cellStyle name="Normal 6 2 3 2 2 9" xfId="33720"/>
    <cellStyle name="Normal 6 2 3 2 3" xfId="941"/>
    <cellStyle name="Normal 6 2 3 2 3 10" xfId="33721"/>
    <cellStyle name="Normal 6 2 3 2 3 2" xfId="1725"/>
    <cellStyle name="Normal 6 2 3 2 3 2 2" xfId="5083"/>
    <cellStyle name="Normal 6 2 3 2 3 2 2 2" xfId="10067"/>
    <cellStyle name="Normal 6 2 3 2 3 2 2 2 2" xfId="33722"/>
    <cellStyle name="Normal 6 2 3 2 3 2 2 2 3" xfId="33723"/>
    <cellStyle name="Normal 6 2 3 2 3 2 2 2 4" xfId="33724"/>
    <cellStyle name="Normal 6 2 3 2 3 2 2 3" xfId="33725"/>
    <cellStyle name="Normal 6 2 3 2 3 2 2 3 2" xfId="33726"/>
    <cellStyle name="Normal 6 2 3 2 3 2 2 3 3" xfId="33727"/>
    <cellStyle name="Normal 6 2 3 2 3 2 2 4" xfId="33728"/>
    <cellStyle name="Normal 6 2 3 2 3 2 2 5" xfId="33729"/>
    <cellStyle name="Normal 6 2 3 2 3 2 2 6" xfId="33730"/>
    <cellStyle name="Normal 6 2 3 2 3 2 3" xfId="6812"/>
    <cellStyle name="Normal 6 2 3 2 3 2 3 2" xfId="11754"/>
    <cellStyle name="Normal 6 2 3 2 3 2 3 3" xfId="33731"/>
    <cellStyle name="Normal 6 2 3 2 3 2 3 4" xfId="33732"/>
    <cellStyle name="Normal 6 2 3 2 3 2 4" xfId="8320"/>
    <cellStyle name="Normal 6 2 3 2 3 2 4 2" xfId="33733"/>
    <cellStyle name="Normal 6 2 3 2 3 2 4 3" xfId="33734"/>
    <cellStyle name="Normal 6 2 3 2 3 2 4 4" xfId="33735"/>
    <cellStyle name="Normal 6 2 3 2 3 2 5" xfId="3358"/>
    <cellStyle name="Normal 6 2 3 2 3 2 5 2" xfId="33736"/>
    <cellStyle name="Normal 6 2 3 2 3 2 5 3" xfId="33737"/>
    <cellStyle name="Normal 6 2 3 2 3 2 5 4" xfId="33738"/>
    <cellStyle name="Normal 6 2 3 2 3 2 6" xfId="33739"/>
    <cellStyle name="Normal 6 2 3 2 3 2 6 2" xfId="33740"/>
    <cellStyle name="Normal 6 2 3 2 3 2 6 3" xfId="33741"/>
    <cellStyle name="Normal 6 2 3 2 3 2 7" xfId="33742"/>
    <cellStyle name="Normal 6 2 3 2 3 2 8" xfId="33743"/>
    <cellStyle name="Normal 6 2 3 2 3 2 9" xfId="33744"/>
    <cellStyle name="Normal 6 2 3 2 3 3" xfId="4381"/>
    <cellStyle name="Normal 6 2 3 2 3 3 2" xfId="9366"/>
    <cellStyle name="Normal 6 2 3 2 3 3 2 2" xfId="33745"/>
    <cellStyle name="Normal 6 2 3 2 3 3 2 3" xfId="33746"/>
    <cellStyle name="Normal 6 2 3 2 3 3 2 4" xfId="33747"/>
    <cellStyle name="Normal 6 2 3 2 3 3 3" xfId="33748"/>
    <cellStyle name="Normal 6 2 3 2 3 3 3 2" xfId="33749"/>
    <cellStyle name="Normal 6 2 3 2 3 3 3 3" xfId="33750"/>
    <cellStyle name="Normal 6 2 3 2 3 3 4" xfId="33751"/>
    <cellStyle name="Normal 6 2 3 2 3 3 5" xfId="33752"/>
    <cellStyle name="Normal 6 2 3 2 3 3 6" xfId="33753"/>
    <cellStyle name="Normal 6 2 3 2 3 4" xfId="6124"/>
    <cellStyle name="Normal 6 2 3 2 3 4 2" xfId="11066"/>
    <cellStyle name="Normal 6 2 3 2 3 4 3" xfId="33754"/>
    <cellStyle name="Normal 6 2 3 2 3 4 4" xfId="33755"/>
    <cellStyle name="Normal 6 2 3 2 3 5" xfId="7632"/>
    <cellStyle name="Normal 6 2 3 2 3 5 2" xfId="33756"/>
    <cellStyle name="Normal 6 2 3 2 3 5 3" xfId="33757"/>
    <cellStyle name="Normal 6 2 3 2 3 5 4" xfId="33758"/>
    <cellStyle name="Normal 6 2 3 2 3 6" xfId="2670"/>
    <cellStyle name="Normal 6 2 3 2 3 6 2" xfId="33759"/>
    <cellStyle name="Normal 6 2 3 2 3 6 3" xfId="33760"/>
    <cellStyle name="Normal 6 2 3 2 3 6 4" xfId="33761"/>
    <cellStyle name="Normal 6 2 3 2 3 7" xfId="33762"/>
    <cellStyle name="Normal 6 2 3 2 3 7 2" xfId="33763"/>
    <cellStyle name="Normal 6 2 3 2 3 7 3" xfId="33764"/>
    <cellStyle name="Normal 6 2 3 2 3 8" xfId="33765"/>
    <cellStyle name="Normal 6 2 3 2 3 9" xfId="33766"/>
    <cellStyle name="Normal 6 2 3 2 4" xfId="1722"/>
    <cellStyle name="Normal 6 2 3 2 4 2" xfId="5080"/>
    <cellStyle name="Normal 6 2 3 2 4 2 2" xfId="10064"/>
    <cellStyle name="Normal 6 2 3 2 4 2 2 2" xfId="33767"/>
    <cellStyle name="Normal 6 2 3 2 4 2 2 3" xfId="33768"/>
    <cellStyle name="Normal 6 2 3 2 4 2 2 4" xfId="33769"/>
    <cellStyle name="Normal 6 2 3 2 4 2 3" xfId="33770"/>
    <cellStyle name="Normal 6 2 3 2 4 2 3 2" xfId="33771"/>
    <cellStyle name="Normal 6 2 3 2 4 2 3 3" xfId="33772"/>
    <cellStyle name="Normal 6 2 3 2 4 2 4" xfId="33773"/>
    <cellStyle name="Normal 6 2 3 2 4 2 5" xfId="33774"/>
    <cellStyle name="Normal 6 2 3 2 4 2 6" xfId="33775"/>
    <cellStyle name="Normal 6 2 3 2 4 3" xfId="6809"/>
    <cellStyle name="Normal 6 2 3 2 4 3 2" xfId="11751"/>
    <cellStyle name="Normal 6 2 3 2 4 3 3" xfId="33776"/>
    <cellStyle name="Normal 6 2 3 2 4 3 4" xfId="33777"/>
    <cellStyle name="Normal 6 2 3 2 4 4" xfId="8317"/>
    <cellStyle name="Normal 6 2 3 2 4 4 2" xfId="33778"/>
    <cellStyle name="Normal 6 2 3 2 4 4 3" xfId="33779"/>
    <cellStyle name="Normal 6 2 3 2 4 4 4" xfId="33780"/>
    <cellStyle name="Normal 6 2 3 2 4 5" xfId="3355"/>
    <cellStyle name="Normal 6 2 3 2 4 5 2" xfId="33781"/>
    <cellStyle name="Normal 6 2 3 2 4 5 3" xfId="33782"/>
    <cellStyle name="Normal 6 2 3 2 4 5 4" xfId="33783"/>
    <cellStyle name="Normal 6 2 3 2 4 6" xfId="33784"/>
    <cellStyle name="Normal 6 2 3 2 4 6 2" xfId="33785"/>
    <cellStyle name="Normal 6 2 3 2 4 6 3" xfId="33786"/>
    <cellStyle name="Normal 6 2 3 2 4 7" xfId="33787"/>
    <cellStyle name="Normal 6 2 3 2 4 8" xfId="33788"/>
    <cellStyle name="Normal 6 2 3 2 4 9" xfId="33789"/>
    <cellStyle name="Normal 6 2 3 2 5" xfId="3778"/>
    <cellStyle name="Normal 6 2 3 2 5 2" xfId="5505"/>
    <cellStyle name="Normal 6 2 3 2 5 2 2" xfId="10472"/>
    <cellStyle name="Normal 6 2 3 2 5 2 2 2" xfId="33790"/>
    <cellStyle name="Normal 6 2 3 2 5 2 2 3" xfId="33791"/>
    <cellStyle name="Normal 6 2 3 2 5 2 2 4" xfId="33792"/>
    <cellStyle name="Normal 6 2 3 2 5 2 3" xfId="33793"/>
    <cellStyle name="Normal 6 2 3 2 5 2 3 2" xfId="33794"/>
    <cellStyle name="Normal 6 2 3 2 5 2 3 3" xfId="33795"/>
    <cellStyle name="Normal 6 2 3 2 5 2 4" xfId="33796"/>
    <cellStyle name="Normal 6 2 3 2 5 2 5" xfId="33797"/>
    <cellStyle name="Normal 6 2 3 2 5 2 6" xfId="33798"/>
    <cellStyle name="Normal 6 2 3 2 5 3" xfId="8739"/>
    <cellStyle name="Normal 6 2 3 2 5 3 2" xfId="33799"/>
    <cellStyle name="Normal 6 2 3 2 5 3 3" xfId="33800"/>
    <cellStyle name="Normal 6 2 3 2 5 3 4" xfId="33801"/>
    <cellStyle name="Normal 6 2 3 2 5 4" xfId="12218"/>
    <cellStyle name="Normal 6 2 3 2 5 4 2" xfId="33802"/>
    <cellStyle name="Normal 6 2 3 2 5 4 3" xfId="33803"/>
    <cellStyle name="Normal 6 2 3 2 5 4 4" xfId="33804"/>
    <cellStyle name="Normal 6 2 3 2 5 5" xfId="33805"/>
    <cellStyle name="Normal 6 2 3 2 5 5 2" xfId="33806"/>
    <cellStyle name="Normal 6 2 3 2 5 5 3" xfId="33807"/>
    <cellStyle name="Normal 6 2 3 2 5 5 4" xfId="33808"/>
    <cellStyle name="Normal 6 2 3 2 5 6" xfId="33809"/>
    <cellStyle name="Normal 6 2 3 2 5 6 2" xfId="33810"/>
    <cellStyle name="Normal 6 2 3 2 5 6 3" xfId="33811"/>
    <cellStyle name="Normal 6 2 3 2 5 7" xfId="33812"/>
    <cellStyle name="Normal 6 2 3 2 5 8" xfId="33813"/>
    <cellStyle name="Normal 6 2 3 2 5 9" xfId="33814"/>
    <cellStyle name="Normal 6 2 3 2 6" xfId="4103"/>
    <cellStyle name="Normal 6 2 3 2 6 2" xfId="8875"/>
    <cellStyle name="Normal 6 2 3 2 6 2 2" xfId="33815"/>
    <cellStyle name="Normal 6 2 3 2 6 2 2 2" xfId="33816"/>
    <cellStyle name="Normal 6 2 3 2 6 2 2 3" xfId="33817"/>
    <cellStyle name="Normal 6 2 3 2 6 2 2 4" xfId="33818"/>
    <cellStyle name="Normal 6 2 3 2 6 2 3" xfId="33819"/>
    <cellStyle name="Normal 6 2 3 2 6 2 3 2" xfId="33820"/>
    <cellStyle name="Normal 6 2 3 2 6 2 3 3" xfId="33821"/>
    <cellStyle name="Normal 6 2 3 2 6 2 4" xfId="33822"/>
    <cellStyle name="Normal 6 2 3 2 6 2 5" xfId="33823"/>
    <cellStyle name="Normal 6 2 3 2 6 2 6" xfId="33824"/>
    <cellStyle name="Normal 6 2 3 2 6 3" xfId="12120"/>
    <cellStyle name="Normal 6 2 3 2 6 3 2" xfId="33825"/>
    <cellStyle name="Normal 6 2 3 2 6 3 3" xfId="33826"/>
    <cellStyle name="Normal 6 2 3 2 6 3 4" xfId="33827"/>
    <cellStyle name="Normal 6 2 3 2 6 4" xfId="33828"/>
    <cellStyle name="Normal 6 2 3 2 6 4 2" xfId="33829"/>
    <cellStyle name="Normal 6 2 3 2 6 4 3" xfId="33830"/>
    <cellStyle name="Normal 6 2 3 2 6 4 4" xfId="33831"/>
    <cellStyle name="Normal 6 2 3 2 6 5" xfId="33832"/>
    <cellStyle name="Normal 6 2 3 2 6 5 2" xfId="33833"/>
    <cellStyle name="Normal 6 2 3 2 6 5 3" xfId="33834"/>
    <cellStyle name="Normal 6 2 3 2 6 6" xfId="33835"/>
    <cellStyle name="Normal 6 2 3 2 6 7" xfId="33836"/>
    <cellStyle name="Normal 6 2 3 2 6 8" xfId="33837"/>
    <cellStyle name="Normal 6 2 3 2 7" xfId="5584"/>
    <cellStyle name="Normal 6 2 3 2 7 2" xfId="10538"/>
    <cellStyle name="Normal 6 2 3 2 7 2 2" xfId="33838"/>
    <cellStyle name="Normal 6 2 3 2 7 2 3" xfId="33839"/>
    <cellStyle name="Normal 6 2 3 2 7 2 4" xfId="33840"/>
    <cellStyle name="Normal 6 2 3 2 7 3" xfId="33841"/>
    <cellStyle name="Normal 6 2 3 2 7 3 2" xfId="33842"/>
    <cellStyle name="Normal 6 2 3 2 7 3 3" xfId="33843"/>
    <cellStyle name="Normal 6 2 3 2 7 4" xfId="33844"/>
    <cellStyle name="Normal 6 2 3 2 7 5" xfId="33845"/>
    <cellStyle name="Normal 6 2 3 2 7 6" xfId="33846"/>
    <cellStyle name="Normal 6 2 3 2 8" xfId="5851"/>
    <cellStyle name="Normal 6 2 3 2 8 2" xfId="10793"/>
    <cellStyle name="Normal 6 2 3 2 8 3" xfId="33847"/>
    <cellStyle name="Normal 6 2 3 2 8 4" xfId="33848"/>
    <cellStyle name="Normal 6 2 3 2 9" xfId="7359"/>
    <cellStyle name="Normal 6 2 3 2 9 2" xfId="33849"/>
    <cellStyle name="Normal 6 2 3 2 9 3" xfId="33850"/>
    <cellStyle name="Normal 6 2 3 2 9 4" xfId="33851"/>
    <cellStyle name="Normal 6 2 3 3" xfId="690"/>
    <cellStyle name="Normal 6 2 3 3 10" xfId="2439"/>
    <cellStyle name="Normal 6 2 3 3 10 2" xfId="33852"/>
    <cellStyle name="Normal 6 2 3 3 10 3" xfId="33853"/>
    <cellStyle name="Normal 6 2 3 3 10 4" xfId="33854"/>
    <cellStyle name="Normal 6 2 3 3 11" xfId="33855"/>
    <cellStyle name="Normal 6 2 3 3 11 2" xfId="33856"/>
    <cellStyle name="Normal 6 2 3 3 11 3" xfId="33857"/>
    <cellStyle name="Normal 6 2 3 3 12" xfId="33858"/>
    <cellStyle name="Normal 6 2 3 3 13" xfId="33859"/>
    <cellStyle name="Normal 6 2 3 3 14" xfId="33860"/>
    <cellStyle name="Normal 6 2 3 3 2" xfId="831"/>
    <cellStyle name="Normal 6 2 3 3 2 10" xfId="33861"/>
    <cellStyle name="Normal 6 2 3 3 2 11" xfId="33862"/>
    <cellStyle name="Normal 6 2 3 3 2 2" xfId="1296"/>
    <cellStyle name="Normal 6 2 3 3 2 2 10" xfId="33863"/>
    <cellStyle name="Normal 6 2 3 3 2 2 2" xfId="1728"/>
    <cellStyle name="Normal 6 2 3 3 2 2 2 2" xfId="5086"/>
    <cellStyle name="Normal 6 2 3 3 2 2 2 2 2" xfId="10070"/>
    <cellStyle name="Normal 6 2 3 3 2 2 2 2 2 2" xfId="33864"/>
    <cellStyle name="Normal 6 2 3 3 2 2 2 2 2 3" xfId="33865"/>
    <cellStyle name="Normal 6 2 3 3 2 2 2 2 2 4" xfId="33866"/>
    <cellStyle name="Normal 6 2 3 3 2 2 2 2 3" xfId="33867"/>
    <cellStyle name="Normal 6 2 3 3 2 2 2 2 3 2" xfId="33868"/>
    <cellStyle name="Normal 6 2 3 3 2 2 2 2 3 3" xfId="33869"/>
    <cellStyle name="Normal 6 2 3 3 2 2 2 2 4" xfId="33870"/>
    <cellStyle name="Normal 6 2 3 3 2 2 2 2 5" xfId="33871"/>
    <cellStyle name="Normal 6 2 3 3 2 2 2 2 6" xfId="33872"/>
    <cellStyle name="Normal 6 2 3 3 2 2 2 3" xfId="6815"/>
    <cellStyle name="Normal 6 2 3 3 2 2 2 3 2" xfId="11757"/>
    <cellStyle name="Normal 6 2 3 3 2 2 2 3 3" xfId="33873"/>
    <cellStyle name="Normal 6 2 3 3 2 2 2 3 4" xfId="33874"/>
    <cellStyle name="Normal 6 2 3 3 2 2 2 4" xfId="8323"/>
    <cellStyle name="Normal 6 2 3 3 2 2 2 4 2" xfId="33875"/>
    <cellStyle name="Normal 6 2 3 3 2 2 2 4 3" xfId="33876"/>
    <cellStyle name="Normal 6 2 3 3 2 2 2 4 4" xfId="33877"/>
    <cellStyle name="Normal 6 2 3 3 2 2 2 5" xfId="3361"/>
    <cellStyle name="Normal 6 2 3 3 2 2 2 5 2" xfId="33878"/>
    <cellStyle name="Normal 6 2 3 3 2 2 2 5 3" xfId="33879"/>
    <cellStyle name="Normal 6 2 3 3 2 2 2 5 4" xfId="33880"/>
    <cellStyle name="Normal 6 2 3 3 2 2 2 6" xfId="33881"/>
    <cellStyle name="Normal 6 2 3 3 2 2 2 6 2" xfId="33882"/>
    <cellStyle name="Normal 6 2 3 3 2 2 2 6 3" xfId="33883"/>
    <cellStyle name="Normal 6 2 3 3 2 2 2 7" xfId="33884"/>
    <cellStyle name="Normal 6 2 3 3 2 2 2 8" xfId="33885"/>
    <cellStyle name="Normal 6 2 3 3 2 2 2 9" xfId="33886"/>
    <cellStyle name="Normal 6 2 3 3 2 2 3" xfId="4664"/>
    <cellStyle name="Normal 6 2 3 3 2 2 3 2" xfId="9648"/>
    <cellStyle name="Normal 6 2 3 3 2 2 3 2 2" xfId="33887"/>
    <cellStyle name="Normal 6 2 3 3 2 2 3 2 3" xfId="33888"/>
    <cellStyle name="Normal 6 2 3 3 2 2 3 2 4" xfId="33889"/>
    <cellStyle name="Normal 6 2 3 3 2 2 3 3" xfId="33890"/>
    <cellStyle name="Normal 6 2 3 3 2 2 3 3 2" xfId="33891"/>
    <cellStyle name="Normal 6 2 3 3 2 2 3 3 3" xfId="33892"/>
    <cellStyle name="Normal 6 2 3 3 2 2 3 4" xfId="33893"/>
    <cellStyle name="Normal 6 2 3 3 2 2 3 5" xfId="33894"/>
    <cellStyle name="Normal 6 2 3 3 2 2 3 6" xfId="33895"/>
    <cellStyle name="Normal 6 2 3 3 2 2 4" xfId="6395"/>
    <cellStyle name="Normal 6 2 3 3 2 2 4 2" xfId="11337"/>
    <cellStyle name="Normal 6 2 3 3 2 2 4 3" xfId="33896"/>
    <cellStyle name="Normal 6 2 3 3 2 2 4 4" xfId="33897"/>
    <cellStyle name="Normal 6 2 3 3 2 2 5" xfId="7903"/>
    <cellStyle name="Normal 6 2 3 3 2 2 5 2" xfId="33898"/>
    <cellStyle name="Normal 6 2 3 3 2 2 5 3" xfId="33899"/>
    <cellStyle name="Normal 6 2 3 3 2 2 5 4" xfId="33900"/>
    <cellStyle name="Normal 6 2 3 3 2 2 6" xfId="2941"/>
    <cellStyle name="Normal 6 2 3 3 2 2 6 2" xfId="33901"/>
    <cellStyle name="Normal 6 2 3 3 2 2 6 3" xfId="33902"/>
    <cellStyle name="Normal 6 2 3 3 2 2 6 4" xfId="33903"/>
    <cellStyle name="Normal 6 2 3 3 2 2 7" xfId="33904"/>
    <cellStyle name="Normal 6 2 3 3 2 2 7 2" xfId="33905"/>
    <cellStyle name="Normal 6 2 3 3 2 2 7 3" xfId="33906"/>
    <cellStyle name="Normal 6 2 3 3 2 2 8" xfId="33907"/>
    <cellStyle name="Normal 6 2 3 3 2 2 9" xfId="33908"/>
    <cellStyle name="Normal 6 2 3 3 2 3" xfId="1727"/>
    <cellStyle name="Normal 6 2 3 3 2 3 2" xfId="5085"/>
    <cellStyle name="Normal 6 2 3 3 2 3 2 2" xfId="10069"/>
    <cellStyle name="Normal 6 2 3 3 2 3 2 2 2" xfId="33909"/>
    <cellStyle name="Normal 6 2 3 3 2 3 2 2 3" xfId="33910"/>
    <cellStyle name="Normal 6 2 3 3 2 3 2 2 4" xfId="33911"/>
    <cellStyle name="Normal 6 2 3 3 2 3 2 3" xfId="33912"/>
    <cellStyle name="Normal 6 2 3 3 2 3 2 3 2" xfId="33913"/>
    <cellStyle name="Normal 6 2 3 3 2 3 2 3 3" xfId="33914"/>
    <cellStyle name="Normal 6 2 3 3 2 3 2 4" xfId="33915"/>
    <cellStyle name="Normal 6 2 3 3 2 3 2 5" xfId="33916"/>
    <cellStyle name="Normal 6 2 3 3 2 3 2 6" xfId="33917"/>
    <cellStyle name="Normal 6 2 3 3 2 3 3" xfId="6814"/>
    <cellStyle name="Normal 6 2 3 3 2 3 3 2" xfId="11756"/>
    <cellStyle name="Normal 6 2 3 3 2 3 3 3" xfId="33918"/>
    <cellStyle name="Normal 6 2 3 3 2 3 3 4" xfId="33919"/>
    <cellStyle name="Normal 6 2 3 3 2 3 4" xfId="8322"/>
    <cellStyle name="Normal 6 2 3 3 2 3 4 2" xfId="33920"/>
    <cellStyle name="Normal 6 2 3 3 2 3 4 3" xfId="33921"/>
    <cellStyle name="Normal 6 2 3 3 2 3 4 4" xfId="33922"/>
    <cellStyle name="Normal 6 2 3 3 2 3 5" xfId="3360"/>
    <cellStyle name="Normal 6 2 3 3 2 3 5 2" xfId="33923"/>
    <cellStyle name="Normal 6 2 3 3 2 3 5 3" xfId="33924"/>
    <cellStyle name="Normal 6 2 3 3 2 3 5 4" xfId="33925"/>
    <cellStyle name="Normal 6 2 3 3 2 3 6" xfId="33926"/>
    <cellStyle name="Normal 6 2 3 3 2 3 6 2" xfId="33927"/>
    <cellStyle name="Normal 6 2 3 3 2 3 6 3" xfId="33928"/>
    <cellStyle name="Normal 6 2 3 3 2 3 7" xfId="33929"/>
    <cellStyle name="Normal 6 2 3 3 2 3 8" xfId="33930"/>
    <cellStyle name="Normal 6 2 3 3 2 3 9" xfId="33931"/>
    <cellStyle name="Normal 6 2 3 3 2 4" xfId="4281"/>
    <cellStyle name="Normal 6 2 3 3 2 4 2" xfId="9267"/>
    <cellStyle name="Normal 6 2 3 3 2 4 2 2" xfId="33932"/>
    <cellStyle name="Normal 6 2 3 3 2 4 2 3" xfId="33933"/>
    <cellStyle name="Normal 6 2 3 3 2 4 2 4" xfId="33934"/>
    <cellStyle name="Normal 6 2 3 3 2 4 3" xfId="33935"/>
    <cellStyle name="Normal 6 2 3 3 2 4 3 2" xfId="33936"/>
    <cellStyle name="Normal 6 2 3 3 2 4 3 3" xfId="33937"/>
    <cellStyle name="Normal 6 2 3 3 2 4 4" xfId="33938"/>
    <cellStyle name="Normal 6 2 3 3 2 4 5" xfId="33939"/>
    <cellStyle name="Normal 6 2 3 3 2 4 6" xfId="33940"/>
    <cellStyle name="Normal 6 2 3 3 2 5" xfId="6028"/>
    <cellStyle name="Normal 6 2 3 3 2 5 2" xfId="10970"/>
    <cellStyle name="Normal 6 2 3 3 2 5 3" xfId="33941"/>
    <cellStyle name="Normal 6 2 3 3 2 5 4" xfId="33942"/>
    <cellStyle name="Normal 6 2 3 3 2 6" xfId="7536"/>
    <cellStyle name="Normal 6 2 3 3 2 6 2" xfId="33943"/>
    <cellStyle name="Normal 6 2 3 3 2 6 3" xfId="33944"/>
    <cellStyle name="Normal 6 2 3 3 2 6 4" xfId="33945"/>
    <cellStyle name="Normal 6 2 3 3 2 7" xfId="2574"/>
    <cellStyle name="Normal 6 2 3 3 2 7 2" xfId="33946"/>
    <cellStyle name="Normal 6 2 3 3 2 7 3" xfId="33947"/>
    <cellStyle name="Normal 6 2 3 3 2 7 4" xfId="33948"/>
    <cellStyle name="Normal 6 2 3 3 2 8" xfId="33949"/>
    <cellStyle name="Normal 6 2 3 3 2 8 2" xfId="33950"/>
    <cellStyle name="Normal 6 2 3 3 2 8 3" xfId="33951"/>
    <cellStyle name="Normal 6 2 3 3 2 9" xfId="33952"/>
    <cellStyle name="Normal 6 2 3 3 3" xfId="984"/>
    <cellStyle name="Normal 6 2 3 3 3 10" xfId="33953"/>
    <cellStyle name="Normal 6 2 3 3 3 2" xfId="1729"/>
    <cellStyle name="Normal 6 2 3 3 3 2 2" xfId="5087"/>
    <cellStyle name="Normal 6 2 3 3 3 2 2 2" xfId="10071"/>
    <cellStyle name="Normal 6 2 3 3 3 2 2 2 2" xfId="33954"/>
    <cellStyle name="Normal 6 2 3 3 3 2 2 2 3" xfId="33955"/>
    <cellStyle name="Normal 6 2 3 3 3 2 2 2 4" xfId="33956"/>
    <cellStyle name="Normal 6 2 3 3 3 2 2 3" xfId="33957"/>
    <cellStyle name="Normal 6 2 3 3 3 2 2 3 2" xfId="33958"/>
    <cellStyle name="Normal 6 2 3 3 3 2 2 3 3" xfId="33959"/>
    <cellStyle name="Normal 6 2 3 3 3 2 2 4" xfId="33960"/>
    <cellStyle name="Normal 6 2 3 3 3 2 2 5" xfId="33961"/>
    <cellStyle name="Normal 6 2 3 3 3 2 2 6" xfId="33962"/>
    <cellStyle name="Normal 6 2 3 3 3 2 3" xfId="6816"/>
    <cellStyle name="Normal 6 2 3 3 3 2 3 2" xfId="11758"/>
    <cellStyle name="Normal 6 2 3 3 3 2 3 3" xfId="33963"/>
    <cellStyle name="Normal 6 2 3 3 3 2 3 4" xfId="33964"/>
    <cellStyle name="Normal 6 2 3 3 3 2 4" xfId="8324"/>
    <cellStyle name="Normal 6 2 3 3 3 2 4 2" xfId="33965"/>
    <cellStyle name="Normal 6 2 3 3 3 2 4 3" xfId="33966"/>
    <cellStyle name="Normal 6 2 3 3 3 2 4 4" xfId="33967"/>
    <cellStyle name="Normal 6 2 3 3 3 2 5" xfId="3362"/>
    <cellStyle name="Normal 6 2 3 3 3 2 5 2" xfId="33968"/>
    <cellStyle name="Normal 6 2 3 3 3 2 5 3" xfId="33969"/>
    <cellStyle name="Normal 6 2 3 3 3 2 5 4" xfId="33970"/>
    <cellStyle name="Normal 6 2 3 3 3 2 6" xfId="33971"/>
    <cellStyle name="Normal 6 2 3 3 3 2 6 2" xfId="33972"/>
    <cellStyle name="Normal 6 2 3 3 3 2 6 3" xfId="33973"/>
    <cellStyle name="Normal 6 2 3 3 3 2 7" xfId="33974"/>
    <cellStyle name="Normal 6 2 3 3 3 2 8" xfId="33975"/>
    <cellStyle name="Normal 6 2 3 3 3 2 9" xfId="33976"/>
    <cellStyle name="Normal 6 2 3 3 3 3" xfId="4423"/>
    <cellStyle name="Normal 6 2 3 3 3 3 2" xfId="9408"/>
    <cellStyle name="Normal 6 2 3 3 3 3 2 2" xfId="33977"/>
    <cellStyle name="Normal 6 2 3 3 3 3 2 3" xfId="33978"/>
    <cellStyle name="Normal 6 2 3 3 3 3 2 4" xfId="33979"/>
    <cellStyle name="Normal 6 2 3 3 3 3 3" xfId="33980"/>
    <cellStyle name="Normal 6 2 3 3 3 3 3 2" xfId="33981"/>
    <cellStyle name="Normal 6 2 3 3 3 3 3 3" xfId="33982"/>
    <cellStyle name="Normal 6 2 3 3 3 3 4" xfId="33983"/>
    <cellStyle name="Normal 6 2 3 3 3 3 5" xfId="33984"/>
    <cellStyle name="Normal 6 2 3 3 3 3 6" xfId="33985"/>
    <cellStyle name="Normal 6 2 3 3 3 4" xfId="6166"/>
    <cellStyle name="Normal 6 2 3 3 3 4 2" xfId="11108"/>
    <cellStyle name="Normal 6 2 3 3 3 4 3" xfId="33986"/>
    <cellStyle name="Normal 6 2 3 3 3 4 4" xfId="33987"/>
    <cellStyle name="Normal 6 2 3 3 3 5" xfId="7674"/>
    <cellStyle name="Normal 6 2 3 3 3 5 2" xfId="33988"/>
    <cellStyle name="Normal 6 2 3 3 3 5 3" xfId="33989"/>
    <cellStyle name="Normal 6 2 3 3 3 5 4" xfId="33990"/>
    <cellStyle name="Normal 6 2 3 3 3 6" xfId="2712"/>
    <cellStyle name="Normal 6 2 3 3 3 6 2" xfId="33991"/>
    <cellStyle name="Normal 6 2 3 3 3 6 3" xfId="33992"/>
    <cellStyle name="Normal 6 2 3 3 3 6 4" xfId="33993"/>
    <cellStyle name="Normal 6 2 3 3 3 7" xfId="33994"/>
    <cellStyle name="Normal 6 2 3 3 3 7 2" xfId="33995"/>
    <cellStyle name="Normal 6 2 3 3 3 7 3" xfId="33996"/>
    <cellStyle name="Normal 6 2 3 3 3 8" xfId="33997"/>
    <cellStyle name="Normal 6 2 3 3 3 9" xfId="33998"/>
    <cellStyle name="Normal 6 2 3 3 4" xfId="1726"/>
    <cellStyle name="Normal 6 2 3 3 4 2" xfId="5084"/>
    <cellStyle name="Normal 6 2 3 3 4 2 2" xfId="10068"/>
    <cellStyle name="Normal 6 2 3 3 4 2 2 2" xfId="33999"/>
    <cellStyle name="Normal 6 2 3 3 4 2 2 3" xfId="34000"/>
    <cellStyle name="Normal 6 2 3 3 4 2 2 4" xfId="34001"/>
    <cellStyle name="Normal 6 2 3 3 4 2 3" xfId="34002"/>
    <cellStyle name="Normal 6 2 3 3 4 2 3 2" xfId="34003"/>
    <cellStyle name="Normal 6 2 3 3 4 2 3 3" xfId="34004"/>
    <cellStyle name="Normal 6 2 3 3 4 2 4" xfId="34005"/>
    <cellStyle name="Normal 6 2 3 3 4 2 5" xfId="34006"/>
    <cellStyle name="Normal 6 2 3 3 4 2 6" xfId="34007"/>
    <cellStyle name="Normal 6 2 3 3 4 3" xfId="6813"/>
    <cellStyle name="Normal 6 2 3 3 4 3 2" xfId="11755"/>
    <cellStyle name="Normal 6 2 3 3 4 3 3" xfId="34008"/>
    <cellStyle name="Normal 6 2 3 3 4 3 4" xfId="34009"/>
    <cellStyle name="Normal 6 2 3 3 4 4" xfId="8321"/>
    <cellStyle name="Normal 6 2 3 3 4 4 2" xfId="34010"/>
    <cellStyle name="Normal 6 2 3 3 4 4 3" xfId="34011"/>
    <cellStyle name="Normal 6 2 3 3 4 4 4" xfId="34012"/>
    <cellStyle name="Normal 6 2 3 3 4 5" xfId="3359"/>
    <cellStyle name="Normal 6 2 3 3 4 5 2" xfId="34013"/>
    <cellStyle name="Normal 6 2 3 3 4 5 3" xfId="34014"/>
    <cellStyle name="Normal 6 2 3 3 4 5 4" xfId="34015"/>
    <cellStyle name="Normal 6 2 3 3 4 6" xfId="34016"/>
    <cellStyle name="Normal 6 2 3 3 4 6 2" xfId="34017"/>
    <cellStyle name="Normal 6 2 3 3 4 6 3" xfId="34018"/>
    <cellStyle name="Normal 6 2 3 3 4 7" xfId="34019"/>
    <cellStyle name="Normal 6 2 3 3 4 8" xfId="34020"/>
    <cellStyle name="Normal 6 2 3 3 4 9" xfId="34021"/>
    <cellStyle name="Normal 6 2 3 3 5" xfId="3821"/>
    <cellStyle name="Normal 6 2 3 3 5 2" xfId="5453"/>
    <cellStyle name="Normal 6 2 3 3 5 2 2" xfId="10431"/>
    <cellStyle name="Normal 6 2 3 3 5 2 2 2" xfId="34022"/>
    <cellStyle name="Normal 6 2 3 3 5 2 2 3" xfId="34023"/>
    <cellStyle name="Normal 6 2 3 3 5 2 2 4" xfId="34024"/>
    <cellStyle name="Normal 6 2 3 3 5 2 3" xfId="34025"/>
    <cellStyle name="Normal 6 2 3 3 5 2 3 2" xfId="34026"/>
    <cellStyle name="Normal 6 2 3 3 5 2 3 3" xfId="34027"/>
    <cellStyle name="Normal 6 2 3 3 5 2 4" xfId="34028"/>
    <cellStyle name="Normal 6 2 3 3 5 2 5" xfId="34029"/>
    <cellStyle name="Normal 6 2 3 3 5 2 6" xfId="34030"/>
    <cellStyle name="Normal 6 2 3 3 5 3" xfId="8781"/>
    <cellStyle name="Normal 6 2 3 3 5 3 2" xfId="34031"/>
    <cellStyle name="Normal 6 2 3 3 5 3 3" xfId="34032"/>
    <cellStyle name="Normal 6 2 3 3 5 3 4" xfId="34033"/>
    <cellStyle name="Normal 6 2 3 3 5 4" xfId="12343"/>
    <cellStyle name="Normal 6 2 3 3 5 4 2" xfId="34034"/>
    <cellStyle name="Normal 6 2 3 3 5 4 3" xfId="34035"/>
    <cellStyle name="Normal 6 2 3 3 5 4 4" xfId="34036"/>
    <cellStyle name="Normal 6 2 3 3 5 5" xfId="34037"/>
    <cellStyle name="Normal 6 2 3 3 5 5 2" xfId="34038"/>
    <cellStyle name="Normal 6 2 3 3 5 5 3" xfId="34039"/>
    <cellStyle name="Normal 6 2 3 3 5 5 4" xfId="34040"/>
    <cellStyle name="Normal 6 2 3 3 5 6" xfId="34041"/>
    <cellStyle name="Normal 6 2 3 3 5 6 2" xfId="34042"/>
    <cellStyle name="Normal 6 2 3 3 5 6 3" xfId="34043"/>
    <cellStyle name="Normal 6 2 3 3 5 7" xfId="34044"/>
    <cellStyle name="Normal 6 2 3 3 5 8" xfId="34045"/>
    <cellStyle name="Normal 6 2 3 3 5 9" xfId="34046"/>
    <cellStyle name="Normal 6 2 3 3 6" xfId="4146"/>
    <cellStyle name="Normal 6 2 3 3 6 2" xfId="8917"/>
    <cellStyle name="Normal 6 2 3 3 6 2 2" xfId="34047"/>
    <cellStyle name="Normal 6 2 3 3 6 2 2 2" xfId="34048"/>
    <cellStyle name="Normal 6 2 3 3 6 2 2 3" xfId="34049"/>
    <cellStyle name="Normal 6 2 3 3 6 2 2 4" xfId="34050"/>
    <cellStyle name="Normal 6 2 3 3 6 2 3" xfId="34051"/>
    <cellStyle name="Normal 6 2 3 3 6 2 3 2" xfId="34052"/>
    <cellStyle name="Normal 6 2 3 3 6 2 3 3" xfId="34053"/>
    <cellStyle name="Normal 6 2 3 3 6 2 4" xfId="34054"/>
    <cellStyle name="Normal 6 2 3 3 6 2 5" xfId="34055"/>
    <cellStyle name="Normal 6 2 3 3 6 2 6" xfId="34056"/>
    <cellStyle name="Normal 6 2 3 3 6 3" xfId="12225"/>
    <cellStyle name="Normal 6 2 3 3 6 3 2" xfId="34057"/>
    <cellStyle name="Normal 6 2 3 3 6 3 3" xfId="34058"/>
    <cellStyle name="Normal 6 2 3 3 6 3 4" xfId="34059"/>
    <cellStyle name="Normal 6 2 3 3 6 4" xfId="34060"/>
    <cellStyle name="Normal 6 2 3 3 6 4 2" xfId="34061"/>
    <cellStyle name="Normal 6 2 3 3 6 4 3" xfId="34062"/>
    <cellStyle name="Normal 6 2 3 3 6 4 4" xfId="34063"/>
    <cellStyle name="Normal 6 2 3 3 6 5" xfId="34064"/>
    <cellStyle name="Normal 6 2 3 3 6 5 2" xfId="34065"/>
    <cellStyle name="Normal 6 2 3 3 6 5 3" xfId="34066"/>
    <cellStyle name="Normal 6 2 3 3 6 6" xfId="34067"/>
    <cellStyle name="Normal 6 2 3 3 6 7" xfId="34068"/>
    <cellStyle name="Normal 6 2 3 3 6 8" xfId="34069"/>
    <cellStyle name="Normal 6 2 3 3 7" xfId="5619"/>
    <cellStyle name="Normal 6 2 3 3 7 2" xfId="10568"/>
    <cellStyle name="Normal 6 2 3 3 7 2 2" xfId="34070"/>
    <cellStyle name="Normal 6 2 3 3 7 2 3" xfId="34071"/>
    <cellStyle name="Normal 6 2 3 3 7 2 4" xfId="34072"/>
    <cellStyle name="Normal 6 2 3 3 7 3" xfId="34073"/>
    <cellStyle name="Normal 6 2 3 3 7 3 2" xfId="34074"/>
    <cellStyle name="Normal 6 2 3 3 7 3 3" xfId="34075"/>
    <cellStyle name="Normal 6 2 3 3 7 4" xfId="34076"/>
    <cellStyle name="Normal 6 2 3 3 7 5" xfId="34077"/>
    <cellStyle name="Normal 6 2 3 3 7 6" xfId="34078"/>
    <cellStyle name="Normal 6 2 3 3 8" xfId="5893"/>
    <cellStyle name="Normal 6 2 3 3 8 2" xfId="10835"/>
    <cellStyle name="Normal 6 2 3 3 8 3" xfId="34079"/>
    <cellStyle name="Normal 6 2 3 3 8 4" xfId="34080"/>
    <cellStyle name="Normal 6 2 3 3 9" xfId="7401"/>
    <cellStyle name="Normal 6 2 3 3 9 2" xfId="34081"/>
    <cellStyle name="Normal 6 2 3 3 9 3" xfId="34082"/>
    <cellStyle name="Normal 6 2 3 3 9 4" xfId="34083"/>
    <cellStyle name="Normal 6 2 3 4" xfId="524"/>
    <cellStyle name="Normal 6 2 3 4 10" xfId="34084"/>
    <cellStyle name="Normal 6 2 3 4 11" xfId="34085"/>
    <cellStyle name="Normal 6 2 3 4 2" xfId="1094"/>
    <cellStyle name="Normal 6 2 3 4 2 10" xfId="34086"/>
    <cellStyle name="Normal 6 2 3 4 2 2" xfId="1731"/>
    <cellStyle name="Normal 6 2 3 4 2 2 2" xfId="5089"/>
    <cellStyle name="Normal 6 2 3 4 2 2 2 2" xfId="10073"/>
    <cellStyle name="Normal 6 2 3 4 2 2 2 2 2" xfId="34087"/>
    <cellStyle name="Normal 6 2 3 4 2 2 2 2 3" xfId="34088"/>
    <cellStyle name="Normal 6 2 3 4 2 2 2 2 4" xfId="34089"/>
    <cellStyle name="Normal 6 2 3 4 2 2 2 3" xfId="34090"/>
    <cellStyle name="Normal 6 2 3 4 2 2 2 3 2" xfId="34091"/>
    <cellStyle name="Normal 6 2 3 4 2 2 2 3 3" xfId="34092"/>
    <cellStyle name="Normal 6 2 3 4 2 2 2 4" xfId="34093"/>
    <cellStyle name="Normal 6 2 3 4 2 2 2 5" xfId="34094"/>
    <cellStyle name="Normal 6 2 3 4 2 2 2 6" xfId="34095"/>
    <cellStyle name="Normal 6 2 3 4 2 2 3" xfId="6818"/>
    <cellStyle name="Normal 6 2 3 4 2 2 3 2" xfId="11760"/>
    <cellStyle name="Normal 6 2 3 4 2 2 3 3" xfId="34096"/>
    <cellStyle name="Normal 6 2 3 4 2 2 3 4" xfId="34097"/>
    <cellStyle name="Normal 6 2 3 4 2 2 4" xfId="8326"/>
    <cellStyle name="Normal 6 2 3 4 2 2 4 2" xfId="34098"/>
    <cellStyle name="Normal 6 2 3 4 2 2 4 3" xfId="34099"/>
    <cellStyle name="Normal 6 2 3 4 2 2 4 4" xfId="34100"/>
    <cellStyle name="Normal 6 2 3 4 2 2 5" xfId="3364"/>
    <cellStyle name="Normal 6 2 3 4 2 2 5 2" xfId="34101"/>
    <cellStyle name="Normal 6 2 3 4 2 2 5 3" xfId="34102"/>
    <cellStyle name="Normal 6 2 3 4 2 2 5 4" xfId="34103"/>
    <cellStyle name="Normal 6 2 3 4 2 2 6" xfId="34104"/>
    <cellStyle name="Normal 6 2 3 4 2 2 6 2" xfId="34105"/>
    <cellStyle name="Normal 6 2 3 4 2 2 6 3" xfId="34106"/>
    <cellStyle name="Normal 6 2 3 4 2 2 7" xfId="34107"/>
    <cellStyle name="Normal 6 2 3 4 2 2 8" xfId="34108"/>
    <cellStyle name="Normal 6 2 3 4 2 2 9" xfId="34109"/>
    <cellStyle name="Normal 6 2 3 4 2 3" xfId="4516"/>
    <cellStyle name="Normal 6 2 3 4 2 3 2" xfId="9501"/>
    <cellStyle name="Normal 6 2 3 4 2 3 2 2" xfId="34110"/>
    <cellStyle name="Normal 6 2 3 4 2 3 2 3" xfId="34111"/>
    <cellStyle name="Normal 6 2 3 4 2 3 2 4" xfId="34112"/>
    <cellStyle name="Normal 6 2 3 4 2 3 3" xfId="34113"/>
    <cellStyle name="Normal 6 2 3 4 2 3 3 2" xfId="34114"/>
    <cellStyle name="Normal 6 2 3 4 2 3 3 3" xfId="34115"/>
    <cellStyle name="Normal 6 2 3 4 2 3 4" xfId="34116"/>
    <cellStyle name="Normal 6 2 3 4 2 3 5" xfId="34117"/>
    <cellStyle name="Normal 6 2 3 4 2 3 6" xfId="34118"/>
    <cellStyle name="Normal 6 2 3 4 2 4" xfId="6256"/>
    <cellStyle name="Normal 6 2 3 4 2 4 2" xfId="11198"/>
    <cellStyle name="Normal 6 2 3 4 2 4 3" xfId="34119"/>
    <cellStyle name="Normal 6 2 3 4 2 4 4" xfId="34120"/>
    <cellStyle name="Normal 6 2 3 4 2 5" xfId="7764"/>
    <cellStyle name="Normal 6 2 3 4 2 5 2" xfId="34121"/>
    <cellStyle name="Normal 6 2 3 4 2 5 3" xfId="34122"/>
    <cellStyle name="Normal 6 2 3 4 2 5 4" xfId="34123"/>
    <cellStyle name="Normal 6 2 3 4 2 6" xfId="2802"/>
    <cellStyle name="Normal 6 2 3 4 2 6 2" xfId="34124"/>
    <cellStyle name="Normal 6 2 3 4 2 6 3" xfId="34125"/>
    <cellStyle name="Normal 6 2 3 4 2 6 4" xfId="34126"/>
    <cellStyle name="Normal 6 2 3 4 2 7" xfId="34127"/>
    <cellStyle name="Normal 6 2 3 4 2 7 2" xfId="34128"/>
    <cellStyle name="Normal 6 2 3 4 2 7 3" xfId="34129"/>
    <cellStyle name="Normal 6 2 3 4 2 8" xfId="34130"/>
    <cellStyle name="Normal 6 2 3 4 2 9" xfId="34131"/>
    <cellStyle name="Normal 6 2 3 4 3" xfId="1730"/>
    <cellStyle name="Normal 6 2 3 4 3 2" xfId="5088"/>
    <cellStyle name="Normal 6 2 3 4 3 2 2" xfId="10072"/>
    <cellStyle name="Normal 6 2 3 4 3 2 2 2" xfId="34132"/>
    <cellStyle name="Normal 6 2 3 4 3 2 2 3" xfId="34133"/>
    <cellStyle name="Normal 6 2 3 4 3 2 2 4" xfId="34134"/>
    <cellStyle name="Normal 6 2 3 4 3 2 3" xfId="34135"/>
    <cellStyle name="Normal 6 2 3 4 3 2 3 2" xfId="34136"/>
    <cellStyle name="Normal 6 2 3 4 3 2 3 3" xfId="34137"/>
    <cellStyle name="Normal 6 2 3 4 3 2 4" xfId="34138"/>
    <cellStyle name="Normal 6 2 3 4 3 2 5" xfId="34139"/>
    <cellStyle name="Normal 6 2 3 4 3 2 6" xfId="34140"/>
    <cellStyle name="Normal 6 2 3 4 3 3" xfId="6817"/>
    <cellStyle name="Normal 6 2 3 4 3 3 2" xfId="11759"/>
    <cellStyle name="Normal 6 2 3 4 3 3 3" xfId="34141"/>
    <cellStyle name="Normal 6 2 3 4 3 3 4" xfId="34142"/>
    <cellStyle name="Normal 6 2 3 4 3 4" xfId="8325"/>
    <cellStyle name="Normal 6 2 3 4 3 4 2" xfId="34143"/>
    <cellStyle name="Normal 6 2 3 4 3 4 3" xfId="34144"/>
    <cellStyle name="Normal 6 2 3 4 3 4 4" xfId="34145"/>
    <cellStyle name="Normal 6 2 3 4 3 5" xfId="3363"/>
    <cellStyle name="Normal 6 2 3 4 3 5 2" xfId="34146"/>
    <cellStyle name="Normal 6 2 3 4 3 5 3" xfId="34147"/>
    <cellStyle name="Normal 6 2 3 4 3 5 4" xfId="34148"/>
    <cellStyle name="Normal 6 2 3 4 3 6" xfId="34149"/>
    <cellStyle name="Normal 6 2 3 4 3 6 2" xfId="34150"/>
    <cellStyle name="Normal 6 2 3 4 3 6 3" xfId="34151"/>
    <cellStyle name="Normal 6 2 3 4 3 7" xfId="34152"/>
    <cellStyle name="Normal 6 2 3 4 3 8" xfId="34153"/>
    <cellStyle name="Normal 6 2 3 4 3 9" xfId="34154"/>
    <cellStyle name="Normal 6 2 3 4 4" xfId="4047"/>
    <cellStyle name="Normal 6 2 3 4 4 2" xfId="9119"/>
    <cellStyle name="Normal 6 2 3 4 4 2 2" xfId="34155"/>
    <cellStyle name="Normal 6 2 3 4 4 2 3" xfId="34156"/>
    <cellStyle name="Normal 6 2 3 4 4 2 4" xfId="34157"/>
    <cellStyle name="Normal 6 2 3 4 4 3" xfId="34158"/>
    <cellStyle name="Normal 6 2 3 4 4 3 2" xfId="34159"/>
    <cellStyle name="Normal 6 2 3 4 4 3 3" xfId="34160"/>
    <cellStyle name="Normal 6 2 3 4 4 4" xfId="34161"/>
    <cellStyle name="Normal 6 2 3 4 4 5" xfId="34162"/>
    <cellStyle name="Normal 6 2 3 4 4 6" xfId="34163"/>
    <cellStyle name="Normal 6 2 3 4 5" xfId="5804"/>
    <cellStyle name="Normal 6 2 3 4 5 2" xfId="10746"/>
    <cellStyle name="Normal 6 2 3 4 5 3" xfId="34164"/>
    <cellStyle name="Normal 6 2 3 4 5 4" xfId="34165"/>
    <cellStyle name="Normal 6 2 3 4 6" xfId="7312"/>
    <cellStyle name="Normal 6 2 3 4 6 2" xfId="34166"/>
    <cellStyle name="Normal 6 2 3 4 6 3" xfId="34167"/>
    <cellStyle name="Normal 6 2 3 4 6 4" xfId="34168"/>
    <cellStyle name="Normal 6 2 3 4 7" xfId="2350"/>
    <cellStyle name="Normal 6 2 3 4 7 2" xfId="34169"/>
    <cellStyle name="Normal 6 2 3 4 7 3" xfId="34170"/>
    <cellStyle name="Normal 6 2 3 4 7 4" xfId="34171"/>
    <cellStyle name="Normal 6 2 3 4 8" xfId="34172"/>
    <cellStyle name="Normal 6 2 3 4 8 2" xfId="34173"/>
    <cellStyle name="Normal 6 2 3 4 8 3" xfId="34174"/>
    <cellStyle name="Normal 6 2 3 4 9" xfId="34175"/>
    <cellStyle name="Normal 6 2 3 5" xfId="741"/>
    <cellStyle name="Normal 6 2 3 5 10" xfId="34176"/>
    <cellStyle name="Normal 6 2 3 5 11" xfId="34177"/>
    <cellStyle name="Normal 6 2 3 5 2" xfId="1207"/>
    <cellStyle name="Normal 6 2 3 5 2 10" xfId="34178"/>
    <cellStyle name="Normal 6 2 3 5 2 2" xfId="1733"/>
    <cellStyle name="Normal 6 2 3 5 2 2 2" xfId="5091"/>
    <cellStyle name="Normal 6 2 3 5 2 2 2 2" xfId="10075"/>
    <cellStyle name="Normal 6 2 3 5 2 2 2 2 2" xfId="34179"/>
    <cellStyle name="Normal 6 2 3 5 2 2 2 2 3" xfId="34180"/>
    <cellStyle name="Normal 6 2 3 5 2 2 2 2 4" xfId="34181"/>
    <cellStyle name="Normal 6 2 3 5 2 2 2 3" xfId="34182"/>
    <cellStyle name="Normal 6 2 3 5 2 2 2 3 2" xfId="34183"/>
    <cellStyle name="Normal 6 2 3 5 2 2 2 3 3" xfId="34184"/>
    <cellStyle name="Normal 6 2 3 5 2 2 2 4" xfId="34185"/>
    <cellStyle name="Normal 6 2 3 5 2 2 2 5" xfId="34186"/>
    <cellStyle name="Normal 6 2 3 5 2 2 2 6" xfId="34187"/>
    <cellStyle name="Normal 6 2 3 5 2 2 3" xfId="6820"/>
    <cellStyle name="Normal 6 2 3 5 2 2 3 2" xfId="11762"/>
    <cellStyle name="Normal 6 2 3 5 2 2 3 3" xfId="34188"/>
    <cellStyle name="Normal 6 2 3 5 2 2 3 4" xfId="34189"/>
    <cellStyle name="Normal 6 2 3 5 2 2 4" xfId="8328"/>
    <cellStyle name="Normal 6 2 3 5 2 2 4 2" xfId="34190"/>
    <cellStyle name="Normal 6 2 3 5 2 2 4 3" xfId="34191"/>
    <cellStyle name="Normal 6 2 3 5 2 2 4 4" xfId="34192"/>
    <cellStyle name="Normal 6 2 3 5 2 2 5" xfId="3366"/>
    <cellStyle name="Normal 6 2 3 5 2 2 5 2" xfId="34193"/>
    <cellStyle name="Normal 6 2 3 5 2 2 5 3" xfId="34194"/>
    <cellStyle name="Normal 6 2 3 5 2 2 5 4" xfId="34195"/>
    <cellStyle name="Normal 6 2 3 5 2 2 6" xfId="34196"/>
    <cellStyle name="Normal 6 2 3 5 2 2 6 2" xfId="34197"/>
    <cellStyle name="Normal 6 2 3 5 2 2 6 3" xfId="34198"/>
    <cellStyle name="Normal 6 2 3 5 2 2 7" xfId="34199"/>
    <cellStyle name="Normal 6 2 3 5 2 2 8" xfId="34200"/>
    <cellStyle name="Normal 6 2 3 5 2 2 9" xfId="34201"/>
    <cellStyle name="Normal 6 2 3 5 2 3" xfId="4575"/>
    <cellStyle name="Normal 6 2 3 5 2 3 2" xfId="9559"/>
    <cellStyle name="Normal 6 2 3 5 2 3 2 2" xfId="34202"/>
    <cellStyle name="Normal 6 2 3 5 2 3 2 3" xfId="34203"/>
    <cellStyle name="Normal 6 2 3 5 2 3 2 4" xfId="34204"/>
    <cellStyle name="Normal 6 2 3 5 2 3 3" xfId="34205"/>
    <cellStyle name="Normal 6 2 3 5 2 3 3 2" xfId="34206"/>
    <cellStyle name="Normal 6 2 3 5 2 3 3 3" xfId="34207"/>
    <cellStyle name="Normal 6 2 3 5 2 3 4" xfId="34208"/>
    <cellStyle name="Normal 6 2 3 5 2 3 5" xfId="34209"/>
    <cellStyle name="Normal 6 2 3 5 2 3 6" xfId="34210"/>
    <cellStyle name="Normal 6 2 3 5 2 4" xfId="6306"/>
    <cellStyle name="Normal 6 2 3 5 2 4 2" xfId="11248"/>
    <cellStyle name="Normal 6 2 3 5 2 4 3" xfId="34211"/>
    <cellStyle name="Normal 6 2 3 5 2 4 4" xfId="34212"/>
    <cellStyle name="Normal 6 2 3 5 2 5" xfId="7814"/>
    <cellStyle name="Normal 6 2 3 5 2 5 2" xfId="34213"/>
    <cellStyle name="Normal 6 2 3 5 2 5 3" xfId="34214"/>
    <cellStyle name="Normal 6 2 3 5 2 5 4" xfId="34215"/>
    <cellStyle name="Normal 6 2 3 5 2 6" xfId="2852"/>
    <cellStyle name="Normal 6 2 3 5 2 6 2" xfId="34216"/>
    <cellStyle name="Normal 6 2 3 5 2 6 3" xfId="34217"/>
    <cellStyle name="Normal 6 2 3 5 2 6 4" xfId="34218"/>
    <cellStyle name="Normal 6 2 3 5 2 7" xfId="34219"/>
    <cellStyle name="Normal 6 2 3 5 2 7 2" xfId="34220"/>
    <cellStyle name="Normal 6 2 3 5 2 7 3" xfId="34221"/>
    <cellStyle name="Normal 6 2 3 5 2 8" xfId="34222"/>
    <cellStyle name="Normal 6 2 3 5 2 9" xfId="34223"/>
    <cellStyle name="Normal 6 2 3 5 3" xfId="1732"/>
    <cellStyle name="Normal 6 2 3 5 3 2" xfId="5090"/>
    <cellStyle name="Normal 6 2 3 5 3 2 2" xfId="10074"/>
    <cellStyle name="Normal 6 2 3 5 3 2 2 2" xfId="34224"/>
    <cellStyle name="Normal 6 2 3 5 3 2 2 3" xfId="34225"/>
    <cellStyle name="Normal 6 2 3 5 3 2 2 4" xfId="34226"/>
    <cellStyle name="Normal 6 2 3 5 3 2 3" xfId="34227"/>
    <cellStyle name="Normal 6 2 3 5 3 2 3 2" xfId="34228"/>
    <cellStyle name="Normal 6 2 3 5 3 2 3 3" xfId="34229"/>
    <cellStyle name="Normal 6 2 3 5 3 2 4" xfId="34230"/>
    <cellStyle name="Normal 6 2 3 5 3 2 5" xfId="34231"/>
    <cellStyle name="Normal 6 2 3 5 3 2 6" xfId="34232"/>
    <cellStyle name="Normal 6 2 3 5 3 3" xfId="6819"/>
    <cellStyle name="Normal 6 2 3 5 3 3 2" xfId="11761"/>
    <cellStyle name="Normal 6 2 3 5 3 3 3" xfId="34233"/>
    <cellStyle name="Normal 6 2 3 5 3 3 4" xfId="34234"/>
    <cellStyle name="Normal 6 2 3 5 3 4" xfId="8327"/>
    <cellStyle name="Normal 6 2 3 5 3 4 2" xfId="34235"/>
    <cellStyle name="Normal 6 2 3 5 3 4 3" xfId="34236"/>
    <cellStyle name="Normal 6 2 3 5 3 4 4" xfId="34237"/>
    <cellStyle name="Normal 6 2 3 5 3 5" xfId="3365"/>
    <cellStyle name="Normal 6 2 3 5 3 5 2" xfId="34238"/>
    <cellStyle name="Normal 6 2 3 5 3 5 3" xfId="34239"/>
    <cellStyle name="Normal 6 2 3 5 3 5 4" xfId="34240"/>
    <cellStyle name="Normal 6 2 3 5 3 6" xfId="34241"/>
    <cellStyle name="Normal 6 2 3 5 3 6 2" xfId="34242"/>
    <cellStyle name="Normal 6 2 3 5 3 6 3" xfId="34243"/>
    <cellStyle name="Normal 6 2 3 5 3 7" xfId="34244"/>
    <cellStyle name="Normal 6 2 3 5 3 8" xfId="34245"/>
    <cellStyle name="Normal 6 2 3 5 3 9" xfId="34246"/>
    <cellStyle name="Normal 6 2 3 5 4" xfId="4192"/>
    <cellStyle name="Normal 6 2 3 5 4 2" xfId="9178"/>
    <cellStyle name="Normal 6 2 3 5 4 2 2" xfId="34247"/>
    <cellStyle name="Normal 6 2 3 5 4 2 3" xfId="34248"/>
    <cellStyle name="Normal 6 2 3 5 4 2 4" xfId="34249"/>
    <cellStyle name="Normal 6 2 3 5 4 3" xfId="34250"/>
    <cellStyle name="Normal 6 2 3 5 4 3 2" xfId="34251"/>
    <cellStyle name="Normal 6 2 3 5 4 3 3" xfId="34252"/>
    <cellStyle name="Normal 6 2 3 5 4 4" xfId="34253"/>
    <cellStyle name="Normal 6 2 3 5 4 5" xfId="34254"/>
    <cellStyle name="Normal 6 2 3 5 4 6" xfId="34255"/>
    <cellStyle name="Normal 6 2 3 5 5" xfId="5939"/>
    <cellStyle name="Normal 6 2 3 5 5 2" xfId="10881"/>
    <cellStyle name="Normal 6 2 3 5 5 3" xfId="34256"/>
    <cellStyle name="Normal 6 2 3 5 5 4" xfId="34257"/>
    <cellStyle name="Normal 6 2 3 5 6" xfId="7447"/>
    <cellStyle name="Normal 6 2 3 5 6 2" xfId="34258"/>
    <cellStyle name="Normal 6 2 3 5 6 3" xfId="34259"/>
    <cellStyle name="Normal 6 2 3 5 6 4" xfId="34260"/>
    <cellStyle name="Normal 6 2 3 5 7" xfId="2485"/>
    <cellStyle name="Normal 6 2 3 5 7 2" xfId="34261"/>
    <cellStyle name="Normal 6 2 3 5 7 3" xfId="34262"/>
    <cellStyle name="Normal 6 2 3 5 7 4" xfId="34263"/>
    <cellStyle name="Normal 6 2 3 5 8" xfId="34264"/>
    <cellStyle name="Normal 6 2 3 5 8 2" xfId="34265"/>
    <cellStyle name="Normal 6 2 3 5 8 3" xfId="34266"/>
    <cellStyle name="Normal 6 2 3 5 9" xfId="34267"/>
    <cellStyle name="Normal 6 2 3 6" xfId="408"/>
    <cellStyle name="Normal 6 2 3 6 10" xfId="34268"/>
    <cellStyle name="Normal 6 2 3 6 11" xfId="34269"/>
    <cellStyle name="Normal 6 2 3 6 2" xfId="1036"/>
    <cellStyle name="Normal 6 2 3 6 2 10" xfId="34270"/>
    <cellStyle name="Normal 6 2 3 6 2 2" xfId="1735"/>
    <cellStyle name="Normal 6 2 3 6 2 2 2" xfId="5093"/>
    <cellStyle name="Normal 6 2 3 6 2 2 2 2" xfId="10077"/>
    <cellStyle name="Normal 6 2 3 6 2 2 2 2 2" xfId="34271"/>
    <cellStyle name="Normal 6 2 3 6 2 2 2 2 3" xfId="34272"/>
    <cellStyle name="Normal 6 2 3 6 2 2 2 2 4" xfId="34273"/>
    <cellStyle name="Normal 6 2 3 6 2 2 2 3" xfId="34274"/>
    <cellStyle name="Normal 6 2 3 6 2 2 2 3 2" xfId="34275"/>
    <cellStyle name="Normal 6 2 3 6 2 2 2 3 3" xfId="34276"/>
    <cellStyle name="Normal 6 2 3 6 2 2 2 4" xfId="34277"/>
    <cellStyle name="Normal 6 2 3 6 2 2 2 5" xfId="34278"/>
    <cellStyle name="Normal 6 2 3 6 2 2 2 6" xfId="34279"/>
    <cellStyle name="Normal 6 2 3 6 2 2 3" xfId="6822"/>
    <cellStyle name="Normal 6 2 3 6 2 2 3 2" xfId="11764"/>
    <cellStyle name="Normal 6 2 3 6 2 2 3 3" xfId="34280"/>
    <cellStyle name="Normal 6 2 3 6 2 2 3 4" xfId="34281"/>
    <cellStyle name="Normal 6 2 3 6 2 2 4" xfId="8330"/>
    <cellStyle name="Normal 6 2 3 6 2 2 4 2" xfId="34282"/>
    <cellStyle name="Normal 6 2 3 6 2 2 4 3" xfId="34283"/>
    <cellStyle name="Normal 6 2 3 6 2 2 4 4" xfId="34284"/>
    <cellStyle name="Normal 6 2 3 6 2 2 5" xfId="3368"/>
    <cellStyle name="Normal 6 2 3 6 2 2 5 2" xfId="34285"/>
    <cellStyle name="Normal 6 2 3 6 2 2 5 3" xfId="34286"/>
    <cellStyle name="Normal 6 2 3 6 2 2 5 4" xfId="34287"/>
    <cellStyle name="Normal 6 2 3 6 2 2 6" xfId="34288"/>
    <cellStyle name="Normal 6 2 3 6 2 2 6 2" xfId="34289"/>
    <cellStyle name="Normal 6 2 3 6 2 2 6 3" xfId="34290"/>
    <cellStyle name="Normal 6 2 3 6 2 2 7" xfId="34291"/>
    <cellStyle name="Normal 6 2 3 6 2 2 8" xfId="34292"/>
    <cellStyle name="Normal 6 2 3 6 2 2 9" xfId="34293"/>
    <cellStyle name="Normal 6 2 3 6 2 3" xfId="4470"/>
    <cellStyle name="Normal 6 2 3 6 2 3 2" xfId="9455"/>
    <cellStyle name="Normal 6 2 3 6 2 3 2 2" xfId="34294"/>
    <cellStyle name="Normal 6 2 3 6 2 3 2 3" xfId="34295"/>
    <cellStyle name="Normal 6 2 3 6 2 3 2 4" xfId="34296"/>
    <cellStyle name="Normal 6 2 3 6 2 3 3" xfId="34297"/>
    <cellStyle name="Normal 6 2 3 6 2 3 3 2" xfId="34298"/>
    <cellStyle name="Normal 6 2 3 6 2 3 3 3" xfId="34299"/>
    <cellStyle name="Normal 6 2 3 6 2 3 4" xfId="34300"/>
    <cellStyle name="Normal 6 2 3 6 2 3 5" xfId="34301"/>
    <cellStyle name="Normal 6 2 3 6 2 3 6" xfId="34302"/>
    <cellStyle name="Normal 6 2 3 6 2 4" xfId="6212"/>
    <cellStyle name="Normal 6 2 3 6 2 4 2" xfId="11154"/>
    <cellStyle name="Normal 6 2 3 6 2 4 3" xfId="34303"/>
    <cellStyle name="Normal 6 2 3 6 2 4 4" xfId="34304"/>
    <cellStyle name="Normal 6 2 3 6 2 5" xfId="7720"/>
    <cellStyle name="Normal 6 2 3 6 2 5 2" xfId="34305"/>
    <cellStyle name="Normal 6 2 3 6 2 5 3" xfId="34306"/>
    <cellStyle name="Normal 6 2 3 6 2 5 4" xfId="34307"/>
    <cellStyle name="Normal 6 2 3 6 2 6" xfId="2758"/>
    <cellStyle name="Normal 6 2 3 6 2 6 2" xfId="34308"/>
    <cellStyle name="Normal 6 2 3 6 2 6 3" xfId="34309"/>
    <cellStyle name="Normal 6 2 3 6 2 6 4" xfId="34310"/>
    <cellStyle name="Normal 6 2 3 6 2 7" xfId="34311"/>
    <cellStyle name="Normal 6 2 3 6 2 7 2" xfId="34312"/>
    <cellStyle name="Normal 6 2 3 6 2 7 3" xfId="34313"/>
    <cellStyle name="Normal 6 2 3 6 2 8" xfId="34314"/>
    <cellStyle name="Normal 6 2 3 6 2 9" xfId="34315"/>
    <cellStyle name="Normal 6 2 3 6 3" xfId="1734"/>
    <cellStyle name="Normal 6 2 3 6 3 2" xfId="5092"/>
    <cellStyle name="Normal 6 2 3 6 3 2 2" xfId="10076"/>
    <cellStyle name="Normal 6 2 3 6 3 2 2 2" xfId="34316"/>
    <cellStyle name="Normal 6 2 3 6 3 2 2 3" xfId="34317"/>
    <cellStyle name="Normal 6 2 3 6 3 2 2 4" xfId="34318"/>
    <cellStyle name="Normal 6 2 3 6 3 2 3" xfId="34319"/>
    <cellStyle name="Normal 6 2 3 6 3 2 3 2" xfId="34320"/>
    <cellStyle name="Normal 6 2 3 6 3 2 3 3" xfId="34321"/>
    <cellStyle name="Normal 6 2 3 6 3 2 4" xfId="34322"/>
    <cellStyle name="Normal 6 2 3 6 3 2 5" xfId="34323"/>
    <cellStyle name="Normal 6 2 3 6 3 2 6" xfId="34324"/>
    <cellStyle name="Normal 6 2 3 6 3 3" xfId="6821"/>
    <cellStyle name="Normal 6 2 3 6 3 3 2" xfId="11763"/>
    <cellStyle name="Normal 6 2 3 6 3 3 3" xfId="34325"/>
    <cellStyle name="Normal 6 2 3 6 3 3 4" xfId="34326"/>
    <cellStyle name="Normal 6 2 3 6 3 4" xfId="8329"/>
    <cellStyle name="Normal 6 2 3 6 3 4 2" xfId="34327"/>
    <cellStyle name="Normal 6 2 3 6 3 4 3" xfId="34328"/>
    <cellStyle name="Normal 6 2 3 6 3 4 4" xfId="34329"/>
    <cellStyle name="Normal 6 2 3 6 3 5" xfId="3367"/>
    <cellStyle name="Normal 6 2 3 6 3 5 2" xfId="34330"/>
    <cellStyle name="Normal 6 2 3 6 3 5 3" xfId="34331"/>
    <cellStyle name="Normal 6 2 3 6 3 5 4" xfId="34332"/>
    <cellStyle name="Normal 6 2 3 6 3 6" xfId="34333"/>
    <cellStyle name="Normal 6 2 3 6 3 6 2" xfId="34334"/>
    <cellStyle name="Normal 6 2 3 6 3 6 3" xfId="34335"/>
    <cellStyle name="Normal 6 2 3 6 3 7" xfId="34336"/>
    <cellStyle name="Normal 6 2 3 6 3 8" xfId="34337"/>
    <cellStyle name="Normal 6 2 3 6 3 9" xfId="34338"/>
    <cellStyle name="Normal 6 2 3 6 4" xfId="3987"/>
    <cellStyle name="Normal 6 2 3 6 4 2" xfId="9067"/>
    <cellStyle name="Normal 6 2 3 6 4 2 2" xfId="34339"/>
    <cellStyle name="Normal 6 2 3 6 4 2 3" xfId="34340"/>
    <cellStyle name="Normal 6 2 3 6 4 2 4" xfId="34341"/>
    <cellStyle name="Normal 6 2 3 6 4 3" xfId="34342"/>
    <cellStyle name="Normal 6 2 3 6 4 3 2" xfId="34343"/>
    <cellStyle name="Normal 6 2 3 6 4 3 3" xfId="34344"/>
    <cellStyle name="Normal 6 2 3 6 4 4" xfId="34345"/>
    <cellStyle name="Normal 6 2 3 6 4 5" xfId="34346"/>
    <cellStyle name="Normal 6 2 3 6 4 6" xfId="34347"/>
    <cellStyle name="Normal 6 2 3 6 5" xfId="5755"/>
    <cellStyle name="Normal 6 2 3 6 5 2" xfId="10697"/>
    <cellStyle name="Normal 6 2 3 6 5 3" xfId="34348"/>
    <cellStyle name="Normal 6 2 3 6 5 4" xfId="34349"/>
    <cellStyle name="Normal 6 2 3 6 6" xfId="7263"/>
    <cellStyle name="Normal 6 2 3 6 6 2" xfId="34350"/>
    <cellStyle name="Normal 6 2 3 6 6 3" xfId="34351"/>
    <cellStyle name="Normal 6 2 3 6 6 4" xfId="34352"/>
    <cellStyle name="Normal 6 2 3 6 7" xfId="2301"/>
    <cellStyle name="Normal 6 2 3 6 7 2" xfId="34353"/>
    <cellStyle name="Normal 6 2 3 6 7 3" xfId="34354"/>
    <cellStyle name="Normal 6 2 3 6 7 4" xfId="34355"/>
    <cellStyle name="Normal 6 2 3 6 8" xfId="34356"/>
    <cellStyle name="Normal 6 2 3 6 8 2" xfId="34357"/>
    <cellStyle name="Normal 6 2 3 6 8 3" xfId="34358"/>
    <cellStyle name="Normal 6 2 3 6 9" xfId="34359"/>
    <cellStyle name="Normal 6 2 3 7" xfId="890"/>
    <cellStyle name="Normal 6 2 3 7 10" xfId="34360"/>
    <cellStyle name="Normal 6 2 3 7 2" xfId="1736"/>
    <cellStyle name="Normal 6 2 3 7 2 2" xfId="5094"/>
    <cellStyle name="Normal 6 2 3 7 2 2 2" xfId="10078"/>
    <cellStyle name="Normal 6 2 3 7 2 2 2 2" xfId="34361"/>
    <cellStyle name="Normal 6 2 3 7 2 2 2 3" xfId="34362"/>
    <cellStyle name="Normal 6 2 3 7 2 2 2 4" xfId="34363"/>
    <cellStyle name="Normal 6 2 3 7 2 2 3" xfId="34364"/>
    <cellStyle name="Normal 6 2 3 7 2 2 3 2" xfId="34365"/>
    <cellStyle name="Normal 6 2 3 7 2 2 3 3" xfId="34366"/>
    <cellStyle name="Normal 6 2 3 7 2 2 4" xfId="34367"/>
    <cellStyle name="Normal 6 2 3 7 2 2 5" xfId="34368"/>
    <cellStyle name="Normal 6 2 3 7 2 2 6" xfId="34369"/>
    <cellStyle name="Normal 6 2 3 7 2 3" xfId="6823"/>
    <cellStyle name="Normal 6 2 3 7 2 3 2" xfId="11765"/>
    <cellStyle name="Normal 6 2 3 7 2 3 3" xfId="34370"/>
    <cellStyle name="Normal 6 2 3 7 2 3 4" xfId="34371"/>
    <cellStyle name="Normal 6 2 3 7 2 4" xfId="8331"/>
    <cellStyle name="Normal 6 2 3 7 2 4 2" xfId="34372"/>
    <cellStyle name="Normal 6 2 3 7 2 4 3" xfId="34373"/>
    <cellStyle name="Normal 6 2 3 7 2 4 4" xfId="34374"/>
    <cellStyle name="Normal 6 2 3 7 2 5" xfId="3369"/>
    <cellStyle name="Normal 6 2 3 7 2 5 2" xfId="34375"/>
    <cellStyle name="Normal 6 2 3 7 2 5 3" xfId="34376"/>
    <cellStyle name="Normal 6 2 3 7 2 5 4" xfId="34377"/>
    <cellStyle name="Normal 6 2 3 7 2 6" xfId="34378"/>
    <cellStyle name="Normal 6 2 3 7 2 6 2" xfId="34379"/>
    <cellStyle name="Normal 6 2 3 7 2 6 3" xfId="34380"/>
    <cellStyle name="Normal 6 2 3 7 2 7" xfId="34381"/>
    <cellStyle name="Normal 6 2 3 7 2 8" xfId="34382"/>
    <cellStyle name="Normal 6 2 3 7 2 9" xfId="34383"/>
    <cellStyle name="Normal 6 2 3 7 3" xfId="4332"/>
    <cellStyle name="Normal 6 2 3 7 3 2" xfId="9318"/>
    <cellStyle name="Normal 6 2 3 7 3 2 2" xfId="34384"/>
    <cellStyle name="Normal 6 2 3 7 3 2 3" xfId="34385"/>
    <cellStyle name="Normal 6 2 3 7 3 2 4" xfId="34386"/>
    <cellStyle name="Normal 6 2 3 7 3 3" xfId="34387"/>
    <cellStyle name="Normal 6 2 3 7 3 3 2" xfId="34388"/>
    <cellStyle name="Normal 6 2 3 7 3 3 3" xfId="34389"/>
    <cellStyle name="Normal 6 2 3 7 3 4" xfId="34390"/>
    <cellStyle name="Normal 6 2 3 7 3 5" xfId="34391"/>
    <cellStyle name="Normal 6 2 3 7 3 6" xfId="34392"/>
    <cellStyle name="Normal 6 2 3 7 4" xfId="6077"/>
    <cellStyle name="Normal 6 2 3 7 4 2" xfId="11019"/>
    <cellStyle name="Normal 6 2 3 7 4 3" xfId="34393"/>
    <cellStyle name="Normal 6 2 3 7 4 4" xfId="34394"/>
    <cellStyle name="Normal 6 2 3 7 5" xfId="7585"/>
    <cellStyle name="Normal 6 2 3 7 5 2" xfId="34395"/>
    <cellStyle name="Normal 6 2 3 7 5 3" xfId="34396"/>
    <cellStyle name="Normal 6 2 3 7 5 4" xfId="34397"/>
    <cellStyle name="Normal 6 2 3 7 6" xfId="2623"/>
    <cellStyle name="Normal 6 2 3 7 6 2" xfId="34398"/>
    <cellStyle name="Normal 6 2 3 7 6 3" xfId="34399"/>
    <cellStyle name="Normal 6 2 3 7 6 4" xfId="34400"/>
    <cellStyle name="Normal 6 2 3 7 7" xfId="34401"/>
    <cellStyle name="Normal 6 2 3 7 7 2" xfId="34402"/>
    <cellStyle name="Normal 6 2 3 7 7 3" xfId="34403"/>
    <cellStyle name="Normal 6 2 3 7 8" xfId="34404"/>
    <cellStyle name="Normal 6 2 3 7 9" xfId="34405"/>
    <cellStyle name="Normal 6 2 3 8" xfId="1357"/>
    <cellStyle name="Normal 6 2 3 8 2" xfId="4715"/>
    <cellStyle name="Normal 6 2 3 8 2 2" xfId="9699"/>
    <cellStyle name="Normal 6 2 3 8 2 2 2" xfId="34406"/>
    <cellStyle name="Normal 6 2 3 8 2 2 3" xfId="34407"/>
    <cellStyle name="Normal 6 2 3 8 2 2 4" xfId="34408"/>
    <cellStyle name="Normal 6 2 3 8 2 3" xfId="34409"/>
    <cellStyle name="Normal 6 2 3 8 2 3 2" xfId="34410"/>
    <cellStyle name="Normal 6 2 3 8 2 3 3" xfId="34411"/>
    <cellStyle name="Normal 6 2 3 8 2 4" xfId="34412"/>
    <cellStyle name="Normal 6 2 3 8 2 5" xfId="34413"/>
    <cellStyle name="Normal 6 2 3 8 2 6" xfId="34414"/>
    <cellStyle name="Normal 6 2 3 8 3" xfId="6444"/>
    <cellStyle name="Normal 6 2 3 8 3 2" xfId="11386"/>
    <cellStyle name="Normal 6 2 3 8 3 3" xfId="34415"/>
    <cellStyle name="Normal 6 2 3 8 3 4" xfId="34416"/>
    <cellStyle name="Normal 6 2 3 8 4" xfId="7952"/>
    <cellStyle name="Normal 6 2 3 8 4 2" xfId="34417"/>
    <cellStyle name="Normal 6 2 3 8 4 3" xfId="34418"/>
    <cellStyle name="Normal 6 2 3 8 4 4" xfId="34419"/>
    <cellStyle name="Normal 6 2 3 8 5" xfId="2990"/>
    <cellStyle name="Normal 6 2 3 8 5 2" xfId="34420"/>
    <cellStyle name="Normal 6 2 3 8 5 3" xfId="34421"/>
    <cellStyle name="Normal 6 2 3 8 5 4" xfId="34422"/>
    <cellStyle name="Normal 6 2 3 8 6" xfId="34423"/>
    <cellStyle name="Normal 6 2 3 8 6 2" xfId="34424"/>
    <cellStyle name="Normal 6 2 3 8 6 3" xfId="34425"/>
    <cellStyle name="Normal 6 2 3 8 7" xfId="34426"/>
    <cellStyle name="Normal 6 2 3 8 8" xfId="34427"/>
    <cellStyle name="Normal 6 2 3 8 9" xfId="34428"/>
    <cellStyle name="Normal 6 2 3 9" xfId="301"/>
    <cellStyle name="Normal 6 2 3 9 2" xfId="3933"/>
    <cellStyle name="Normal 6 2 3 9 2 2" xfId="9020"/>
    <cellStyle name="Normal 6 2 3 9 2 2 2" xfId="34429"/>
    <cellStyle name="Normal 6 2 3 9 2 2 3" xfId="34430"/>
    <cellStyle name="Normal 6 2 3 9 2 2 4" xfId="34431"/>
    <cellStyle name="Normal 6 2 3 9 2 3" xfId="34432"/>
    <cellStyle name="Normal 6 2 3 9 2 3 2" xfId="34433"/>
    <cellStyle name="Normal 6 2 3 9 2 3 3" xfId="34434"/>
    <cellStyle name="Normal 6 2 3 9 2 4" xfId="34435"/>
    <cellStyle name="Normal 6 2 3 9 2 5" xfId="34436"/>
    <cellStyle name="Normal 6 2 3 9 2 6" xfId="34437"/>
    <cellStyle name="Normal 6 2 3 9 3" xfId="5711"/>
    <cellStyle name="Normal 6 2 3 9 3 2" xfId="10653"/>
    <cellStyle name="Normal 6 2 3 9 3 3" xfId="34438"/>
    <cellStyle name="Normal 6 2 3 9 3 4" xfId="34439"/>
    <cellStyle name="Normal 6 2 3 9 4" xfId="7219"/>
    <cellStyle name="Normal 6 2 3 9 4 2" xfId="34440"/>
    <cellStyle name="Normal 6 2 3 9 4 3" xfId="34441"/>
    <cellStyle name="Normal 6 2 3 9 4 4" xfId="34442"/>
    <cellStyle name="Normal 6 2 3 9 5" xfId="2256"/>
    <cellStyle name="Normal 6 2 3 9 5 2" xfId="34443"/>
    <cellStyle name="Normal 6 2 3 9 5 3" xfId="34444"/>
    <cellStyle name="Normal 6 2 3 9 5 4" xfId="34445"/>
    <cellStyle name="Normal 6 2 3 9 6" xfId="34446"/>
    <cellStyle name="Normal 6 2 3 9 6 2" xfId="34447"/>
    <cellStyle name="Normal 6 2 3 9 6 3" xfId="34448"/>
    <cellStyle name="Normal 6 2 3 9 7" xfId="34449"/>
    <cellStyle name="Normal 6 2 3 9 8" xfId="34450"/>
    <cellStyle name="Normal 6 2 3 9 9" xfId="34451"/>
    <cellStyle name="Normal 6 2 4" xfId="162"/>
    <cellStyle name="Normal 6 2 4 10" xfId="2194"/>
    <cellStyle name="Normal 6 2 4 10 2" xfId="5615"/>
    <cellStyle name="Normal 6 2 4 10 2 2" xfId="10564"/>
    <cellStyle name="Normal 6 2 4 10 2 2 2" xfId="34452"/>
    <cellStyle name="Normal 6 2 4 10 2 2 3" xfId="34453"/>
    <cellStyle name="Normal 6 2 4 10 2 2 4" xfId="34454"/>
    <cellStyle name="Normal 6 2 4 10 2 3" xfId="34455"/>
    <cellStyle name="Normal 6 2 4 10 2 3 2" xfId="34456"/>
    <cellStyle name="Normal 6 2 4 10 2 3 3" xfId="34457"/>
    <cellStyle name="Normal 6 2 4 10 2 4" xfId="34458"/>
    <cellStyle name="Normal 6 2 4 10 2 5" xfId="34459"/>
    <cellStyle name="Normal 6 2 4 10 2 6" xfId="34460"/>
    <cellStyle name="Normal 6 2 4 10 3" xfId="8692"/>
    <cellStyle name="Normal 6 2 4 10 3 2" xfId="34461"/>
    <cellStyle name="Normal 6 2 4 10 3 3" xfId="34462"/>
    <cellStyle name="Normal 6 2 4 10 3 4" xfId="34463"/>
    <cellStyle name="Normal 6 2 4 10 4" xfId="12335"/>
    <cellStyle name="Normal 6 2 4 10 4 2" xfId="34464"/>
    <cellStyle name="Normal 6 2 4 10 4 3" xfId="34465"/>
    <cellStyle name="Normal 6 2 4 10 4 4" xfId="34466"/>
    <cellStyle name="Normal 6 2 4 10 5" xfId="34467"/>
    <cellStyle name="Normal 6 2 4 10 5 2" xfId="34468"/>
    <cellStyle name="Normal 6 2 4 10 5 3" xfId="34469"/>
    <cellStyle name="Normal 6 2 4 10 5 4" xfId="34470"/>
    <cellStyle name="Normal 6 2 4 10 6" xfId="34471"/>
    <cellStyle name="Normal 6 2 4 10 6 2" xfId="34472"/>
    <cellStyle name="Normal 6 2 4 10 6 3" xfId="34473"/>
    <cellStyle name="Normal 6 2 4 10 7" xfId="34474"/>
    <cellStyle name="Normal 6 2 4 10 8" xfId="34475"/>
    <cellStyle name="Normal 6 2 4 10 9" xfId="34476"/>
    <cellStyle name="Normal 6 2 4 11" xfId="3731"/>
    <cellStyle name="Normal 6 2 4 11 2" xfId="8829"/>
    <cellStyle name="Normal 6 2 4 11 2 2" xfId="34477"/>
    <cellStyle name="Normal 6 2 4 11 2 2 2" xfId="34478"/>
    <cellStyle name="Normal 6 2 4 11 2 2 3" xfId="34479"/>
    <cellStyle name="Normal 6 2 4 11 2 2 4" xfId="34480"/>
    <cellStyle name="Normal 6 2 4 11 2 3" xfId="34481"/>
    <cellStyle name="Normal 6 2 4 11 2 3 2" xfId="34482"/>
    <cellStyle name="Normal 6 2 4 11 2 3 3" xfId="34483"/>
    <cellStyle name="Normal 6 2 4 11 2 4" xfId="34484"/>
    <cellStyle name="Normal 6 2 4 11 2 5" xfId="34485"/>
    <cellStyle name="Normal 6 2 4 11 2 6" xfId="34486"/>
    <cellStyle name="Normal 6 2 4 11 3" xfId="12175"/>
    <cellStyle name="Normal 6 2 4 11 3 2" xfId="34487"/>
    <cellStyle name="Normal 6 2 4 11 3 3" xfId="34488"/>
    <cellStyle name="Normal 6 2 4 11 3 4" xfId="34489"/>
    <cellStyle name="Normal 6 2 4 11 4" xfId="34490"/>
    <cellStyle name="Normal 6 2 4 11 4 2" xfId="34491"/>
    <cellStyle name="Normal 6 2 4 11 4 3" xfId="34492"/>
    <cellStyle name="Normal 6 2 4 11 4 4" xfId="34493"/>
    <cellStyle name="Normal 6 2 4 11 5" xfId="34494"/>
    <cellStyle name="Normal 6 2 4 11 5 2" xfId="34495"/>
    <cellStyle name="Normal 6 2 4 11 5 3" xfId="34496"/>
    <cellStyle name="Normal 6 2 4 11 6" xfId="34497"/>
    <cellStyle name="Normal 6 2 4 11 7" xfId="34498"/>
    <cellStyle name="Normal 6 2 4 11 8" xfId="34499"/>
    <cellStyle name="Normal 6 2 4 12" xfId="3891"/>
    <cellStyle name="Normal 6 2 4 12 2" xfId="8982"/>
    <cellStyle name="Normal 6 2 4 12 2 2" xfId="34500"/>
    <cellStyle name="Normal 6 2 4 12 2 3" xfId="34501"/>
    <cellStyle name="Normal 6 2 4 12 2 4" xfId="34502"/>
    <cellStyle name="Normal 6 2 4 12 3" xfId="34503"/>
    <cellStyle name="Normal 6 2 4 12 3 2" xfId="34504"/>
    <cellStyle name="Normal 6 2 4 12 3 3" xfId="34505"/>
    <cellStyle name="Normal 6 2 4 12 3 4" xfId="34506"/>
    <cellStyle name="Normal 6 2 4 12 4" xfId="34507"/>
    <cellStyle name="Normal 6 2 4 12 4 2" xfId="34508"/>
    <cellStyle name="Normal 6 2 4 12 4 3" xfId="34509"/>
    <cellStyle name="Normal 6 2 4 12 5" xfId="34510"/>
    <cellStyle name="Normal 6 2 4 12 6" xfId="34511"/>
    <cellStyle name="Normal 6 2 4 12 7" xfId="34512"/>
    <cellStyle name="Normal 6 2 4 13" xfId="5676"/>
    <cellStyle name="Normal 6 2 4 13 2" xfId="10618"/>
    <cellStyle name="Normal 6 2 4 13 3" xfId="34513"/>
    <cellStyle name="Normal 6 2 4 13 4" xfId="34514"/>
    <cellStyle name="Normal 6 2 4 14" xfId="7184"/>
    <cellStyle name="Normal 6 2 4 14 2" xfId="34515"/>
    <cellStyle name="Normal 6 2 4 14 3" xfId="34516"/>
    <cellStyle name="Normal 6 2 4 14 4" xfId="34517"/>
    <cellStyle name="Normal 6 2 4 15" xfId="2152"/>
    <cellStyle name="Normal 6 2 4 15 2" xfId="34518"/>
    <cellStyle name="Normal 6 2 4 15 3" xfId="34519"/>
    <cellStyle name="Normal 6 2 4 15 4" xfId="34520"/>
    <cellStyle name="Normal 6 2 4 16" xfId="215"/>
    <cellStyle name="Normal 6 2 4 16 2" xfId="34521"/>
    <cellStyle name="Normal 6 2 4 16 3" xfId="34522"/>
    <cellStyle name="Normal 6 2 4 17" xfId="34523"/>
    <cellStyle name="Normal 6 2 4 18" xfId="34524"/>
    <cellStyle name="Normal 6 2 4 19" xfId="34525"/>
    <cellStyle name="Normal 6 2 4 2" xfId="628"/>
    <cellStyle name="Normal 6 2 4 2 10" xfId="2398"/>
    <cellStyle name="Normal 6 2 4 2 10 2" xfId="34526"/>
    <cellStyle name="Normal 6 2 4 2 10 3" xfId="34527"/>
    <cellStyle name="Normal 6 2 4 2 10 4" xfId="34528"/>
    <cellStyle name="Normal 6 2 4 2 11" xfId="34529"/>
    <cellStyle name="Normal 6 2 4 2 11 2" xfId="34530"/>
    <cellStyle name="Normal 6 2 4 2 11 3" xfId="34531"/>
    <cellStyle name="Normal 6 2 4 2 12" xfId="34532"/>
    <cellStyle name="Normal 6 2 4 2 13" xfId="34533"/>
    <cellStyle name="Normal 6 2 4 2 14" xfId="34534"/>
    <cellStyle name="Normal 6 2 4 2 2" xfId="789"/>
    <cellStyle name="Normal 6 2 4 2 2 10" xfId="34535"/>
    <cellStyle name="Normal 6 2 4 2 2 11" xfId="34536"/>
    <cellStyle name="Normal 6 2 4 2 2 2" xfId="1255"/>
    <cellStyle name="Normal 6 2 4 2 2 2 10" xfId="34537"/>
    <cellStyle name="Normal 6 2 4 2 2 2 2" xfId="1739"/>
    <cellStyle name="Normal 6 2 4 2 2 2 2 2" xfId="5097"/>
    <cellStyle name="Normal 6 2 4 2 2 2 2 2 2" xfId="10081"/>
    <cellStyle name="Normal 6 2 4 2 2 2 2 2 2 2" xfId="34538"/>
    <cellStyle name="Normal 6 2 4 2 2 2 2 2 2 3" xfId="34539"/>
    <cellStyle name="Normal 6 2 4 2 2 2 2 2 2 4" xfId="34540"/>
    <cellStyle name="Normal 6 2 4 2 2 2 2 2 3" xfId="34541"/>
    <cellStyle name="Normal 6 2 4 2 2 2 2 2 3 2" xfId="34542"/>
    <cellStyle name="Normal 6 2 4 2 2 2 2 2 3 3" xfId="34543"/>
    <cellStyle name="Normal 6 2 4 2 2 2 2 2 4" xfId="34544"/>
    <cellStyle name="Normal 6 2 4 2 2 2 2 2 5" xfId="34545"/>
    <cellStyle name="Normal 6 2 4 2 2 2 2 2 6" xfId="34546"/>
    <cellStyle name="Normal 6 2 4 2 2 2 2 3" xfId="6826"/>
    <cellStyle name="Normal 6 2 4 2 2 2 2 3 2" xfId="11768"/>
    <cellStyle name="Normal 6 2 4 2 2 2 2 3 3" xfId="34547"/>
    <cellStyle name="Normal 6 2 4 2 2 2 2 3 4" xfId="34548"/>
    <cellStyle name="Normal 6 2 4 2 2 2 2 4" xfId="8334"/>
    <cellStyle name="Normal 6 2 4 2 2 2 2 4 2" xfId="34549"/>
    <cellStyle name="Normal 6 2 4 2 2 2 2 4 3" xfId="34550"/>
    <cellStyle name="Normal 6 2 4 2 2 2 2 4 4" xfId="34551"/>
    <cellStyle name="Normal 6 2 4 2 2 2 2 5" xfId="3372"/>
    <cellStyle name="Normal 6 2 4 2 2 2 2 5 2" xfId="34552"/>
    <cellStyle name="Normal 6 2 4 2 2 2 2 5 3" xfId="34553"/>
    <cellStyle name="Normal 6 2 4 2 2 2 2 5 4" xfId="34554"/>
    <cellStyle name="Normal 6 2 4 2 2 2 2 6" xfId="34555"/>
    <cellStyle name="Normal 6 2 4 2 2 2 2 6 2" xfId="34556"/>
    <cellStyle name="Normal 6 2 4 2 2 2 2 6 3" xfId="34557"/>
    <cellStyle name="Normal 6 2 4 2 2 2 2 7" xfId="34558"/>
    <cellStyle name="Normal 6 2 4 2 2 2 2 8" xfId="34559"/>
    <cellStyle name="Normal 6 2 4 2 2 2 2 9" xfId="34560"/>
    <cellStyle name="Normal 6 2 4 2 2 2 3" xfId="4623"/>
    <cellStyle name="Normal 6 2 4 2 2 2 3 2" xfId="9607"/>
    <cellStyle name="Normal 6 2 4 2 2 2 3 2 2" xfId="34561"/>
    <cellStyle name="Normal 6 2 4 2 2 2 3 2 3" xfId="34562"/>
    <cellStyle name="Normal 6 2 4 2 2 2 3 2 4" xfId="34563"/>
    <cellStyle name="Normal 6 2 4 2 2 2 3 3" xfId="34564"/>
    <cellStyle name="Normal 6 2 4 2 2 2 3 3 2" xfId="34565"/>
    <cellStyle name="Normal 6 2 4 2 2 2 3 3 3" xfId="34566"/>
    <cellStyle name="Normal 6 2 4 2 2 2 3 4" xfId="34567"/>
    <cellStyle name="Normal 6 2 4 2 2 2 3 5" xfId="34568"/>
    <cellStyle name="Normal 6 2 4 2 2 2 3 6" xfId="34569"/>
    <cellStyle name="Normal 6 2 4 2 2 2 4" xfId="6354"/>
    <cellStyle name="Normal 6 2 4 2 2 2 4 2" xfId="11296"/>
    <cellStyle name="Normal 6 2 4 2 2 2 4 3" xfId="34570"/>
    <cellStyle name="Normal 6 2 4 2 2 2 4 4" xfId="34571"/>
    <cellStyle name="Normal 6 2 4 2 2 2 5" xfId="7862"/>
    <cellStyle name="Normal 6 2 4 2 2 2 5 2" xfId="34572"/>
    <cellStyle name="Normal 6 2 4 2 2 2 5 3" xfId="34573"/>
    <cellStyle name="Normal 6 2 4 2 2 2 5 4" xfId="34574"/>
    <cellStyle name="Normal 6 2 4 2 2 2 6" xfId="2900"/>
    <cellStyle name="Normal 6 2 4 2 2 2 6 2" xfId="34575"/>
    <cellStyle name="Normal 6 2 4 2 2 2 6 3" xfId="34576"/>
    <cellStyle name="Normal 6 2 4 2 2 2 6 4" xfId="34577"/>
    <cellStyle name="Normal 6 2 4 2 2 2 7" xfId="34578"/>
    <cellStyle name="Normal 6 2 4 2 2 2 7 2" xfId="34579"/>
    <cellStyle name="Normal 6 2 4 2 2 2 7 3" xfId="34580"/>
    <cellStyle name="Normal 6 2 4 2 2 2 8" xfId="34581"/>
    <cellStyle name="Normal 6 2 4 2 2 2 9" xfId="34582"/>
    <cellStyle name="Normal 6 2 4 2 2 3" xfId="1738"/>
    <cellStyle name="Normal 6 2 4 2 2 3 2" xfId="5096"/>
    <cellStyle name="Normal 6 2 4 2 2 3 2 2" xfId="10080"/>
    <cellStyle name="Normal 6 2 4 2 2 3 2 2 2" xfId="34583"/>
    <cellStyle name="Normal 6 2 4 2 2 3 2 2 3" xfId="34584"/>
    <cellStyle name="Normal 6 2 4 2 2 3 2 2 4" xfId="34585"/>
    <cellStyle name="Normal 6 2 4 2 2 3 2 3" xfId="34586"/>
    <cellStyle name="Normal 6 2 4 2 2 3 2 3 2" xfId="34587"/>
    <cellStyle name="Normal 6 2 4 2 2 3 2 3 3" xfId="34588"/>
    <cellStyle name="Normal 6 2 4 2 2 3 2 4" xfId="34589"/>
    <cellStyle name="Normal 6 2 4 2 2 3 2 5" xfId="34590"/>
    <cellStyle name="Normal 6 2 4 2 2 3 2 6" xfId="34591"/>
    <cellStyle name="Normal 6 2 4 2 2 3 3" xfId="6825"/>
    <cellStyle name="Normal 6 2 4 2 2 3 3 2" xfId="11767"/>
    <cellStyle name="Normal 6 2 4 2 2 3 3 3" xfId="34592"/>
    <cellStyle name="Normal 6 2 4 2 2 3 3 4" xfId="34593"/>
    <cellStyle name="Normal 6 2 4 2 2 3 4" xfId="8333"/>
    <cellStyle name="Normal 6 2 4 2 2 3 4 2" xfId="34594"/>
    <cellStyle name="Normal 6 2 4 2 2 3 4 3" xfId="34595"/>
    <cellStyle name="Normal 6 2 4 2 2 3 4 4" xfId="34596"/>
    <cellStyle name="Normal 6 2 4 2 2 3 5" xfId="3371"/>
    <cellStyle name="Normal 6 2 4 2 2 3 5 2" xfId="34597"/>
    <cellStyle name="Normal 6 2 4 2 2 3 5 3" xfId="34598"/>
    <cellStyle name="Normal 6 2 4 2 2 3 5 4" xfId="34599"/>
    <cellStyle name="Normal 6 2 4 2 2 3 6" xfId="34600"/>
    <cellStyle name="Normal 6 2 4 2 2 3 6 2" xfId="34601"/>
    <cellStyle name="Normal 6 2 4 2 2 3 6 3" xfId="34602"/>
    <cellStyle name="Normal 6 2 4 2 2 3 7" xfId="34603"/>
    <cellStyle name="Normal 6 2 4 2 2 3 8" xfId="34604"/>
    <cellStyle name="Normal 6 2 4 2 2 3 9" xfId="34605"/>
    <cellStyle name="Normal 6 2 4 2 2 4" xfId="4240"/>
    <cellStyle name="Normal 6 2 4 2 2 4 2" xfId="9226"/>
    <cellStyle name="Normal 6 2 4 2 2 4 2 2" xfId="34606"/>
    <cellStyle name="Normal 6 2 4 2 2 4 2 3" xfId="34607"/>
    <cellStyle name="Normal 6 2 4 2 2 4 2 4" xfId="34608"/>
    <cellStyle name="Normal 6 2 4 2 2 4 3" xfId="34609"/>
    <cellStyle name="Normal 6 2 4 2 2 4 3 2" xfId="34610"/>
    <cellStyle name="Normal 6 2 4 2 2 4 3 3" xfId="34611"/>
    <cellStyle name="Normal 6 2 4 2 2 4 4" xfId="34612"/>
    <cellStyle name="Normal 6 2 4 2 2 4 5" xfId="34613"/>
    <cellStyle name="Normal 6 2 4 2 2 4 6" xfId="34614"/>
    <cellStyle name="Normal 6 2 4 2 2 5" xfId="5987"/>
    <cellStyle name="Normal 6 2 4 2 2 5 2" xfId="10929"/>
    <cellStyle name="Normal 6 2 4 2 2 5 3" xfId="34615"/>
    <cellStyle name="Normal 6 2 4 2 2 5 4" xfId="34616"/>
    <cellStyle name="Normal 6 2 4 2 2 6" xfId="7495"/>
    <cellStyle name="Normal 6 2 4 2 2 6 2" xfId="34617"/>
    <cellStyle name="Normal 6 2 4 2 2 6 3" xfId="34618"/>
    <cellStyle name="Normal 6 2 4 2 2 6 4" xfId="34619"/>
    <cellStyle name="Normal 6 2 4 2 2 7" xfId="2533"/>
    <cellStyle name="Normal 6 2 4 2 2 7 2" xfId="34620"/>
    <cellStyle name="Normal 6 2 4 2 2 7 3" xfId="34621"/>
    <cellStyle name="Normal 6 2 4 2 2 7 4" xfId="34622"/>
    <cellStyle name="Normal 6 2 4 2 2 8" xfId="34623"/>
    <cellStyle name="Normal 6 2 4 2 2 8 2" xfId="34624"/>
    <cellStyle name="Normal 6 2 4 2 2 8 3" xfId="34625"/>
    <cellStyle name="Normal 6 2 4 2 2 9" xfId="34626"/>
    <cellStyle name="Normal 6 2 4 2 3" xfId="942"/>
    <cellStyle name="Normal 6 2 4 2 3 10" xfId="34627"/>
    <cellStyle name="Normal 6 2 4 2 3 2" xfId="1740"/>
    <cellStyle name="Normal 6 2 4 2 3 2 2" xfId="5098"/>
    <cellStyle name="Normal 6 2 4 2 3 2 2 2" xfId="10082"/>
    <cellStyle name="Normal 6 2 4 2 3 2 2 2 2" xfId="34628"/>
    <cellStyle name="Normal 6 2 4 2 3 2 2 2 3" xfId="34629"/>
    <cellStyle name="Normal 6 2 4 2 3 2 2 2 4" xfId="34630"/>
    <cellStyle name="Normal 6 2 4 2 3 2 2 3" xfId="34631"/>
    <cellStyle name="Normal 6 2 4 2 3 2 2 3 2" xfId="34632"/>
    <cellStyle name="Normal 6 2 4 2 3 2 2 3 3" xfId="34633"/>
    <cellStyle name="Normal 6 2 4 2 3 2 2 4" xfId="34634"/>
    <cellStyle name="Normal 6 2 4 2 3 2 2 5" xfId="34635"/>
    <cellStyle name="Normal 6 2 4 2 3 2 2 6" xfId="34636"/>
    <cellStyle name="Normal 6 2 4 2 3 2 3" xfId="6827"/>
    <cellStyle name="Normal 6 2 4 2 3 2 3 2" xfId="11769"/>
    <cellStyle name="Normal 6 2 4 2 3 2 3 3" xfId="34637"/>
    <cellStyle name="Normal 6 2 4 2 3 2 3 4" xfId="34638"/>
    <cellStyle name="Normal 6 2 4 2 3 2 4" xfId="8335"/>
    <cellStyle name="Normal 6 2 4 2 3 2 4 2" xfId="34639"/>
    <cellStyle name="Normal 6 2 4 2 3 2 4 3" xfId="34640"/>
    <cellStyle name="Normal 6 2 4 2 3 2 4 4" xfId="34641"/>
    <cellStyle name="Normal 6 2 4 2 3 2 5" xfId="3373"/>
    <cellStyle name="Normal 6 2 4 2 3 2 5 2" xfId="34642"/>
    <cellStyle name="Normal 6 2 4 2 3 2 5 3" xfId="34643"/>
    <cellStyle name="Normal 6 2 4 2 3 2 5 4" xfId="34644"/>
    <cellStyle name="Normal 6 2 4 2 3 2 6" xfId="34645"/>
    <cellStyle name="Normal 6 2 4 2 3 2 6 2" xfId="34646"/>
    <cellStyle name="Normal 6 2 4 2 3 2 6 3" xfId="34647"/>
    <cellStyle name="Normal 6 2 4 2 3 2 7" xfId="34648"/>
    <cellStyle name="Normal 6 2 4 2 3 2 8" xfId="34649"/>
    <cellStyle name="Normal 6 2 4 2 3 2 9" xfId="34650"/>
    <cellStyle name="Normal 6 2 4 2 3 3" xfId="4382"/>
    <cellStyle name="Normal 6 2 4 2 3 3 2" xfId="9367"/>
    <cellStyle name="Normal 6 2 4 2 3 3 2 2" xfId="34651"/>
    <cellStyle name="Normal 6 2 4 2 3 3 2 3" xfId="34652"/>
    <cellStyle name="Normal 6 2 4 2 3 3 2 4" xfId="34653"/>
    <cellStyle name="Normal 6 2 4 2 3 3 3" xfId="34654"/>
    <cellStyle name="Normal 6 2 4 2 3 3 3 2" xfId="34655"/>
    <cellStyle name="Normal 6 2 4 2 3 3 3 3" xfId="34656"/>
    <cellStyle name="Normal 6 2 4 2 3 3 4" xfId="34657"/>
    <cellStyle name="Normal 6 2 4 2 3 3 5" xfId="34658"/>
    <cellStyle name="Normal 6 2 4 2 3 3 6" xfId="34659"/>
    <cellStyle name="Normal 6 2 4 2 3 4" xfId="6125"/>
    <cellStyle name="Normal 6 2 4 2 3 4 2" xfId="11067"/>
    <cellStyle name="Normal 6 2 4 2 3 4 3" xfId="34660"/>
    <cellStyle name="Normal 6 2 4 2 3 4 4" xfId="34661"/>
    <cellStyle name="Normal 6 2 4 2 3 5" xfId="7633"/>
    <cellStyle name="Normal 6 2 4 2 3 5 2" xfId="34662"/>
    <cellStyle name="Normal 6 2 4 2 3 5 3" xfId="34663"/>
    <cellStyle name="Normal 6 2 4 2 3 5 4" xfId="34664"/>
    <cellStyle name="Normal 6 2 4 2 3 6" xfId="2671"/>
    <cellStyle name="Normal 6 2 4 2 3 6 2" xfId="34665"/>
    <cellStyle name="Normal 6 2 4 2 3 6 3" xfId="34666"/>
    <cellStyle name="Normal 6 2 4 2 3 6 4" xfId="34667"/>
    <cellStyle name="Normal 6 2 4 2 3 7" xfId="34668"/>
    <cellStyle name="Normal 6 2 4 2 3 7 2" xfId="34669"/>
    <cellStyle name="Normal 6 2 4 2 3 7 3" xfId="34670"/>
    <cellStyle name="Normal 6 2 4 2 3 8" xfId="34671"/>
    <cellStyle name="Normal 6 2 4 2 3 9" xfId="34672"/>
    <cellStyle name="Normal 6 2 4 2 4" xfId="1737"/>
    <cellStyle name="Normal 6 2 4 2 4 2" xfId="5095"/>
    <cellStyle name="Normal 6 2 4 2 4 2 2" xfId="10079"/>
    <cellStyle name="Normal 6 2 4 2 4 2 2 2" xfId="34673"/>
    <cellStyle name="Normal 6 2 4 2 4 2 2 3" xfId="34674"/>
    <cellStyle name="Normal 6 2 4 2 4 2 2 4" xfId="34675"/>
    <cellStyle name="Normal 6 2 4 2 4 2 3" xfId="34676"/>
    <cellStyle name="Normal 6 2 4 2 4 2 3 2" xfId="34677"/>
    <cellStyle name="Normal 6 2 4 2 4 2 3 3" xfId="34678"/>
    <cellStyle name="Normal 6 2 4 2 4 2 4" xfId="34679"/>
    <cellStyle name="Normal 6 2 4 2 4 2 5" xfId="34680"/>
    <cellStyle name="Normal 6 2 4 2 4 2 6" xfId="34681"/>
    <cellStyle name="Normal 6 2 4 2 4 3" xfId="6824"/>
    <cellStyle name="Normal 6 2 4 2 4 3 2" xfId="11766"/>
    <cellStyle name="Normal 6 2 4 2 4 3 3" xfId="34682"/>
    <cellStyle name="Normal 6 2 4 2 4 3 4" xfId="34683"/>
    <cellStyle name="Normal 6 2 4 2 4 4" xfId="8332"/>
    <cellStyle name="Normal 6 2 4 2 4 4 2" xfId="34684"/>
    <cellStyle name="Normal 6 2 4 2 4 4 3" xfId="34685"/>
    <cellStyle name="Normal 6 2 4 2 4 4 4" xfId="34686"/>
    <cellStyle name="Normal 6 2 4 2 4 5" xfId="3370"/>
    <cellStyle name="Normal 6 2 4 2 4 5 2" xfId="34687"/>
    <cellStyle name="Normal 6 2 4 2 4 5 3" xfId="34688"/>
    <cellStyle name="Normal 6 2 4 2 4 5 4" xfId="34689"/>
    <cellStyle name="Normal 6 2 4 2 4 6" xfId="34690"/>
    <cellStyle name="Normal 6 2 4 2 4 6 2" xfId="34691"/>
    <cellStyle name="Normal 6 2 4 2 4 6 3" xfId="34692"/>
    <cellStyle name="Normal 6 2 4 2 4 7" xfId="34693"/>
    <cellStyle name="Normal 6 2 4 2 4 8" xfId="34694"/>
    <cellStyle name="Normal 6 2 4 2 4 9" xfId="34695"/>
    <cellStyle name="Normal 6 2 4 2 5" xfId="3779"/>
    <cellStyle name="Normal 6 2 4 2 5 2" xfId="5631"/>
    <cellStyle name="Normal 6 2 4 2 5 2 2" xfId="10578"/>
    <cellStyle name="Normal 6 2 4 2 5 2 2 2" xfId="34696"/>
    <cellStyle name="Normal 6 2 4 2 5 2 2 3" xfId="34697"/>
    <cellStyle name="Normal 6 2 4 2 5 2 2 4" xfId="34698"/>
    <cellStyle name="Normal 6 2 4 2 5 2 3" xfId="34699"/>
    <cellStyle name="Normal 6 2 4 2 5 2 3 2" xfId="34700"/>
    <cellStyle name="Normal 6 2 4 2 5 2 3 3" xfId="34701"/>
    <cellStyle name="Normal 6 2 4 2 5 2 4" xfId="34702"/>
    <cellStyle name="Normal 6 2 4 2 5 2 5" xfId="34703"/>
    <cellStyle name="Normal 6 2 4 2 5 2 6" xfId="34704"/>
    <cellStyle name="Normal 6 2 4 2 5 3" xfId="8740"/>
    <cellStyle name="Normal 6 2 4 2 5 3 2" xfId="34705"/>
    <cellStyle name="Normal 6 2 4 2 5 3 3" xfId="34706"/>
    <cellStyle name="Normal 6 2 4 2 5 3 4" xfId="34707"/>
    <cellStyle name="Normal 6 2 4 2 5 4" xfId="12243"/>
    <cellStyle name="Normal 6 2 4 2 5 4 2" xfId="34708"/>
    <cellStyle name="Normal 6 2 4 2 5 4 3" xfId="34709"/>
    <cellStyle name="Normal 6 2 4 2 5 4 4" xfId="34710"/>
    <cellStyle name="Normal 6 2 4 2 5 5" xfId="34711"/>
    <cellStyle name="Normal 6 2 4 2 5 5 2" xfId="34712"/>
    <cellStyle name="Normal 6 2 4 2 5 5 3" xfId="34713"/>
    <cellStyle name="Normal 6 2 4 2 5 5 4" xfId="34714"/>
    <cellStyle name="Normal 6 2 4 2 5 6" xfId="34715"/>
    <cellStyle name="Normal 6 2 4 2 5 6 2" xfId="34716"/>
    <cellStyle name="Normal 6 2 4 2 5 6 3" xfId="34717"/>
    <cellStyle name="Normal 6 2 4 2 5 7" xfId="34718"/>
    <cellStyle name="Normal 6 2 4 2 5 8" xfId="34719"/>
    <cellStyle name="Normal 6 2 4 2 5 9" xfId="34720"/>
    <cellStyle name="Normal 6 2 4 2 6" xfId="4104"/>
    <cellStyle name="Normal 6 2 4 2 6 2" xfId="8876"/>
    <cellStyle name="Normal 6 2 4 2 6 2 2" xfId="34721"/>
    <cellStyle name="Normal 6 2 4 2 6 2 2 2" xfId="34722"/>
    <cellStyle name="Normal 6 2 4 2 6 2 2 3" xfId="34723"/>
    <cellStyle name="Normal 6 2 4 2 6 2 2 4" xfId="34724"/>
    <cellStyle name="Normal 6 2 4 2 6 2 3" xfId="34725"/>
    <cellStyle name="Normal 6 2 4 2 6 2 3 2" xfId="34726"/>
    <cellStyle name="Normal 6 2 4 2 6 2 3 3" xfId="34727"/>
    <cellStyle name="Normal 6 2 4 2 6 2 4" xfId="34728"/>
    <cellStyle name="Normal 6 2 4 2 6 2 5" xfId="34729"/>
    <cellStyle name="Normal 6 2 4 2 6 2 6" xfId="34730"/>
    <cellStyle name="Normal 6 2 4 2 6 3" xfId="12315"/>
    <cellStyle name="Normal 6 2 4 2 6 3 2" xfId="34731"/>
    <cellStyle name="Normal 6 2 4 2 6 3 3" xfId="34732"/>
    <cellStyle name="Normal 6 2 4 2 6 3 4" xfId="34733"/>
    <cellStyle name="Normal 6 2 4 2 6 4" xfId="34734"/>
    <cellStyle name="Normal 6 2 4 2 6 4 2" xfId="34735"/>
    <cellStyle name="Normal 6 2 4 2 6 4 3" xfId="34736"/>
    <cellStyle name="Normal 6 2 4 2 6 4 4" xfId="34737"/>
    <cellStyle name="Normal 6 2 4 2 6 5" xfId="34738"/>
    <cellStyle name="Normal 6 2 4 2 6 5 2" xfId="34739"/>
    <cellStyle name="Normal 6 2 4 2 6 5 3" xfId="34740"/>
    <cellStyle name="Normal 6 2 4 2 6 6" xfId="34741"/>
    <cellStyle name="Normal 6 2 4 2 6 7" xfId="34742"/>
    <cellStyle name="Normal 6 2 4 2 6 8" xfId="34743"/>
    <cellStyle name="Normal 6 2 4 2 7" xfId="5531"/>
    <cellStyle name="Normal 6 2 4 2 7 2" xfId="10495"/>
    <cellStyle name="Normal 6 2 4 2 7 2 2" xfId="34744"/>
    <cellStyle name="Normal 6 2 4 2 7 2 3" xfId="34745"/>
    <cellStyle name="Normal 6 2 4 2 7 2 4" xfId="34746"/>
    <cellStyle name="Normal 6 2 4 2 7 3" xfId="34747"/>
    <cellStyle name="Normal 6 2 4 2 7 3 2" xfId="34748"/>
    <cellStyle name="Normal 6 2 4 2 7 3 3" xfId="34749"/>
    <cellStyle name="Normal 6 2 4 2 7 4" xfId="34750"/>
    <cellStyle name="Normal 6 2 4 2 7 5" xfId="34751"/>
    <cellStyle name="Normal 6 2 4 2 7 6" xfId="34752"/>
    <cellStyle name="Normal 6 2 4 2 8" xfId="5852"/>
    <cellStyle name="Normal 6 2 4 2 8 2" xfId="10794"/>
    <cellStyle name="Normal 6 2 4 2 8 3" xfId="34753"/>
    <cellStyle name="Normal 6 2 4 2 8 4" xfId="34754"/>
    <cellStyle name="Normal 6 2 4 2 9" xfId="7360"/>
    <cellStyle name="Normal 6 2 4 2 9 2" xfId="34755"/>
    <cellStyle name="Normal 6 2 4 2 9 3" xfId="34756"/>
    <cellStyle name="Normal 6 2 4 2 9 4" xfId="34757"/>
    <cellStyle name="Normal 6 2 4 3" xfId="691"/>
    <cellStyle name="Normal 6 2 4 3 10" xfId="2440"/>
    <cellStyle name="Normal 6 2 4 3 10 2" xfId="34758"/>
    <cellStyle name="Normal 6 2 4 3 10 3" xfId="34759"/>
    <cellStyle name="Normal 6 2 4 3 10 4" xfId="34760"/>
    <cellStyle name="Normal 6 2 4 3 11" xfId="34761"/>
    <cellStyle name="Normal 6 2 4 3 11 2" xfId="34762"/>
    <cellStyle name="Normal 6 2 4 3 11 3" xfId="34763"/>
    <cellStyle name="Normal 6 2 4 3 12" xfId="34764"/>
    <cellStyle name="Normal 6 2 4 3 13" xfId="34765"/>
    <cellStyle name="Normal 6 2 4 3 14" xfId="34766"/>
    <cellStyle name="Normal 6 2 4 3 2" xfId="832"/>
    <cellStyle name="Normal 6 2 4 3 2 10" xfId="34767"/>
    <cellStyle name="Normal 6 2 4 3 2 11" xfId="34768"/>
    <cellStyle name="Normal 6 2 4 3 2 2" xfId="1297"/>
    <cellStyle name="Normal 6 2 4 3 2 2 10" xfId="34769"/>
    <cellStyle name="Normal 6 2 4 3 2 2 2" xfId="1743"/>
    <cellStyle name="Normal 6 2 4 3 2 2 2 2" xfId="5101"/>
    <cellStyle name="Normal 6 2 4 3 2 2 2 2 2" xfId="10085"/>
    <cellStyle name="Normal 6 2 4 3 2 2 2 2 2 2" xfId="34770"/>
    <cellStyle name="Normal 6 2 4 3 2 2 2 2 2 3" xfId="34771"/>
    <cellStyle name="Normal 6 2 4 3 2 2 2 2 2 4" xfId="34772"/>
    <cellStyle name="Normal 6 2 4 3 2 2 2 2 3" xfId="34773"/>
    <cellStyle name="Normal 6 2 4 3 2 2 2 2 3 2" xfId="34774"/>
    <cellStyle name="Normal 6 2 4 3 2 2 2 2 3 3" xfId="34775"/>
    <cellStyle name="Normal 6 2 4 3 2 2 2 2 4" xfId="34776"/>
    <cellStyle name="Normal 6 2 4 3 2 2 2 2 5" xfId="34777"/>
    <cellStyle name="Normal 6 2 4 3 2 2 2 2 6" xfId="34778"/>
    <cellStyle name="Normal 6 2 4 3 2 2 2 3" xfId="6830"/>
    <cellStyle name="Normal 6 2 4 3 2 2 2 3 2" xfId="11772"/>
    <cellStyle name="Normal 6 2 4 3 2 2 2 3 3" xfId="34779"/>
    <cellStyle name="Normal 6 2 4 3 2 2 2 3 4" xfId="34780"/>
    <cellStyle name="Normal 6 2 4 3 2 2 2 4" xfId="8338"/>
    <cellStyle name="Normal 6 2 4 3 2 2 2 4 2" xfId="34781"/>
    <cellStyle name="Normal 6 2 4 3 2 2 2 4 3" xfId="34782"/>
    <cellStyle name="Normal 6 2 4 3 2 2 2 4 4" xfId="34783"/>
    <cellStyle name="Normal 6 2 4 3 2 2 2 5" xfId="3376"/>
    <cellStyle name="Normal 6 2 4 3 2 2 2 5 2" xfId="34784"/>
    <cellStyle name="Normal 6 2 4 3 2 2 2 5 3" xfId="34785"/>
    <cellStyle name="Normal 6 2 4 3 2 2 2 5 4" xfId="34786"/>
    <cellStyle name="Normal 6 2 4 3 2 2 2 6" xfId="34787"/>
    <cellStyle name="Normal 6 2 4 3 2 2 2 6 2" xfId="34788"/>
    <cellStyle name="Normal 6 2 4 3 2 2 2 6 3" xfId="34789"/>
    <cellStyle name="Normal 6 2 4 3 2 2 2 7" xfId="34790"/>
    <cellStyle name="Normal 6 2 4 3 2 2 2 8" xfId="34791"/>
    <cellStyle name="Normal 6 2 4 3 2 2 2 9" xfId="34792"/>
    <cellStyle name="Normal 6 2 4 3 2 2 3" xfId="4665"/>
    <cellStyle name="Normal 6 2 4 3 2 2 3 2" xfId="9649"/>
    <cellStyle name="Normal 6 2 4 3 2 2 3 2 2" xfId="34793"/>
    <cellStyle name="Normal 6 2 4 3 2 2 3 2 3" xfId="34794"/>
    <cellStyle name="Normal 6 2 4 3 2 2 3 2 4" xfId="34795"/>
    <cellStyle name="Normal 6 2 4 3 2 2 3 3" xfId="34796"/>
    <cellStyle name="Normal 6 2 4 3 2 2 3 3 2" xfId="34797"/>
    <cellStyle name="Normal 6 2 4 3 2 2 3 3 3" xfId="34798"/>
    <cellStyle name="Normal 6 2 4 3 2 2 3 4" xfId="34799"/>
    <cellStyle name="Normal 6 2 4 3 2 2 3 5" xfId="34800"/>
    <cellStyle name="Normal 6 2 4 3 2 2 3 6" xfId="34801"/>
    <cellStyle name="Normal 6 2 4 3 2 2 4" xfId="6396"/>
    <cellStyle name="Normal 6 2 4 3 2 2 4 2" xfId="11338"/>
    <cellStyle name="Normal 6 2 4 3 2 2 4 3" xfId="34802"/>
    <cellStyle name="Normal 6 2 4 3 2 2 4 4" xfId="34803"/>
    <cellStyle name="Normal 6 2 4 3 2 2 5" xfId="7904"/>
    <cellStyle name="Normal 6 2 4 3 2 2 5 2" xfId="34804"/>
    <cellStyle name="Normal 6 2 4 3 2 2 5 3" xfId="34805"/>
    <cellStyle name="Normal 6 2 4 3 2 2 5 4" xfId="34806"/>
    <cellStyle name="Normal 6 2 4 3 2 2 6" xfId="2942"/>
    <cellStyle name="Normal 6 2 4 3 2 2 6 2" xfId="34807"/>
    <cellStyle name="Normal 6 2 4 3 2 2 6 3" xfId="34808"/>
    <cellStyle name="Normal 6 2 4 3 2 2 6 4" xfId="34809"/>
    <cellStyle name="Normal 6 2 4 3 2 2 7" xfId="34810"/>
    <cellStyle name="Normal 6 2 4 3 2 2 7 2" xfId="34811"/>
    <cellStyle name="Normal 6 2 4 3 2 2 7 3" xfId="34812"/>
    <cellStyle name="Normal 6 2 4 3 2 2 8" xfId="34813"/>
    <cellStyle name="Normal 6 2 4 3 2 2 9" xfId="34814"/>
    <cellStyle name="Normal 6 2 4 3 2 3" xfId="1742"/>
    <cellStyle name="Normal 6 2 4 3 2 3 2" xfId="5100"/>
    <cellStyle name="Normal 6 2 4 3 2 3 2 2" xfId="10084"/>
    <cellStyle name="Normal 6 2 4 3 2 3 2 2 2" xfId="34815"/>
    <cellStyle name="Normal 6 2 4 3 2 3 2 2 3" xfId="34816"/>
    <cellStyle name="Normal 6 2 4 3 2 3 2 2 4" xfId="34817"/>
    <cellStyle name="Normal 6 2 4 3 2 3 2 3" xfId="34818"/>
    <cellStyle name="Normal 6 2 4 3 2 3 2 3 2" xfId="34819"/>
    <cellStyle name="Normal 6 2 4 3 2 3 2 3 3" xfId="34820"/>
    <cellStyle name="Normal 6 2 4 3 2 3 2 4" xfId="34821"/>
    <cellStyle name="Normal 6 2 4 3 2 3 2 5" xfId="34822"/>
    <cellStyle name="Normal 6 2 4 3 2 3 2 6" xfId="34823"/>
    <cellStyle name="Normal 6 2 4 3 2 3 3" xfId="6829"/>
    <cellStyle name="Normal 6 2 4 3 2 3 3 2" xfId="11771"/>
    <cellStyle name="Normal 6 2 4 3 2 3 3 3" xfId="34824"/>
    <cellStyle name="Normal 6 2 4 3 2 3 3 4" xfId="34825"/>
    <cellStyle name="Normal 6 2 4 3 2 3 4" xfId="8337"/>
    <cellStyle name="Normal 6 2 4 3 2 3 4 2" xfId="34826"/>
    <cellStyle name="Normal 6 2 4 3 2 3 4 3" xfId="34827"/>
    <cellStyle name="Normal 6 2 4 3 2 3 4 4" xfId="34828"/>
    <cellStyle name="Normal 6 2 4 3 2 3 5" xfId="3375"/>
    <cellStyle name="Normal 6 2 4 3 2 3 5 2" xfId="34829"/>
    <cellStyle name="Normal 6 2 4 3 2 3 5 3" xfId="34830"/>
    <cellStyle name="Normal 6 2 4 3 2 3 5 4" xfId="34831"/>
    <cellStyle name="Normal 6 2 4 3 2 3 6" xfId="34832"/>
    <cellStyle name="Normal 6 2 4 3 2 3 6 2" xfId="34833"/>
    <cellStyle name="Normal 6 2 4 3 2 3 6 3" xfId="34834"/>
    <cellStyle name="Normal 6 2 4 3 2 3 7" xfId="34835"/>
    <cellStyle name="Normal 6 2 4 3 2 3 8" xfId="34836"/>
    <cellStyle name="Normal 6 2 4 3 2 3 9" xfId="34837"/>
    <cellStyle name="Normal 6 2 4 3 2 4" xfId="4282"/>
    <cellStyle name="Normal 6 2 4 3 2 4 2" xfId="9268"/>
    <cellStyle name="Normal 6 2 4 3 2 4 2 2" xfId="34838"/>
    <cellStyle name="Normal 6 2 4 3 2 4 2 3" xfId="34839"/>
    <cellStyle name="Normal 6 2 4 3 2 4 2 4" xfId="34840"/>
    <cellStyle name="Normal 6 2 4 3 2 4 3" xfId="34841"/>
    <cellStyle name="Normal 6 2 4 3 2 4 3 2" xfId="34842"/>
    <cellStyle name="Normal 6 2 4 3 2 4 3 3" xfId="34843"/>
    <cellStyle name="Normal 6 2 4 3 2 4 4" xfId="34844"/>
    <cellStyle name="Normal 6 2 4 3 2 4 5" xfId="34845"/>
    <cellStyle name="Normal 6 2 4 3 2 4 6" xfId="34846"/>
    <cellStyle name="Normal 6 2 4 3 2 5" xfId="6029"/>
    <cellStyle name="Normal 6 2 4 3 2 5 2" xfId="10971"/>
    <cellStyle name="Normal 6 2 4 3 2 5 3" xfId="34847"/>
    <cellStyle name="Normal 6 2 4 3 2 5 4" xfId="34848"/>
    <cellStyle name="Normal 6 2 4 3 2 6" xfId="7537"/>
    <cellStyle name="Normal 6 2 4 3 2 6 2" xfId="34849"/>
    <cellStyle name="Normal 6 2 4 3 2 6 3" xfId="34850"/>
    <cellStyle name="Normal 6 2 4 3 2 6 4" xfId="34851"/>
    <cellStyle name="Normal 6 2 4 3 2 7" xfId="2575"/>
    <cellStyle name="Normal 6 2 4 3 2 7 2" xfId="34852"/>
    <cellStyle name="Normal 6 2 4 3 2 7 3" xfId="34853"/>
    <cellStyle name="Normal 6 2 4 3 2 7 4" xfId="34854"/>
    <cellStyle name="Normal 6 2 4 3 2 8" xfId="34855"/>
    <cellStyle name="Normal 6 2 4 3 2 8 2" xfId="34856"/>
    <cellStyle name="Normal 6 2 4 3 2 8 3" xfId="34857"/>
    <cellStyle name="Normal 6 2 4 3 2 9" xfId="34858"/>
    <cellStyle name="Normal 6 2 4 3 3" xfId="985"/>
    <cellStyle name="Normal 6 2 4 3 3 10" xfId="34859"/>
    <cellStyle name="Normal 6 2 4 3 3 2" xfId="1744"/>
    <cellStyle name="Normal 6 2 4 3 3 2 2" xfId="5102"/>
    <cellStyle name="Normal 6 2 4 3 3 2 2 2" xfId="10086"/>
    <cellStyle name="Normal 6 2 4 3 3 2 2 2 2" xfId="34860"/>
    <cellStyle name="Normal 6 2 4 3 3 2 2 2 3" xfId="34861"/>
    <cellStyle name="Normal 6 2 4 3 3 2 2 2 4" xfId="34862"/>
    <cellStyle name="Normal 6 2 4 3 3 2 2 3" xfId="34863"/>
    <cellStyle name="Normal 6 2 4 3 3 2 2 3 2" xfId="34864"/>
    <cellStyle name="Normal 6 2 4 3 3 2 2 3 3" xfId="34865"/>
    <cellStyle name="Normal 6 2 4 3 3 2 2 4" xfId="34866"/>
    <cellStyle name="Normal 6 2 4 3 3 2 2 5" xfId="34867"/>
    <cellStyle name="Normal 6 2 4 3 3 2 2 6" xfId="34868"/>
    <cellStyle name="Normal 6 2 4 3 3 2 3" xfId="6831"/>
    <cellStyle name="Normal 6 2 4 3 3 2 3 2" xfId="11773"/>
    <cellStyle name="Normal 6 2 4 3 3 2 3 3" xfId="34869"/>
    <cellStyle name="Normal 6 2 4 3 3 2 3 4" xfId="34870"/>
    <cellStyle name="Normal 6 2 4 3 3 2 4" xfId="8339"/>
    <cellStyle name="Normal 6 2 4 3 3 2 4 2" xfId="34871"/>
    <cellStyle name="Normal 6 2 4 3 3 2 4 3" xfId="34872"/>
    <cellStyle name="Normal 6 2 4 3 3 2 4 4" xfId="34873"/>
    <cellStyle name="Normal 6 2 4 3 3 2 5" xfId="3377"/>
    <cellStyle name="Normal 6 2 4 3 3 2 5 2" xfId="34874"/>
    <cellStyle name="Normal 6 2 4 3 3 2 5 3" xfId="34875"/>
    <cellStyle name="Normal 6 2 4 3 3 2 5 4" xfId="34876"/>
    <cellStyle name="Normal 6 2 4 3 3 2 6" xfId="34877"/>
    <cellStyle name="Normal 6 2 4 3 3 2 6 2" xfId="34878"/>
    <cellStyle name="Normal 6 2 4 3 3 2 6 3" xfId="34879"/>
    <cellStyle name="Normal 6 2 4 3 3 2 7" xfId="34880"/>
    <cellStyle name="Normal 6 2 4 3 3 2 8" xfId="34881"/>
    <cellStyle name="Normal 6 2 4 3 3 2 9" xfId="34882"/>
    <cellStyle name="Normal 6 2 4 3 3 3" xfId="4424"/>
    <cellStyle name="Normal 6 2 4 3 3 3 2" xfId="9409"/>
    <cellStyle name="Normal 6 2 4 3 3 3 2 2" xfId="34883"/>
    <cellStyle name="Normal 6 2 4 3 3 3 2 3" xfId="34884"/>
    <cellStyle name="Normal 6 2 4 3 3 3 2 4" xfId="34885"/>
    <cellStyle name="Normal 6 2 4 3 3 3 3" xfId="34886"/>
    <cellStyle name="Normal 6 2 4 3 3 3 3 2" xfId="34887"/>
    <cellStyle name="Normal 6 2 4 3 3 3 3 3" xfId="34888"/>
    <cellStyle name="Normal 6 2 4 3 3 3 4" xfId="34889"/>
    <cellStyle name="Normal 6 2 4 3 3 3 5" xfId="34890"/>
    <cellStyle name="Normal 6 2 4 3 3 3 6" xfId="34891"/>
    <cellStyle name="Normal 6 2 4 3 3 4" xfId="6167"/>
    <cellStyle name="Normal 6 2 4 3 3 4 2" xfId="11109"/>
    <cellStyle name="Normal 6 2 4 3 3 4 3" xfId="34892"/>
    <cellStyle name="Normal 6 2 4 3 3 4 4" xfId="34893"/>
    <cellStyle name="Normal 6 2 4 3 3 5" xfId="7675"/>
    <cellStyle name="Normal 6 2 4 3 3 5 2" xfId="34894"/>
    <cellStyle name="Normal 6 2 4 3 3 5 3" xfId="34895"/>
    <cellStyle name="Normal 6 2 4 3 3 5 4" xfId="34896"/>
    <cellStyle name="Normal 6 2 4 3 3 6" xfId="2713"/>
    <cellStyle name="Normal 6 2 4 3 3 6 2" xfId="34897"/>
    <cellStyle name="Normal 6 2 4 3 3 6 3" xfId="34898"/>
    <cellStyle name="Normal 6 2 4 3 3 6 4" xfId="34899"/>
    <cellStyle name="Normal 6 2 4 3 3 7" xfId="34900"/>
    <cellStyle name="Normal 6 2 4 3 3 7 2" xfId="34901"/>
    <cellStyle name="Normal 6 2 4 3 3 7 3" xfId="34902"/>
    <cellStyle name="Normal 6 2 4 3 3 8" xfId="34903"/>
    <cellStyle name="Normal 6 2 4 3 3 9" xfId="34904"/>
    <cellStyle name="Normal 6 2 4 3 4" xfId="1741"/>
    <cellStyle name="Normal 6 2 4 3 4 2" xfId="5099"/>
    <cellStyle name="Normal 6 2 4 3 4 2 2" xfId="10083"/>
    <cellStyle name="Normal 6 2 4 3 4 2 2 2" xfId="34905"/>
    <cellStyle name="Normal 6 2 4 3 4 2 2 3" xfId="34906"/>
    <cellStyle name="Normal 6 2 4 3 4 2 2 4" xfId="34907"/>
    <cellStyle name="Normal 6 2 4 3 4 2 3" xfId="34908"/>
    <cellStyle name="Normal 6 2 4 3 4 2 3 2" xfId="34909"/>
    <cellStyle name="Normal 6 2 4 3 4 2 3 3" xfId="34910"/>
    <cellStyle name="Normal 6 2 4 3 4 2 4" xfId="34911"/>
    <cellStyle name="Normal 6 2 4 3 4 2 5" xfId="34912"/>
    <cellStyle name="Normal 6 2 4 3 4 2 6" xfId="34913"/>
    <cellStyle name="Normal 6 2 4 3 4 3" xfId="6828"/>
    <cellStyle name="Normal 6 2 4 3 4 3 2" xfId="11770"/>
    <cellStyle name="Normal 6 2 4 3 4 3 3" xfId="34914"/>
    <cellStyle name="Normal 6 2 4 3 4 3 4" xfId="34915"/>
    <cellStyle name="Normal 6 2 4 3 4 4" xfId="8336"/>
    <cellStyle name="Normal 6 2 4 3 4 4 2" xfId="34916"/>
    <cellStyle name="Normal 6 2 4 3 4 4 3" xfId="34917"/>
    <cellStyle name="Normal 6 2 4 3 4 4 4" xfId="34918"/>
    <cellStyle name="Normal 6 2 4 3 4 5" xfId="3374"/>
    <cellStyle name="Normal 6 2 4 3 4 5 2" xfId="34919"/>
    <cellStyle name="Normal 6 2 4 3 4 5 3" xfId="34920"/>
    <cellStyle name="Normal 6 2 4 3 4 5 4" xfId="34921"/>
    <cellStyle name="Normal 6 2 4 3 4 6" xfId="34922"/>
    <cellStyle name="Normal 6 2 4 3 4 6 2" xfId="34923"/>
    <cellStyle name="Normal 6 2 4 3 4 6 3" xfId="34924"/>
    <cellStyle name="Normal 6 2 4 3 4 7" xfId="34925"/>
    <cellStyle name="Normal 6 2 4 3 4 8" xfId="34926"/>
    <cellStyle name="Normal 6 2 4 3 4 9" xfId="34927"/>
    <cellStyle name="Normal 6 2 4 3 5" xfId="3822"/>
    <cellStyle name="Normal 6 2 4 3 5 2" xfId="5608"/>
    <cellStyle name="Normal 6 2 4 3 5 2 2" xfId="10558"/>
    <cellStyle name="Normal 6 2 4 3 5 2 2 2" xfId="34928"/>
    <cellStyle name="Normal 6 2 4 3 5 2 2 3" xfId="34929"/>
    <cellStyle name="Normal 6 2 4 3 5 2 2 4" xfId="34930"/>
    <cellStyle name="Normal 6 2 4 3 5 2 3" xfId="34931"/>
    <cellStyle name="Normal 6 2 4 3 5 2 3 2" xfId="34932"/>
    <cellStyle name="Normal 6 2 4 3 5 2 3 3" xfId="34933"/>
    <cellStyle name="Normal 6 2 4 3 5 2 4" xfId="34934"/>
    <cellStyle name="Normal 6 2 4 3 5 2 5" xfId="34935"/>
    <cellStyle name="Normal 6 2 4 3 5 2 6" xfId="34936"/>
    <cellStyle name="Normal 6 2 4 3 5 3" xfId="8782"/>
    <cellStyle name="Normal 6 2 4 3 5 3 2" xfId="34937"/>
    <cellStyle name="Normal 6 2 4 3 5 3 3" xfId="34938"/>
    <cellStyle name="Normal 6 2 4 3 5 3 4" xfId="34939"/>
    <cellStyle name="Normal 6 2 4 3 5 4" xfId="12145"/>
    <cellStyle name="Normal 6 2 4 3 5 4 2" xfId="34940"/>
    <cellStyle name="Normal 6 2 4 3 5 4 3" xfId="34941"/>
    <cellStyle name="Normal 6 2 4 3 5 4 4" xfId="34942"/>
    <cellStyle name="Normal 6 2 4 3 5 5" xfId="34943"/>
    <cellStyle name="Normal 6 2 4 3 5 5 2" xfId="34944"/>
    <cellStyle name="Normal 6 2 4 3 5 5 3" xfId="34945"/>
    <cellStyle name="Normal 6 2 4 3 5 5 4" xfId="34946"/>
    <cellStyle name="Normal 6 2 4 3 5 6" xfId="34947"/>
    <cellStyle name="Normal 6 2 4 3 5 6 2" xfId="34948"/>
    <cellStyle name="Normal 6 2 4 3 5 6 3" xfId="34949"/>
    <cellStyle name="Normal 6 2 4 3 5 7" xfId="34950"/>
    <cellStyle name="Normal 6 2 4 3 5 8" xfId="34951"/>
    <cellStyle name="Normal 6 2 4 3 5 9" xfId="34952"/>
    <cellStyle name="Normal 6 2 4 3 6" xfId="4147"/>
    <cellStyle name="Normal 6 2 4 3 6 2" xfId="8918"/>
    <cellStyle name="Normal 6 2 4 3 6 2 2" xfId="34953"/>
    <cellStyle name="Normal 6 2 4 3 6 2 2 2" xfId="34954"/>
    <cellStyle name="Normal 6 2 4 3 6 2 2 3" xfId="34955"/>
    <cellStyle name="Normal 6 2 4 3 6 2 2 4" xfId="34956"/>
    <cellStyle name="Normal 6 2 4 3 6 2 3" xfId="34957"/>
    <cellStyle name="Normal 6 2 4 3 6 2 3 2" xfId="34958"/>
    <cellStyle name="Normal 6 2 4 3 6 2 3 3" xfId="34959"/>
    <cellStyle name="Normal 6 2 4 3 6 2 4" xfId="34960"/>
    <cellStyle name="Normal 6 2 4 3 6 2 5" xfId="34961"/>
    <cellStyle name="Normal 6 2 4 3 6 2 6" xfId="34962"/>
    <cellStyle name="Normal 6 2 4 3 6 3" xfId="12108"/>
    <cellStyle name="Normal 6 2 4 3 6 3 2" xfId="34963"/>
    <cellStyle name="Normal 6 2 4 3 6 3 3" xfId="34964"/>
    <cellStyle name="Normal 6 2 4 3 6 3 4" xfId="34965"/>
    <cellStyle name="Normal 6 2 4 3 6 4" xfId="34966"/>
    <cellStyle name="Normal 6 2 4 3 6 4 2" xfId="34967"/>
    <cellStyle name="Normal 6 2 4 3 6 4 3" xfId="34968"/>
    <cellStyle name="Normal 6 2 4 3 6 4 4" xfId="34969"/>
    <cellStyle name="Normal 6 2 4 3 6 5" xfId="34970"/>
    <cellStyle name="Normal 6 2 4 3 6 5 2" xfId="34971"/>
    <cellStyle name="Normal 6 2 4 3 6 5 3" xfId="34972"/>
    <cellStyle name="Normal 6 2 4 3 6 6" xfId="34973"/>
    <cellStyle name="Normal 6 2 4 3 6 7" xfId="34974"/>
    <cellStyle name="Normal 6 2 4 3 6 8" xfId="34975"/>
    <cellStyle name="Normal 6 2 4 3 7" xfId="5511"/>
    <cellStyle name="Normal 6 2 4 3 7 2" xfId="10477"/>
    <cellStyle name="Normal 6 2 4 3 7 2 2" xfId="34976"/>
    <cellStyle name="Normal 6 2 4 3 7 2 3" xfId="34977"/>
    <cellStyle name="Normal 6 2 4 3 7 2 4" xfId="34978"/>
    <cellStyle name="Normal 6 2 4 3 7 3" xfId="34979"/>
    <cellStyle name="Normal 6 2 4 3 7 3 2" xfId="34980"/>
    <cellStyle name="Normal 6 2 4 3 7 3 3" xfId="34981"/>
    <cellStyle name="Normal 6 2 4 3 7 4" xfId="34982"/>
    <cellStyle name="Normal 6 2 4 3 7 5" xfId="34983"/>
    <cellStyle name="Normal 6 2 4 3 7 6" xfId="34984"/>
    <cellStyle name="Normal 6 2 4 3 8" xfId="5894"/>
    <cellStyle name="Normal 6 2 4 3 8 2" xfId="10836"/>
    <cellStyle name="Normal 6 2 4 3 8 3" xfId="34985"/>
    <cellStyle name="Normal 6 2 4 3 8 4" xfId="34986"/>
    <cellStyle name="Normal 6 2 4 3 9" xfId="7402"/>
    <cellStyle name="Normal 6 2 4 3 9 2" xfId="34987"/>
    <cellStyle name="Normal 6 2 4 3 9 3" xfId="34988"/>
    <cellStyle name="Normal 6 2 4 3 9 4" xfId="34989"/>
    <cellStyle name="Normal 6 2 4 4" xfId="525"/>
    <cellStyle name="Normal 6 2 4 4 10" xfId="34990"/>
    <cellStyle name="Normal 6 2 4 4 11" xfId="34991"/>
    <cellStyle name="Normal 6 2 4 4 2" xfId="1095"/>
    <cellStyle name="Normal 6 2 4 4 2 10" xfId="34992"/>
    <cellStyle name="Normal 6 2 4 4 2 2" xfId="1746"/>
    <cellStyle name="Normal 6 2 4 4 2 2 2" xfId="5104"/>
    <cellStyle name="Normal 6 2 4 4 2 2 2 2" xfId="10088"/>
    <cellStyle name="Normal 6 2 4 4 2 2 2 2 2" xfId="34993"/>
    <cellStyle name="Normal 6 2 4 4 2 2 2 2 3" xfId="34994"/>
    <cellStyle name="Normal 6 2 4 4 2 2 2 2 4" xfId="34995"/>
    <cellStyle name="Normal 6 2 4 4 2 2 2 3" xfId="34996"/>
    <cellStyle name="Normal 6 2 4 4 2 2 2 3 2" xfId="34997"/>
    <cellStyle name="Normal 6 2 4 4 2 2 2 3 3" xfId="34998"/>
    <cellStyle name="Normal 6 2 4 4 2 2 2 4" xfId="34999"/>
    <cellStyle name="Normal 6 2 4 4 2 2 2 5" xfId="35000"/>
    <cellStyle name="Normal 6 2 4 4 2 2 2 6" xfId="35001"/>
    <cellStyle name="Normal 6 2 4 4 2 2 3" xfId="6833"/>
    <cellStyle name="Normal 6 2 4 4 2 2 3 2" xfId="11775"/>
    <cellStyle name="Normal 6 2 4 4 2 2 3 3" xfId="35002"/>
    <cellStyle name="Normal 6 2 4 4 2 2 3 4" xfId="35003"/>
    <cellStyle name="Normal 6 2 4 4 2 2 4" xfId="8341"/>
    <cellStyle name="Normal 6 2 4 4 2 2 4 2" xfId="35004"/>
    <cellStyle name="Normal 6 2 4 4 2 2 4 3" xfId="35005"/>
    <cellStyle name="Normal 6 2 4 4 2 2 4 4" xfId="35006"/>
    <cellStyle name="Normal 6 2 4 4 2 2 5" xfId="3379"/>
    <cellStyle name="Normal 6 2 4 4 2 2 5 2" xfId="35007"/>
    <cellStyle name="Normal 6 2 4 4 2 2 5 3" xfId="35008"/>
    <cellStyle name="Normal 6 2 4 4 2 2 5 4" xfId="35009"/>
    <cellStyle name="Normal 6 2 4 4 2 2 6" xfId="35010"/>
    <cellStyle name="Normal 6 2 4 4 2 2 6 2" xfId="35011"/>
    <cellStyle name="Normal 6 2 4 4 2 2 6 3" xfId="35012"/>
    <cellStyle name="Normal 6 2 4 4 2 2 7" xfId="35013"/>
    <cellStyle name="Normal 6 2 4 4 2 2 8" xfId="35014"/>
    <cellStyle name="Normal 6 2 4 4 2 2 9" xfId="35015"/>
    <cellStyle name="Normal 6 2 4 4 2 3" xfId="4517"/>
    <cellStyle name="Normal 6 2 4 4 2 3 2" xfId="9502"/>
    <cellStyle name="Normal 6 2 4 4 2 3 2 2" xfId="35016"/>
    <cellStyle name="Normal 6 2 4 4 2 3 2 3" xfId="35017"/>
    <cellStyle name="Normal 6 2 4 4 2 3 2 4" xfId="35018"/>
    <cellStyle name="Normal 6 2 4 4 2 3 3" xfId="35019"/>
    <cellStyle name="Normal 6 2 4 4 2 3 3 2" xfId="35020"/>
    <cellStyle name="Normal 6 2 4 4 2 3 3 3" xfId="35021"/>
    <cellStyle name="Normal 6 2 4 4 2 3 4" xfId="35022"/>
    <cellStyle name="Normal 6 2 4 4 2 3 5" xfId="35023"/>
    <cellStyle name="Normal 6 2 4 4 2 3 6" xfId="35024"/>
    <cellStyle name="Normal 6 2 4 4 2 4" xfId="6257"/>
    <cellStyle name="Normal 6 2 4 4 2 4 2" xfId="11199"/>
    <cellStyle name="Normal 6 2 4 4 2 4 3" xfId="35025"/>
    <cellStyle name="Normal 6 2 4 4 2 4 4" xfId="35026"/>
    <cellStyle name="Normal 6 2 4 4 2 5" xfId="7765"/>
    <cellStyle name="Normal 6 2 4 4 2 5 2" xfId="35027"/>
    <cellStyle name="Normal 6 2 4 4 2 5 3" xfId="35028"/>
    <cellStyle name="Normal 6 2 4 4 2 5 4" xfId="35029"/>
    <cellStyle name="Normal 6 2 4 4 2 6" xfId="2803"/>
    <cellStyle name="Normal 6 2 4 4 2 6 2" xfId="35030"/>
    <cellStyle name="Normal 6 2 4 4 2 6 3" xfId="35031"/>
    <cellStyle name="Normal 6 2 4 4 2 6 4" xfId="35032"/>
    <cellStyle name="Normal 6 2 4 4 2 7" xfId="35033"/>
    <cellStyle name="Normal 6 2 4 4 2 7 2" xfId="35034"/>
    <cellStyle name="Normal 6 2 4 4 2 7 3" xfId="35035"/>
    <cellStyle name="Normal 6 2 4 4 2 8" xfId="35036"/>
    <cellStyle name="Normal 6 2 4 4 2 9" xfId="35037"/>
    <cellStyle name="Normal 6 2 4 4 3" xfId="1745"/>
    <cellStyle name="Normal 6 2 4 4 3 2" xfId="5103"/>
    <cellStyle name="Normal 6 2 4 4 3 2 2" xfId="10087"/>
    <cellStyle name="Normal 6 2 4 4 3 2 2 2" xfId="35038"/>
    <cellStyle name="Normal 6 2 4 4 3 2 2 3" xfId="35039"/>
    <cellStyle name="Normal 6 2 4 4 3 2 2 4" xfId="35040"/>
    <cellStyle name="Normal 6 2 4 4 3 2 3" xfId="35041"/>
    <cellStyle name="Normal 6 2 4 4 3 2 3 2" xfId="35042"/>
    <cellStyle name="Normal 6 2 4 4 3 2 3 3" xfId="35043"/>
    <cellStyle name="Normal 6 2 4 4 3 2 4" xfId="35044"/>
    <cellStyle name="Normal 6 2 4 4 3 2 5" xfId="35045"/>
    <cellStyle name="Normal 6 2 4 4 3 2 6" xfId="35046"/>
    <cellStyle name="Normal 6 2 4 4 3 3" xfId="6832"/>
    <cellStyle name="Normal 6 2 4 4 3 3 2" xfId="11774"/>
    <cellStyle name="Normal 6 2 4 4 3 3 3" xfId="35047"/>
    <cellStyle name="Normal 6 2 4 4 3 3 4" xfId="35048"/>
    <cellStyle name="Normal 6 2 4 4 3 4" xfId="8340"/>
    <cellStyle name="Normal 6 2 4 4 3 4 2" xfId="35049"/>
    <cellStyle name="Normal 6 2 4 4 3 4 3" xfId="35050"/>
    <cellStyle name="Normal 6 2 4 4 3 4 4" xfId="35051"/>
    <cellStyle name="Normal 6 2 4 4 3 5" xfId="3378"/>
    <cellStyle name="Normal 6 2 4 4 3 5 2" xfId="35052"/>
    <cellStyle name="Normal 6 2 4 4 3 5 3" xfId="35053"/>
    <cellStyle name="Normal 6 2 4 4 3 5 4" xfId="35054"/>
    <cellStyle name="Normal 6 2 4 4 3 6" xfId="35055"/>
    <cellStyle name="Normal 6 2 4 4 3 6 2" xfId="35056"/>
    <cellStyle name="Normal 6 2 4 4 3 6 3" xfId="35057"/>
    <cellStyle name="Normal 6 2 4 4 3 7" xfId="35058"/>
    <cellStyle name="Normal 6 2 4 4 3 8" xfId="35059"/>
    <cellStyle name="Normal 6 2 4 4 3 9" xfId="35060"/>
    <cellStyle name="Normal 6 2 4 4 4" xfId="4048"/>
    <cellStyle name="Normal 6 2 4 4 4 2" xfId="9120"/>
    <cellStyle name="Normal 6 2 4 4 4 2 2" xfId="35061"/>
    <cellStyle name="Normal 6 2 4 4 4 2 3" xfId="35062"/>
    <cellStyle name="Normal 6 2 4 4 4 2 4" xfId="35063"/>
    <cellStyle name="Normal 6 2 4 4 4 3" xfId="35064"/>
    <cellStyle name="Normal 6 2 4 4 4 3 2" xfId="35065"/>
    <cellStyle name="Normal 6 2 4 4 4 3 3" xfId="35066"/>
    <cellStyle name="Normal 6 2 4 4 4 4" xfId="35067"/>
    <cellStyle name="Normal 6 2 4 4 4 5" xfId="35068"/>
    <cellStyle name="Normal 6 2 4 4 4 6" xfId="35069"/>
    <cellStyle name="Normal 6 2 4 4 5" xfId="5805"/>
    <cellStyle name="Normal 6 2 4 4 5 2" xfId="10747"/>
    <cellStyle name="Normal 6 2 4 4 5 3" xfId="35070"/>
    <cellStyle name="Normal 6 2 4 4 5 4" xfId="35071"/>
    <cellStyle name="Normal 6 2 4 4 6" xfId="7313"/>
    <cellStyle name="Normal 6 2 4 4 6 2" xfId="35072"/>
    <cellStyle name="Normal 6 2 4 4 6 3" xfId="35073"/>
    <cellStyle name="Normal 6 2 4 4 6 4" xfId="35074"/>
    <cellStyle name="Normal 6 2 4 4 7" xfId="2351"/>
    <cellStyle name="Normal 6 2 4 4 7 2" xfId="35075"/>
    <cellStyle name="Normal 6 2 4 4 7 3" xfId="35076"/>
    <cellStyle name="Normal 6 2 4 4 7 4" xfId="35077"/>
    <cellStyle name="Normal 6 2 4 4 8" xfId="35078"/>
    <cellStyle name="Normal 6 2 4 4 8 2" xfId="35079"/>
    <cellStyle name="Normal 6 2 4 4 8 3" xfId="35080"/>
    <cellStyle name="Normal 6 2 4 4 9" xfId="35081"/>
    <cellStyle name="Normal 6 2 4 5" xfId="742"/>
    <cellStyle name="Normal 6 2 4 5 10" xfId="35082"/>
    <cellStyle name="Normal 6 2 4 5 11" xfId="35083"/>
    <cellStyle name="Normal 6 2 4 5 2" xfId="1208"/>
    <cellStyle name="Normal 6 2 4 5 2 10" xfId="35084"/>
    <cellStyle name="Normal 6 2 4 5 2 2" xfId="1748"/>
    <cellStyle name="Normal 6 2 4 5 2 2 2" xfId="5106"/>
    <cellStyle name="Normal 6 2 4 5 2 2 2 2" xfId="10090"/>
    <cellStyle name="Normal 6 2 4 5 2 2 2 2 2" xfId="35085"/>
    <cellStyle name="Normal 6 2 4 5 2 2 2 2 3" xfId="35086"/>
    <cellStyle name="Normal 6 2 4 5 2 2 2 2 4" xfId="35087"/>
    <cellStyle name="Normal 6 2 4 5 2 2 2 3" xfId="35088"/>
    <cellStyle name="Normal 6 2 4 5 2 2 2 3 2" xfId="35089"/>
    <cellStyle name="Normal 6 2 4 5 2 2 2 3 3" xfId="35090"/>
    <cellStyle name="Normal 6 2 4 5 2 2 2 4" xfId="35091"/>
    <cellStyle name="Normal 6 2 4 5 2 2 2 5" xfId="35092"/>
    <cellStyle name="Normal 6 2 4 5 2 2 2 6" xfId="35093"/>
    <cellStyle name="Normal 6 2 4 5 2 2 3" xfId="6835"/>
    <cellStyle name="Normal 6 2 4 5 2 2 3 2" xfId="11777"/>
    <cellStyle name="Normal 6 2 4 5 2 2 3 3" xfId="35094"/>
    <cellStyle name="Normal 6 2 4 5 2 2 3 4" xfId="35095"/>
    <cellStyle name="Normal 6 2 4 5 2 2 4" xfId="8343"/>
    <cellStyle name="Normal 6 2 4 5 2 2 4 2" xfId="35096"/>
    <cellStyle name="Normal 6 2 4 5 2 2 4 3" xfId="35097"/>
    <cellStyle name="Normal 6 2 4 5 2 2 4 4" xfId="35098"/>
    <cellStyle name="Normal 6 2 4 5 2 2 5" xfId="3381"/>
    <cellStyle name="Normal 6 2 4 5 2 2 5 2" xfId="35099"/>
    <cellStyle name="Normal 6 2 4 5 2 2 5 3" xfId="35100"/>
    <cellStyle name="Normal 6 2 4 5 2 2 5 4" xfId="35101"/>
    <cellStyle name="Normal 6 2 4 5 2 2 6" xfId="35102"/>
    <cellStyle name="Normal 6 2 4 5 2 2 6 2" xfId="35103"/>
    <cellStyle name="Normal 6 2 4 5 2 2 6 3" xfId="35104"/>
    <cellStyle name="Normal 6 2 4 5 2 2 7" xfId="35105"/>
    <cellStyle name="Normal 6 2 4 5 2 2 8" xfId="35106"/>
    <cellStyle name="Normal 6 2 4 5 2 2 9" xfId="35107"/>
    <cellStyle name="Normal 6 2 4 5 2 3" xfId="4576"/>
    <cellStyle name="Normal 6 2 4 5 2 3 2" xfId="9560"/>
    <cellStyle name="Normal 6 2 4 5 2 3 2 2" xfId="35108"/>
    <cellStyle name="Normal 6 2 4 5 2 3 2 3" xfId="35109"/>
    <cellStyle name="Normal 6 2 4 5 2 3 2 4" xfId="35110"/>
    <cellStyle name="Normal 6 2 4 5 2 3 3" xfId="35111"/>
    <cellStyle name="Normal 6 2 4 5 2 3 3 2" xfId="35112"/>
    <cellStyle name="Normal 6 2 4 5 2 3 3 3" xfId="35113"/>
    <cellStyle name="Normal 6 2 4 5 2 3 4" xfId="35114"/>
    <cellStyle name="Normal 6 2 4 5 2 3 5" xfId="35115"/>
    <cellStyle name="Normal 6 2 4 5 2 3 6" xfId="35116"/>
    <cellStyle name="Normal 6 2 4 5 2 4" xfId="6307"/>
    <cellStyle name="Normal 6 2 4 5 2 4 2" xfId="11249"/>
    <cellStyle name="Normal 6 2 4 5 2 4 3" xfId="35117"/>
    <cellStyle name="Normal 6 2 4 5 2 4 4" xfId="35118"/>
    <cellStyle name="Normal 6 2 4 5 2 5" xfId="7815"/>
    <cellStyle name="Normal 6 2 4 5 2 5 2" xfId="35119"/>
    <cellStyle name="Normal 6 2 4 5 2 5 3" xfId="35120"/>
    <cellStyle name="Normal 6 2 4 5 2 5 4" xfId="35121"/>
    <cellStyle name="Normal 6 2 4 5 2 6" xfId="2853"/>
    <cellStyle name="Normal 6 2 4 5 2 6 2" xfId="35122"/>
    <cellStyle name="Normal 6 2 4 5 2 6 3" xfId="35123"/>
    <cellStyle name="Normal 6 2 4 5 2 6 4" xfId="35124"/>
    <cellStyle name="Normal 6 2 4 5 2 7" xfId="35125"/>
    <cellStyle name="Normal 6 2 4 5 2 7 2" xfId="35126"/>
    <cellStyle name="Normal 6 2 4 5 2 7 3" xfId="35127"/>
    <cellStyle name="Normal 6 2 4 5 2 8" xfId="35128"/>
    <cellStyle name="Normal 6 2 4 5 2 9" xfId="35129"/>
    <cellStyle name="Normal 6 2 4 5 3" xfId="1747"/>
    <cellStyle name="Normal 6 2 4 5 3 2" xfId="5105"/>
    <cellStyle name="Normal 6 2 4 5 3 2 2" xfId="10089"/>
    <cellStyle name="Normal 6 2 4 5 3 2 2 2" xfId="35130"/>
    <cellStyle name="Normal 6 2 4 5 3 2 2 3" xfId="35131"/>
    <cellStyle name="Normal 6 2 4 5 3 2 2 4" xfId="35132"/>
    <cellStyle name="Normal 6 2 4 5 3 2 3" xfId="35133"/>
    <cellStyle name="Normal 6 2 4 5 3 2 3 2" xfId="35134"/>
    <cellStyle name="Normal 6 2 4 5 3 2 3 3" xfId="35135"/>
    <cellStyle name="Normal 6 2 4 5 3 2 4" xfId="35136"/>
    <cellStyle name="Normal 6 2 4 5 3 2 5" xfId="35137"/>
    <cellStyle name="Normal 6 2 4 5 3 2 6" xfId="35138"/>
    <cellStyle name="Normal 6 2 4 5 3 3" xfId="6834"/>
    <cellStyle name="Normal 6 2 4 5 3 3 2" xfId="11776"/>
    <cellStyle name="Normal 6 2 4 5 3 3 3" xfId="35139"/>
    <cellStyle name="Normal 6 2 4 5 3 3 4" xfId="35140"/>
    <cellStyle name="Normal 6 2 4 5 3 4" xfId="8342"/>
    <cellStyle name="Normal 6 2 4 5 3 4 2" xfId="35141"/>
    <cellStyle name="Normal 6 2 4 5 3 4 3" xfId="35142"/>
    <cellStyle name="Normal 6 2 4 5 3 4 4" xfId="35143"/>
    <cellStyle name="Normal 6 2 4 5 3 5" xfId="3380"/>
    <cellStyle name="Normal 6 2 4 5 3 5 2" xfId="35144"/>
    <cellStyle name="Normal 6 2 4 5 3 5 3" xfId="35145"/>
    <cellStyle name="Normal 6 2 4 5 3 5 4" xfId="35146"/>
    <cellStyle name="Normal 6 2 4 5 3 6" xfId="35147"/>
    <cellStyle name="Normal 6 2 4 5 3 6 2" xfId="35148"/>
    <cellStyle name="Normal 6 2 4 5 3 6 3" xfId="35149"/>
    <cellStyle name="Normal 6 2 4 5 3 7" xfId="35150"/>
    <cellStyle name="Normal 6 2 4 5 3 8" xfId="35151"/>
    <cellStyle name="Normal 6 2 4 5 3 9" xfId="35152"/>
    <cellStyle name="Normal 6 2 4 5 4" xfId="4193"/>
    <cellStyle name="Normal 6 2 4 5 4 2" xfId="9179"/>
    <cellStyle name="Normal 6 2 4 5 4 2 2" xfId="35153"/>
    <cellStyle name="Normal 6 2 4 5 4 2 3" xfId="35154"/>
    <cellStyle name="Normal 6 2 4 5 4 2 4" xfId="35155"/>
    <cellStyle name="Normal 6 2 4 5 4 3" xfId="35156"/>
    <cellStyle name="Normal 6 2 4 5 4 3 2" xfId="35157"/>
    <cellStyle name="Normal 6 2 4 5 4 3 3" xfId="35158"/>
    <cellStyle name="Normal 6 2 4 5 4 4" xfId="35159"/>
    <cellStyle name="Normal 6 2 4 5 4 5" xfId="35160"/>
    <cellStyle name="Normal 6 2 4 5 4 6" xfId="35161"/>
    <cellStyle name="Normal 6 2 4 5 5" xfId="5940"/>
    <cellStyle name="Normal 6 2 4 5 5 2" xfId="10882"/>
    <cellStyle name="Normal 6 2 4 5 5 3" xfId="35162"/>
    <cellStyle name="Normal 6 2 4 5 5 4" xfId="35163"/>
    <cellStyle name="Normal 6 2 4 5 6" xfId="7448"/>
    <cellStyle name="Normal 6 2 4 5 6 2" xfId="35164"/>
    <cellStyle name="Normal 6 2 4 5 6 3" xfId="35165"/>
    <cellStyle name="Normal 6 2 4 5 6 4" xfId="35166"/>
    <cellStyle name="Normal 6 2 4 5 7" xfId="2486"/>
    <cellStyle name="Normal 6 2 4 5 7 2" xfId="35167"/>
    <cellStyle name="Normal 6 2 4 5 7 3" xfId="35168"/>
    <cellStyle name="Normal 6 2 4 5 7 4" xfId="35169"/>
    <cellStyle name="Normal 6 2 4 5 8" xfId="35170"/>
    <cellStyle name="Normal 6 2 4 5 8 2" xfId="35171"/>
    <cellStyle name="Normal 6 2 4 5 8 3" xfId="35172"/>
    <cellStyle name="Normal 6 2 4 5 9" xfId="35173"/>
    <cellStyle name="Normal 6 2 4 6" xfId="409"/>
    <cellStyle name="Normal 6 2 4 6 10" xfId="35174"/>
    <cellStyle name="Normal 6 2 4 6 11" xfId="35175"/>
    <cellStyle name="Normal 6 2 4 6 2" xfId="1037"/>
    <cellStyle name="Normal 6 2 4 6 2 10" xfId="35176"/>
    <cellStyle name="Normal 6 2 4 6 2 2" xfId="1750"/>
    <cellStyle name="Normal 6 2 4 6 2 2 2" xfId="5108"/>
    <cellStyle name="Normal 6 2 4 6 2 2 2 2" xfId="10092"/>
    <cellStyle name="Normal 6 2 4 6 2 2 2 2 2" xfId="35177"/>
    <cellStyle name="Normal 6 2 4 6 2 2 2 2 3" xfId="35178"/>
    <cellStyle name="Normal 6 2 4 6 2 2 2 2 4" xfId="35179"/>
    <cellStyle name="Normal 6 2 4 6 2 2 2 3" xfId="35180"/>
    <cellStyle name="Normal 6 2 4 6 2 2 2 3 2" xfId="35181"/>
    <cellStyle name="Normal 6 2 4 6 2 2 2 3 3" xfId="35182"/>
    <cellStyle name="Normal 6 2 4 6 2 2 2 4" xfId="35183"/>
    <cellStyle name="Normal 6 2 4 6 2 2 2 5" xfId="35184"/>
    <cellStyle name="Normal 6 2 4 6 2 2 2 6" xfId="35185"/>
    <cellStyle name="Normal 6 2 4 6 2 2 3" xfId="6837"/>
    <cellStyle name="Normal 6 2 4 6 2 2 3 2" xfId="11779"/>
    <cellStyle name="Normal 6 2 4 6 2 2 3 3" xfId="35186"/>
    <cellStyle name="Normal 6 2 4 6 2 2 3 4" xfId="35187"/>
    <cellStyle name="Normal 6 2 4 6 2 2 4" xfId="8345"/>
    <cellStyle name="Normal 6 2 4 6 2 2 4 2" xfId="35188"/>
    <cellStyle name="Normal 6 2 4 6 2 2 4 3" xfId="35189"/>
    <cellStyle name="Normal 6 2 4 6 2 2 4 4" xfId="35190"/>
    <cellStyle name="Normal 6 2 4 6 2 2 5" xfId="3383"/>
    <cellStyle name="Normal 6 2 4 6 2 2 5 2" xfId="35191"/>
    <cellStyle name="Normal 6 2 4 6 2 2 5 3" xfId="35192"/>
    <cellStyle name="Normal 6 2 4 6 2 2 5 4" xfId="35193"/>
    <cellStyle name="Normal 6 2 4 6 2 2 6" xfId="35194"/>
    <cellStyle name="Normal 6 2 4 6 2 2 6 2" xfId="35195"/>
    <cellStyle name="Normal 6 2 4 6 2 2 6 3" xfId="35196"/>
    <cellStyle name="Normal 6 2 4 6 2 2 7" xfId="35197"/>
    <cellStyle name="Normal 6 2 4 6 2 2 8" xfId="35198"/>
    <cellStyle name="Normal 6 2 4 6 2 2 9" xfId="35199"/>
    <cellStyle name="Normal 6 2 4 6 2 3" xfId="4471"/>
    <cellStyle name="Normal 6 2 4 6 2 3 2" xfId="9456"/>
    <cellStyle name="Normal 6 2 4 6 2 3 2 2" xfId="35200"/>
    <cellStyle name="Normal 6 2 4 6 2 3 2 3" xfId="35201"/>
    <cellStyle name="Normal 6 2 4 6 2 3 2 4" xfId="35202"/>
    <cellStyle name="Normal 6 2 4 6 2 3 3" xfId="35203"/>
    <cellStyle name="Normal 6 2 4 6 2 3 3 2" xfId="35204"/>
    <cellStyle name="Normal 6 2 4 6 2 3 3 3" xfId="35205"/>
    <cellStyle name="Normal 6 2 4 6 2 3 4" xfId="35206"/>
    <cellStyle name="Normal 6 2 4 6 2 3 5" xfId="35207"/>
    <cellStyle name="Normal 6 2 4 6 2 3 6" xfId="35208"/>
    <cellStyle name="Normal 6 2 4 6 2 4" xfId="6213"/>
    <cellStyle name="Normal 6 2 4 6 2 4 2" xfId="11155"/>
    <cellStyle name="Normal 6 2 4 6 2 4 3" xfId="35209"/>
    <cellStyle name="Normal 6 2 4 6 2 4 4" xfId="35210"/>
    <cellStyle name="Normal 6 2 4 6 2 5" xfId="7721"/>
    <cellStyle name="Normal 6 2 4 6 2 5 2" xfId="35211"/>
    <cellStyle name="Normal 6 2 4 6 2 5 3" xfId="35212"/>
    <cellStyle name="Normal 6 2 4 6 2 5 4" xfId="35213"/>
    <cellStyle name="Normal 6 2 4 6 2 6" xfId="2759"/>
    <cellStyle name="Normal 6 2 4 6 2 6 2" xfId="35214"/>
    <cellStyle name="Normal 6 2 4 6 2 6 3" xfId="35215"/>
    <cellStyle name="Normal 6 2 4 6 2 6 4" xfId="35216"/>
    <cellStyle name="Normal 6 2 4 6 2 7" xfId="35217"/>
    <cellStyle name="Normal 6 2 4 6 2 7 2" xfId="35218"/>
    <cellStyle name="Normal 6 2 4 6 2 7 3" xfId="35219"/>
    <cellStyle name="Normal 6 2 4 6 2 8" xfId="35220"/>
    <cellStyle name="Normal 6 2 4 6 2 9" xfId="35221"/>
    <cellStyle name="Normal 6 2 4 6 3" xfId="1749"/>
    <cellStyle name="Normal 6 2 4 6 3 2" xfId="5107"/>
    <cellStyle name="Normal 6 2 4 6 3 2 2" xfId="10091"/>
    <cellStyle name="Normal 6 2 4 6 3 2 2 2" xfId="35222"/>
    <cellStyle name="Normal 6 2 4 6 3 2 2 3" xfId="35223"/>
    <cellStyle name="Normal 6 2 4 6 3 2 2 4" xfId="35224"/>
    <cellStyle name="Normal 6 2 4 6 3 2 3" xfId="35225"/>
    <cellStyle name="Normal 6 2 4 6 3 2 3 2" xfId="35226"/>
    <cellStyle name="Normal 6 2 4 6 3 2 3 3" xfId="35227"/>
    <cellStyle name="Normal 6 2 4 6 3 2 4" xfId="35228"/>
    <cellStyle name="Normal 6 2 4 6 3 2 5" xfId="35229"/>
    <cellStyle name="Normal 6 2 4 6 3 2 6" xfId="35230"/>
    <cellStyle name="Normal 6 2 4 6 3 3" xfId="6836"/>
    <cellStyle name="Normal 6 2 4 6 3 3 2" xfId="11778"/>
    <cellStyle name="Normal 6 2 4 6 3 3 3" xfId="35231"/>
    <cellStyle name="Normal 6 2 4 6 3 3 4" xfId="35232"/>
    <cellStyle name="Normal 6 2 4 6 3 4" xfId="8344"/>
    <cellStyle name="Normal 6 2 4 6 3 4 2" xfId="35233"/>
    <cellStyle name="Normal 6 2 4 6 3 4 3" xfId="35234"/>
    <cellStyle name="Normal 6 2 4 6 3 4 4" xfId="35235"/>
    <cellStyle name="Normal 6 2 4 6 3 5" xfId="3382"/>
    <cellStyle name="Normal 6 2 4 6 3 5 2" xfId="35236"/>
    <cellStyle name="Normal 6 2 4 6 3 5 3" xfId="35237"/>
    <cellStyle name="Normal 6 2 4 6 3 5 4" xfId="35238"/>
    <cellStyle name="Normal 6 2 4 6 3 6" xfId="35239"/>
    <cellStyle name="Normal 6 2 4 6 3 6 2" xfId="35240"/>
    <cellStyle name="Normal 6 2 4 6 3 6 3" xfId="35241"/>
    <cellStyle name="Normal 6 2 4 6 3 7" xfId="35242"/>
    <cellStyle name="Normal 6 2 4 6 3 8" xfId="35243"/>
    <cellStyle name="Normal 6 2 4 6 3 9" xfId="35244"/>
    <cellStyle name="Normal 6 2 4 6 4" xfId="3988"/>
    <cellStyle name="Normal 6 2 4 6 4 2" xfId="9068"/>
    <cellStyle name="Normal 6 2 4 6 4 2 2" xfId="35245"/>
    <cellStyle name="Normal 6 2 4 6 4 2 3" xfId="35246"/>
    <cellStyle name="Normal 6 2 4 6 4 2 4" xfId="35247"/>
    <cellStyle name="Normal 6 2 4 6 4 3" xfId="35248"/>
    <cellStyle name="Normal 6 2 4 6 4 3 2" xfId="35249"/>
    <cellStyle name="Normal 6 2 4 6 4 3 3" xfId="35250"/>
    <cellStyle name="Normal 6 2 4 6 4 4" xfId="35251"/>
    <cellStyle name="Normal 6 2 4 6 4 5" xfId="35252"/>
    <cellStyle name="Normal 6 2 4 6 4 6" xfId="35253"/>
    <cellStyle name="Normal 6 2 4 6 5" xfId="5756"/>
    <cellStyle name="Normal 6 2 4 6 5 2" xfId="10698"/>
    <cellStyle name="Normal 6 2 4 6 5 3" xfId="35254"/>
    <cellStyle name="Normal 6 2 4 6 5 4" xfId="35255"/>
    <cellStyle name="Normal 6 2 4 6 6" xfId="7264"/>
    <cellStyle name="Normal 6 2 4 6 6 2" xfId="35256"/>
    <cellStyle name="Normal 6 2 4 6 6 3" xfId="35257"/>
    <cellStyle name="Normal 6 2 4 6 6 4" xfId="35258"/>
    <cellStyle name="Normal 6 2 4 6 7" xfId="2302"/>
    <cellStyle name="Normal 6 2 4 6 7 2" xfId="35259"/>
    <cellStyle name="Normal 6 2 4 6 7 3" xfId="35260"/>
    <cellStyle name="Normal 6 2 4 6 7 4" xfId="35261"/>
    <cellStyle name="Normal 6 2 4 6 8" xfId="35262"/>
    <cellStyle name="Normal 6 2 4 6 8 2" xfId="35263"/>
    <cellStyle name="Normal 6 2 4 6 8 3" xfId="35264"/>
    <cellStyle name="Normal 6 2 4 6 9" xfId="35265"/>
    <cellStyle name="Normal 6 2 4 7" xfId="891"/>
    <cellStyle name="Normal 6 2 4 7 10" xfId="35266"/>
    <cellStyle name="Normal 6 2 4 7 2" xfId="1751"/>
    <cellStyle name="Normal 6 2 4 7 2 2" xfId="5109"/>
    <cellStyle name="Normal 6 2 4 7 2 2 2" xfId="10093"/>
    <cellStyle name="Normal 6 2 4 7 2 2 2 2" xfId="35267"/>
    <cellStyle name="Normal 6 2 4 7 2 2 2 3" xfId="35268"/>
    <cellStyle name="Normal 6 2 4 7 2 2 2 4" xfId="35269"/>
    <cellStyle name="Normal 6 2 4 7 2 2 3" xfId="35270"/>
    <cellStyle name="Normal 6 2 4 7 2 2 3 2" xfId="35271"/>
    <cellStyle name="Normal 6 2 4 7 2 2 3 3" xfId="35272"/>
    <cellStyle name="Normal 6 2 4 7 2 2 4" xfId="35273"/>
    <cellStyle name="Normal 6 2 4 7 2 2 5" xfId="35274"/>
    <cellStyle name="Normal 6 2 4 7 2 2 6" xfId="35275"/>
    <cellStyle name="Normal 6 2 4 7 2 3" xfId="6838"/>
    <cellStyle name="Normal 6 2 4 7 2 3 2" xfId="11780"/>
    <cellStyle name="Normal 6 2 4 7 2 3 3" xfId="35276"/>
    <cellStyle name="Normal 6 2 4 7 2 3 4" xfId="35277"/>
    <cellStyle name="Normal 6 2 4 7 2 4" xfId="8346"/>
    <cellStyle name="Normal 6 2 4 7 2 4 2" xfId="35278"/>
    <cellStyle name="Normal 6 2 4 7 2 4 3" xfId="35279"/>
    <cellStyle name="Normal 6 2 4 7 2 4 4" xfId="35280"/>
    <cellStyle name="Normal 6 2 4 7 2 5" xfId="3384"/>
    <cellStyle name="Normal 6 2 4 7 2 5 2" xfId="35281"/>
    <cellStyle name="Normal 6 2 4 7 2 5 3" xfId="35282"/>
    <cellStyle name="Normal 6 2 4 7 2 5 4" xfId="35283"/>
    <cellStyle name="Normal 6 2 4 7 2 6" xfId="35284"/>
    <cellStyle name="Normal 6 2 4 7 2 6 2" xfId="35285"/>
    <cellStyle name="Normal 6 2 4 7 2 6 3" xfId="35286"/>
    <cellStyle name="Normal 6 2 4 7 2 7" xfId="35287"/>
    <cellStyle name="Normal 6 2 4 7 2 8" xfId="35288"/>
    <cellStyle name="Normal 6 2 4 7 2 9" xfId="35289"/>
    <cellStyle name="Normal 6 2 4 7 3" xfId="4333"/>
    <cellStyle name="Normal 6 2 4 7 3 2" xfId="9319"/>
    <cellStyle name="Normal 6 2 4 7 3 2 2" xfId="35290"/>
    <cellStyle name="Normal 6 2 4 7 3 2 3" xfId="35291"/>
    <cellStyle name="Normal 6 2 4 7 3 2 4" xfId="35292"/>
    <cellStyle name="Normal 6 2 4 7 3 3" xfId="35293"/>
    <cellStyle name="Normal 6 2 4 7 3 3 2" xfId="35294"/>
    <cellStyle name="Normal 6 2 4 7 3 3 3" xfId="35295"/>
    <cellStyle name="Normal 6 2 4 7 3 4" xfId="35296"/>
    <cellStyle name="Normal 6 2 4 7 3 5" xfId="35297"/>
    <cellStyle name="Normal 6 2 4 7 3 6" xfId="35298"/>
    <cellStyle name="Normal 6 2 4 7 4" xfId="6078"/>
    <cellStyle name="Normal 6 2 4 7 4 2" xfId="11020"/>
    <cellStyle name="Normal 6 2 4 7 4 3" xfId="35299"/>
    <cellStyle name="Normal 6 2 4 7 4 4" xfId="35300"/>
    <cellStyle name="Normal 6 2 4 7 5" xfId="7586"/>
    <cellStyle name="Normal 6 2 4 7 5 2" xfId="35301"/>
    <cellStyle name="Normal 6 2 4 7 5 3" xfId="35302"/>
    <cellStyle name="Normal 6 2 4 7 5 4" xfId="35303"/>
    <cellStyle name="Normal 6 2 4 7 6" xfId="2624"/>
    <cellStyle name="Normal 6 2 4 7 6 2" xfId="35304"/>
    <cellStyle name="Normal 6 2 4 7 6 3" xfId="35305"/>
    <cellStyle name="Normal 6 2 4 7 6 4" xfId="35306"/>
    <cellStyle name="Normal 6 2 4 7 7" xfId="35307"/>
    <cellStyle name="Normal 6 2 4 7 7 2" xfId="35308"/>
    <cellStyle name="Normal 6 2 4 7 7 3" xfId="35309"/>
    <cellStyle name="Normal 6 2 4 7 8" xfId="35310"/>
    <cellStyle name="Normal 6 2 4 7 9" xfId="35311"/>
    <cellStyle name="Normal 6 2 4 8" xfId="1358"/>
    <cellStyle name="Normal 6 2 4 8 2" xfId="4716"/>
    <cellStyle name="Normal 6 2 4 8 2 2" xfId="9700"/>
    <cellStyle name="Normal 6 2 4 8 2 2 2" xfId="35312"/>
    <cellStyle name="Normal 6 2 4 8 2 2 3" xfId="35313"/>
    <cellStyle name="Normal 6 2 4 8 2 2 4" xfId="35314"/>
    <cellStyle name="Normal 6 2 4 8 2 3" xfId="35315"/>
    <cellStyle name="Normal 6 2 4 8 2 3 2" xfId="35316"/>
    <cellStyle name="Normal 6 2 4 8 2 3 3" xfId="35317"/>
    <cellStyle name="Normal 6 2 4 8 2 4" xfId="35318"/>
    <cellStyle name="Normal 6 2 4 8 2 5" xfId="35319"/>
    <cellStyle name="Normal 6 2 4 8 2 6" xfId="35320"/>
    <cellStyle name="Normal 6 2 4 8 3" xfId="6445"/>
    <cellStyle name="Normal 6 2 4 8 3 2" xfId="11387"/>
    <cellStyle name="Normal 6 2 4 8 3 3" xfId="35321"/>
    <cellStyle name="Normal 6 2 4 8 3 4" xfId="35322"/>
    <cellStyle name="Normal 6 2 4 8 4" xfId="7953"/>
    <cellStyle name="Normal 6 2 4 8 4 2" xfId="35323"/>
    <cellStyle name="Normal 6 2 4 8 4 3" xfId="35324"/>
    <cellStyle name="Normal 6 2 4 8 4 4" xfId="35325"/>
    <cellStyle name="Normal 6 2 4 8 5" xfId="2991"/>
    <cellStyle name="Normal 6 2 4 8 5 2" xfId="35326"/>
    <cellStyle name="Normal 6 2 4 8 5 3" xfId="35327"/>
    <cellStyle name="Normal 6 2 4 8 5 4" xfId="35328"/>
    <cellStyle name="Normal 6 2 4 8 6" xfId="35329"/>
    <cellStyle name="Normal 6 2 4 8 6 2" xfId="35330"/>
    <cellStyle name="Normal 6 2 4 8 6 3" xfId="35331"/>
    <cellStyle name="Normal 6 2 4 8 7" xfId="35332"/>
    <cellStyle name="Normal 6 2 4 8 8" xfId="35333"/>
    <cellStyle name="Normal 6 2 4 8 9" xfId="35334"/>
    <cellStyle name="Normal 6 2 4 9" xfId="302"/>
    <cellStyle name="Normal 6 2 4 9 2" xfId="3934"/>
    <cellStyle name="Normal 6 2 4 9 2 2" xfId="9021"/>
    <cellStyle name="Normal 6 2 4 9 2 2 2" xfId="35335"/>
    <cellStyle name="Normal 6 2 4 9 2 2 3" xfId="35336"/>
    <cellStyle name="Normal 6 2 4 9 2 2 4" xfId="35337"/>
    <cellStyle name="Normal 6 2 4 9 2 3" xfId="35338"/>
    <cellStyle name="Normal 6 2 4 9 2 3 2" xfId="35339"/>
    <cellStyle name="Normal 6 2 4 9 2 3 3" xfId="35340"/>
    <cellStyle name="Normal 6 2 4 9 2 4" xfId="35341"/>
    <cellStyle name="Normal 6 2 4 9 2 5" xfId="35342"/>
    <cellStyle name="Normal 6 2 4 9 2 6" xfId="35343"/>
    <cellStyle name="Normal 6 2 4 9 3" xfId="5712"/>
    <cellStyle name="Normal 6 2 4 9 3 2" xfId="10654"/>
    <cellStyle name="Normal 6 2 4 9 3 3" xfId="35344"/>
    <cellStyle name="Normal 6 2 4 9 3 4" xfId="35345"/>
    <cellStyle name="Normal 6 2 4 9 4" xfId="7220"/>
    <cellStyle name="Normal 6 2 4 9 4 2" xfId="35346"/>
    <cellStyle name="Normal 6 2 4 9 4 3" xfId="35347"/>
    <cellStyle name="Normal 6 2 4 9 4 4" xfId="35348"/>
    <cellStyle name="Normal 6 2 4 9 5" xfId="2257"/>
    <cellStyle name="Normal 6 2 4 9 5 2" xfId="35349"/>
    <cellStyle name="Normal 6 2 4 9 5 3" xfId="35350"/>
    <cellStyle name="Normal 6 2 4 9 5 4" xfId="35351"/>
    <cellStyle name="Normal 6 2 4 9 6" xfId="35352"/>
    <cellStyle name="Normal 6 2 4 9 6 2" xfId="35353"/>
    <cellStyle name="Normal 6 2 4 9 6 3" xfId="35354"/>
    <cellStyle name="Normal 6 2 4 9 7" xfId="35355"/>
    <cellStyle name="Normal 6 2 4 9 8" xfId="35356"/>
    <cellStyle name="Normal 6 2 4 9 9" xfId="35357"/>
    <cellStyle name="Normal 6 2 5" xfId="623"/>
    <cellStyle name="Normal 6 2 5 10" xfId="2393"/>
    <cellStyle name="Normal 6 2 5 10 2" xfId="35358"/>
    <cellStyle name="Normal 6 2 5 10 3" xfId="35359"/>
    <cellStyle name="Normal 6 2 5 10 4" xfId="35360"/>
    <cellStyle name="Normal 6 2 5 11" xfId="35361"/>
    <cellStyle name="Normal 6 2 5 11 2" xfId="35362"/>
    <cellStyle name="Normal 6 2 5 11 3" xfId="35363"/>
    <cellStyle name="Normal 6 2 5 12" xfId="35364"/>
    <cellStyle name="Normal 6 2 5 13" xfId="35365"/>
    <cellStyle name="Normal 6 2 5 14" xfId="35366"/>
    <cellStyle name="Normal 6 2 5 2" xfId="784"/>
    <cellStyle name="Normal 6 2 5 2 10" xfId="35367"/>
    <cellStyle name="Normal 6 2 5 2 11" xfId="35368"/>
    <cellStyle name="Normal 6 2 5 2 2" xfId="1250"/>
    <cellStyle name="Normal 6 2 5 2 2 10" xfId="35369"/>
    <cellStyle name="Normal 6 2 5 2 2 2" xfId="1754"/>
    <cellStyle name="Normal 6 2 5 2 2 2 2" xfId="5112"/>
    <cellStyle name="Normal 6 2 5 2 2 2 2 2" xfId="10096"/>
    <cellStyle name="Normal 6 2 5 2 2 2 2 2 2" xfId="35370"/>
    <cellStyle name="Normal 6 2 5 2 2 2 2 2 3" xfId="35371"/>
    <cellStyle name="Normal 6 2 5 2 2 2 2 2 4" xfId="35372"/>
    <cellStyle name="Normal 6 2 5 2 2 2 2 3" xfId="35373"/>
    <cellStyle name="Normal 6 2 5 2 2 2 2 3 2" xfId="35374"/>
    <cellStyle name="Normal 6 2 5 2 2 2 2 3 3" xfId="35375"/>
    <cellStyle name="Normal 6 2 5 2 2 2 2 4" xfId="35376"/>
    <cellStyle name="Normal 6 2 5 2 2 2 2 5" xfId="35377"/>
    <cellStyle name="Normal 6 2 5 2 2 2 2 6" xfId="35378"/>
    <cellStyle name="Normal 6 2 5 2 2 2 3" xfId="6841"/>
    <cellStyle name="Normal 6 2 5 2 2 2 3 2" xfId="11783"/>
    <cellStyle name="Normal 6 2 5 2 2 2 3 3" xfId="35379"/>
    <cellStyle name="Normal 6 2 5 2 2 2 3 4" xfId="35380"/>
    <cellStyle name="Normal 6 2 5 2 2 2 4" xfId="8349"/>
    <cellStyle name="Normal 6 2 5 2 2 2 4 2" xfId="35381"/>
    <cellStyle name="Normal 6 2 5 2 2 2 4 3" xfId="35382"/>
    <cellStyle name="Normal 6 2 5 2 2 2 4 4" xfId="35383"/>
    <cellStyle name="Normal 6 2 5 2 2 2 5" xfId="3387"/>
    <cellStyle name="Normal 6 2 5 2 2 2 5 2" xfId="35384"/>
    <cellStyle name="Normal 6 2 5 2 2 2 5 3" xfId="35385"/>
    <cellStyle name="Normal 6 2 5 2 2 2 5 4" xfId="35386"/>
    <cellStyle name="Normal 6 2 5 2 2 2 6" xfId="35387"/>
    <cellStyle name="Normal 6 2 5 2 2 2 6 2" xfId="35388"/>
    <cellStyle name="Normal 6 2 5 2 2 2 6 3" xfId="35389"/>
    <cellStyle name="Normal 6 2 5 2 2 2 7" xfId="35390"/>
    <cellStyle name="Normal 6 2 5 2 2 2 8" xfId="35391"/>
    <cellStyle name="Normal 6 2 5 2 2 2 9" xfId="35392"/>
    <cellStyle name="Normal 6 2 5 2 2 3" xfId="4618"/>
    <cellStyle name="Normal 6 2 5 2 2 3 2" xfId="9602"/>
    <cellStyle name="Normal 6 2 5 2 2 3 2 2" xfId="35393"/>
    <cellStyle name="Normal 6 2 5 2 2 3 2 3" xfId="35394"/>
    <cellStyle name="Normal 6 2 5 2 2 3 2 4" xfId="35395"/>
    <cellStyle name="Normal 6 2 5 2 2 3 3" xfId="35396"/>
    <cellStyle name="Normal 6 2 5 2 2 3 3 2" xfId="35397"/>
    <cellStyle name="Normal 6 2 5 2 2 3 3 3" xfId="35398"/>
    <cellStyle name="Normal 6 2 5 2 2 3 4" xfId="35399"/>
    <cellStyle name="Normal 6 2 5 2 2 3 5" xfId="35400"/>
    <cellStyle name="Normal 6 2 5 2 2 3 6" xfId="35401"/>
    <cellStyle name="Normal 6 2 5 2 2 4" xfId="6349"/>
    <cellStyle name="Normal 6 2 5 2 2 4 2" xfId="11291"/>
    <cellStyle name="Normal 6 2 5 2 2 4 3" xfId="35402"/>
    <cellStyle name="Normal 6 2 5 2 2 4 4" xfId="35403"/>
    <cellStyle name="Normal 6 2 5 2 2 5" xfId="7857"/>
    <cellStyle name="Normal 6 2 5 2 2 5 2" xfId="35404"/>
    <cellStyle name="Normal 6 2 5 2 2 5 3" xfId="35405"/>
    <cellStyle name="Normal 6 2 5 2 2 5 4" xfId="35406"/>
    <cellStyle name="Normal 6 2 5 2 2 6" xfId="2895"/>
    <cellStyle name="Normal 6 2 5 2 2 6 2" xfId="35407"/>
    <cellStyle name="Normal 6 2 5 2 2 6 3" xfId="35408"/>
    <cellStyle name="Normal 6 2 5 2 2 6 4" xfId="35409"/>
    <cellStyle name="Normal 6 2 5 2 2 7" xfId="35410"/>
    <cellStyle name="Normal 6 2 5 2 2 7 2" xfId="35411"/>
    <cellStyle name="Normal 6 2 5 2 2 7 3" xfId="35412"/>
    <cellStyle name="Normal 6 2 5 2 2 8" xfId="35413"/>
    <cellStyle name="Normal 6 2 5 2 2 9" xfId="35414"/>
    <cellStyle name="Normal 6 2 5 2 3" xfId="1753"/>
    <cellStyle name="Normal 6 2 5 2 3 2" xfId="5111"/>
    <cellStyle name="Normal 6 2 5 2 3 2 2" xfId="10095"/>
    <cellStyle name="Normal 6 2 5 2 3 2 2 2" xfId="35415"/>
    <cellStyle name="Normal 6 2 5 2 3 2 2 3" xfId="35416"/>
    <cellStyle name="Normal 6 2 5 2 3 2 2 4" xfId="35417"/>
    <cellStyle name="Normal 6 2 5 2 3 2 3" xfId="35418"/>
    <cellStyle name="Normal 6 2 5 2 3 2 3 2" xfId="35419"/>
    <cellStyle name="Normal 6 2 5 2 3 2 3 3" xfId="35420"/>
    <cellStyle name="Normal 6 2 5 2 3 2 4" xfId="35421"/>
    <cellStyle name="Normal 6 2 5 2 3 2 5" xfId="35422"/>
    <cellStyle name="Normal 6 2 5 2 3 2 6" xfId="35423"/>
    <cellStyle name="Normal 6 2 5 2 3 3" xfId="6840"/>
    <cellStyle name="Normal 6 2 5 2 3 3 2" xfId="11782"/>
    <cellStyle name="Normal 6 2 5 2 3 3 3" xfId="35424"/>
    <cellStyle name="Normal 6 2 5 2 3 3 4" xfId="35425"/>
    <cellStyle name="Normal 6 2 5 2 3 4" xfId="8348"/>
    <cellStyle name="Normal 6 2 5 2 3 4 2" xfId="35426"/>
    <cellStyle name="Normal 6 2 5 2 3 4 3" xfId="35427"/>
    <cellStyle name="Normal 6 2 5 2 3 4 4" xfId="35428"/>
    <cellStyle name="Normal 6 2 5 2 3 5" xfId="3386"/>
    <cellStyle name="Normal 6 2 5 2 3 5 2" xfId="35429"/>
    <cellStyle name="Normal 6 2 5 2 3 5 3" xfId="35430"/>
    <cellStyle name="Normal 6 2 5 2 3 5 4" xfId="35431"/>
    <cellStyle name="Normal 6 2 5 2 3 6" xfId="35432"/>
    <cellStyle name="Normal 6 2 5 2 3 6 2" xfId="35433"/>
    <cellStyle name="Normal 6 2 5 2 3 6 3" xfId="35434"/>
    <cellStyle name="Normal 6 2 5 2 3 7" xfId="35435"/>
    <cellStyle name="Normal 6 2 5 2 3 8" xfId="35436"/>
    <cellStyle name="Normal 6 2 5 2 3 9" xfId="35437"/>
    <cellStyle name="Normal 6 2 5 2 4" xfId="4235"/>
    <cellStyle name="Normal 6 2 5 2 4 2" xfId="9221"/>
    <cellStyle name="Normal 6 2 5 2 4 2 2" xfId="35438"/>
    <cellStyle name="Normal 6 2 5 2 4 2 3" xfId="35439"/>
    <cellStyle name="Normal 6 2 5 2 4 2 4" xfId="35440"/>
    <cellStyle name="Normal 6 2 5 2 4 3" xfId="35441"/>
    <cellStyle name="Normal 6 2 5 2 4 3 2" xfId="35442"/>
    <cellStyle name="Normal 6 2 5 2 4 3 3" xfId="35443"/>
    <cellStyle name="Normal 6 2 5 2 4 4" xfId="35444"/>
    <cellStyle name="Normal 6 2 5 2 4 5" xfId="35445"/>
    <cellStyle name="Normal 6 2 5 2 4 6" xfId="35446"/>
    <cellStyle name="Normal 6 2 5 2 5" xfId="5982"/>
    <cellStyle name="Normal 6 2 5 2 5 2" xfId="10924"/>
    <cellStyle name="Normal 6 2 5 2 5 3" xfId="35447"/>
    <cellStyle name="Normal 6 2 5 2 5 4" xfId="35448"/>
    <cellStyle name="Normal 6 2 5 2 6" xfId="7490"/>
    <cellStyle name="Normal 6 2 5 2 6 2" xfId="35449"/>
    <cellStyle name="Normal 6 2 5 2 6 3" xfId="35450"/>
    <cellStyle name="Normal 6 2 5 2 6 4" xfId="35451"/>
    <cellStyle name="Normal 6 2 5 2 7" xfId="2528"/>
    <cellStyle name="Normal 6 2 5 2 7 2" xfId="35452"/>
    <cellStyle name="Normal 6 2 5 2 7 3" xfId="35453"/>
    <cellStyle name="Normal 6 2 5 2 7 4" xfId="35454"/>
    <cellStyle name="Normal 6 2 5 2 8" xfId="35455"/>
    <cellStyle name="Normal 6 2 5 2 8 2" xfId="35456"/>
    <cellStyle name="Normal 6 2 5 2 8 3" xfId="35457"/>
    <cellStyle name="Normal 6 2 5 2 9" xfId="35458"/>
    <cellStyle name="Normal 6 2 5 3" xfId="937"/>
    <cellStyle name="Normal 6 2 5 3 10" xfId="35459"/>
    <cellStyle name="Normal 6 2 5 3 2" xfId="1755"/>
    <cellStyle name="Normal 6 2 5 3 2 2" xfId="5113"/>
    <cellStyle name="Normal 6 2 5 3 2 2 2" xfId="10097"/>
    <cellStyle name="Normal 6 2 5 3 2 2 2 2" xfId="35460"/>
    <cellStyle name="Normal 6 2 5 3 2 2 2 3" xfId="35461"/>
    <cellStyle name="Normal 6 2 5 3 2 2 2 4" xfId="35462"/>
    <cellStyle name="Normal 6 2 5 3 2 2 3" xfId="35463"/>
    <cellStyle name="Normal 6 2 5 3 2 2 3 2" xfId="35464"/>
    <cellStyle name="Normal 6 2 5 3 2 2 3 3" xfId="35465"/>
    <cellStyle name="Normal 6 2 5 3 2 2 4" xfId="35466"/>
    <cellStyle name="Normal 6 2 5 3 2 2 5" xfId="35467"/>
    <cellStyle name="Normal 6 2 5 3 2 2 6" xfId="35468"/>
    <cellStyle name="Normal 6 2 5 3 2 3" xfId="6842"/>
    <cellStyle name="Normal 6 2 5 3 2 3 2" xfId="11784"/>
    <cellStyle name="Normal 6 2 5 3 2 3 3" xfId="35469"/>
    <cellStyle name="Normal 6 2 5 3 2 3 4" xfId="35470"/>
    <cellStyle name="Normal 6 2 5 3 2 4" xfId="8350"/>
    <cellStyle name="Normal 6 2 5 3 2 4 2" xfId="35471"/>
    <cellStyle name="Normal 6 2 5 3 2 4 3" xfId="35472"/>
    <cellStyle name="Normal 6 2 5 3 2 4 4" xfId="35473"/>
    <cellStyle name="Normal 6 2 5 3 2 5" xfId="3388"/>
    <cellStyle name="Normal 6 2 5 3 2 5 2" xfId="35474"/>
    <cellStyle name="Normal 6 2 5 3 2 5 3" xfId="35475"/>
    <cellStyle name="Normal 6 2 5 3 2 5 4" xfId="35476"/>
    <cellStyle name="Normal 6 2 5 3 2 6" xfId="35477"/>
    <cellStyle name="Normal 6 2 5 3 2 6 2" xfId="35478"/>
    <cellStyle name="Normal 6 2 5 3 2 6 3" xfId="35479"/>
    <cellStyle name="Normal 6 2 5 3 2 7" xfId="35480"/>
    <cellStyle name="Normal 6 2 5 3 2 8" xfId="35481"/>
    <cellStyle name="Normal 6 2 5 3 2 9" xfId="35482"/>
    <cellStyle name="Normal 6 2 5 3 3" xfId="4377"/>
    <cellStyle name="Normal 6 2 5 3 3 2" xfId="9362"/>
    <cellStyle name="Normal 6 2 5 3 3 2 2" xfId="35483"/>
    <cellStyle name="Normal 6 2 5 3 3 2 3" xfId="35484"/>
    <cellStyle name="Normal 6 2 5 3 3 2 4" xfId="35485"/>
    <cellStyle name="Normal 6 2 5 3 3 3" xfId="35486"/>
    <cellStyle name="Normal 6 2 5 3 3 3 2" xfId="35487"/>
    <cellStyle name="Normal 6 2 5 3 3 3 3" xfId="35488"/>
    <cellStyle name="Normal 6 2 5 3 3 4" xfId="35489"/>
    <cellStyle name="Normal 6 2 5 3 3 5" xfId="35490"/>
    <cellStyle name="Normal 6 2 5 3 3 6" xfId="35491"/>
    <cellStyle name="Normal 6 2 5 3 4" xfId="6120"/>
    <cellStyle name="Normal 6 2 5 3 4 2" xfId="11062"/>
    <cellStyle name="Normal 6 2 5 3 4 3" xfId="35492"/>
    <cellStyle name="Normal 6 2 5 3 4 4" xfId="35493"/>
    <cellStyle name="Normal 6 2 5 3 5" xfId="7628"/>
    <cellStyle name="Normal 6 2 5 3 5 2" xfId="35494"/>
    <cellStyle name="Normal 6 2 5 3 5 3" xfId="35495"/>
    <cellStyle name="Normal 6 2 5 3 5 4" xfId="35496"/>
    <cellStyle name="Normal 6 2 5 3 6" xfId="2666"/>
    <cellStyle name="Normal 6 2 5 3 6 2" xfId="35497"/>
    <cellStyle name="Normal 6 2 5 3 6 3" xfId="35498"/>
    <cellStyle name="Normal 6 2 5 3 6 4" xfId="35499"/>
    <cellStyle name="Normal 6 2 5 3 7" xfId="35500"/>
    <cellStyle name="Normal 6 2 5 3 7 2" xfId="35501"/>
    <cellStyle name="Normal 6 2 5 3 7 3" xfId="35502"/>
    <cellStyle name="Normal 6 2 5 3 8" xfId="35503"/>
    <cellStyle name="Normal 6 2 5 3 9" xfId="35504"/>
    <cellStyle name="Normal 6 2 5 4" xfId="1752"/>
    <cellStyle name="Normal 6 2 5 4 2" xfId="5110"/>
    <cellStyle name="Normal 6 2 5 4 2 2" xfId="10094"/>
    <cellStyle name="Normal 6 2 5 4 2 2 2" xfId="35505"/>
    <cellStyle name="Normal 6 2 5 4 2 2 3" xfId="35506"/>
    <cellStyle name="Normal 6 2 5 4 2 2 4" xfId="35507"/>
    <cellStyle name="Normal 6 2 5 4 2 3" xfId="35508"/>
    <cellStyle name="Normal 6 2 5 4 2 3 2" xfId="35509"/>
    <cellStyle name="Normal 6 2 5 4 2 3 3" xfId="35510"/>
    <cellStyle name="Normal 6 2 5 4 2 4" xfId="35511"/>
    <cellStyle name="Normal 6 2 5 4 2 5" xfId="35512"/>
    <cellStyle name="Normal 6 2 5 4 2 6" xfId="35513"/>
    <cellStyle name="Normal 6 2 5 4 3" xfId="6839"/>
    <cellStyle name="Normal 6 2 5 4 3 2" xfId="11781"/>
    <cellStyle name="Normal 6 2 5 4 3 3" xfId="35514"/>
    <cellStyle name="Normal 6 2 5 4 3 4" xfId="35515"/>
    <cellStyle name="Normal 6 2 5 4 4" xfId="8347"/>
    <cellStyle name="Normal 6 2 5 4 4 2" xfId="35516"/>
    <cellStyle name="Normal 6 2 5 4 4 3" xfId="35517"/>
    <cellStyle name="Normal 6 2 5 4 4 4" xfId="35518"/>
    <cellStyle name="Normal 6 2 5 4 5" xfId="3385"/>
    <cellStyle name="Normal 6 2 5 4 5 2" xfId="35519"/>
    <cellStyle name="Normal 6 2 5 4 5 3" xfId="35520"/>
    <cellStyle name="Normal 6 2 5 4 5 4" xfId="35521"/>
    <cellStyle name="Normal 6 2 5 4 6" xfId="35522"/>
    <cellStyle name="Normal 6 2 5 4 6 2" xfId="35523"/>
    <cellStyle name="Normal 6 2 5 4 6 3" xfId="35524"/>
    <cellStyle name="Normal 6 2 5 4 7" xfId="35525"/>
    <cellStyle name="Normal 6 2 5 4 8" xfId="35526"/>
    <cellStyle name="Normal 6 2 5 4 9" xfId="35527"/>
    <cellStyle name="Normal 6 2 5 5" xfId="3774"/>
    <cellStyle name="Normal 6 2 5 5 2" xfId="5634"/>
    <cellStyle name="Normal 6 2 5 5 2 2" xfId="10580"/>
    <cellStyle name="Normal 6 2 5 5 2 2 2" xfId="35528"/>
    <cellStyle name="Normal 6 2 5 5 2 2 3" xfId="35529"/>
    <cellStyle name="Normal 6 2 5 5 2 2 4" xfId="35530"/>
    <cellStyle name="Normal 6 2 5 5 2 3" xfId="35531"/>
    <cellStyle name="Normal 6 2 5 5 2 3 2" xfId="35532"/>
    <cellStyle name="Normal 6 2 5 5 2 3 3" xfId="35533"/>
    <cellStyle name="Normal 6 2 5 5 2 4" xfId="35534"/>
    <cellStyle name="Normal 6 2 5 5 2 5" xfId="35535"/>
    <cellStyle name="Normal 6 2 5 5 2 6" xfId="35536"/>
    <cellStyle name="Normal 6 2 5 5 3" xfId="8735"/>
    <cellStyle name="Normal 6 2 5 5 3 2" xfId="35537"/>
    <cellStyle name="Normal 6 2 5 5 3 3" xfId="35538"/>
    <cellStyle name="Normal 6 2 5 5 3 4" xfId="35539"/>
    <cellStyle name="Normal 6 2 5 5 4" xfId="12184"/>
    <cellStyle name="Normal 6 2 5 5 4 2" xfId="35540"/>
    <cellStyle name="Normal 6 2 5 5 4 3" xfId="35541"/>
    <cellStyle name="Normal 6 2 5 5 4 4" xfId="35542"/>
    <cellStyle name="Normal 6 2 5 5 5" xfId="35543"/>
    <cellStyle name="Normal 6 2 5 5 5 2" xfId="35544"/>
    <cellStyle name="Normal 6 2 5 5 5 3" xfId="35545"/>
    <cellStyle name="Normal 6 2 5 5 5 4" xfId="35546"/>
    <cellStyle name="Normal 6 2 5 5 6" xfId="35547"/>
    <cellStyle name="Normal 6 2 5 5 6 2" xfId="35548"/>
    <cellStyle name="Normal 6 2 5 5 6 3" xfId="35549"/>
    <cellStyle name="Normal 6 2 5 5 7" xfId="35550"/>
    <cellStyle name="Normal 6 2 5 5 8" xfId="35551"/>
    <cellStyle name="Normal 6 2 5 5 9" xfId="35552"/>
    <cellStyle name="Normal 6 2 5 6" xfId="4099"/>
    <cellStyle name="Normal 6 2 5 6 2" xfId="8871"/>
    <cellStyle name="Normal 6 2 5 6 2 2" xfId="35553"/>
    <cellStyle name="Normal 6 2 5 6 2 2 2" xfId="35554"/>
    <cellStyle name="Normal 6 2 5 6 2 2 3" xfId="35555"/>
    <cellStyle name="Normal 6 2 5 6 2 2 4" xfId="35556"/>
    <cellStyle name="Normal 6 2 5 6 2 3" xfId="35557"/>
    <cellStyle name="Normal 6 2 5 6 2 3 2" xfId="35558"/>
    <cellStyle name="Normal 6 2 5 6 2 3 3" xfId="35559"/>
    <cellStyle name="Normal 6 2 5 6 2 4" xfId="35560"/>
    <cellStyle name="Normal 6 2 5 6 2 5" xfId="35561"/>
    <cellStyle name="Normal 6 2 5 6 2 6" xfId="35562"/>
    <cellStyle name="Normal 6 2 5 6 3" xfId="12222"/>
    <cellStyle name="Normal 6 2 5 6 3 2" xfId="35563"/>
    <cellStyle name="Normal 6 2 5 6 3 3" xfId="35564"/>
    <cellStyle name="Normal 6 2 5 6 3 4" xfId="35565"/>
    <cellStyle name="Normal 6 2 5 6 4" xfId="35566"/>
    <cellStyle name="Normal 6 2 5 6 4 2" xfId="35567"/>
    <cellStyle name="Normal 6 2 5 6 4 3" xfId="35568"/>
    <cellStyle name="Normal 6 2 5 6 4 4" xfId="35569"/>
    <cellStyle name="Normal 6 2 5 6 5" xfId="35570"/>
    <cellStyle name="Normal 6 2 5 6 5 2" xfId="35571"/>
    <cellStyle name="Normal 6 2 5 6 5 3" xfId="35572"/>
    <cellStyle name="Normal 6 2 5 6 6" xfId="35573"/>
    <cellStyle name="Normal 6 2 5 6 7" xfId="35574"/>
    <cellStyle name="Normal 6 2 5 6 8" xfId="35575"/>
    <cellStyle name="Normal 6 2 5 7" xfId="5484"/>
    <cellStyle name="Normal 6 2 5 7 2" xfId="10458"/>
    <cellStyle name="Normal 6 2 5 7 2 2" xfId="35576"/>
    <cellStyle name="Normal 6 2 5 7 2 3" xfId="35577"/>
    <cellStyle name="Normal 6 2 5 7 2 4" xfId="35578"/>
    <cellStyle name="Normal 6 2 5 7 3" xfId="35579"/>
    <cellStyle name="Normal 6 2 5 7 3 2" xfId="35580"/>
    <cellStyle name="Normal 6 2 5 7 3 3" xfId="35581"/>
    <cellStyle name="Normal 6 2 5 7 4" xfId="35582"/>
    <cellStyle name="Normal 6 2 5 7 5" xfId="35583"/>
    <cellStyle name="Normal 6 2 5 7 6" xfId="35584"/>
    <cellStyle name="Normal 6 2 5 8" xfId="5847"/>
    <cellStyle name="Normal 6 2 5 8 2" xfId="10789"/>
    <cellStyle name="Normal 6 2 5 8 3" xfId="35585"/>
    <cellStyle name="Normal 6 2 5 8 4" xfId="35586"/>
    <cellStyle name="Normal 6 2 5 9" xfId="7355"/>
    <cellStyle name="Normal 6 2 5 9 2" xfId="35587"/>
    <cellStyle name="Normal 6 2 5 9 3" xfId="35588"/>
    <cellStyle name="Normal 6 2 5 9 4" xfId="35589"/>
    <cellStyle name="Normal 6 2 6" xfId="686"/>
    <cellStyle name="Normal 6 2 6 10" xfId="2435"/>
    <cellStyle name="Normal 6 2 6 10 2" xfId="35590"/>
    <cellStyle name="Normal 6 2 6 10 3" xfId="35591"/>
    <cellStyle name="Normal 6 2 6 10 4" xfId="35592"/>
    <cellStyle name="Normal 6 2 6 11" xfId="35593"/>
    <cellStyle name="Normal 6 2 6 11 2" xfId="35594"/>
    <cellStyle name="Normal 6 2 6 11 3" xfId="35595"/>
    <cellStyle name="Normal 6 2 6 12" xfId="35596"/>
    <cellStyle name="Normal 6 2 6 13" xfId="35597"/>
    <cellStyle name="Normal 6 2 6 14" xfId="35598"/>
    <cellStyle name="Normal 6 2 6 2" xfId="827"/>
    <cellStyle name="Normal 6 2 6 2 10" xfId="35599"/>
    <cellStyle name="Normal 6 2 6 2 11" xfId="35600"/>
    <cellStyle name="Normal 6 2 6 2 2" xfId="1292"/>
    <cellStyle name="Normal 6 2 6 2 2 10" xfId="35601"/>
    <cellStyle name="Normal 6 2 6 2 2 2" xfId="1758"/>
    <cellStyle name="Normal 6 2 6 2 2 2 2" xfId="5116"/>
    <cellStyle name="Normal 6 2 6 2 2 2 2 2" xfId="10100"/>
    <cellStyle name="Normal 6 2 6 2 2 2 2 2 2" xfId="35602"/>
    <cellStyle name="Normal 6 2 6 2 2 2 2 2 3" xfId="35603"/>
    <cellStyle name="Normal 6 2 6 2 2 2 2 2 4" xfId="35604"/>
    <cellStyle name="Normal 6 2 6 2 2 2 2 3" xfId="35605"/>
    <cellStyle name="Normal 6 2 6 2 2 2 2 3 2" xfId="35606"/>
    <cellStyle name="Normal 6 2 6 2 2 2 2 3 3" xfId="35607"/>
    <cellStyle name="Normal 6 2 6 2 2 2 2 4" xfId="35608"/>
    <cellStyle name="Normal 6 2 6 2 2 2 2 5" xfId="35609"/>
    <cellStyle name="Normal 6 2 6 2 2 2 2 6" xfId="35610"/>
    <cellStyle name="Normal 6 2 6 2 2 2 3" xfId="6845"/>
    <cellStyle name="Normal 6 2 6 2 2 2 3 2" xfId="11787"/>
    <cellStyle name="Normal 6 2 6 2 2 2 3 3" xfId="35611"/>
    <cellStyle name="Normal 6 2 6 2 2 2 3 4" xfId="35612"/>
    <cellStyle name="Normal 6 2 6 2 2 2 4" xfId="8353"/>
    <cellStyle name="Normal 6 2 6 2 2 2 4 2" xfId="35613"/>
    <cellStyle name="Normal 6 2 6 2 2 2 4 3" xfId="35614"/>
    <cellStyle name="Normal 6 2 6 2 2 2 4 4" xfId="35615"/>
    <cellStyle name="Normal 6 2 6 2 2 2 5" xfId="3391"/>
    <cellStyle name="Normal 6 2 6 2 2 2 5 2" xfId="35616"/>
    <cellStyle name="Normal 6 2 6 2 2 2 5 3" xfId="35617"/>
    <cellStyle name="Normal 6 2 6 2 2 2 5 4" xfId="35618"/>
    <cellStyle name="Normal 6 2 6 2 2 2 6" xfId="35619"/>
    <cellStyle name="Normal 6 2 6 2 2 2 6 2" xfId="35620"/>
    <cellStyle name="Normal 6 2 6 2 2 2 6 3" xfId="35621"/>
    <cellStyle name="Normal 6 2 6 2 2 2 7" xfId="35622"/>
    <cellStyle name="Normal 6 2 6 2 2 2 8" xfId="35623"/>
    <cellStyle name="Normal 6 2 6 2 2 2 9" xfId="35624"/>
    <cellStyle name="Normal 6 2 6 2 2 3" xfId="4660"/>
    <cellStyle name="Normal 6 2 6 2 2 3 2" xfId="9644"/>
    <cellStyle name="Normal 6 2 6 2 2 3 2 2" xfId="35625"/>
    <cellStyle name="Normal 6 2 6 2 2 3 2 3" xfId="35626"/>
    <cellStyle name="Normal 6 2 6 2 2 3 2 4" xfId="35627"/>
    <cellStyle name="Normal 6 2 6 2 2 3 3" xfId="35628"/>
    <cellStyle name="Normal 6 2 6 2 2 3 3 2" xfId="35629"/>
    <cellStyle name="Normal 6 2 6 2 2 3 3 3" xfId="35630"/>
    <cellStyle name="Normal 6 2 6 2 2 3 4" xfId="35631"/>
    <cellStyle name="Normal 6 2 6 2 2 3 5" xfId="35632"/>
    <cellStyle name="Normal 6 2 6 2 2 3 6" xfId="35633"/>
    <cellStyle name="Normal 6 2 6 2 2 4" xfId="6391"/>
    <cellStyle name="Normal 6 2 6 2 2 4 2" xfId="11333"/>
    <cellStyle name="Normal 6 2 6 2 2 4 3" xfId="35634"/>
    <cellStyle name="Normal 6 2 6 2 2 4 4" xfId="35635"/>
    <cellStyle name="Normal 6 2 6 2 2 5" xfId="7899"/>
    <cellStyle name="Normal 6 2 6 2 2 5 2" xfId="35636"/>
    <cellStyle name="Normal 6 2 6 2 2 5 3" xfId="35637"/>
    <cellStyle name="Normal 6 2 6 2 2 5 4" xfId="35638"/>
    <cellStyle name="Normal 6 2 6 2 2 6" xfId="2937"/>
    <cellStyle name="Normal 6 2 6 2 2 6 2" xfId="35639"/>
    <cellStyle name="Normal 6 2 6 2 2 6 3" xfId="35640"/>
    <cellStyle name="Normal 6 2 6 2 2 6 4" xfId="35641"/>
    <cellStyle name="Normal 6 2 6 2 2 7" xfId="35642"/>
    <cellStyle name="Normal 6 2 6 2 2 7 2" xfId="35643"/>
    <cellStyle name="Normal 6 2 6 2 2 7 3" xfId="35644"/>
    <cellStyle name="Normal 6 2 6 2 2 8" xfId="35645"/>
    <cellStyle name="Normal 6 2 6 2 2 9" xfId="35646"/>
    <cellStyle name="Normal 6 2 6 2 3" xfId="1757"/>
    <cellStyle name="Normal 6 2 6 2 3 2" xfId="5115"/>
    <cellStyle name="Normal 6 2 6 2 3 2 2" xfId="10099"/>
    <cellStyle name="Normal 6 2 6 2 3 2 2 2" xfId="35647"/>
    <cellStyle name="Normal 6 2 6 2 3 2 2 3" xfId="35648"/>
    <cellStyle name="Normal 6 2 6 2 3 2 2 4" xfId="35649"/>
    <cellStyle name="Normal 6 2 6 2 3 2 3" xfId="35650"/>
    <cellStyle name="Normal 6 2 6 2 3 2 3 2" xfId="35651"/>
    <cellStyle name="Normal 6 2 6 2 3 2 3 3" xfId="35652"/>
    <cellStyle name="Normal 6 2 6 2 3 2 4" xfId="35653"/>
    <cellStyle name="Normal 6 2 6 2 3 2 5" xfId="35654"/>
    <cellStyle name="Normal 6 2 6 2 3 2 6" xfId="35655"/>
    <cellStyle name="Normal 6 2 6 2 3 3" xfId="6844"/>
    <cellStyle name="Normal 6 2 6 2 3 3 2" xfId="11786"/>
    <cellStyle name="Normal 6 2 6 2 3 3 3" xfId="35656"/>
    <cellStyle name="Normal 6 2 6 2 3 3 4" xfId="35657"/>
    <cellStyle name="Normal 6 2 6 2 3 4" xfId="8352"/>
    <cellStyle name="Normal 6 2 6 2 3 4 2" xfId="35658"/>
    <cellStyle name="Normal 6 2 6 2 3 4 3" xfId="35659"/>
    <cellStyle name="Normal 6 2 6 2 3 4 4" xfId="35660"/>
    <cellStyle name="Normal 6 2 6 2 3 5" xfId="3390"/>
    <cellStyle name="Normal 6 2 6 2 3 5 2" xfId="35661"/>
    <cellStyle name="Normal 6 2 6 2 3 5 3" xfId="35662"/>
    <cellStyle name="Normal 6 2 6 2 3 5 4" xfId="35663"/>
    <cellStyle name="Normal 6 2 6 2 3 6" xfId="35664"/>
    <cellStyle name="Normal 6 2 6 2 3 6 2" xfId="35665"/>
    <cellStyle name="Normal 6 2 6 2 3 6 3" xfId="35666"/>
    <cellStyle name="Normal 6 2 6 2 3 7" xfId="35667"/>
    <cellStyle name="Normal 6 2 6 2 3 8" xfId="35668"/>
    <cellStyle name="Normal 6 2 6 2 3 9" xfId="35669"/>
    <cellStyle name="Normal 6 2 6 2 4" xfId="4277"/>
    <cellStyle name="Normal 6 2 6 2 4 2" xfId="9263"/>
    <cellStyle name="Normal 6 2 6 2 4 2 2" xfId="35670"/>
    <cellStyle name="Normal 6 2 6 2 4 2 3" xfId="35671"/>
    <cellStyle name="Normal 6 2 6 2 4 2 4" xfId="35672"/>
    <cellStyle name="Normal 6 2 6 2 4 3" xfId="35673"/>
    <cellStyle name="Normal 6 2 6 2 4 3 2" xfId="35674"/>
    <cellStyle name="Normal 6 2 6 2 4 3 3" xfId="35675"/>
    <cellStyle name="Normal 6 2 6 2 4 4" xfId="35676"/>
    <cellStyle name="Normal 6 2 6 2 4 5" xfId="35677"/>
    <cellStyle name="Normal 6 2 6 2 4 6" xfId="35678"/>
    <cellStyle name="Normal 6 2 6 2 5" xfId="6024"/>
    <cellStyle name="Normal 6 2 6 2 5 2" xfId="10966"/>
    <cellStyle name="Normal 6 2 6 2 5 3" xfId="35679"/>
    <cellStyle name="Normal 6 2 6 2 5 4" xfId="35680"/>
    <cellStyle name="Normal 6 2 6 2 6" xfId="7532"/>
    <cellStyle name="Normal 6 2 6 2 6 2" xfId="35681"/>
    <cellStyle name="Normal 6 2 6 2 6 3" xfId="35682"/>
    <cellStyle name="Normal 6 2 6 2 6 4" xfId="35683"/>
    <cellStyle name="Normal 6 2 6 2 7" xfId="2570"/>
    <cellStyle name="Normal 6 2 6 2 7 2" xfId="35684"/>
    <cellStyle name="Normal 6 2 6 2 7 3" xfId="35685"/>
    <cellStyle name="Normal 6 2 6 2 7 4" xfId="35686"/>
    <cellStyle name="Normal 6 2 6 2 8" xfId="35687"/>
    <cellStyle name="Normal 6 2 6 2 8 2" xfId="35688"/>
    <cellStyle name="Normal 6 2 6 2 8 3" xfId="35689"/>
    <cellStyle name="Normal 6 2 6 2 9" xfId="35690"/>
    <cellStyle name="Normal 6 2 6 3" xfId="980"/>
    <cellStyle name="Normal 6 2 6 3 10" xfId="35691"/>
    <cellStyle name="Normal 6 2 6 3 2" xfId="1759"/>
    <cellStyle name="Normal 6 2 6 3 2 2" xfId="5117"/>
    <cellStyle name="Normal 6 2 6 3 2 2 2" xfId="10101"/>
    <cellStyle name="Normal 6 2 6 3 2 2 2 2" xfId="35692"/>
    <cellStyle name="Normal 6 2 6 3 2 2 2 3" xfId="35693"/>
    <cellStyle name="Normal 6 2 6 3 2 2 2 4" xfId="35694"/>
    <cellStyle name="Normal 6 2 6 3 2 2 3" xfId="35695"/>
    <cellStyle name="Normal 6 2 6 3 2 2 3 2" xfId="35696"/>
    <cellStyle name="Normal 6 2 6 3 2 2 3 3" xfId="35697"/>
    <cellStyle name="Normal 6 2 6 3 2 2 4" xfId="35698"/>
    <cellStyle name="Normal 6 2 6 3 2 2 5" xfId="35699"/>
    <cellStyle name="Normal 6 2 6 3 2 2 6" xfId="35700"/>
    <cellStyle name="Normal 6 2 6 3 2 3" xfId="6846"/>
    <cellStyle name="Normal 6 2 6 3 2 3 2" xfId="11788"/>
    <cellStyle name="Normal 6 2 6 3 2 3 3" xfId="35701"/>
    <cellStyle name="Normal 6 2 6 3 2 3 4" xfId="35702"/>
    <cellStyle name="Normal 6 2 6 3 2 4" xfId="8354"/>
    <cellStyle name="Normal 6 2 6 3 2 4 2" xfId="35703"/>
    <cellStyle name="Normal 6 2 6 3 2 4 3" xfId="35704"/>
    <cellStyle name="Normal 6 2 6 3 2 4 4" xfId="35705"/>
    <cellStyle name="Normal 6 2 6 3 2 5" xfId="3392"/>
    <cellStyle name="Normal 6 2 6 3 2 5 2" xfId="35706"/>
    <cellStyle name="Normal 6 2 6 3 2 5 3" xfId="35707"/>
    <cellStyle name="Normal 6 2 6 3 2 5 4" xfId="35708"/>
    <cellStyle name="Normal 6 2 6 3 2 6" xfId="35709"/>
    <cellStyle name="Normal 6 2 6 3 2 6 2" xfId="35710"/>
    <cellStyle name="Normal 6 2 6 3 2 6 3" xfId="35711"/>
    <cellStyle name="Normal 6 2 6 3 2 7" xfId="35712"/>
    <cellStyle name="Normal 6 2 6 3 2 8" xfId="35713"/>
    <cellStyle name="Normal 6 2 6 3 2 9" xfId="35714"/>
    <cellStyle name="Normal 6 2 6 3 3" xfId="4419"/>
    <cellStyle name="Normal 6 2 6 3 3 2" xfId="9404"/>
    <cellStyle name="Normal 6 2 6 3 3 2 2" xfId="35715"/>
    <cellStyle name="Normal 6 2 6 3 3 2 3" xfId="35716"/>
    <cellStyle name="Normal 6 2 6 3 3 2 4" xfId="35717"/>
    <cellStyle name="Normal 6 2 6 3 3 3" xfId="35718"/>
    <cellStyle name="Normal 6 2 6 3 3 3 2" xfId="35719"/>
    <cellStyle name="Normal 6 2 6 3 3 3 3" xfId="35720"/>
    <cellStyle name="Normal 6 2 6 3 3 4" xfId="35721"/>
    <cellStyle name="Normal 6 2 6 3 3 5" xfId="35722"/>
    <cellStyle name="Normal 6 2 6 3 3 6" xfId="35723"/>
    <cellStyle name="Normal 6 2 6 3 4" xfId="6162"/>
    <cellStyle name="Normal 6 2 6 3 4 2" xfId="11104"/>
    <cellStyle name="Normal 6 2 6 3 4 3" xfId="35724"/>
    <cellStyle name="Normal 6 2 6 3 4 4" xfId="35725"/>
    <cellStyle name="Normal 6 2 6 3 5" xfId="7670"/>
    <cellStyle name="Normal 6 2 6 3 5 2" xfId="35726"/>
    <cellStyle name="Normal 6 2 6 3 5 3" xfId="35727"/>
    <cellStyle name="Normal 6 2 6 3 5 4" xfId="35728"/>
    <cellStyle name="Normal 6 2 6 3 6" xfId="2708"/>
    <cellStyle name="Normal 6 2 6 3 6 2" xfId="35729"/>
    <cellStyle name="Normal 6 2 6 3 6 3" xfId="35730"/>
    <cellStyle name="Normal 6 2 6 3 6 4" xfId="35731"/>
    <cellStyle name="Normal 6 2 6 3 7" xfId="35732"/>
    <cellStyle name="Normal 6 2 6 3 7 2" xfId="35733"/>
    <cellStyle name="Normal 6 2 6 3 7 3" xfId="35734"/>
    <cellStyle name="Normal 6 2 6 3 8" xfId="35735"/>
    <cellStyle name="Normal 6 2 6 3 9" xfId="35736"/>
    <cellStyle name="Normal 6 2 6 4" xfId="1756"/>
    <cellStyle name="Normal 6 2 6 4 2" xfId="5114"/>
    <cellStyle name="Normal 6 2 6 4 2 2" xfId="10098"/>
    <cellStyle name="Normal 6 2 6 4 2 2 2" xfId="35737"/>
    <cellStyle name="Normal 6 2 6 4 2 2 3" xfId="35738"/>
    <cellStyle name="Normal 6 2 6 4 2 2 4" xfId="35739"/>
    <cellStyle name="Normal 6 2 6 4 2 3" xfId="35740"/>
    <cellStyle name="Normal 6 2 6 4 2 3 2" xfId="35741"/>
    <cellStyle name="Normal 6 2 6 4 2 3 3" xfId="35742"/>
    <cellStyle name="Normal 6 2 6 4 2 4" xfId="35743"/>
    <cellStyle name="Normal 6 2 6 4 2 5" xfId="35744"/>
    <cellStyle name="Normal 6 2 6 4 2 6" xfId="35745"/>
    <cellStyle name="Normal 6 2 6 4 3" xfId="6843"/>
    <cellStyle name="Normal 6 2 6 4 3 2" xfId="11785"/>
    <cellStyle name="Normal 6 2 6 4 3 3" xfId="35746"/>
    <cellStyle name="Normal 6 2 6 4 3 4" xfId="35747"/>
    <cellStyle name="Normal 6 2 6 4 4" xfId="8351"/>
    <cellStyle name="Normal 6 2 6 4 4 2" xfId="35748"/>
    <cellStyle name="Normal 6 2 6 4 4 3" xfId="35749"/>
    <cellStyle name="Normal 6 2 6 4 4 4" xfId="35750"/>
    <cellStyle name="Normal 6 2 6 4 5" xfId="3389"/>
    <cellStyle name="Normal 6 2 6 4 5 2" xfId="35751"/>
    <cellStyle name="Normal 6 2 6 4 5 3" xfId="35752"/>
    <cellStyle name="Normal 6 2 6 4 5 4" xfId="35753"/>
    <cellStyle name="Normal 6 2 6 4 6" xfId="35754"/>
    <cellStyle name="Normal 6 2 6 4 6 2" xfId="35755"/>
    <cellStyle name="Normal 6 2 6 4 6 3" xfId="35756"/>
    <cellStyle name="Normal 6 2 6 4 7" xfId="35757"/>
    <cellStyle name="Normal 6 2 6 4 8" xfId="35758"/>
    <cellStyle name="Normal 6 2 6 4 9" xfId="35759"/>
    <cellStyle name="Normal 6 2 6 5" xfId="3817"/>
    <cellStyle name="Normal 6 2 6 5 2" xfId="3866"/>
    <cellStyle name="Normal 6 2 6 5 2 2" xfId="8959"/>
    <cellStyle name="Normal 6 2 6 5 2 2 2" xfId="35760"/>
    <cellStyle name="Normal 6 2 6 5 2 2 3" xfId="35761"/>
    <cellStyle name="Normal 6 2 6 5 2 2 4" xfId="35762"/>
    <cellStyle name="Normal 6 2 6 5 2 3" xfId="35763"/>
    <cellStyle name="Normal 6 2 6 5 2 3 2" xfId="35764"/>
    <cellStyle name="Normal 6 2 6 5 2 3 3" xfId="35765"/>
    <cellStyle name="Normal 6 2 6 5 2 4" xfId="35766"/>
    <cellStyle name="Normal 6 2 6 5 2 5" xfId="35767"/>
    <cellStyle name="Normal 6 2 6 5 2 6" xfId="35768"/>
    <cellStyle name="Normal 6 2 6 5 3" xfId="8777"/>
    <cellStyle name="Normal 6 2 6 5 3 2" xfId="35769"/>
    <cellStyle name="Normal 6 2 6 5 3 3" xfId="35770"/>
    <cellStyle name="Normal 6 2 6 5 3 4" xfId="35771"/>
    <cellStyle name="Normal 6 2 6 5 4" xfId="12281"/>
    <cellStyle name="Normal 6 2 6 5 4 2" xfId="35772"/>
    <cellStyle name="Normal 6 2 6 5 4 3" xfId="35773"/>
    <cellStyle name="Normal 6 2 6 5 4 4" xfId="35774"/>
    <cellStyle name="Normal 6 2 6 5 5" xfId="35775"/>
    <cellStyle name="Normal 6 2 6 5 5 2" xfId="35776"/>
    <cellStyle name="Normal 6 2 6 5 5 3" xfId="35777"/>
    <cellStyle name="Normal 6 2 6 5 5 4" xfId="35778"/>
    <cellStyle name="Normal 6 2 6 5 6" xfId="35779"/>
    <cellStyle name="Normal 6 2 6 5 6 2" xfId="35780"/>
    <cellStyle name="Normal 6 2 6 5 6 3" xfId="35781"/>
    <cellStyle name="Normal 6 2 6 5 7" xfId="35782"/>
    <cellStyle name="Normal 6 2 6 5 8" xfId="35783"/>
    <cellStyle name="Normal 6 2 6 5 9" xfId="35784"/>
    <cellStyle name="Normal 6 2 6 6" xfId="4142"/>
    <cellStyle name="Normal 6 2 6 6 2" xfId="8913"/>
    <cellStyle name="Normal 6 2 6 6 2 2" xfId="35785"/>
    <cellStyle name="Normal 6 2 6 6 2 2 2" xfId="35786"/>
    <cellStyle name="Normal 6 2 6 6 2 2 3" xfId="35787"/>
    <cellStyle name="Normal 6 2 6 6 2 2 4" xfId="35788"/>
    <cellStyle name="Normal 6 2 6 6 2 3" xfId="35789"/>
    <cellStyle name="Normal 6 2 6 6 2 3 2" xfId="35790"/>
    <cellStyle name="Normal 6 2 6 6 2 3 3" xfId="35791"/>
    <cellStyle name="Normal 6 2 6 6 2 4" xfId="35792"/>
    <cellStyle name="Normal 6 2 6 6 2 5" xfId="35793"/>
    <cellStyle name="Normal 6 2 6 6 2 6" xfId="35794"/>
    <cellStyle name="Normal 6 2 6 6 3" xfId="12142"/>
    <cellStyle name="Normal 6 2 6 6 3 2" xfId="35795"/>
    <cellStyle name="Normal 6 2 6 6 3 3" xfId="35796"/>
    <cellStyle name="Normal 6 2 6 6 3 4" xfId="35797"/>
    <cellStyle name="Normal 6 2 6 6 4" xfId="35798"/>
    <cellStyle name="Normal 6 2 6 6 4 2" xfId="35799"/>
    <cellStyle name="Normal 6 2 6 6 4 3" xfId="35800"/>
    <cellStyle name="Normal 6 2 6 6 4 4" xfId="35801"/>
    <cellStyle name="Normal 6 2 6 6 5" xfId="35802"/>
    <cellStyle name="Normal 6 2 6 6 5 2" xfId="35803"/>
    <cellStyle name="Normal 6 2 6 6 5 3" xfId="35804"/>
    <cellStyle name="Normal 6 2 6 6 6" xfId="35805"/>
    <cellStyle name="Normal 6 2 6 6 7" xfId="35806"/>
    <cellStyle name="Normal 6 2 6 6 8" xfId="35807"/>
    <cellStyle name="Normal 6 2 6 7" xfId="4018"/>
    <cellStyle name="Normal 6 2 6 7 2" xfId="9092"/>
    <cellStyle name="Normal 6 2 6 7 2 2" xfId="35808"/>
    <cellStyle name="Normal 6 2 6 7 2 3" xfId="35809"/>
    <cellStyle name="Normal 6 2 6 7 2 4" xfId="35810"/>
    <cellStyle name="Normal 6 2 6 7 3" xfId="35811"/>
    <cellStyle name="Normal 6 2 6 7 3 2" xfId="35812"/>
    <cellStyle name="Normal 6 2 6 7 3 3" xfId="35813"/>
    <cellStyle name="Normal 6 2 6 7 4" xfId="35814"/>
    <cellStyle name="Normal 6 2 6 7 5" xfId="35815"/>
    <cellStyle name="Normal 6 2 6 7 6" xfId="35816"/>
    <cellStyle name="Normal 6 2 6 8" xfId="5889"/>
    <cellStyle name="Normal 6 2 6 8 2" xfId="10831"/>
    <cellStyle name="Normal 6 2 6 8 3" xfId="35817"/>
    <cellStyle name="Normal 6 2 6 8 4" xfId="35818"/>
    <cellStyle name="Normal 6 2 6 9" xfId="7397"/>
    <cellStyle name="Normal 6 2 6 9 2" xfId="35819"/>
    <cellStyle name="Normal 6 2 6 9 3" xfId="35820"/>
    <cellStyle name="Normal 6 2 6 9 4" xfId="35821"/>
    <cellStyle name="Normal 6 2 7" xfId="520"/>
    <cellStyle name="Normal 6 2 7 10" xfId="35822"/>
    <cellStyle name="Normal 6 2 7 11" xfId="35823"/>
    <cellStyle name="Normal 6 2 7 2" xfId="1090"/>
    <cellStyle name="Normal 6 2 7 2 10" xfId="35824"/>
    <cellStyle name="Normal 6 2 7 2 2" xfId="1761"/>
    <cellStyle name="Normal 6 2 7 2 2 2" xfId="5119"/>
    <cellStyle name="Normal 6 2 7 2 2 2 2" xfId="10103"/>
    <cellStyle name="Normal 6 2 7 2 2 2 2 2" xfId="35825"/>
    <cellStyle name="Normal 6 2 7 2 2 2 2 3" xfId="35826"/>
    <cellStyle name="Normal 6 2 7 2 2 2 2 4" xfId="35827"/>
    <cellStyle name="Normal 6 2 7 2 2 2 3" xfId="35828"/>
    <cellStyle name="Normal 6 2 7 2 2 2 3 2" xfId="35829"/>
    <cellStyle name="Normal 6 2 7 2 2 2 3 3" xfId="35830"/>
    <cellStyle name="Normal 6 2 7 2 2 2 4" xfId="35831"/>
    <cellStyle name="Normal 6 2 7 2 2 2 5" xfId="35832"/>
    <cellStyle name="Normal 6 2 7 2 2 2 6" xfId="35833"/>
    <cellStyle name="Normal 6 2 7 2 2 3" xfId="6848"/>
    <cellStyle name="Normal 6 2 7 2 2 3 2" xfId="11790"/>
    <cellStyle name="Normal 6 2 7 2 2 3 3" xfId="35834"/>
    <cellStyle name="Normal 6 2 7 2 2 3 4" xfId="35835"/>
    <cellStyle name="Normal 6 2 7 2 2 4" xfId="8356"/>
    <cellStyle name="Normal 6 2 7 2 2 4 2" xfId="35836"/>
    <cellStyle name="Normal 6 2 7 2 2 4 3" xfId="35837"/>
    <cellStyle name="Normal 6 2 7 2 2 4 4" xfId="35838"/>
    <cellStyle name="Normal 6 2 7 2 2 5" xfId="3394"/>
    <cellStyle name="Normal 6 2 7 2 2 5 2" xfId="35839"/>
    <cellStyle name="Normal 6 2 7 2 2 5 3" xfId="35840"/>
    <cellStyle name="Normal 6 2 7 2 2 5 4" xfId="35841"/>
    <cellStyle name="Normal 6 2 7 2 2 6" xfId="35842"/>
    <cellStyle name="Normal 6 2 7 2 2 6 2" xfId="35843"/>
    <cellStyle name="Normal 6 2 7 2 2 6 3" xfId="35844"/>
    <cellStyle name="Normal 6 2 7 2 2 7" xfId="35845"/>
    <cellStyle name="Normal 6 2 7 2 2 8" xfId="35846"/>
    <cellStyle name="Normal 6 2 7 2 2 9" xfId="35847"/>
    <cellStyle name="Normal 6 2 7 2 3" xfId="4512"/>
    <cellStyle name="Normal 6 2 7 2 3 2" xfId="9497"/>
    <cellStyle name="Normal 6 2 7 2 3 2 2" xfId="35848"/>
    <cellStyle name="Normal 6 2 7 2 3 2 3" xfId="35849"/>
    <cellStyle name="Normal 6 2 7 2 3 2 4" xfId="35850"/>
    <cellStyle name="Normal 6 2 7 2 3 3" xfId="35851"/>
    <cellStyle name="Normal 6 2 7 2 3 3 2" xfId="35852"/>
    <cellStyle name="Normal 6 2 7 2 3 3 3" xfId="35853"/>
    <cellStyle name="Normal 6 2 7 2 3 4" xfId="35854"/>
    <cellStyle name="Normal 6 2 7 2 3 5" xfId="35855"/>
    <cellStyle name="Normal 6 2 7 2 3 6" xfId="35856"/>
    <cellStyle name="Normal 6 2 7 2 4" xfId="6252"/>
    <cellStyle name="Normal 6 2 7 2 4 2" xfId="11194"/>
    <cellStyle name="Normal 6 2 7 2 4 3" xfId="35857"/>
    <cellStyle name="Normal 6 2 7 2 4 4" xfId="35858"/>
    <cellStyle name="Normal 6 2 7 2 5" xfId="7760"/>
    <cellStyle name="Normal 6 2 7 2 5 2" xfId="35859"/>
    <cellStyle name="Normal 6 2 7 2 5 3" xfId="35860"/>
    <cellStyle name="Normal 6 2 7 2 5 4" xfId="35861"/>
    <cellStyle name="Normal 6 2 7 2 6" xfId="2798"/>
    <cellStyle name="Normal 6 2 7 2 6 2" xfId="35862"/>
    <cellStyle name="Normal 6 2 7 2 6 3" xfId="35863"/>
    <cellStyle name="Normal 6 2 7 2 6 4" xfId="35864"/>
    <cellStyle name="Normal 6 2 7 2 7" xfId="35865"/>
    <cellStyle name="Normal 6 2 7 2 7 2" xfId="35866"/>
    <cellStyle name="Normal 6 2 7 2 7 3" xfId="35867"/>
    <cellStyle name="Normal 6 2 7 2 8" xfId="35868"/>
    <cellStyle name="Normal 6 2 7 2 9" xfId="35869"/>
    <cellStyle name="Normal 6 2 7 3" xfId="1760"/>
    <cellStyle name="Normal 6 2 7 3 2" xfId="5118"/>
    <cellStyle name="Normal 6 2 7 3 2 2" xfId="10102"/>
    <cellStyle name="Normal 6 2 7 3 2 2 2" xfId="35870"/>
    <cellStyle name="Normal 6 2 7 3 2 2 3" xfId="35871"/>
    <cellStyle name="Normal 6 2 7 3 2 2 4" xfId="35872"/>
    <cellStyle name="Normal 6 2 7 3 2 3" xfId="35873"/>
    <cellStyle name="Normal 6 2 7 3 2 3 2" xfId="35874"/>
    <cellStyle name="Normal 6 2 7 3 2 3 3" xfId="35875"/>
    <cellStyle name="Normal 6 2 7 3 2 4" xfId="35876"/>
    <cellStyle name="Normal 6 2 7 3 2 5" xfId="35877"/>
    <cellStyle name="Normal 6 2 7 3 2 6" xfId="35878"/>
    <cellStyle name="Normal 6 2 7 3 3" xfId="6847"/>
    <cellStyle name="Normal 6 2 7 3 3 2" xfId="11789"/>
    <cellStyle name="Normal 6 2 7 3 3 3" xfId="35879"/>
    <cellStyle name="Normal 6 2 7 3 3 4" xfId="35880"/>
    <cellStyle name="Normal 6 2 7 3 4" xfId="8355"/>
    <cellStyle name="Normal 6 2 7 3 4 2" xfId="35881"/>
    <cellStyle name="Normal 6 2 7 3 4 3" xfId="35882"/>
    <cellStyle name="Normal 6 2 7 3 4 4" xfId="35883"/>
    <cellStyle name="Normal 6 2 7 3 5" xfId="3393"/>
    <cellStyle name="Normal 6 2 7 3 5 2" xfId="35884"/>
    <cellStyle name="Normal 6 2 7 3 5 3" xfId="35885"/>
    <cellStyle name="Normal 6 2 7 3 5 4" xfId="35886"/>
    <cellStyle name="Normal 6 2 7 3 6" xfId="35887"/>
    <cellStyle name="Normal 6 2 7 3 6 2" xfId="35888"/>
    <cellStyle name="Normal 6 2 7 3 6 3" xfId="35889"/>
    <cellStyle name="Normal 6 2 7 3 7" xfId="35890"/>
    <cellStyle name="Normal 6 2 7 3 8" xfId="35891"/>
    <cellStyle name="Normal 6 2 7 3 9" xfId="35892"/>
    <cellStyle name="Normal 6 2 7 4" xfId="4043"/>
    <cellStyle name="Normal 6 2 7 4 2" xfId="9115"/>
    <cellStyle name="Normal 6 2 7 4 2 2" xfId="35893"/>
    <cellStyle name="Normal 6 2 7 4 2 3" xfId="35894"/>
    <cellStyle name="Normal 6 2 7 4 2 4" xfId="35895"/>
    <cellStyle name="Normal 6 2 7 4 3" xfId="35896"/>
    <cellStyle name="Normal 6 2 7 4 3 2" xfId="35897"/>
    <cellStyle name="Normal 6 2 7 4 3 3" xfId="35898"/>
    <cellStyle name="Normal 6 2 7 4 4" xfId="35899"/>
    <cellStyle name="Normal 6 2 7 4 5" xfId="35900"/>
    <cellStyle name="Normal 6 2 7 4 6" xfId="35901"/>
    <cellStyle name="Normal 6 2 7 5" xfId="5800"/>
    <cellStyle name="Normal 6 2 7 5 2" xfId="10742"/>
    <cellStyle name="Normal 6 2 7 5 3" xfId="35902"/>
    <cellStyle name="Normal 6 2 7 5 4" xfId="35903"/>
    <cellStyle name="Normal 6 2 7 6" xfId="7308"/>
    <cellStyle name="Normal 6 2 7 6 2" xfId="35904"/>
    <cellStyle name="Normal 6 2 7 6 3" xfId="35905"/>
    <cellStyle name="Normal 6 2 7 6 4" xfId="35906"/>
    <cellStyle name="Normal 6 2 7 7" xfId="2346"/>
    <cellStyle name="Normal 6 2 7 7 2" xfId="35907"/>
    <cellStyle name="Normal 6 2 7 7 3" xfId="35908"/>
    <cellStyle name="Normal 6 2 7 7 4" xfId="35909"/>
    <cellStyle name="Normal 6 2 7 8" xfId="35910"/>
    <cellStyle name="Normal 6 2 7 8 2" xfId="35911"/>
    <cellStyle name="Normal 6 2 7 8 3" xfId="35912"/>
    <cellStyle name="Normal 6 2 7 9" xfId="35913"/>
    <cellStyle name="Normal 6 2 8" xfId="737"/>
    <cellStyle name="Normal 6 2 8 10" xfId="35914"/>
    <cellStyle name="Normal 6 2 8 11" xfId="35915"/>
    <cellStyle name="Normal 6 2 8 2" xfId="1203"/>
    <cellStyle name="Normal 6 2 8 2 10" xfId="35916"/>
    <cellStyle name="Normal 6 2 8 2 2" xfId="1763"/>
    <cellStyle name="Normal 6 2 8 2 2 2" xfId="5121"/>
    <cellStyle name="Normal 6 2 8 2 2 2 2" xfId="10105"/>
    <cellStyle name="Normal 6 2 8 2 2 2 2 2" xfId="35917"/>
    <cellStyle name="Normal 6 2 8 2 2 2 2 3" xfId="35918"/>
    <cellStyle name="Normal 6 2 8 2 2 2 2 4" xfId="35919"/>
    <cellStyle name="Normal 6 2 8 2 2 2 3" xfId="35920"/>
    <cellStyle name="Normal 6 2 8 2 2 2 3 2" xfId="35921"/>
    <cellStyle name="Normal 6 2 8 2 2 2 3 3" xfId="35922"/>
    <cellStyle name="Normal 6 2 8 2 2 2 4" xfId="35923"/>
    <cellStyle name="Normal 6 2 8 2 2 2 5" xfId="35924"/>
    <cellStyle name="Normal 6 2 8 2 2 2 6" xfId="35925"/>
    <cellStyle name="Normal 6 2 8 2 2 3" xfId="6850"/>
    <cellStyle name="Normal 6 2 8 2 2 3 2" xfId="11792"/>
    <cellStyle name="Normal 6 2 8 2 2 3 3" xfId="35926"/>
    <cellStyle name="Normal 6 2 8 2 2 3 4" xfId="35927"/>
    <cellStyle name="Normal 6 2 8 2 2 4" xfId="8358"/>
    <cellStyle name="Normal 6 2 8 2 2 4 2" xfId="35928"/>
    <cellStyle name="Normal 6 2 8 2 2 4 3" xfId="35929"/>
    <cellStyle name="Normal 6 2 8 2 2 4 4" xfId="35930"/>
    <cellStyle name="Normal 6 2 8 2 2 5" xfId="3396"/>
    <cellStyle name="Normal 6 2 8 2 2 5 2" xfId="35931"/>
    <cellStyle name="Normal 6 2 8 2 2 5 3" xfId="35932"/>
    <cellStyle name="Normal 6 2 8 2 2 5 4" xfId="35933"/>
    <cellStyle name="Normal 6 2 8 2 2 6" xfId="35934"/>
    <cellStyle name="Normal 6 2 8 2 2 6 2" xfId="35935"/>
    <cellStyle name="Normal 6 2 8 2 2 6 3" xfId="35936"/>
    <cellStyle name="Normal 6 2 8 2 2 7" xfId="35937"/>
    <cellStyle name="Normal 6 2 8 2 2 8" xfId="35938"/>
    <cellStyle name="Normal 6 2 8 2 2 9" xfId="35939"/>
    <cellStyle name="Normal 6 2 8 2 3" xfId="4571"/>
    <cellStyle name="Normal 6 2 8 2 3 2" xfId="9555"/>
    <cellStyle name="Normal 6 2 8 2 3 2 2" xfId="35940"/>
    <cellStyle name="Normal 6 2 8 2 3 2 3" xfId="35941"/>
    <cellStyle name="Normal 6 2 8 2 3 2 4" xfId="35942"/>
    <cellStyle name="Normal 6 2 8 2 3 3" xfId="35943"/>
    <cellStyle name="Normal 6 2 8 2 3 3 2" xfId="35944"/>
    <cellStyle name="Normal 6 2 8 2 3 3 3" xfId="35945"/>
    <cellStyle name="Normal 6 2 8 2 3 4" xfId="35946"/>
    <cellStyle name="Normal 6 2 8 2 3 5" xfId="35947"/>
    <cellStyle name="Normal 6 2 8 2 3 6" xfId="35948"/>
    <cellStyle name="Normal 6 2 8 2 4" xfId="6302"/>
    <cellStyle name="Normal 6 2 8 2 4 2" xfId="11244"/>
    <cellStyle name="Normal 6 2 8 2 4 3" xfId="35949"/>
    <cellStyle name="Normal 6 2 8 2 4 4" xfId="35950"/>
    <cellStyle name="Normal 6 2 8 2 5" xfId="7810"/>
    <cellStyle name="Normal 6 2 8 2 5 2" xfId="35951"/>
    <cellStyle name="Normal 6 2 8 2 5 3" xfId="35952"/>
    <cellStyle name="Normal 6 2 8 2 5 4" xfId="35953"/>
    <cellStyle name="Normal 6 2 8 2 6" xfId="2848"/>
    <cellStyle name="Normal 6 2 8 2 6 2" xfId="35954"/>
    <cellStyle name="Normal 6 2 8 2 6 3" xfId="35955"/>
    <cellStyle name="Normal 6 2 8 2 6 4" xfId="35956"/>
    <cellStyle name="Normal 6 2 8 2 7" xfId="35957"/>
    <cellStyle name="Normal 6 2 8 2 7 2" xfId="35958"/>
    <cellStyle name="Normal 6 2 8 2 7 3" xfId="35959"/>
    <cellStyle name="Normal 6 2 8 2 8" xfId="35960"/>
    <cellStyle name="Normal 6 2 8 2 9" xfId="35961"/>
    <cellStyle name="Normal 6 2 8 3" xfId="1762"/>
    <cellStyle name="Normal 6 2 8 3 2" xfId="5120"/>
    <cellStyle name="Normal 6 2 8 3 2 2" xfId="10104"/>
    <cellStyle name="Normal 6 2 8 3 2 2 2" xfId="35962"/>
    <cellStyle name="Normal 6 2 8 3 2 2 3" xfId="35963"/>
    <cellStyle name="Normal 6 2 8 3 2 2 4" xfId="35964"/>
    <cellStyle name="Normal 6 2 8 3 2 3" xfId="35965"/>
    <cellStyle name="Normal 6 2 8 3 2 3 2" xfId="35966"/>
    <cellStyle name="Normal 6 2 8 3 2 3 3" xfId="35967"/>
    <cellStyle name="Normal 6 2 8 3 2 4" xfId="35968"/>
    <cellStyle name="Normal 6 2 8 3 2 5" xfId="35969"/>
    <cellStyle name="Normal 6 2 8 3 2 6" xfId="35970"/>
    <cellStyle name="Normal 6 2 8 3 3" xfId="6849"/>
    <cellStyle name="Normal 6 2 8 3 3 2" xfId="11791"/>
    <cellStyle name="Normal 6 2 8 3 3 3" xfId="35971"/>
    <cellStyle name="Normal 6 2 8 3 3 4" xfId="35972"/>
    <cellStyle name="Normal 6 2 8 3 4" xfId="8357"/>
    <cellStyle name="Normal 6 2 8 3 4 2" xfId="35973"/>
    <cellStyle name="Normal 6 2 8 3 4 3" xfId="35974"/>
    <cellStyle name="Normal 6 2 8 3 4 4" xfId="35975"/>
    <cellStyle name="Normal 6 2 8 3 5" xfId="3395"/>
    <cellStyle name="Normal 6 2 8 3 5 2" xfId="35976"/>
    <cellStyle name="Normal 6 2 8 3 5 3" xfId="35977"/>
    <cellStyle name="Normal 6 2 8 3 5 4" xfId="35978"/>
    <cellStyle name="Normal 6 2 8 3 6" xfId="35979"/>
    <cellStyle name="Normal 6 2 8 3 6 2" xfId="35980"/>
    <cellStyle name="Normal 6 2 8 3 6 3" xfId="35981"/>
    <cellStyle name="Normal 6 2 8 3 7" xfId="35982"/>
    <cellStyle name="Normal 6 2 8 3 8" xfId="35983"/>
    <cellStyle name="Normal 6 2 8 3 9" xfId="35984"/>
    <cellStyle name="Normal 6 2 8 4" xfId="4188"/>
    <cellStyle name="Normal 6 2 8 4 2" xfId="9174"/>
    <cellStyle name="Normal 6 2 8 4 2 2" xfId="35985"/>
    <cellStyle name="Normal 6 2 8 4 2 3" xfId="35986"/>
    <cellStyle name="Normal 6 2 8 4 2 4" xfId="35987"/>
    <cellStyle name="Normal 6 2 8 4 3" xfId="35988"/>
    <cellStyle name="Normal 6 2 8 4 3 2" xfId="35989"/>
    <cellStyle name="Normal 6 2 8 4 3 3" xfId="35990"/>
    <cellStyle name="Normal 6 2 8 4 4" xfId="35991"/>
    <cellStyle name="Normal 6 2 8 4 5" xfId="35992"/>
    <cellStyle name="Normal 6 2 8 4 6" xfId="35993"/>
    <cellStyle name="Normal 6 2 8 5" xfId="5935"/>
    <cellStyle name="Normal 6 2 8 5 2" xfId="10877"/>
    <cellStyle name="Normal 6 2 8 5 3" xfId="35994"/>
    <cellStyle name="Normal 6 2 8 5 4" xfId="35995"/>
    <cellStyle name="Normal 6 2 8 6" xfId="7443"/>
    <cellStyle name="Normal 6 2 8 6 2" xfId="35996"/>
    <cellStyle name="Normal 6 2 8 6 3" xfId="35997"/>
    <cellStyle name="Normal 6 2 8 6 4" xfId="35998"/>
    <cellStyle name="Normal 6 2 8 7" xfId="2481"/>
    <cellStyle name="Normal 6 2 8 7 2" xfId="35999"/>
    <cellStyle name="Normal 6 2 8 7 3" xfId="36000"/>
    <cellStyle name="Normal 6 2 8 7 4" xfId="36001"/>
    <cellStyle name="Normal 6 2 8 8" xfId="36002"/>
    <cellStyle name="Normal 6 2 8 8 2" xfId="36003"/>
    <cellStyle name="Normal 6 2 8 8 3" xfId="36004"/>
    <cellStyle name="Normal 6 2 8 9" xfId="36005"/>
    <cellStyle name="Normal 6 2 9" xfId="404"/>
    <cellStyle name="Normal 6 2 9 10" xfId="36006"/>
    <cellStyle name="Normal 6 2 9 11" xfId="36007"/>
    <cellStyle name="Normal 6 2 9 2" xfId="1032"/>
    <cellStyle name="Normal 6 2 9 2 10" xfId="36008"/>
    <cellStyle name="Normal 6 2 9 2 2" xfId="1765"/>
    <cellStyle name="Normal 6 2 9 2 2 2" xfId="5123"/>
    <cellStyle name="Normal 6 2 9 2 2 2 2" xfId="10107"/>
    <cellStyle name="Normal 6 2 9 2 2 2 2 2" xfId="36009"/>
    <cellStyle name="Normal 6 2 9 2 2 2 2 3" xfId="36010"/>
    <cellStyle name="Normal 6 2 9 2 2 2 2 4" xfId="36011"/>
    <cellStyle name="Normal 6 2 9 2 2 2 3" xfId="36012"/>
    <cellStyle name="Normal 6 2 9 2 2 2 3 2" xfId="36013"/>
    <cellStyle name="Normal 6 2 9 2 2 2 3 3" xfId="36014"/>
    <cellStyle name="Normal 6 2 9 2 2 2 4" xfId="36015"/>
    <cellStyle name="Normal 6 2 9 2 2 2 5" xfId="36016"/>
    <cellStyle name="Normal 6 2 9 2 2 2 6" xfId="36017"/>
    <cellStyle name="Normal 6 2 9 2 2 3" xfId="6852"/>
    <cellStyle name="Normal 6 2 9 2 2 3 2" xfId="11794"/>
    <cellStyle name="Normal 6 2 9 2 2 3 3" xfId="36018"/>
    <cellStyle name="Normal 6 2 9 2 2 3 4" xfId="36019"/>
    <cellStyle name="Normal 6 2 9 2 2 4" xfId="8360"/>
    <cellStyle name="Normal 6 2 9 2 2 4 2" xfId="36020"/>
    <cellStyle name="Normal 6 2 9 2 2 4 3" xfId="36021"/>
    <cellStyle name="Normal 6 2 9 2 2 4 4" xfId="36022"/>
    <cellStyle name="Normal 6 2 9 2 2 5" xfId="3398"/>
    <cellStyle name="Normal 6 2 9 2 2 5 2" xfId="36023"/>
    <cellStyle name="Normal 6 2 9 2 2 5 3" xfId="36024"/>
    <cellStyle name="Normal 6 2 9 2 2 5 4" xfId="36025"/>
    <cellStyle name="Normal 6 2 9 2 2 6" xfId="36026"/>
    <cellStyle name="Normal 6 2 9 2 2 6 2" xfId="36027"/>
    <cellStyle name="Normal 6 2 9 2 2 6 3" xfId="36028"/>
    <cellStyle name="Normal 6 2 9 2 2 7" xfId="36029"/>
    <cellStyle name="Normal 6 2 9 2 2 8" xfId="36030"/>
    <cellStyle name="Normal 6 2 9 2 2 9" xfId="36031"/>
    <cellStyle name="Normal 6 2 9 2 3" xfId="4466"/>
    <cellStyle name="Normal 6 2 9 2 3 2" xfId="9451"/>
    <cellStyle name="Normal 6 2 9 2 3 2 2" xfId="36032"/>
    <cellStyle name="Normal 6 2 9 2 3 2 3" xfId="36033"/>
    <cellStyle name="Normal 6 2 9 2 3 2 4" xfId="36034"/>
    <cellStyle name="Normal 6 2 9 2 3 3" xfId="36035"/>
    <cellStyle name="Normal 6 2 9 2 3 3 2" xfId="36036"/>
    <cellStyle name="Normal 6 2 9 2 3 3 3" xfId="36037"/>
    <cellStyle name="Normal 6 2 9 2 3 4" xfId="36038"/>
    <cellStyle name="Normal 6 2 9 2 3 5" xfId="36039"/>
    <cellStyle name="Normal 6 2 9 2 3 6" xfId="36040"/>
    <cellStyle name="Normal 6 2 9 2 4" xfId="6208"/>
    <cellStyle name="Normal 6 2 9 2 4 2" xfId="11150"/>
    <cellStyle name="Normal 6 2 9 2 4 3" xfId="36041"/>
    <cellStyle name="Normal 6 2 9 2 4 4" xfId="36042"/>
    <cellStyle name="Normal 6 2 9 2 5" xfId="7716"/>
    <cellStyle name="Normal 6 2 9 2 5 2" xfId="36043"/>
    <cellStyle name="Normal 6 2 9 2 5 3" xfId="36044"/>
    <cellStyle name="Normal 6 2 9 2 5 4" xfId="36045"/>
    <cellStyle name="Normal 6 2 9 2 6" xfId="2754"/>
    <cellStyle name="Normal 6 2 9 2 6 2" xfId="36046"/>
    <cellStyle name="Normal 6 2 9 2 6 3" xfId="36047"/>
    <cellStyle name="Normal 6 2 9 2 6 4" xfId="36048"/>
    <cellStyle name="Normal 6 2 9 2 7" xfId="36049"/>
    <cellStyle name="Normal 6 2 9 2 7 2" xfId="36050"/>
    <cellStyle name="Normal 6 2 9 2 7 3" xfId="36051"/>
    <cellStyle name="Normal 6 2 9 2 8" xfId="36052"/>
    <cellStyle name="Normal 6 2 9 2 9" xfId="36053"/>
    <cellStyle name="Normal 6 2 9 3" xfId="1764"/>
    <cellStyle name="Normal 6 2 9 3 2" xfId="5122"/>
    <cellStyle name="Normal 6 2 9 3 2 2" xfId="10106"/>
    <cellStyle name="Normal 6 2 9 3 2 2 2" xfId="36054"/>
    <cellStyle name="Normal 6 2 9 3 2 2 3" xfId="36055"/>
    <cellStyle name="Normal 6 2 9 3 2 2 4" xfId="36056"/>
    <cellStyle name="Normal 6 2 9 3 2 3" xfId="36057"/>
    <cellStyle name="Normal 6 2 9 3 2 3 2" xfId="36058"/>
    <cellStyle name="Normal 6 2 9 3 2 3 3" xfId="36059"/>
    <cellStyle name="Normal 6 2 9 3 2 4" xfId="36060"/>
    <cellStyle name="Normal 6 2 9 3 2 5" xfId="36061"/>
    <cellStyle name="Normal 6 2 9 3 2 6" xfId="36062"/>
    <cellStyle name="Normal 6 2 9 3 3" xfId="6851"/>
    <cellStyle name="Normal 6 2 9 3 3 2" xfId="11793"/>
    <cellStyle name="Normal 6 2 9 3 3 3" xfId="36063"/>
    <cellStyle name="Normal 6 2 9 3 3 4" xfId="36064"/>
    <cellStyle name="Normal 6 2 9 3 4" xfId="8359"/>
    <cellStyle name="Normal 6 2 9 3 4 2" xfId="36065"/>
    <cellStyle name="Normal 6 2 9 3 4 3" xfId="36066"/>
    <cellStyle name="Normal 6 2 9 3 4 4" xfId="36067"/>
    <cellStyle name="Normal 6 2 9 3 5" xfId="3397"/>
    <cellStyle name="Normal 6 2 9 3 5 2" xfId="36068"/>
    <cellStyle name="Normal 6 2 9 3 5 3" xfId="36069"/>
    <cellStyle name="Normal 6 2 9 3 5 4" xfId="36070"/>
    <cellStyle name="Normal 6 2 9 3 6" xfId="36071"/>
    <cellStyle name="Normal 6 2 9 3 6 2" xfId="36072"/>
    <cellStyle name="Normal 6 2 9 3 6 3" xfId="36073"/>
    <cellStyle name="Normal 6 2 9 3 7" xfId="36074"/>
    <cellStyle name="Normal 6 2 9 3 8" xfId="36075"/>
    <cellStyle name="Normal 6 2 9 3 9" xfId="36076"/>
    <cellStyle name="Normal 6 2 9 4" xfId="3983"/>
    <cellStyle name="Normal 6 2 9 4 2" xfId="9063"/>
    <cellStyle name="Normal 6 2 9 4 2 2" xfId="36077"/>
    <cellStyle name="Normal 6 2 9 4 2 3" xfId="36078"/>
    <cellStyle name="Normal 6 2 9 4 2 4" xfId="36079"/>
    <cellStyle name="Normal 6 2 9 4 3" xfId="36080"/>
    <cellStyle name="Normal 6 2 9 4 3 2" xfId="36081"/>
    <cellStyle name="Normal 6 2 9 4 3 3" xfId="36082"/>
    <cellStyle name="Normal 6 2 9 4 4" xfId="36083"/>
    <cellStyle name="Normal 6 2 9 4 5" xfId="36084"/>
    <cellStyle name="Normal 6 2 9 4 6" xfId="36085"/>
    <cellStyle name="Normal 6 2 9 5" xfId="5751"/>
    <cellStyle name="Normal 6 2 9 5 2" xfId="10693"/>
    <cellStyle name="Normal 6 2 9 5 3" xfId="36086"/>
    <cellStyle name="Normal 6 2 9 5 4" xfId="36087"/>
    <cellStyle name="Normal 6 2 9 6" xfId="7259"/>
    <cellStyle name="Normal 6 2 9 6 2" xfId="36088"/>
    <cellStyle name="Normal 6 2 9 6 3" xfId="36089"/>
    <cellStyle name="Normal 6 2 9 6 4" xfId="36090"/>
    <cellStyle name="Normal 6 2 9 7" xfId="2297"/>
    <cellStyle name="Normal 6 2 9 7 2" xfId="36091"/>
    <cellStyle name="Normal 6 2 9 7 3" xfId="36092"/>
    <cellStyle name="Normal 6 2 9 7 4" xfId="36093"/>
    <cellStyle name="Normal 6 2 9 8" xfId="36094"/>
    <cellStyle name="Normal 6 2 9 8 2" xfId="36095"/>
    <cellStyle name="Normal 6 2 9 8 3" xfId="36096"/>
    <cellStyle name="Normal 6 2 9 9" xfId="36097"/>
    <cellStyle name="Normal 6 20" xfId="185"/>
    <cellStyle name="Normal 6 20 2" xfId="36098"/>
    <cellStyle name="Normal 6 20 3" xfId="36099"/>
    <cellStyle name="Normal 6 21" xfId="36100"/>
    <cellStyle name="Normal 6 22" xfId="36101"/>
    <cellStyle name="Normal 6 23" xfId="36102"/>
    <cellStyle name="Normal 6 3" xfId="50"/>
    <cellStyle name="Normal 6 3 10" xfId="1359"/>
    <cellStyle name="Normal 6 3 10 2" xfId="4717"/>
    <cellStyle name="Normal 6 3 10 2 2" xfId="9701"/>
    <cellStyle name="Normal 6 3 10 2 2 2" xfId="36103"/>
    <cellStyle name="Normal 6 3 10 2 2 3" xfId="36104"/>
    <cellStyle name="Normal 6 3 10 2 2 4" xfId="36105"/>
    <cellStyle name="Normal 6 3 10 2 3" xfId="36106"/>
    <cellStyle name="Normal 6 3 10 2 3 2" xfId="36107"/>
    <cellStyle name="Normal 6 3 10 2 3 3" xfId="36108"/>
    <cellStyle name="Normal 6 3 10 2 4" xfId="36109"/>
    <cellStyle name="Normal 6 3 10 2 5" xfId="36110"/>
    <cellStyle name="Normal 6 3 10 2 6" xfId="36111"/>
    <cellStyle name="Normal 6 3 10 3" xfId="6446"/>
    <cellStyle name="Normal 6 3 10 3 2" xfId="11388"/>
    <cellStyle name="Normal 6 3 10 3 3" xfId="36112"/>
    <cellStyle name="Normal 6 3 10 3 4" xfId="36113"/>
    <cellStyle name="Normal 6 3 10 4" xfId="7954"/>
    <cellStyle name="Normal 6 3 10 4 2" xfId="36114"/>
    <cellStyle name="Normal 6 3 10 4 3" xfId="36115"/>
    <cellStyle name="Normal 6 3 10 4 4" xfId="36116"/>
    <cellStyle name="Normal 6 3 10 5" xfId="2992"/>
    <cellStyle name="Normal 6 3 10 5 2" xfId="36117"/>
    <cellStyle name="Normal 6 3 10 5 3" xfId="36118"/>
    <cellStyle name="Normal 6 3 10 5 4" xfId="36119"/>
    <cellStyle name="Normal 6 3 10 6" xfId="36120"/>
    <cellStyle name="Normal 6 3 10 6 2" xfId="36121"/>
    <cellStyle name="Normal 6 3 10 6 3" xfId="36122"/>
    <cellStyle name="Normal 6 3 10 7" xfId="36123"/>
    <cellStyle name="Normal 6 3 10 8" xfId="36124"/>
    <cellStyle name="Normal 6 3 10 9" xfId="36125"/>
    <cellStyle name="Normal 6 3 11" xfId="303"/>
    <cellStyle name="Normal 6 3 11 2" xfId="3935"/>
    <cellStyle name="Normal 6 3 11 2 2" xfId="9022"/>
    <cellStyle name="Normal 6 3 11 2 2 2" xfId="36126"/>
    <cellStyle name="Normal 6 3 11 2 2 3" xfId="36127"/>
    <cellStyle name="Normal 6 3 11 2 2 4" xfId="36128"/>
    <cellStyle name="Normal 6 3 11 2 3" xfId="36129"/>
    <cellStyle name="Normal 6 3 11 2 3 2" xfId="36130"/>
    <cellStyle name="Normal 6 3 11 2 3 3" xfId="36131"/>
    <cellStyle name="Normal 6 3 11 2 4" xfId="36132"/>
    <cellStyle name="Normal 6 3 11 2 5" xfId="36133"/>
    <cellStyle name="Normal 6 3 11 2 6" xfId="36134"/>
    <cellStyle name="Normal 6 3 11 3" xfId="5713"/>
    <cellStyle name="Normal 6 3 11 3 2" xfId="10655"/>
    <cellStyle name="Normal 6 3 11 3 3" xfId="36135"/>
    <cellStyle name="Normal 6 3 11 3 4" xfId="36136"/>
    <cellStyle name="Normal 6 3 11 4" xfId="7221"/>
    <cellStyle name="Normal 6 3 11 4 2" xfId="36137"/>
    <cellStyle name="Normal 6 3 11 4 3" xfId="36138"/>
    <cellStyle name="Normal 6 3 11 4 4" xfId="36139"/>
    <cellStyle name="Normal 6 3 11 5" xfId="2258"/>
    <cellStyle name="Normal 6 3 11 5 2" xfId="36140"/>
    <cellStyle name="Normal 6 3 11 5 3" xfId="36141"/>
    <cellStyle name="Normal 6 3 11 5 4" xfId="36142"/>
    <cellStyle name="Normal 6 3 11 6" xfId="36143"/>
    <cellStyle name="Normal 6 3 11 6 2" xfId="36144"/>
    <cellStyle name="Normal 6 3 11 6 3" xfId="36145"/>
    <cellStyle name="Normal 6 3 11 7" xfId="36146"/>
    <cellStyle name="Normal 6 3 11 8" xfId="36147"/>
    <cellStyle name="Normal 6 3 11 9" xfId="36148"/>
    <cellStyle name="Normal 6 3 12" xfId="2173"/>
    <cellStyle name="Normal 6 3 12 2" xfId="5433"/>
    <cellStyle name="Normal 6 3 12 2 2" xfId="10415"/>
    <cellStyle name="Normal 6 3 12 2 2 2" xfId="36149"/>
    <cellStyle name="Normal 6 3 12 2 2 3" xfId="36150"/>
    <cellStyle name="Normal 6 3 12 2 2 4" xfId="36151"/>
    <cellStyle name="Normal 6 3 12 2 3" xfId="36152"/>
    <cellStyle name="Normal 6 3 12 2 3 2" xfId="36153"/>
    <cellStyle name="Normal 6 3 12 2 3 3" xfId="36154"/>
    <cellStyle name="Normal 6 3 12 2 4" xfId="36155"/>
    <cellStyle name="Normal 6 3 12 2 5" xfId="36156"/>
    <cellStyle name="Normal 6 3 12 2 6" xfId="36157"/>
    <cellStyle name="Normal 6 3 12 3" xfId="8693"/>
    <cellStyle name="Normal 6 3 12 3 2" xfId="36158"/>
    <cellStyle name="Normal 6 3 12 3 3" xfId="36159"/>
    <cellStyle name="Normal 6 3 12 3 4" xfId="36160"/>
    <cellStyle name="Normal 6 3 12 4" xfId="12196"/>
    <cellStyle name="Normal 6 3 12 4 2" xfId="36161"/>
    <cellStyle name="Normal 6 3 12 4 3" xfId="36162"/>
    <cellStyle name="Normal 6 3 12 4 4" xfId="36163"/>
    <cellStyle name="Normal 6 3 12 5" xfId="36164"/>
    <cellStyle name="Normal 6 3 12 5 2" xfId="36165"/>
    <cellStyle name="Normal 6 3 12 5 3" xfId="36166"/>
    <cellStyle name="Normal 6 3 12 5 4" xfId="36167"/>
    <cellStyle name="Normal 6 3 12 6" xfId="36168"/>
    <cellStyle name="Normal 6 3 12 6 2" xfId="36169"/>
    <cellStyle name="Normal 6 3 12 6 3" xfId="36170"/>
    <cellStyle name="Normal 6 3 12 7" xfId="36171"/>
    <cellStyle name="Normal 6 3 12 8" xfId="36172"/>
    <cellStyle name="Normal 6 3 12 9" xfId="36173"/>
    <cellStyle name="Normal 6 3 13" xfId="3732"/>
    <cellStyle name="Normal 6 3 13 2" xfId="8830"/>
    <cellStyle name="Normal 6 3 13 2 2" xfId="36174"/>
    <cellStyle name="Normal 6 3 13 2 2 2" xfId="36175"/>
    <cellStyle name="Normal 6 3 13 2 2 3" xfId="36176"/>
    <cellStyle name="Normal 6 3 13 2 2 4" xfId="36177"/>
    <cellStyle name="Normal 6 3 13 2 3" xfId="36178"/>
    <cellStyle name="Normal 6 3 13 2 3 2" xfId="36179"/>
    <cellStyle name="Normal 6 3 13 2 3 3" xfId="36180"/>
    <cellStyle name="Normal 6 3 13 2 4" xfId="36181"/>
    <cellStyle name="Normal 6 3 13 2 5" xfId="36182"/>
    <cellStyle name="Normal 6 3 13 2 6" xfId="36183"/>
    <cellStyle name="Normal 6 3 13 3" xfId="12223"/>
    <cellStyle name="Normal 6 3 13 3 2" xfId="36184"/>
    <cellStyle name="Normal 6 3 13 3 3" xfId="36185"/>
    <cellStyle name="Normal 6 3 13 3 4" xfId="36186"/>
    <cellStyle name="Normal 6 3 13 4" xfId="36187"/>
    <cellStyle name="Normal 6 3 13 4 2" xfId="36188"/>
    <cellStyle name="Normal 6 3 13 4 3" xfId="36189"/>
    <cellStyle name="Normal 6 3 13 4 4" xfId="36190"/>
    <cellStyle name="Normal 6 3 13 5" xfId="36191"/>
    <cellStyle name="Normal 6 3 13 5 2" xfId="36192"/>
    <cellStyle name="Normal 6 3 13 5 3" xfId="36193"/>
    <cellStyle name="Normal 6 3 13 6" xfId="36194"/>
    <cellStyle name="Normal 6 3 13 7" xfId="36195"/>
    <cellStyle name="Normal 6 3 13 8" xfId="36196"/>
    <cellStyle name="Normal 6 3 14" xfId="3861"/>
    <cellStyle name="Normal 6 3 14 2" xfId="8954"/>
    <cellStyle name="Normal 6 3 14 2 2" xfId="36197"/>
    <cellStyle name="Normal 6 3 14 2 3" xfId="36198"/>
    <cellStyle name="Normal 6 3 14 2 4" xfId="36199"/>
    <cellStyle name="Normal 6 3 14 3" xfId="36200"/>
    <cellStyle name="Normal 6 3 14 3 2" xfId="36201"/>
    <cellStyle name="Normal 6 3 14 3 3" xfId="36202"/>
    <cellStyle name="Normal 6 3 14 3 4" xfId="36203"/>
    <cellStyle name="Normal 6 3 14 4" xfId="36204"/>
    <cellStyle name="Normal 6 3 14 4 2" xfId="36205"/>
    <cellStyle name="Normal 6 3 14 4 3" xfId="36206"/>
    <cellStyle name="Normal 6 3 14 5" xfId="36207"/>
    <cellStyle name="Normal 6 3 14 6" xfId="36208"/>
    <cellStyle name="Normal 6 3 14 7" xfId="36209"/>
    <cellStyle name="Normal 6 3 15" xfId="5655"/>
    <cellStyle name="Normal 6 3 15 2" xfId="10597"/>
    <cellStyle name="Normal 6 3 15 3" xfId="36210"/>
    <cellStyle name="Normal 6 3 15 4" xfId="36211"/>
    <cellStyle name="Normal 6 3 16" xfId="7163"/>
    <cellStyle name="Normal 6 3 16 2" xfId="36212"/>
    <cellStyle name="Normal 6 3 16 3" xfId="36213"/>
    <cellStyle name="Normal 6 3 16 4" xfId="36214"/>
    <cellStyle name="Normal 6 3 17" xfId="2132"/>
    <cellStyle name="Normal 6 3 17 2" xfId="36215"/>
    <cellStyle name="Normal 6 3 17 3" xfId="36216"/>
    <cellStyle name="Normal 6 3 17 4" xfId="36217"/>
    <cellStyle name="Normal 6 3 18" xfId="193"/>
    <cellStyle name="Normal 6 3 18 2" xfId="36218"/>
    <cellStyle name="Normal 6 3 18 3" xfId="36219"/>
    <cellStyle name="Normal 6 3 19" xfId="36220"/>
    <cellStyle name="Normal 6 3 2" xfId="163"/>
    <cellStyle name="Normal 6 3 2 10" xfId="2181"/>
    <cellStyle name="Normal 6 3 2 10 2" xfId="5449"/>
    <cellStyle name="Normal 6 3 2 10 2 2" xfId="10428"/>
    <cellStyle name="Normal 6 3 2 10 2 2 2" xfId="36221"/>
    <cellStyle name="Normal 6 3 2 10 2 2 3" xfId="36222"/>
    <cellStyle name="Normal 6 3 2 10 2 2 4" xfId="36223"/>
    <cellStyle name="Normal 6 3 2 10 2 3" xfId="36224"/>
    <cellStyle name="Normal 6 3 2 10 2 3 2" xfId="36225"/>
    <cellStyle name="Normal 6 3 2 10 2 3 3" xfId="36226"/>
    <cellStyle name="Normal 6 3 2 10 2 4" xfId="36227"/>
    <cellStyle name="Normal 6 3 2 10 2 5" xfId="36228"/>
    <cellStyle name="Normal 6 3 2 10 2 6" xfId="36229"/>
    <cellStyle name="Normal 6 3 2 10 3" xfId="8694"/>
    <cellStyle name="Normal 6 3 2 10 3 2" xfId="36230"/>
    <cellStyle name="Normal 6 3 2 10 3 3" xfId="36231"/>
    <cellStyle name="Normal 6 3 2 10 3 4" xfId="36232"/>
    <cellStyle name="Normal 6 3 2 10 4" xfId="12300"/>
    <cellStyle name="Normal 6 3 2 10 4 2" xfId="36233"/>
    <cellStyle name="Normal 6 3 2 10 4 3" xfId="36234"/>
    <cellStyle name="Normal 6 3 2 10 4 4" xfId="36235"/>
    <cellStyle name="Normal 6 3 2 10 5" xfId="36236"/>
    <cellStyle name="Normal 6 3 2 10 5 2" xfId="36237"/>
    <cellStyle name="Normal 6 3 2 10 5 3" xfId="36238"/>
    <cellStyle name="Normal 6 3 2 10 5 4" xfId="36239"/>
    <cellStyle name="Normal 6 3 2 10 6" xfId="36240"/>
    <cellStyle name="Normal 6 3 2 10 6 2" xfId="36241"/>
    <cellStyle name="Normal 6 3 2 10 6 3" xfId="36242"/>
    <cellStyle name="Normal 6 3 2 10 7" xfId="36243"/>
    <cellStyle name="Normal 6 3 2 10 8" xfId="36244"/>
    <cellStyle name="Normal 6 3 2 10 9" xfId="36245"/>
    <cellStyle name="Normal 6 3 2 11" xfId="3733"/>
    <cellStyle name="Normal 6 3 2 11 2" xfId="8831"/>
    <cellStyle name="Normal 6 3 2 11 2 2" xfId="36246"/>
    <cellStyle name="Normal 6 3 2 11 2 2 2" xfId="36247"/>
    <cellStyle name="Normal 6 3 2 11 2 2 3" xfId="36248"/>
    <cellStyle name="Normal 6 3 2 11 2 2 4" xfId="36249"/>
    <cellStyle name="Normal 6 3 2 11 2 3" xfId="36250"/>
    <cellStyle name="Normal 6 3 2 11 2 3 2" xfId="36251"/>
    <cellStyle name="Normal 6 3 2 11 2 3 3" xfId="36252"/>
    <cellStyle name="Normal 6 3 2 11 2 4" xfId="36253"/>
    <cellStyle name="Normal 6 3 2 11 2 5" xfId="36254"/>
    <cellStyle name="Normal 6 3 2 11 2 6" xfId="36255"/>
    <cellStyle name="Normal 6 3 2 11 3" xfId="12287"/>
    <cellStyle name="Normal 6 3 2 11 3 2" xfId="36256"/>
    <cellStyle name="Normal 6 3 2 11 3 3" xfId="36257"/>
    <cellStyle name="Normal 6 3 2 11 3 4" xfId="36258"/>
    <cellStyle name="Normal 6 3 2 11 4" xfId="36259"/>
    <cellStyle name="Normal 6 3 2 11 4 2" xfId="36260"/>
    <cellStyle name="Normal 6 3 2 11 4 3" xfId="36261"/>
    <cellStyle name="Normal 6 3 2 11 4 4" xfId="36262"/>
    <cellStyle name="Normal 6 3 2 11 5" xfId="36263"/>
    <cellStyle name="Normal 6 3 2 11 5 2" xfId="36264"/>
    <cellStyle name="Normal 6 3 2 11 5 3" xfId="36265"/>
    <cellStyle name="Normal 6 3 2 11 6" xfId="36266"/>
    <cellStyle name="Normal 6 3 2 11 7" xfId="36267"/>
    <cellStyle name="Normal 6 3 2 11 8" xfId="36268"/>
    <cellStyle name="Normal 6 3 2 12" xfId="3874"/>
    <cellStyle name="Normal 6 3 2 12 2" xfId="8966"/>
    <cellStyle name="Normal 6 3 2 12 2 2" xfId="36269"/>
    <cellStyle name="Normal 6 3 2 12 2 3" xfId="36270"/>
    <cellStyle name="Normal 6 3 2 12 2 4" xfId="36271"/>
    <cellStyle name="Normal 6 3 2 12 3" xfId="36272"/>
    <cellStyle name="Normal 6 3 2 12 3 2" xfId="36273"/>
    <cellStyle name="Normal 6 3 2 12 3 3" xfId="36274"/>
    <cellStyle name="Normal 6 3 2 12 3 4" xfId="36275"/>
    <cellStyle name="Normal 6 3 2 12 4" xfId="36276"/>
    <cellStyle name="Normal 6 3 2 12 4 2" xfId="36277"/>
    <cellStyle name="Normal 6 3 2 12 4 3" xfId="36278"/>
    <cellStyle name="Normal 6 3 2 12 5" xfId="36279"/>
    <cellStyle name="Normal 6 3 2 12 6" xfId="36280"/>
    <cellStyle name="Normal 6 3 2 12 7" xfId="36281"/>
    <cellStyle name="Normal 6 3 2 13" xfId="5663"/>
    <cellStyle name="Normal 6 3 2 13 2" xfId="10605"/>
    <cellStyle name="Normal 6 3 2 13 3" xfId="36282"/>
    <cellStyle name="Normal 6 3 2 13 4" xfId="36283"/>
    <cellStyle name="Normal 6 3 2 14" xfId="7171"/>
    <cellStyle name="Normal 6 3 2 14 2" xfId="36284"/>
    <cellStyle name="Normal 6 3 2 14 3" xfId="36285"/>
    <cellStyle name="Normal 6 3 2 14 4" xfId="36286"/>
    <cellStyle name="Normal 6 3 2 15" xfId="2153"/>
    <cellStyle name="Normal 6 3 2 15 2" xfId="36287"/>
    <cellStyle name="Normal 6 3 2 15 3" xfId="36288"/>
    <cellStyle name="Normal 6 3 2 15 4" xfId="36289"/>
    <cellStyle name="Normal 6 3 2 16" xfId="202"/>
    <cellStyle name="Normal 6 3 2 16 2" xfId="36290"/>
    <cellStyle name="Normal 6 3 2 16 3" xfId="36291"/>
    <cellStyle name="Normal 6 3 2 17" xfId="36292"/>
    <cellStyle name="Normal 6 3 2 18" xfId="36293"/>
    <cellStyle name="Normal 6 3 2 19" xfId="36294"/>
    <cellStyle name="Normal 6 3 2 2" xfId="630"/>
    <cellStyle name="Normal 6 3 2 2 10" xfId="2400"/>
    <cellStyle name="Normal 6 3 2 2 10 2" xfId="36295"/>
    <cellStyle name="Normal 6 3 2 2 10 3" xfId="36296"/>
    <cellStyle name="Normal 6 3 2 2 10 4" xfId="36297"/>
    <cellStyle name="Normal 6 3 2 2 11" xfId="36298"/>
    <cellStyle name="Normal 6 3 2 2 11 2" xfId="36299"/>
    <cellStyle name="Normal 6 3 2 2 11 3" xfId="36300"/>
    <cellStyle name="Normal 6 3 2 2 12" xfId="36301"/>
    <cellStyle name="Normal 6 3 2 2 13" xfId="36302"/>
    <cellStyle name="Normal 6 3 2 2 14" xfId="36303"/>
    <cellStyle name="Normal 6 3 2 2 2" xfId="791"/>
    <cellStyle name="Normal 6 3 2 2 2 10" xfId="36304"/>
    <cellStyle name="Normal 6 3 2 2 2 11" xfId="36305"/>
    <cellStyle name="Normal 6 3 2 2 2 2" xfId="1257"/>
    <cellStyle name="Normal 6 3 2 2 2 2 10" xfId="36306"/>
    <cellStyle name="Normal 6 3 2 2 2 2 2" xfId="1768"/>
    <cellStyle name="Normal 6 3 2 2 2 2 2 2" xfId="5126"/>
    <cellStyle name="Normal 6 3 2 2 2 2 2 2 2" xfId="10110"/>
    <cellStyle name="Normal 6 3 2 2 2 2 2 2 2 2" xfId="36307"/>
    <cellStyle name="Normal 6 3 2 2 2 2 2 2 2 3" xfId="36308"/>
    <cellStyle name="Normal 6 3 2 2 2 2 2 2 2 4" xfId="36309"/>
    <cellStyle name="Normal 6 3 2 2 2 2 2 2 3" xfId="36310"/>
    <cellStyle name="Normal 6 3 2 2 2 2 2 2 3 2" xfId="36311"/>
    <cellStyle name="Normal 6 3 2 2 2 2 2 2 3 3" xfId="36312"/>
    <cellStyle name="Normal 6 3 2 2 2 2 2 2 4" xfId="36313"/>
    <cellStyle name="Normal 6 3 2 2 2 2 2 2 5" xfId="36314"/>
    <cellStyle name="Normal 6 3 2 2 2 2 2 2 6" xfId="36315"/>
    <cellStyle name="Normal 6 3 2 2 2 2 2 3" xfId="6855"/>
    <cellStyle name="Normal 6 3 2 2 2 2 2 3 2" xfId="11797"/>
    <cellStyle name="Normal 6 3 2 2 2 2 2 3 3" xfId="36316"/>
    <cellStyle name="Normal 6 3 2 2 2 2 2 3 4" xfId="36317"/>
    <cellStyle name="Normal 6 3 2 2 2 2 2 4" xfId="8363"/>
    <cellStyle name="Normal 6 3 2 2 2 2 2 4 2" xfId="36318"/>
    <cellStyle name="Normal 6 3 2 2 2 2 2 4 3" xfId="36319"/>
    <cellStyle name="Normal 6 3 2 2 2 2 2 4 4" xfId="36320"/>
    <cellStyle name="Normal 6 3 2 2 2 2 2 5" xfId="3401"/>
    <cellStyle name="Normal 6 3 2 2 2 2 2 5 2" xfId="36321"/>
    <cellStyle name="Normal 6 3 2 2 2 2 2 5 3" xfId="36322"/>
    <cellStyle name="Normal 6 3 2 2 2 2 2 5 4" xfId="36323"/>
    <cellStyle name="Normal 6 3 2 2 2 2 2 6" xfId="36324"/>
    <cellStyle name="Normal 6 3 2 2 2 2 2 6 2" xfId="36325"/>
    <cellStyle name="Normal 6 3 2 2 2 2 2 6 3" xfId="36326"/>
    <cellStyle name="Normal 6 3 2 2 2 2 2 7" xfId="36327"/>
    <cellStyle name="Normal 6 3 2 2 2 2 2 8" xfId="36328"/>
    <cellStyle name="Normal 6 3 2 2 2 2 2 9" xfId="36329"/>
    <cellStyle name="Normal 6 3 2 2 2 2 3" xfId="4625"/>
    <cellStyle name="Normal 6 3 2 2 2 2 3 2" xfId="9609"/>
    <cellStyle name="Normal 6 3 2 2 2 2 3 2 2" xfId="36330"/>
    <cellStyle name="Normal 6 3 2 2 2 2 3 2 3" xfId="36331"/>
    <cellStyle name="Normal 6 3 2 2 2 2 3 2 4" xfId="36332"/>
    <cellStyle name="Normal 6 3 2 2 2 2 3 3" xfId="36333"/>
    <cellStyle name="Normal 6 3 2 2 2 2 3 3 2" xfId="36334"/>
    <cellStyle name="Normal 6 3 2 2 2 2 3 3 3" xfId="36335"/>
    <cellStyle name="Normal 6 3 2 2 2 2 3 4" xfId="36336"/>
    <cellStyle name="Normal 6 3 2 2 2 2 3 5" xfId="36337"/>
    <cellStyle name="Normal 6 3 2 2 2 2 3 6" xfId="36338"/>
    <cellStyle name="Normal 6 3 2 2 2 2 4" xfId="6356"/>
    <cellStyle name="Normal 6 3 2 2 2 2 4 2" xfId="11298"/>
    <cellStyle name="Normal 6 3 2 2 2 2 4 3" xfId="36339"/>
    <cellStyle name="Normal 6 3 2 2 2 2 4 4" xfId="36340"/>
    <cellStyle name="Normal 6 3 2 2 2 2 5" xfId="7864"/>
    <cellStyle name="Normal 6 3 2 2 2 2 5 2" xfId="36341"/>
    <cellStyle name="Normal 6 3 2 2 2 2 5 3" xfId="36342"/>
    <cellStyle name="Normal 6 3 2 2 2 2 5 4" xfId="36343"/>
    <cellStyle name="Normal 6 3 2 2 2 2 6" xfId="2902"/>
    <cellStyle name="Normal 6 3 2 2 2 2 6 2" xfId="36344"/>
    <cellStyle name="Normal 6 3 2 2 2 2 6 3" xfId="36345"/>
    <cellStyle name="Normal 6 3 2 2 2 2 6 4" xfId="36346"/>
    <cellStyle name="Normal 6 3 2 2 2 2 7" xfId="36347"/>
    <cellStyle name="Normal 6 3 2 2 2 2 7 2" xfId="36348"/>
    <cellStyle name="Normal 6 3 2 2 2 2 7 3" xfId="36349"/>
    <cellStyle name="Normal 6 3 2 2 2 2 8" xfId="36350"/>
    <cellStyle name="Normal 6 3 2 2 2 2 9" xfId="36351"/>
    <cellStyle name="Normal 6 3 2 2 2 3" xfId="1767"/>
    <cellStyle name="Normal 6 3 2 2 2 3 2" xfId="5125"/>
    <cellStyle name="Normal 6 3 2 2 2 3 2 2" xfId="10109"/>
    <cellStyle name="Normal 6 3 2 2 2 3 2 2 2" xfId="36352"/>
    <cellStyle name="Normal 6 3 2 2 2 3 2 2 3" xfId="36353"/>
    <cellStyle name="Normal 6 3 2 2 2 3 2 2 4" xfId="36354"/>
    <cellStyle name="Normal 6 3 2 2 2 3 2 3" xfId="36355"/>
    <cellStyle name="Normal 6 3 2 2 2 3 2 3 2" xfId="36356"/>
    <cellStyle name="Normal 6 3 2 2 2 3 2 3 3" xfId="36357"/>
    <cellStyle name="Normal 6 3 2 2 2 3 2 4" xfId="36358"/>
    <cellStyle name="Normal 6 3 2 2 2 3 2 5" xfId="36359"/>
    <cellStyle name="Normal 6 3 2 2 2 3 2 6" xfId="36360"/>
    <cellStyle name="Normal 6 3 2 2 2 3 3" xfId="6854"/>
    <cellStyle name="Normal 6 3 2 2 2 3 3 2" xfId="11796"/>
    <cellStyle name="Normal 6 3 2 2 2 3 3 3" xfId="36361"/>
    <cellStyle name="Normal 6 3 2 2 2 3 3 4" xfId="36362"/>
    <cellStyle name="Normal 6 3 2 2 2 3 4" xfId="8362"/>
    <cellStyle name="Normal 6 3 2 2 2 3 4 2" xfId="36363"/>
    <cellStyle name="Normal 6 3 2 2 2 3 4 3" xfId="36364"/>
    <cellStyle name="Normal 6 3 2 2 2 3 4 4" xfId="36365"/>
    <cellStyle name="Normal 6 3 2 2 2 3 5" xfId="3400"/>
    <cellStyle name="Normal 6 3 2 2 2 3 5 2" xfId="36366"/>
    <cellStyle name="Normal 6 3 2 2 2 3 5 3" xfId="36367"/>
    <cellStyle name="Normal 6 3 2 2 2 3 5 4" xfId="36368"/>
    <cellStyle name="Normal 6 3 2 2 2 3 6" xfId="36369"/>
    <cellStyle name="Normal 6 3 2 2 2 3 6 2" xfId="36370"/>
    <cellStyle name="Normal 6 3 2 2 2 3 6 3" xfId="36371"/>
    <cellStyle name="Normal 6 3 2 2 2 3 7" xfId="36372"/>
    <cellStyle name="Normal 6 3 2 2 2 3 8" xfId="36373"/>
    <cellStyle name="Normal 6 3 2 2 2 3 9" xfId="36374"/>
    <cellStyle name="Normal 6 3 2 2 2 4" xfId="4242"/>
    <cellStyle name="Normal 6 3 2 2 2 4 2" xfId="9228"/>
    <cellStyle name="Normal 6 3 2 2 2 4 2 2" xfId="36375"/>
    <cellStyle name="Normal 6 3 2 2 2 4 2 3" xfId="36376"/>
    <cellStyle name="Normal 6 3 2 2 2 4 2 4" xfId="36377"/>
    <cellStyle name="Normal 6 3 2 2 2 4 3" xfId="36378"/>
    <cellStyle name="Normal 6 3 2 2 2 4 3 2" xfId="36379"/>
    <cellStyle name="Normal 6 3 2 2 2 4 3 3" xfId="36380"/>
    <cellStyle name="Normal 6 3 2 2 2 4 4" xfId="36381"/>
    <cellStyle name="Normal 6 3 2 2 2 4 5" xfId="36382"/>
    <cellStyle name="Normal 6 3 2 2 2 4 6" xfId="36383"/>
    <cellStyle name="Normal 6 3 2 2 2 5" xfId="5989"/>
    <cellStyle name="Normal 6 3 2 2 2 5 2" xfId="10931"/>
    <cellStyle name="Normal 6 3 2 2 2 5 3" xfId="36384"/>
    <cellStyle name="Normal 6 3 2 2 2 5 4" xfId="36385"/>
    <cellStyle name="Normal 6 3 2 2 2 6" xfId="7497"/>
    <cellStyle name="Normal 6 3 2 2 2 6 2" xfId="36386"/>
    <cellStyle name="Normal 6 3 2 2 2 6 3" xfId="36387"/>
    <cellStyle name="Normal 6 3 2 2 2 6 4" xfId="36388"/>
    <cellStyle name="Normal 6 3 2 2 2 7" xfId="2535"/>
    <cellStyle name="Normal 6 3 2 2 2 7 2" xfId="36389"/>
    <cellStyle name="Normal 6 3 2 2 2 7 3" xfId="36390"/>
    <cellStyle name="Normal 6 3 2 2 2 7 4" xfId="36391"/>
    <cellStyle name="Normal 6 3 2 2 2 8" xfId="36392"/>
    <cellStyle name="Normal 6 3 2 2 2 8 2" xfId="36393"/>
    <cellStyle name="Normal 6 3 2 2 2 8 3" xfId="36394"/>
    <cellStyle name="Normal 6 3 2 2 2 9" xfId="36395"/>
    <cellStyle name="Normal 6 3 2 2 3" xfId="944"/>
    <cellStyle name="Normal 6 3 2 2 3 10" xfId="36396"/>
    <cellStyle name="Normal 6 3 2 2 3 2" xfId="1769"/>
    <cellStyle name="Normal 6 3 2 2 3 2 2" xfId="5127"/>
    <cellStyle name="Normal 6 3 2 2 3 2 2 2" xfId="10111"/>
    <cellStyle name="Normal 6 3 2 2 3 2 2 2 2" xfId="36397"/>
    <cellStyle name="Normal 6 3 2 2 3 2 2 2 3" xfId="36398"/>
    <cellStyle name="Normal 6 3 2 2 3 2 2 2 4" xfId="36399"/>
    <cellStyle name="Normal 6 3 2 2 3 2 2 3" xfId="36400"/>
    <cellStyle name="Normal 6 3 2 2 3 2 2 3 2" xfId="36401"/>
    <cellStyle name="Normal 6 3 2 2 3 2 2 3 3" xfId="36402"/>
    <cellStyle name="Normal 6 3 2 2 3 2 2 4" xfId="36403"/>
    <cellStyle name="Normal 6 3 2 2 3 2 2 5" xfId="36404"/>
    <cellStyle name="Normal 6 3 2 2 3 2 2 6" xfId="36405"/>
    <cellStyle name="Normal 6 3 2 2 3 2 3" xfId="6856"/>
    <cellStyle name="Normal 6 3 2 2 3 2 3 2" xfId="11798"/>
    <cellStyle name="Normal 6 3 2 2 3 2 3 3" xfId="36406"/>
    <cellStyle name="Normal 6 3 2 2 3 2 3 4" xfId="36407"/>
    <cellStyle name="Normal 6 3 2 2 3 2 4" xfId="8364"/>
    <cellStyle name="Normal 6 3 2 2 3 2 4 2" xfId="36408"/>
    <cellStyle name="Normal 6 3 2 2 3 2 4 3" xfId="36409"/>
    <cellStyle name="Normal 6 3 2 2 3 2 4 4" xfId="36410"/>
    <cellStyle name="Normal 6 3 2 2 3 2 5" xfId="3402"/>
    <cellStyle name="Normal 6 3 2 2 3 2 5 2" xfId="36411"/>
    <cellStyle name="Normal 6 3 2 2 3 2 5 3" xfId="36412"/>
    <cellStyle name="Normal 6 3 2 2 3 2 5 4" xfId="36413"/>
    <cellStyle name="Normal 6 3 2 2 3 2 6" xfId="36414"/>
    <cellStyle name="Normal 6 3 2 2 3 2 6 2" xfId="36415"/>
    <cellStyle name="Normal 6 3 2 2 3 2 6 3" xfId="36416"/>
    <cellStyle name="Normal 6 3 2 2 3 2 7" xfId="36417"/>
    <cellStyle name="Normal 6 3 2 2 3 2 8" xfId="36418"/>
    <cellStyle name="Normal 6 3 2 2 3 2 9" xfId="36419"/>
    <cellStyle name="Normal 6 3 2 2 3 3" xfId="4384"/>
    <cellStyle name="Normal 6 3 2 2 3 3 2" xfId="9369"/>
    <cellStyle name="Normal 6 3 2 2 3 3 2 2" xfId="36420"/>
    <cellStyle name="Normal 6 3 2 2 3 3 2 3" xfId="36421"/>
    <cellStyle name="Normal 6 3 2 2 3 3 2 4" xfId="36422"/>
    <cellStyle name="Normal 6 3 2 2 3 3 3" xfId="36423"/>
    <cellStyle name="Normal 6 3 2 2 3 3 3 2" xfId="36424"/>
    <cellStyle name="Normal 6 3 2 2 3 3 3 3" xfId="36425"/>
    <cellStyle name="Normal 6 3 2 2 3 3 4" xfId="36426"/>
    <cellStyle name="Normal 6 3 2 2 3 3 5" xfId="36427"/>
    <cellStyle name="Normal 6 3 2 2 3 3 6" xfId="36428"/>
    <cellStyle name="Normal 6 3 2 2 3 4" xfId="6127"/>
    <cellStyle name="Normal 6 3 2 2 3 4 2" xfId="11069"/>
    <cellStyle name="Normal 6 3 2 2 3 4 3" xfId="36429"/>
    <cellStyle name="Normal 6 3 2 2 3 4 4" xfId="36430"/>
    <cellStyle name="Normal 6 3 2 2 3 5" xfId="7635"/>
    <cellStyle name="Normal 6 3 2 2 3 5 2" xfId="36431"/>
    <cellStyle name="Normal 6 3 2 2 3 5 3" xfId="36432"/>
    <cellStyle name="Normal 6 3 2 2 3 5 4" xfId="36433"/>
    <cellStyle name="Normal 6 3 2 2 3 6" xfId="2673"/>
    <cellStyle name="Normal 6 3 2 2 3 6 2" xfId="36434"/>
    <cellStyle name="Normal 6 3 2 2 3 6 3" xfId="36435"/>
    <cellStyle name="Normal 6 3 2 2 3 6 4" xfId="36436"/>
    <cellStyle name="Normal 6 3 2 2 3 7" xfId="36437"/>
    <cellStyle name="Normal 6 3 2 2 3 7 2" xfId="36438"/>
    <cellStyle name="Normal 6 3 2 2 3 7 3" xfId="36439"/>
    <cellStyle name="Normal 6 3 2 2 3 8" xfId="36440"/>
    <cellStyle name="Normal 6 3 2 2 3 9" xfId="36441"/>
    <cellStyle name="Normal 6 3 2 2 4" xfId="1766"/>
    <cellStyle name="Normal 6 3 2 2 4 2" xfId="5124"/>
    <cellStyle name="Normal 6 3 2 2 4 2 2" xfId="10108"/>
    <cellStyle name="Normal 6 3 2 2 4 2 2 2" xfId="36442"/>
    <cellStyle name="Normal 6 3 2 2 4 2 2 3" xfId="36443"/>
    <cellStyle name="Normal 6 3 2 2 4 2 2 4" xfId="36444"/>
    <cellStyle name="Normal 6 3 2 2 4 2 3" xfId="36445"/>
    <cellStyle name="Normal 6 3 2 2 4 2 3 2" xfId="36446"/>
    <cellStyle name="Normal 6 3 2 2 4 2 3 3" xfId="36447"/>
    <cellStyle name="Normal 6 3 2 2 4 2 4" xfId="36448"/>
    <cellStyle name="Normal 6 3 2 2 4 2 5" xfId="36449"/>
    <cellStyle name="Normal 6 3 2 2 4 2 6" xfId="36450"/>
    <cellStyle name="Normal 6 3 2 2 4 3" xfId="6853"/>
    <cellStyle name="Normal 6 3 2 2 4 3 2" xfId="11795"/>
    <cellStyle name="Normal 6 3 2 2 4 3 3" xfId="36451"/>
    <cellStyle name="Normal 6 3 2 2 4 3 4" xfId="36452"/>
    <cellStyle name="Normal 6 3 2 2 4 4" xfId="8361"/>
    <cellStyle name="Normal 6 3 2 2 4 4 2" xfId="36453"/>
    <cellStyle name="Normal 6 3 2 2 4 4 3" xfId="36454"/>
    <cellStyle name="Normal 6 3 2 2 4 4 4" xfId="36455"/>
    <cellStyle name="Normal 6 3 2 2 4 5" xfId="3399"/>
    <cellStyle name="Normal 6 3 2 2 4 5 2" xfId="36456"/>
    <cellStyle name="Normal 6 3 2 2 4 5 3" xfId="36457"/>
    <cellStyle name="Normal 6 3 2 2 4 5 4" xfId="36458"/>
    <cellStyle name="Normal 6 3 2 2 4 6" xfId="36459"/>
    <cellStyle name="Normal 6 3 2 2 4 6 2" xfId="36460"/>
    <cellStyle name="Normal 6 3 2 2 4 6 3" xfId="36461"/>
    <cellStyle name="Normal 6 3 2 2 4 7" xfId="36462"/>
    <cellStyle name="Normal 6 3 2 2 4 8" xfId="36463"/>
    <cellStyle name="Normal 6 3 2 2 4 9" xfId="36464"/>
    <cellStyle name="Normal 6 3 2 2 5" xfId="3781"/>
    <cellStyle name="Normal 6 3 2 2 5 2" xfId="5483"/>
    <cellStyle name="Normal 6 3 2 2 5 2 2" xfId="10457"/>
    <cellStyle name="Normal 6 3 2 2 5 2 2 2" xfId="36465"/>
    <cellStyle name="Normal 6 3 2 2 5 2 2 3" xfId="36466"/>
    <cellStyle name="Normal 6 3 2 2 5 2 2 4" xfId="36467"/>
    <cellStyle name="Normal 6 3 2 2 5 2 3" xfId="36468"/>
    <cellStyle name="Normal 6 3 2 2 5 2 3 2" xfId="36469"/>
    <cellStyle name="Normal 6 3 2 2 5 2 3 3" xfId="36470"/>
    <cellStyle name="Normal 6 3 2 2 5 2 4" xfId="36471"/>
    <cellStyle name="Normal 6 3 2 2 5 2 5" xfId="36472"/>
    <cellStyle name="Normal 6 3 2 2 5 2 6" xfId="36473"/>
    <cellStyle name="Normal 6 3 2 2 5 3" xfId="8742"/>
    <cellStyle name="Normal 6 3 2 2 5 3 2" xfId="36474"/>
    <cellStyle name="Normal 6 3 2 2 5 3 3" xfId="36475"/>
    <cellStyle name="Normal 6 3 2 2 5 3 4" xfId="36476"/>
    <cellStyle name="Normal 6 3 2 2 5 4" xfId="12282"/>
    <cellStyle name="Normal 6 3 2 2 5 4 2" xfId="36477"/>
    <cellStyle name="Normal 6 3 2 2 5 4 3" xfId="36478"/>
    <cellStyle name="Normal 6 3 2 2 5 4 4" xfId="36479"/>
    <cellStyle name="Normal 6 3 2 2 5 5" xfId="36480"/>
    <cellStyle name="Normal 6 3 2 2 5 5 2" xfId="36481"/>
    <cellStyle name="Normal 6 3 2 2 5 5 3" xfId="36482"/>
    <cellStyle name="Normal 6 3 2 2 5 5 4" xfId="36483"/>
    <cellStyle name="Normal 6 3 2 2 5 6" xfId="36484"/>
    <cellStyle name="Normal 6 3 2 2 5 6 2" xfId="36485"/>
    <cellStyle name="Normal 6 3 2 2 5 6 3" xfId="36486"/>
    <cellStyle name="Normal 6 3 2 2 5 7" xfId="36487"/>
    <cellStyle name="Normal 6 3 2 2 5 8" xfId="36488"/>
    <cellStyle name="Normal 6 3 2 2 5 9" xfId="36489"/>
    <cellStyle name="Normal 6 3 2 2 6" xfId="4106"/>
    <cellStyle name="Normal 6 3 2 2 6 2" xfId="8878"/>
    <cellStyle name="Normal 6 3 2 2 6 2 2" xfId="36490"/>
    <cellStyle name="Normal 6 3 2 2 6 2 2 2" xfId="36491"/>
    <cellStyle name="Normal 6 3 2 2 6 2 2 3" xfId="36492"/>
    <cellStyle name="Normal 6 3 2 2 6 2 2 4" xfId="36493"/>
    <cellStyle name="Normal 6 3 2 2 6 2 3" xfId="36494"/>
    <cellStyle name="Normal 6 3 2 2 6 2 3 2" xfId="36495"/>
    <cellStyle name="Normal 6 3 2 2 6 2 3 3" xfId="36496"/>
    <cellStyle name="Normal 6 3 2 2 6 2 4" xfId="36497"/>
    <cellStyle name="Normal 6 3 2 2 6 2 5" xfId="36498"/>
    <cellStyle name="Normal 6 3 2 2 6 2 6" xfId="36499"/>
    <cellStyle name="Normal 6 3 2 2 6 3" xfId="12197"/>
    <cellStyle name="Normal 6 3 2 2 6 3 2" xfId="36500"/>
    <cellStyle name="Normal 6 3 2 2 6 3 3" xfId="36501"/>
    <cellStyle name="Normal 6 3 2 2 6 3 4" xfId="36502"/>
    <cellStyle name="Normal 6 3 2 2 6 4" xfId="36503"/>
    <cellStyle name="Normal 6 3 2 2 6 4 2" xfId="36504"/>
    <cellStyle name="Normal 6 3 2 2 6 4 3" xfId="36505"/>
    <cellStyle name="Normal 6 3 2 2 6 4 4" xfId="36506"/>
    <cellStyle name="Normal 6 3 2 2 6 5" xfId="36507"/>
    <cellStyle name="Normal 6 3 2 2 6 5 2" xfId="36508"/>
    <cellStyle name="Normal 6 3 2 2 6 5 3" xfId="36509"/>
    <cellStyle name="Normal 6 3 2 2 6 6" xfId="36510"/>
    <cellStyle name="Normal 6 3 2 2 6 7" xfId="36511"/>
    <cellStyle name="Normal 6 3 2 2 6 8" xfId="36512"/>
    <cellStyle name="Normal 6 3 2 2 7" xfId="5616"/>
    <cellStyle name="Normal 6 3 2 2 7 2" xfId="10565"/>
    <cellStyle name="Normal 6 3 2 2 7 2 2" xfId="36513"/>
    <cellStyle name="Normal 6 3 2 2 7 2 3" xfId="36514"/>
    <cellStyle name="Normal 6 3 2 2 7 2 4" xfId="36515"/>
    <cellStyle name="Normal 6 3 2 2 7 3" xfId="36516"/>
    <cellStyle name="Normal 6 3 2 2 7 3 2" xfId="36517"/>
    <cellStyle name="Normal 6 3 2 2 7 3 3" xfId="36518"/>
    <cellStyle name="Normal 6 3 2 2 7 4" xfId="36519"/>
    <cellStyle name="Normal 6 3 2 2 7 5" xfId="36520"/>
    <cellStyle name="Normal 6 3 2 2 7 6" xfId="36521"/>
    <cellStyle name="Normal 6 3 2 2 8" xfId="5854"/>
    <cellStyle name="Normal 6 3 2 2 8 2" xfId="10796"/>
    <cellStyle name="Normal 6 3 2 2 8 3" xfId="36522"/>
    <cellStyle name="Normal 6 3 2 2 8 4" xfId="36523"/>
    <cellStyle name="Normal 6 3 2 2 9" xfId="7362"/>
    <cellStyle name="Normal 6 3 2 2 9 2" xfId="36524"/>
    <cellStyle name="Normal 6 3 2 2 9 3" xfId="36525"/>
    <cellStyle name="Normal 6 3 2 2 9 4" xfId="36526"/>
    <cellStyle name="Normal 6 3 2 3" xfId="693"/>
    <cellStyle name="Normal 6 3 2 3 10" xfId="2442"/>
    <cellStyle name="Normal 6 3 2 3 10 2" xfId="36527"/>
    <cellStyle name="Normal 6 3 2 3 10 3" xfId="36528"/>
    <cellStyle name="Normal 6 3 2 3 10 4" xfId="36529"/>
    <cellStyle name="Normal 6 3 2 3 11" xfId="36530"/>
    <cellStyle name="Normal 6 3 2 3 11 2" xfId="36531"/>
    <cellStyle name="Normal 6 3 2 3 11 3" xfId="36532"/>
    <cellStyle name="Normal 6 3 2 3 12" xfId="36533"/>
    <cellStyle name="Normal 6 3 2 3 13" xfId="36534"/>
    <cellStyle name="Normal 6 3 2 3 14" xfId="36535"/>
    <cellStyle name="Normal 6 3 2 3 2" xfId="834"/>
    <cellStyle name="Normal 6 3 2 3 2 10" xfId="36536"/>
    <cellStyle name="Normal 6 3 2 3 2 11" xfId="36537"/>
    <cellStyle name="Normal 6 3 2 3 2 2" xfId="1299"/>
    <cellStyle name="Normal 6 3 2 3 2 2 10" xfId="36538"/>
    <cellStyle name="Normal 6 3 2 3 2 2 2" xfId="1772"/>
    <cellStyle name="Normal 6 3 2 3 2 2 2 2" xfId="5130"/>
    <cellStyle name="Normal 6 3 2 3 2 2 2 2 2" xfId="10114"/>
    <cellStyle name="Normal 6 3 2 3 2 2 2 2 2 2" xfId="36539"/>
    <cellStyle name="Normal 6 3 2 3 2 2 2 2 2 3" xfId="36540"/>
    <cellStyle name="Normal 6 3 2 3 2 2 2 2 2 4" xfId="36541"/>
    <cellStyle name="Normal 6 3 2 3 2 2 2 2 3" xfId="36542"/>
    <cellStyle name="Normal 6 3 2 3 2 2 2 2 3 2" xfId="36543"/>
    <cellStyle name="Normal 6 3 2 3 2 2 2 2 3 3" xfId="36544"/>
    <cellStyle name="Normal 6 3 2 3 2 2 2 2 4" xfId="36545"/>
    <cellStyle name="Normal 6 3 2 3 2 2 2 2 5" xfId="36546"/>
    <cellStyle name="Normal 6 3 2 3 2 2 2 2 6" xfId="36547"/>
    <cellStyle name="Normal 6 3 2 3 2 2 2 3" xfId="6859"/>
    <cellStyle name="Normal 6 3 2 3 2 2 2 3 2" xfId="11801"/>
    <cellStyle name="Normal 6 3 2 3 2 2 2 3 3" xfId="36548"/>
    <cellStyle name="Normal 6 3 2 3 2 2 2 3 4" xfId="36549"/>
    <cellStyle name="Normal 6 3 2 3 2 2 2 4" xfId="8367"/>
    <cellStyle name="Normal 6 3 2 3 2 2 2 4 2" xfId="36550"/>
    <cellStyle name="Normal 6 3 2 3 2 2 2 4 3" xfId="36551"/>
    <cellStyle name="Normal 6 3 2 3 2 2 2 4 4" xfId="36552"/>
    <cellStyle name="Normal 6 3 2 3 2 2 2 5" xfId="3405"/>
    <cellStyle name="Normal 6 3 2 3 2 2 2 5 2" xfId="36553"/>
    <cellStyle name="Normal 6 3 2 3 2 2 2 5 3" xfId="36554"/>
    <cellStyle name="Normal 6 3 2 3 2 2 2 5 4" xfId="36555"/>
    <cellStyle name="Normal 6 3 2 3 2 2 2 6" xfId="36556"/>
    <cellStyle name="Normal 6 3 2 3 2 2 2 6 2" xfId="36557"/>
    <cellStyle name="Normal 6 3 2 3 2 2 2 6 3" xfId="36558"/>
    <cellStyle name="Normal 6 3 2 3 2 2 2 7" xfId="36559"/>
    <cellStyle name="Normal 6 3 2 3 2 2 2 8" xfId="36560"/>
    <cellStyle name="Normal 6 3 2 3 2 2 2 9" xfId="36561"/>
    <cellStyle name="Normal 6 3 2 3 2 2 3" xfId="4667"/>
    <cellStyle name="Normal 6 3 2 3 2 2 3 2" xfId="9651"/>
    <cellStyle name="Normal 6 3 2 3 2 2 3 2 2" xfId="36562"/>
    <cellStyle name="Normal 6 3 2 3 2 2 3 2 3" xfId="36563"/>
    <cellStyle name="Normal 6 3 2 3 2 2 3 2 4" xfId="36564"/>
    <cellStyle name="Normal 6 3 2 3 2 2 3 3" xfId="36565"/>
    <cellStyle name="Normal 6 3 2 3 2 2 3 3 2" xfId="36566"/>
    <cellStyle name="Normal 6 3 2 3 2 2 3 3 3" xfId="36567"/>
    <cellStyle name="Normal 6 3 2 3 2 2 3 4" xfId="36568"/>
    <cellStyle name="Normal 6 3 2 3 2 2 3 5" xfId="36569"/>
    <cellStyle name="Normal 6 3 2 3 2 2 3 6" xfId="36570"/>
    <cellStyle name="Normal 6 3 2 3 2 2 4" xfId="6398"/>
    <cellStyle name="Normal 6 3 2 3 2 2 4 2" xfId="11340"/>
    <cellStyle name="Normal 6 3 2 3 2 2 4 3" xfId="36571"/>
    <cellStyle name="Normal 6 3 2 3 2 2 4 4" xfId="36572"/>
    <cellStyle name="Normal 6 3 2 3 2 2 5" xfId="7906"/>
    <cellStyle name="Normal 6 3 2 3 2 2 5 2" xfId="36573"/>
    <cellStyle name="Normal 6 3 2 3 2 2 5 3" xfId="36574"/>
    <cellStyle name="Normal 6 3 2 3 2 2 5 4" xfId="36575"/>
    <cellStyle name="Normal 6 3 2 3 2 2 6" xfId="2944"/>
    <cellStyle name="Normal 6 3 2 3 2 2 6 2" xfId="36576"/>
    <cellStyle name="Normal 6 3 2 3 2 2 6 3" xfId="36577"/>
    <cellStyle name="Normal 6 3 2 3 2 2 6 4" xfId="36578"/>
    <cellStyle name="Normal 6 3 2 3 2 2 7" xfId="36579"/>
    <cellStyle name="Normal 6 3 2 3 2 2 7 2" xfId="36580"/>
    <cellStyle name="Normal 6 3 2 3 2 2 7 3" xfId="36581"/>
    <cellStyle name="Normal 6 3 2 3 2 2 8" xfId="36582"/>
    <cellStyle name="Normal 6 3 2 3 2 2 9" xfId="36583"/>
    <cellStyle name="Normal 6 3 2 3 2 3" xfId="1771"/>
    <cellStyle name="Normal 6 3 2 3 2 3 2" xfId="5129"/>
    <cellStyle name="Normal 6 3 2 3 2 3 2 2" xfId="10113"/>
    <cellStyle name="Normal 6 3 2 3 2 3 2 2 2" xfId="36584"/>
    <cellStyle name="Normal 6 3 2 3 2 3 2 2 3" xfId="36585"/>
    <cellStyle name="Normal 6 3 2 3 2 3 2 2 4" xfId="36586"/>
    <cellStyle name="Normal 6 3 2 3 2 3 2 3" xfId="36587"/>
    <cellStyle name="Normal 6 3 2 3 2 3 2 3 2" xfId="36588"/>
    <cellStyle name="Normal 6 3 2 3 2 3 2 3 3" xfId="36589"/>
    <cellStyle name="Normal 6 3 2 3 2 3 2 4" xfId="36590"/>
    <cellStyle name="Normal 6 3 2 3 2 3 2 5" xfId="36591"/>
    <cellStyle name="Normal 6 3 2 3 2 3 2 6" xfId="36592"/>
    <cellStyle name="Normal 6 3 2 3 2 3 3" xfId="6858"/>
    <cellStyle name="Normal 6 3 2 3 2 3 3 2" xfId="11800"/>
    <cellStyle name="Normal 6 3 2 3 2 3 3 3" xfId="36593"/>
    <cellStyle name="Normal 6 3 2 3 2 3 3 4" xfId="36594"/>
    <cellStyle name="Normal 6 3 2 3 2 3 4" xfId="8366"/>
    <cellStyle name="Normal 6 3 2 3 2 3 4 2" xfId="36595"/>
    <cellStyle name="Normal 6 3 2 3 2 3 4 3" xfId="36596"/>
    <cellStyle name="Normal 6 3 2 3 2 3 4 4" xfId="36597"/>
    <cellStyle name="Normal 6 3 2 3 2 3 5" xfId="3404"/>
    <cellStyle name="Normal 6 3 2 3 2 3 5 2" xfId="36598"/>
    <cellStyle name="Normal 6 3 2 3 2 3 5 3" xfId="36599"/>
    <cellStyle name="Normal 6 3 2 3 2 3 5 4" xfId="36600"/>
    <cellStyle name="Normal 6 3 2 3 2 3 6" xfId="36601"/>
    <cellStyle name="Normal 6 3 2 3 2 3 6 2" xfId="36602"/>
    <cellStyle name="Normal 6 3 2 3 2 3 6 3" xfId="36603"/>
    <cellStyle name="Normal 6 3 2 3 2 3 7" xfId="36604"/>
    <cellStyle name="Normal 6 3 2 3 2 3 8" xfId="36605"/>
    <cellStyle name="Normal 6 3 2 3 2 3 9" xfId="36606"/>
    <cellStyle name="Normal 6 3 2 3 2 4" xfId="4284"/>
    <cellStyle name="Normal 6 3 2 3 2 4 2" xfId="9270"/>
    <cellStyle name="Normal 6 3 2 3 2 4 2 2" xfId="36607"/>
    <cellStyle name="Normal 6 3 2 3 2 4 2 3" xfId="36608"/>
    <cellStyle name="Normal 6 3 2 3 2 4 2 4" xfId="36609"/>
    <cellStyle name="Normal 6 3 2 3 2 4 3" xfId="36610"/>
    <cellStyle name="Normal 6 3 2 3 2 4 3 2" xfId="36611"/>
    <cellStyle name="Normal 6 3 2 3 2 4 3 3" xfId="36612"/>
    <cellStyle name="Normal 6 3 2 3 2 4 4" xfId="36613"/>
    <cellStyle name="Normal 6 3 2 3 2 4 5" xfId="36614"/>
    <cellStyle name="Normal 6 3 2 3 2 4 6" xfId="36615"/>
    <cellStyle name="Normal 6 3 2 3 2 5" xfId="6031"/>
    <cellStyle name="Normal 6 3 2 3 2 5 2" xfId="10973"/>
    <cellStyle name="Normal 6 3 2 3 2 5 3" xfId="36616"/>
    <cellStyle name="Normal 6 3 2 3 2 5 4" xfId="36617"/>
    <cellStyle name="Normal 6 3 2 3 2 6" xfId="7539"/>
    <cellStyle name="Normal 6 3 2 3 2 6 2" xfId="36618"/>
    <cellStyle name="Normal 6 3 2 3 2 6 3" xfId="36619"/>
    <cellStyle name="Normal 6 3 2 3 2 6 4" xfId="36620"/>
    <cellStyle name="Normal 6 3 2 3 2 7" xfId="2577"/>
    <cellStyle name="Normal 6 3 2 3 2 7 2" xfId="36621"/>
    <cellStyle name="Normal 6 3 2 3 2 7 3" xfId="36622"/>
    <cellStyle name="Normal 6 3 2 3 2 7 4" xfId="36623"/>
    <cellStyle name="Normal 6 3 2 3 2 8" xfId="36624"/>
    <cellStyle name="Normal 6 3 2 3 2 8 2" xfId="36625"/>
    <cellStyle name="Normal 6 3 2 3 2 8 3" xfId="36626"/>
    <cellStyle name="Normal 6 3 2 3 2 9" xfId="36627"/>
    <cellStyle name="Normal 6 3 2 3 3" xfId="987"/>
    <cellStyle name="Normal 6 3 2 3 3 10" xfId="36628"/>
    <cellStyle name="Normal 6 3 2 3 3 2" xfId="1773"/>
    <cellStyle name="Normal 6 3 2 3 3 2 2" xfId="5131"/>
    <cellStyle name="Normal 6 3 2 3 3 2 2 2" xfId="10115"/>
    <cellStyle name="Normal 6 3 2 3 3 2 2 2 2" xfId="36629"/>
    <cellStyle name="Normal 6 3 2 3 3 2 2 2 3" xfId="36630"/>
    <cellStyle name="Normal 6 3 2 3 3 2 2 2 4" xfId="36631"/>
    <cellStyle name="Normal 6 3 2 3 3 2 2 3" xfId="36632"/>
    <cellStyle name="Normal 6 3 2 3 3 2 2 3 2" xfId="36633"/>
    <cellStyle name="Normal 6 3 2 3 3 2 2 3 3" xfId="36634"/>
    <cellStyle name="Normal 6 3 2 3 3 2 2 4" xfId="36635"/>
    <cellStyle name="Normal 6 3 2 3 3 2 2 5" xfId="36636"/>
    <cellStyle name="Normal 6 3 2 3 3 2 2 6" xfId="36637"/>
    <cellStyle name="Normal 6 3 2 3 3 2 3" xfId="6860"/>
    <cellStyle name="Normal 6 3 2 3 3 2 3 2" xfId="11802"/>
    <cellStyle name="Normal 6 3 2 3 3 2 3 3" xfId="36638"/>
    <cellStyle name="Normal 6 3 2 3 3 2 3 4" xfId="36639"/>
    <cellStyle name="Normal 6 3 2 3 3 2 4" xfId="8368"/>
    <cellStyle name="Normal 6 3 2 3 3 2 4 2" xfId="36640"/>
    <cellStyle name="Normal 6 3 2 3 3 2 4 3" xfId="36641"/>
    <cellStyle name="Normal 6 3 2 3 3 2 4 4" xfId="36642"/>
    <cellStyle name="Normal 6 3 2 3 3 2 5" xfId="3406"/>
    <cellStyle name="Normal 6 3 2 3 3 2 5 2" xfId="36643"/>
    <cellStyle name="Normal 6 3 2 3 3 2 5 3" xfId="36644"/>
    <cellStyle name="Normal 6 3 2 3 3 2 5 4" xfId="36645"/>
    <cellStyle name="Normal 6 3 2 3 3 2 6" xfId="36646"/>
    <cellStyle name="Normal 6 3 2 3 3 2 6 2" xfId="36647"/>
    <cellStyle name="Normal 6 3 2 3 3 2 6 3" xfId="36648"/>
    <cellStyle name="Normal 6 3 2 3 3 2 7" xfId="36649"/>
    <cellStyle name="Normal 6 3 2 3 3 2 8" xfId="36650"/>
    <cellStyle name="Normal 6 3 2 3 3 2 9" xfId="36651"/>
    <cellStyle name="Normal 6 3 2 3 3 3" xfId="4426"/>
    <cellStyle name="Normal 6 3 2 3 3 3 2" xfId="9411"/>
    <cellStyle name="Normal 6 3 2 3 3 3 2 2" xfId="36652"/>
    <cellStyle name="Normal 6 3 2 3 3 3 2 3" xfId="36653"/>
    <cellStyle name="Normal 6 3 2 3 3 3 2 4" xfId="36654"/>
    <cellStyle name="Normal 6 3 2 3 3 3 3" xfId="36655"/>
    <cellStyle name="Normal 6 3 2 3 3 3 3 2" xfId="36656"/>
    <cellStyle name="Normal 6 3 2 3 3 3 3 3" xfId="36657"/>
    <cellStyle name="Normal 6 3 2 3 3 3 4" xfId="36658"/>
    <cellStyle name="Normal 6 3 2 3 3 3 5" xfId="36659"/>
    <cellStyle name="Normal 6 3 2 3 3 3 6" xfId="36660"/>
    <cellStyle name="Normal 6 3 2 3 3 4" xfId="6169"/>
    <cellStyle name="Normal 6 3 2 3 3 4 2" xfId="11111"/>
    <cellStyle name="Normal 6 3 2 3 3 4 3" xfId="36661"/>
    <cellStyle name="Normal 6 3 2 3 3 4 4" xfId="36662"/>
    <cellStyle name="Normal 6 3 2 3 3 5" xfId="7677"/>
    <cellStyle name="Normal 6 3 2 3 3 5 2" xfId="36663"/>
    <cellStyle name="Normal 6 3 2 3 3 5 3" xfId="36664"/>
    <cellStyle name="Normal 6 3 2 3 3 5 4" xfId="36665"/>
    <cellStyle name="Normal 6 3 2 3 3 6" xfId="2715"/>
    <cellStyle name="Normal 6 3 2 3 3 6 2" xfId="36666"/>
    <cellStyle name="Normal 6 3 2 3 3 6 3" xfId="36667"/>
    <cellStyle name="Normal 6 3 2 3 3 6 4" xfId="36668"/>
    <cellStyle name="Normal 6 3 2 3 3 7" xfId="36669"/>
    <cellStyle name="Normal 6 3 2 3 3 7 2" xfId="36670"/>
    <cellStyle name="Normal 6 3 2 3 3 7 3" xfId="36671"/>
    <cellStyle name="Normal 6 3 2 3 3 8" xfId="36672"/>
    <cellStyle name="Normal 6 3 2 3 3 9" xfId="36673"/>
    <cellStyle name="Normal 6 3 2 3 4" xfId="1770"/>
    <cellStyle name="Normal 6 3 2 3 4 2" xfId="5128"/>
    <cellStyle name="Normal 6 3 2 3 4 2 2" xfId="10112"/>
    <cellStyle name="Normal 6 3 2 3 4 2 2 2" xfId="36674"/>
    <cellStyle name="Normal 6 3 2 3 4 2 2 3" xfId="36675"/>
    <cellStyle name="Normal 6 3 2 3 4 2 2 4" xfId="36676"/>
    <cellStyle name="Normal 6 3 2 3 4 2 3" xfId="36677"/>
    <cellStyle name="Normal 6 3 2 3 4 2 3 2" xfId="36678"/>
    <cellStyle name="Normal 6 3 2 3 4 2 3 3" xfId="36679"/>
    <cellStyle name="Normal 6 3 2 3 4 2 4" xfId="36680"/>
    <cellStyle name="Normal 6 3 2 3 4 2 5" xfId="36681"/>
    <cellStyle name="Normal 6 3 2 3 4 2 6" xfId="36682"/>
    <cellStyle name="Normal 6 3 2 3 4 3" xfId="6857"/>
    <cellStyle name="Normal 6 3 2 3 4 3 2" xfId="11799"/>
    <cellStyle name="Normal 6 3 2 3 4 3 3" xfId="36683"/>
    <cellStyle name="Normal 6 3 2 3 4 3 4" xfId="36684"/>
    <cellStyle name="Normal 6 3 2 3 4 4" xfId="8365"/>
    <cellStyle name="Normal 6 3 2 3 4 4 2" xfId="36685"/>
    <cellStyle name="Normal 6 3 2 3 4 4 3" xfId="36686"/>
    <cellStyle name="Normal 6 3 2 3 4 4 4" xfId="36687"/>
    <cellStyle name="Normal 6 3 2 3 4 5" xfId="3403"/>
    <cellStyle name="Normal 6 3 2 3 4 5 2" xfId="36688"/>
    <cellStyle name="Normal 6 3 2 3 4 5 3" xfId="36689"/>
    <cellStyle name="Normal 6 3 2 3 4 5 4" xfId="36690"/>
    <cellStyle name="Normal 6 3 2 3 4 6" xfId="36691"/>
    <cellStyle name="Normal 6 3 2 3 4 6 2" xfId="36692"/>
    <cellStyle name="Normal 6 3 2 3 4 6 3" xfId="36693"/>
    <cellStyle name="Normal 6 3 2 3 4 7" xfId="36694"/>
    <cellStyle name="Normal 6 3 2 3 4 8" xfId="36695"/>
    <cellStyle name="Normal 6 3 2 3 4 9" xfId="36696"/>
    <cellStyle name="Normal 6 3 2 3 5" xfId="3824"/>
    <cellStyle name="Normal 6 3 2 3 5 2" xfId="5600"/>
    <cellStyle name="Normal 6 3 2 3 5 2 2" xfId="10550"/>
    <cellStyle name="Normal 6 3 2 3 5 2 2 2" xfId="36697"/>
    <cellStyle name="Normal 6 3 2 3 5 2 2 3" xfId="36698"/>
    <cellStyle name="Normal 6 3 2 3 5 2 2 4" xfId="36699"/>
    <cellStyle name="Normal 6 3 2 3 5 2 3" xfId="36700"/>
    <cellStyle name="Normal 6 3 2 3 5 2 3 2" xfId="36701"/>
    <cellStyle name="Normal 6 3 2 3 5 2 3 3" xfId="36702"/>
    <cellStyle name="Normal 6 3 2 3 5 2 4" xfId="36703"/>
    <cellStyle name="Normal 6 3 2 3 5 2 5" xfId="36704"/>
    <cellStyle name="Normal 6 3 2 3 5 2 6" xfId="36705"/>
    <cellStyle name="Normal 6 3 2 3 5 3" xfId="8784"/>
    <cellStyle name="Normal 6 3 2 3 5 3 2" xfId="36706"/>
    <cellStyle name="Normal 6 3 2 3 5 3 3" xfId="36707"/>
    <cellStyle name="Normal 6 3 2 3 5 3 4" xfId="36708"/>
    <cellStyle name="Normal 6 3 2 3 5 4" xfId="12302"/>
    <cellStyle name="Normal 6 3 2 3 5 4 2" xfId="36709"/>
    <cellStyle name="Normal 6 3 2 3 5 4 3" xfId="36710"/>
    <cellStyle name="Normal 6 3 2 3 5 4 4" xfId="36711"/>
    <cellStyle name="Normal 6 3 2 3 5 5" xfId="36712"/>
    <cellStyle name="Normal 6 3 2 3 5 5 2" xfId="36713"/>
    <cellStyle name="Normal 6 3 2 3 5 5 3" xfId="36714"/>
    <cellStyle name="Normal 6 3 2 3 5 5 4" xfId="36715"/>
    <cellStyle name="Normal 6 3 2 3 5 6" xfId="36716"/>
    <cellStyle name="Normal 6 3 2 3 5 6 2" xfId="36717"/>
    <cellStyle name="Normal 6 3 2 3 5 6 3" xfId="36718"/>
    <cellStyle name="Normal 6 3 2 3 5 7" xfId="36719"/>
    <cellStyle name="Normal 6 3 2 3 5 8" xfId="36720"/>
    <cellStyle name="Normal 6 3 2 3 5 9" xfId="36721"/>
    <cellStyle name="Normal 6 3 2 3 6" xfId="4149"/>
    <cellStyle name="Normal 6 3 2 3 6 2" xfId="8920"/>
    <cellStyle name="Normal 6 3 2 3 6 2 2" xfId="36722"/>
    <cellStyle name="Normal 6 3 2 3 6 2 2 2" xfId="36723"/>
    <cellStyle name="Normal 6 3 2 3 6 2 2 3" xfId="36724"/>
    <cellStyle name="Normal 6 3 2 3 6 2 2 4" xfId="36725"/>
    <cellStyle name="Normal 6 3 2 3 6 2 3" xfId="36726"/>
    <cellStyle name="Normal 6 3 2 3 6 2 3 2" xfId="36727"/>
    <cellStyle name="Normal 6 3 2 3 6 2 3 3" xfId="36728"/>
    <cellStyle name="Normal 6 3 2 3 6 2 4" xfId="36729"/>
    <cellStyle name="Normal 6 3 2 3 6 2 5" xfId="36730"/>
    <cellStyle name="Normal 6 3 2 3 6 2 6" xfId="36731"/>
    <cellStyle name="Normal 6 3 2 3 6 3" xfId="12342"/>
    <cellStyle name="Normal 6 3 2 3 6 3 2" xfId="36732"/>
    <cellStyle name="Normal 6 3 2 3 6 3 3" xfId="36733"/>
    <cellStyle name="Normal 6 3 2 3 6 3 4" xfId="36734"/>
    <cellStyle name="Normal 6 3 2 3 6 4" xfId="36735"/>
    <cellStyle name="Normal 6 3 2 3 6 4 2" xfId="36736"/>
    <cellStyle name="Normal 6 3 2 3 6 4 3" xfId="36737"/>
    <cellStyle name="Normal 6 3 2 3 6 4 4" xfId="36738"/>
    <cellStyle name="Normal 6 3 2 3 6 5" xfId="36739"/>
    <cellStyle name="Normal 6 3 2 3 6 5 2" xfId="36740"/>
    <cellStyle name="Normal 6 3 2 3 6 5 3" xfId="36741"/>
    <cellStyle name="Normal 6 3 2 3 6 6" xfId="36742"/>
    <cellStyle name="Normal 6 3 2 3 6 7" xfId="36743"/>
    <cellStyle name="Normal 6 3 2 3 6 8" xfId="36744"/>
    <cellStyle name="Normal 6 3 2 3 7" xfId="5460"/>
    <cellStyle name="Normal 6 3 2 3 7 2" xfId="10437"/>
    <cellStyle name="Normal 6 3 2 3 7 2 2" xfId="36745"/>
    <cellStyle name="Normal 6 3 2 3 7 2 3" xfId="36746"/>
    <cellStyle name="Normal 6 3 2 3 7 2 4" xfId="36747"/>
    <cellStyle name="Normal 6 3 2 3 7 3" xfId="36748"/>
    <cellStyle name="Normal 6 3 2 3 7 3 2" xfId="36749"/>
    <cellStyle name="Normal 6 3 2 3 7 3 3" xfId="36750"/>
    <cellStyle name="Normal 6 3 2 3 7 4" xfId="36751"/>
    <cellStyle name="Normal 6 3 2 3 7 5" xfId="36752"/>
    <cellStyle name="Normal 6 3 2 3 7 6" xfId="36753"/>
    <cellStyle name="Normal 6 3 2 3 8" xfId="5896"/>
    <cellStyle name="Normal 6 3 2 3 8 2" xfId="10838"/>
    <cellStyle name="Normal 6 3 2 3 8 3" xfId="36754"/>
    <cellStyle name="Normal 6 3 2 3 8 4" xfId="36755"/>
    <cellStyle name="Normal 6 3 2 3 9" xfId="7404"/>
    <cellStyle name="Normal 6 3 2 3 9 2" xfId="36756"/>
    <cellStyle name="Normal 6 3 2 3 9 3" xfId="36757"/>
    <cellStyle name="Normal 6 3 2 3 9 4" xfId="36758"/>
    <cellStyle name="Normal 6 3 2 4" xfId="527"/>
    <cellStyle name="Normal 6 3 2 4 10" xfId="36759"/>
    <cellStyle name="Normal 6 3 2 4 11" xfId="36760"/>
    <cellStyle name="Normal 6 3 2 4 2" xfId="1097"/>
    <cellStyle name="Normal 6 3 2 4 2 10" xfId="36761"/>
    <cellStyle name="Normal 6 3 2 4 2 2" xfId="1775"/>
    <cellStyle name="Normal 6 3 2 4 2 2 2" xfId="5133"/>
    <cellStyle name="Normal 6 3 2 4 2 2 2 2" xfId="10117"/>
    <cellStyle name="Normal 6 3 2 4 2 2 2 2 2" xfId="36762"/>
    <cellStyle name="Normal 6 3 2 4 2 2 2 2 3" xfId="36763"/>
    <cellStyle name="Normal 6 3 2 4 2 2 2 2 4" xfId="36764"/>
    <cellStyle name="Normal 6 3 2 4 2 2 2 3" xfId="36765"/>
    <cellStyle name="Normal 6 3 2 4 2 2 2 3 2" xfId="36766"/>
    <cellStyle name="Normal 6 3 2 4 2 2 2 3 3" xfId="36767"/>
    <cellStyle name="Normal 6 3 2 4 2 2 2 4" xfId="36768"/>
    <cellStyle name="Normal 6 3 2 4 2 2 2 5" xfId="36769"/>
    <cellStyle name="Normal 6 3 2 4 2 2 2 6" xfId="36770"/>
    <cellStyle name="Normal 6 3 2 4 2 2 3" xfId="6862"/>
    <cellStyle name="Normal 6 3 2 4 2 2 3 2" xfId="11804"/>
    <cellStyle name="Normal 6 3 2 4 2 2 3 3" xfId="36771"/>
    <cellStyle name="Normal 6 3 2 4 2 2 3 4" xfId="36772"/>
    <cellStyle name="Normal 6 3 2 4 2 2 4" xfId="8370"/>
    <cellStyle name="Normal 6 3 2 4 2 2 4 2" xfId="36773"/>
    <cellStyle name="Normal 6 3 2 4 2 2 4 3" xfId="36774"/>
    <cellStyle name="Normal 6 3 2 4 2 2 4 4" xfId="36775"/>
    <cellStyle name="Normal 6 3 2 4 2 2 5" xfId="3408"/>
    <cellStyle name="Normal 6 3 2 4 2 2 5 2" xfId="36776"/>
    <cellStyle name="Normal 6 3 2 4 2 2 5 3" xfId="36777"/>
    <cellStyle name="Normal 6 3 2 4 2 2 5 4" xfId="36778"/>
    <cellStyle name="Normal 6 3 2 4 2 2 6" xfId="36779"/>
    <cellStyle name="Normal 6 3 2 4 2 2 6 2" xfId="36780"/>
    <cellStyle name="Normal 6 3 2 4 2 2 6 3" xfId="36781"/>
    <cellStyle name="Normal 6 3 2 4 2 2 7" xfId="36782"/>
    <cellStyle name="Normal 6 3 2 4 2 2 8" xfId="36783"/>
    <cellStyle name="Normal 6 3 2 4 2 2 9" xfId="36784"/>
    <cellStyle name="Normal 6 3 2 4 2 3" xfId="4519"/>
    <cellStyle name="Normal 6 3 2 4 2 3 2" xfId="9504"/>
    <cellStyle name="Normal 6 3 2 4 2 3 2 2" xfId="36785"/>
    <cellStyle name="Normal 6 3 2 4 2 3 2 3" xfId="36786"/>
    <cellStyle name="Normal 6 3 2 4 2 3 2 4" xfId="36787"/>
    <cellStyle name="Normal 6 3 2 4 2 3 3" xfId="36788"/>
    <cellStyle name="Normal 6 3 2 4 2 3 3 2" xfId="36789"/>
    <cellStyle name="Normal 6 3 2 4 2 3 3 3" xfId="36790"/>
    <cellStyle name="Normal 6 3 2 4 2 3 4" xfId="36791"/>
    <cellStyle name="Normal 6 3 2 4 2 3 5" xfId="36792"/>
    <cellStyle name="Normal 6 3 2 4 2 3 6" xfId="36793"/>
    <cellStyle name="Normal 6 3 2 4 2 4" xfId="6259"/>
    <cellStyle name="Normal 6 3 2 4 2 4 2" xfId="11201"/>
    <cellStyle name="Normal 6 3 2 4 2 4 3" xfId="36794"/>
    <cellStyle name="Normal 6 3 2 4 2 4 4" xfId="36795"/>
    <cellStyle name="Normal 6 3 2 4 2 5" xfId="7767"/>
    <cellStyle name="Normal 6 3 2 4 2 5 2" xfId="36796"/>
    <cellStyle name="Normal 6 3 2 4 2 5 3" xfId="36797"/>
    <cellStyle name="Normal 6 3 2 4 2 5 4" xfId="36798"/>
    <cellStyle name="Normal 6 3 2 4 2 6" xfId="2805"/>
    <cellStyle name="Normal 6 3 2 4 2 6 2" xfId="36799"/>
    <cellStyle name="Normal 6 3 2 4 2 6 3" xfId="36800"/>
    <cellStyle name="Normal 6 3 2 4 2 6 4" xfId="36801"/>
    <cellStyle name="Normal 6 3 2 4 2 7" xfId="36802"/>
    <cellStyle name="Normal 6 3 2 4 2 7 2" xfId="36803"/>
    <cellStyle name="Normal 6 3 2 4 2 7 3" xfId="36804"/>
    <cellStyle name="Normal 6 3 2 4 2 8" xfId="36805"/>
    <cellStyle name="Normal 6 3 2 4 2 9" xfId="36806"/>
    <cellStyle name="Normal 6 3 2 4 3" xfId="1774"/>
    <cellStyle name="Normal 6 3 2 4 3 2" xfId="5132"/>
    <cellStyle name="Normal 6 3 2 4 3 2 2" xfId="10116"/>
    <cellStyle name="Normal 6 3 2 4 3 2 2 2" xfId="36807"/>
    <cellStyle name="Normal 6 3 2 4 3 2 2 3" xfId="36808"/>
    <cellStyle name="Normal 6 3 2 4 3 2 2 4" xfId="36809"/>
    <cellStyle name="Normal 6 3 2 4 3 2 3" xfId="36810"/>
    <cellStyle name="Normal 6 3 2 4 3 2 3 2" xfId="36811"/>
    <cellStyle name="Normal 6 3 2 4 3 2 3 3" xfId="36812"/>
    <cellStyle name="Normal 6 3 2 4 3 2 4" xfId="36813"/>
    <cellStyle name="Normal 6 3 2 4 3 2 5" xfId="36814"/>
    <cellStyle name="Normal 6 3 2 4 3 2 6" xfId="36815"/>
    <cellStyle name="Normal 6 3 2 4 3 3" xfId="6861"/>
    <cellStyle name="Normal 6 3 2 4 3 3 2" xfId="11803"/>
    <cellStyle name="Normal 6 3 2 4 3 3 3" xfId="36816"/>
    <cellStyle name="Normal 6 3 2 4 3 3 4" xfId="36817"/>
    <cellStyle name="Normal 6 3 2 4 3 4" xfId="8369"/>
    <cellStyle name="Normal 6 3 2 4 3 4 2" xfId="36818"/>
    <cellStyle name="Normal 6 3 2 4 3 4 3" xfId="36819"/>
    <cellStyle name="Normal 6 3 2 4 3 4 4" xfId="36820"/>
    <cellStyle name="Normal 6 3 2 4 3 5" xfId="3407"/>
    <cellStyle name="Normal 6 3 2 4 3 5 2" xfId="36821"/>
    <cellStyle name="Normal 6 3 2 4 3 5 3" xfId="36822"/>
    <cellStyle name="Normal 6 3 2 4 3 5 4" xfId="36823"/>
    <cellStyle name="Normal 6 3 2 4 3 6" xfId="36824"/>
    <cellStyle name="Normal 6 3 2 4 3 6 2" xfId="36825"/>
    <cellStyle name="Normal 6 3 2 4 3 6 3" xfId="36826"/>
    <cellStyle name="Normal 6 3 2 4 3 7" xfId="36827"/>
    <cellStyle name="Normal 6 3 2 4 3 8" xfId="36828"/>
    <cellStyle name="Normal 6 3 2 4 3 9" xfId="36829"/>
    <cellStyle name="Normal 6 3 2 4 4" xfId="4050"/>
    <cellStyle name="Normal 6 3 2 4 4 2" xfId="9122"/>
    <cellStyle name="Normal 6 3 2 4 4 2 2" xfId="36830"/>
    <cellStyle name="Normal 6 3 2 4 4 2 3" xfId="36831"/>
    <cellStyle name="Normal 6 3 2 4 4 2 4" xfId="36832"/>
    <cellStyle name="Normal 6 3 2 4 4 3" xfId="36833"/>
    <cellStyle name="Normal 6 3 2 4 4 3 2" xfId="36834"/>
    <cellStyle name="Normal 6 3 2 4 4 3 3" xfId="36835"/>
    <cellStyle name="Normal 6 3 2 4 4 4" xfId="36836"/>
    <cellStyle name="Normal 6 3 2 4 4 5" xfId="36837"/>
    <cellStyle name="Normal 6 3 2 4 4 6" xfId="36838"/>
    <cellStyle name="Normal 6 3 2 4 5" xfId="5807"/>
    <cellStyle name="Normal 6 3 2 4 5 2" xfId="10749"/>
    <cellStyle name="Normal 6 3 2 4 5 3" xfId="36839"/>
    <cellStyle name="Normal 6 3 2 4 5 4" xfId="36840"/>
    <cellStyle name="Normal 6 3 2 4 6" xfId="7315"/>
    <cellStyle name="Normal 6 3 2 4 6 2" xfId="36841"/>
    <cellStyle name="Normal 6 3 2 4 6 3" xfId="36842"/>
    <cellStyle name="Normal 6 3 2 4 6 4" xfId="36843"/>
    <cellStyle name="Normal 6 3 2 4 7" xfId="2353"/>
    <cellStyle name="Normal 6 3 2 4 7 2" xfId="36844"/>
    <cellStyle name="Normal 6 3 2 4 7 3" xfId="36845"/>
    <cellStyle name="Normal 6 3 2 4 7 4" xfId="36846"/>
    <cellStyle name="Normal 6 3 2 4 8" xfId="36847"/>
    <cellStyle name="Normal 6 3 2 4 8 2" xfId="36848"/>
    <cellStyle name="Normal 6 3 2 4 8 3" xfId="36849"/>
    <cellStyle name="Normal 6 3 2 4 9" xfId="36850"/>
    <cellStyle name="Normal 6 3 2 5" xfId="744"/>
    <cellStyle name="Normal 6 3 2 5 10" xfId="36851"/>
    <cellStyle name="Normal 6 3 2 5 11" xfId="36852"/>
    <cellStyle name="Normal 6 3 2 5 2" xfId="1210"/>
    <cellStyle name="Normal 6 3 2 5 2 10" xfId="36853"/>
    <cellStyle name="Normal 6 3 2 5 2 2" xfId="1777"/>
    <cellStyle name="Normal 6 3 2 5 2 2 2" xfId="5135"/>
    <cellStyle name="Normal 6 3 2 5 2 2 2 2" xfId="10119"/>
    <cellStyle name="Normal 6 3 2 5 2 2 2 2 2" xfId="36854"/>
    <cellStyle name="Normal 6 3 2 5 2 2 2 2 3" xfId="36855"/>
    <cellStyle name="Normal 6 3 2 5 2 2 2 2 4" xfId="36856"/>
    <cellStyle name="Normal 6 3 2 5 2 2 2 3" xfId="36857"/>
    <cellStyle name="Normal 6 3 2 5 2 2 2 3 2" xfId="36858"/>
    <cellStyle name="Normal 6 3 2 5 2 2 2 3 3" xfId="36859"/>
    <cellStyle name="Normal 6 3 2 5 2 2 2 4" xfId="36860"/>
    <cellStyle name="Normal 6 3 2 5 2 2 2 5" xfId="36861"/>
    <cellStyle name="Normal 6 3 2 5 2 2 2 6" xfId="36862"/>
    <cellStyle name="Normal 6 3 2 5 2 2 3" xfId="6864"/>
    <cellStyle name="Normal 6 3 2 5 2 2 3 2" xfId="11806"/>
    <cellStyle name="Normal 6 3 2 5 2 2 3 3" xfId="36863"/>
    <cellStyle name="Normal 6 3 2 5 2 2 3 4" xfId="36864"/>
    <cellStyle name="Normal 6 3 2 5 2 2 4" xfId="8372"/>
    <cellStyle name="Normal 6 3 2 5 2 2 4 2" xfId="36865"/>
    <cellStyle name="Normal 6 3 2 5 2 2 4 3" xfId="36866"/>
    <cellStyle name="Normal 6 3 2 5 2 2 4 4" xfId="36867"/>
    <cellStyle name="Normal 6 3 2 5 2 2 5" xfId="3410"/>
    <cellStyle name="Normal 6 3 2 5 2 2 5 2" xfId="36868"/>
    <cellStyle name="Normal 6 3 2 5 2 2 5 3" xfId="36869"/>
    <cellStyle name="Normal 6 3 2 5 2 2 5 4" xfId="36870"/>
    <cellStyle name="Normal 6 3 2 5 2 2 6" xfId="36871"/>
    <cellStyle name="Normal 6 3 2 5 2 2 6 2" xfId="36872"/>
    <cellStyle name="Normal 6 3 2 5 2 2 6 3" xfId="36873"/>
    <cellStyle name="Normal 6 3 2 5 2 2 7" xfId="36874"/>
    <cellStyle name="Normal 6 3 2 5 2 2 8" xfId="36875"/>
    <cellStyle name="Normal 6 3 2 5 2 2 9" xfId="36876"/>
    <cellStyle name="Normal 6 3 2 5 2 3" xfId="4578"/>
    <cellStyle name="Normal 6 3 2 5 2 3 2" xfId="9562"/>
    <cellStyle name="Normal 6 3 2 5 2 3 2 2" xfId="36877"/>
    <cellStyle name="Normal 6 3 2 5 2 3 2 3" xfId="36878"/>
    <cellStyle name="Normal 6 3 2 5 2 3 2 4" xfId="36879"/>
    <cellStyle name="Normal 6 3 2 5 2 3 3" xfId="36880"/>
    <cellStyle name="Normal 6 3 2 5 2 3 3 2" xfId="36881"/>
    <cellStyle name="Normal 6 3 2 5 2 3 3 3" xfId="36882"/>
    <cellStyle name="Normal 6 3 2 5 2 3 4" xfId="36883"/>
    <cellStyle name="Normal 6 3 2 5 2 3 5" xfId="36884"/>
    <cellStyle name="Normal 6 3 2 5 2 3 6" xfId="36885"/>
    <cellStyle name="Normal 6 3 2 5 2 4" xfId="6309"/>
    <cellStyle name="Normal 6 3 2 5 2 4 2" xfId="11251"/>
    <cellStyle name="Normal 6 3 2 5 2 4 3" xfId="36886"/>
    <cellStyle name="Normal 6 3 2 5 2 4 4" xfId="36887"/>
    <cellStyle name="Normal 6 3 2 5 2 5" xfId="7817"/>
    <cellStyle name="Normal 6 3 2 5 2 5 2" xfId="36888"/>
    <cellStyle name="Normal 6 3 2 5 2 5 3" xfId="36889"/>
    <cellStyle name="Normal 6 3 2 5 2 5 4" xfId="36890"/>
    <cellStyle name="Normal 6 3 2 5 2 6" xfId="2855"/>
    <cellStyle name="Normal 6 3 2 5 2 6 2" xfId="36891"/>
    <cellStyle name="Normal 6 3 2 5 2 6 3" xfId="36892"/>
    <cellStyle name="Normal 6 3 2 5 2 6 4" xfId="36893"/>
    <cellStyle name="Normal 6 3 2 5 2 7" xfId="36894"/>
    <cellStyle name="Normal 6 3 2 5 2 7 2" xfId="36895"/>
    <cellStyle name="Normal 6 3 2 5 2 7 3" xfId="36896"/>
    <cellStyle name="Normal 6 3 2 5 2 8" xfId="36897"/>
    <cellStyle name="Normal 6 3 2 5 2 9" xfId="36898"/>
    <cellStyle name="Normal 6 3 2 5 3" xfId="1776"/>
    <cellStyle name="Normal 6 3 2 5 3 2" xfId="5134"/>
    <cellStyle name="Normal 6 3 2 5 3 2 2" xfId="10118"/>
    <cellStyle name="Normal 6 3 2 5 3 2 2 2" xfId="36899"/>
    <cellStyle name="Normal 6 3 2 5 3 2 2 3" xfId="36900"/>
    <cellStyle name="Normal 6 3 2 5 3 2 2 4" xfId="36901"/>
    <cellStyle name="Normal 6 3 2 5 3 2 3" xfId="36902"/>
    <cellStyle name="Normal 6 3 2 5 3 2 3 2" xfId="36903"/>
    <cellStyle name="Normal 6 3 2 5 3 2 3 3" xfId="36904"/>
    <cellStyle name="Normal 6 3 2 5 3 2 4" xfId="36905"/>
    <cellStyle name="Normal 6 3 2 5 3 2 5" xfId="36906"/>
    <cellStyle name="Normal 6 3 2 5 3 2 6" xfId="36907"/>
    <cellStyle name="Normal 6 3 2 5 3 3" xfId="6863"/>
    <cellStyle name="Normal 6 3 2 5 3 3 2" xfId="11805"/>
    <cellStyle name="Normal 6 3 2 5 3 3 3" xfId="36908"/>
    <cellStyle name="Normal 6 3 2 5 3 3 4" xfId="36909"/>
    <cellStyle name="Normal 6 3 2 5 3 4" xfId="8371"/>
    <cellStyle name="Normal 6 3 2 5 3 4 2" xfId="36910"/>
    <cellStyle name="Normal 6 3 2 5 3 4 3" xfId="36911"/>
    <cellStyle name="Normal 6 3 2 5 3 4 4" xfId="36912"/>
    <cellStyle name="Normal 6 3 2 5 3 5" xfId="3409"/>
    <cellStyle name="Normal 6 3 2 5 3 5 2" xfId="36913"/>
    <cellStyle name="Normal 6 3 2 5 3 5 3" xfId="36914"/>
    <cellStyle name="Normal 6 3 2 5 3 5 4" xfId="36915"/>
    <cellStyle name="Normal 6 3 2 5 3 6" xfId="36916"/>
    <cellStyle name="Normal 6 3 2 5 3 6 2" xfId="36917"/>
    <cellStyle name="Normal 6 3 2 5 3 6 3" xfId="36918"/>
    <cellStyle name="Normal 6 3 2 5 3 7" xfId="36919"/>
    <cellStyle name="Normal 6 3 2 5 3 8" xfId="36920"/>
    <cellStyle name="Normal 6 3 2 5 3 9" xfId="36921"/>
    <cellStyle name="Normal 6 3 2 5 4" xfId="4195"/>
    <cellStyle name="Normal 6 3 2 5 4 2" xfId="9181"/>
    <cellStyle name="Normal 6 3 2 5 4 2 2" xfId="36922"/>
    <cellStyle name="Normal 6 3 2 5 4 2 3" xfId="36923"/>
    <cellStyle name="Normal 6 3 2 5 4 2 4" xfId="36924"/>
    <cellStyle name="Normal 6 3 2 5 4 3" xfId="36925"/>
    <cellStyle name="Normal 6 3 2 5 4 3 2" xfId="36926"/>
    <cellStyle name="Normal 6 3 2 5 4 3 3" xfId="36927"/>
    <cellStyle name="Normal 6 3 2 5 4 4" xfId="36928"/>
    <cellStyle name="Normal 6 3 2 5 4 5" xfId="36929"/>
    <cellStyle name="Normal 6 3 2 5 4 6" xfId="36930"/>
    <cellStyle name="Normal 6 3 2 5 5" xfId="5942"/>
    <cellStyle name="Normal 6 3 2 5 5 2" xfId="10884"/>
    <cellStyle name="Normal 6 3 2 5 5 3" xfId="36931"/>
    <cellStyle name="Normal 6 3 2 5 5 4" xfId="36932"/>
    <cellStyle name="Normal 6 3 2 5 6" xfId="7450"/>
    <cellStyle name="Normal 6 3 2 5 6 2" xfId="36933"/>
    <cellStyle name="Normal 6 3 2 5 6 3" xfId="36934"/>
    <cellStyle name="Normal 6 3 2 5 6 4" xfId="36935"/>
    <cellStyle name="Normal 6 3 2 5 7" xfId="2488"/>
    <cellStyle name="Normal 6 3 2 5 7 2" xfId="36936"/>
    <cellStyle name="Normal 6 3 2 5 7 3" xfId="36937"/>
    <cellStyle name="Normal 6 3 2 5 7 4" xfId="36938"/>
    <cellStyle name="Normal 6 3 2 5 8" xfId="36939"/>
    <cellStyle name="Normal 6 3 2 5 8 2" xfId="36940"/>
    <cellStyle name="Normal 6 3 2 5 8 3" xfId="36941"/>
    <cellStyle name="Normal 6 3 2 5 9" xfId="36942"/>
    <cellStyle name="Normal 6 3 2 6" xfId="411"/>
    <cellStyle name="Normal 6 3 2 6 10" xfId="36943"/>
    <cellStyle name="Normal 6 3 2 6 11" xfId="36944"/>
    <cellStyle name="Normal 6 3 2 6 2" xfId="1039"/>
    <cellStyle name="Normal 6 3 2 6 2 10" xfId="36945"/>
    <cellStyle name="Normal 6 3 2 6 2 2" xfId="1779"/>
    <cellStyle name="Normal 6 3 2 6 2 2 2" xfId="5137"/>
    <cellStyle name="Normal 6 3 2 6 2 2 2 2" xfId="10121"/>
    <cellStyle name="Normal 6 3 2 6 2 2 2 2 2" xfId="36946"/>
    <cellStyle name="Normal 6 3 2 6 2 2 2 2 3" xfId="36947"/>
    <cellStyle name="Normal 6 3 2 6 2 2 2 2 4" xfId="36948"/>
    <cellStyle name="Normal 6 3 2 6 2 2 2 3" xfId="36949"/>
    <cellStyle name="Normal 6 3 2 6 2 2 2 3 2" xfId="36950"/>
    <cellStyle name="Normal 6 3 2 6 2 2 2 3 3" xfId="36951"/>
    <cellStyle name="Normal 6 3 2 6 2 2 2 4" xfId="36952"/>
    <cellStyle name="Normal 6 3 2 6 2 2 2 5" xfId="36953"/>
    <cellStyle name="Normal 6 3 2 6 2 2 2 6" xfId="36954"/>
    <cellStyle name="Normal 6 3 2 6 2 2 3" xfId="6866"/>
    <cellStyle name="Normal 6 3 2 6 2 2 3 2" xfId="11808"/>
    <cellStyle name="Normal 6 3 2 6 2 2 3 3" xfId="36955"/>
    <cellStyle name="Normal 6 3 2 6 2 2 3 4" xfId="36956"/>
    <cellStyle name="Normal 6 3 2 6 2 2 4" xfId="8374"/>
    <cellStyle name="Normal 6 3 2 6 2 2 4 2" xfId="36957"/>
    <cellStyle name="Normal 6 3 2 6 2 2 4 3" xfId="36958"/>
    <cellStyle name="Normal 6 3 2 6 2 2 4 4" xfId="36959"/>
    <cellStyle name="Normal 6 3 2 6 2 2 5" xfId="3412"/>
    <cellStyle name="Normal 6 3 2 6 2 2 5 2" xfId="36960"/>
    <cellStyle name="Normal 6 3 2 6 2 2 5 3" xfId="36961"/>
    <cellStyle name="Normal 6 3 2 6 2 2 5 4" xfId="36962"/>
    <cellStyle name="Normal 6 3 2 6 2 2 6" xfId="36963"/>
    <cellStyle name="Normal 6 3 2 6 2 2 6 2" xfId="36964"/>
    <cellStyle name="Normal 6 3 2 6 2 2 6 3" xfId="36965"/>
    <cellStyle name="Normal 6 3 2 6 2 2 7" xfId="36966"/>
    <cellStyle name="Normal 6 3 2 6 2 2 8" xfId="36967"/>
    <cellStyle name="Normal 6 3 2 6 2 2 9" xfId="36968"/>
    <cellStyle name="Normal 6 3 2 6 2 3" xfId="4473"/>
    <cellStyle name="Normal 6 3 2 6 2 3 2" xfId="9458"/>
    <cellStyle name="Normal 6 3 2 6 2 3 2 2" xfId="36969"/>
    <cellStyle name="Normal 6 3 2 6 2 3 2 3" xfId="36970"/>
    <cellStyle name="Normal 6 3 2 6 2 3 2 4" xfId="36971"/>
    <cellStyle name="Normal 6 3 2 6 2 3 3" xfId="36972"/>
    <cellStyle name="Normal 6 3 2 6 2 3 3 2" xfId="36973"/>
    <cellStyle name="Normal 6 3 2 6 2 3 3 3" xfId="36974"/>
    <cellStyle name="Normal 6 3 2 6 2 3 4" xfId="36975"/>
    <cellStyle name="Normal 6 3 2 6 2 3 5" xfId="36976"/>
    <cellStyle name="Normal 6 3 2 6 2 3 6" xfId="36977"/>
    <cellStyle name="Normal 6 3 2 6 2 4" xfId="6215"/>
    <cellStyle name="Normal 6 3 2 6 2 4 2" xfId="11157"/>
    <cellStyle name="Normal 6 3 2 6 2 4 3" xfId="36978"/>
    <cellStyle name="Normal 6 3 2 6 2 4 4" xfId="36979"/>
    <cellStyle name="Normal 6 3 2 6 2 5" xfId="7723"/>
    <cellStyle name="Normal 6 3 2 6 2 5 2" xfId="36980"/>
    <cellStyle name="Normal 6 3 2 6 2 5 3" xfId="36981"/>
    <cellStyle name="Normal 6 3 2 6 2 5 4" xfId="36982"/>
    <cellStyle name="Normal 6 3 2 6 2 6" xfId="2761"/>
    <cellStyle name="Normal 6 3 2 6 2 6 2" xfId="36983"/>
    <cellStyle name="Normal 6 3 2 6 2 6 3" xfId="36984"/>
    <cellStyle name="Normal 6 3 2 6 2 6 4" xfId="36985"/>
    <cellStyle name="Normal 6 3 2 6 2 7" xfId="36986"/>
    <cellStyle name="Normal 6 3 2 6 2 7 2" xfId="36987"/>
    <cellStyle name="Normal 6 3 2 6 2 7 3" xfId="36988"/>
    <cellStyle name="Normal 6 3 2 6 2 8" xfId="36989"/>
    <cellStyle name="Normal 6 3 2 6 2 9" xfId="36990"/>
    <cellStyle name="Normal 6 3 2 6 3" xfId="1778"/>
    <cellStyle name="Normal 6 3 2 6 3 2" xfId="5136"/>
    <cellStyle name="Normal 6 3 2 6 3 2 2" xfId="10120"/>
    <cellStyle name="Normal 6 3 2 6 3 2 2 2" xfId="36991"/>
    <cellStyle name="Normal 6 3 2 6 3 2 2 3" xfId="36992"/>
    <cellStyle name="Normal 6 3 2 6 3 2 2 4" xfId="36993"/>
    <cellStyle name="Normal 6 3 2 6 3 2 3" xfId="36994"/>
    <cellStyle name="Normal 6 3 2 6 3 2 3 2" xfId="36995"/>
    <cellStyle name="Normal 6 3 2 6 3 2 3 3" xfId="36996"/>
    <cellStyle name="Normal 6 3 2 6 3 2 4" xfId="36997"/>
    <cellStyle name="Normal 6 3 2 6 3 2 5" xfId="36998"/>
    <cellStyle name="Normal 6 3 2 6 3 2 6" xfId="36999"/>
    <cellStyle name="Normal 6 3 2 6 3 3" xfId="6865"/>
    <cellStyle name="Normal 6 3 2 6 3 3 2" xfId="11807"/>
    <cellStyle name="Normal 6 3 2 6 3 3 3" xfId="37000"/>
    <cellStyle name="Normal 6 3 2 6 3 3 4" xfId="37001"/>
    <cellStyle name="Normal 6 3 2 6 3 4" xfId="8373"/>
    <cellStyle name="Normal 6 3 2 6 3 4 2" xfId="37002"/>
    <cellStyle name="Normal 6 3 2 6 3 4 3" xfId="37003"/>
    <cellStyle name="Normal 6 3 2 6 3 4 4" xfId="37004"/>
    <cellStyle name="Normal 6 3 2 6 3 5" xfId="3411"/>
    <cellStyle name="Normal 6 3 2 6 3 5 2" xfId="37005"/>
    <cellStyle name="Normal 6 3 2 6 3 5 3" xfId="37006"/>
    <cellStyle name="Normal 6 3 2 6 3 5 4" xfId="37007"/>
    <cellStyle name="Normal 6 3 2 6 3 6" xfId="37008"/>
    <cellStyle name="Normal 6 3 2 6 3 6 2" xfId="37009"/>
    <cellStyle name="Normal 6 3 2 6 3 6 3" xfId="37010"/>
    <cellStyle name="Normal 6 3 2 6 3 7" xfId="37011"/>
    <cellStyle name="Normal 6 3 2 6 3 8" xfId="37012"/>
    <cellStyle name="Normal 6 3 2 6 3 9" xfId="37013"/>
    <cellStyle name="Normal 6 3 2 6 4" xfId="3990"/>
    <cellStyle name="Normal 6 3 2 6 4 2" xfId="9070"/>
    <cellStyle name="Normal 6 3 2 6 4 2 2" xfId="37014"/>
    <cellStyle name="Normal 6 3 2 6 4 2 3" xfId="37015"/>
    <cellStyle name="Normal 6 3 2 6 4 2 4" xfId="37016"/>
    <cellStyle name="Normal 6 3 2 6 4 3" xfId="37017"/>
    <cellStyle name="Normal 6 3 2 6 4 3 2" xfId="37018"/>
    <cellStyle name="Normal 6 3 2 6 4 3 3" xfId="37019"/>
    <cellStyle name="Normal 6 3 2 6 4 4" xfId="37020"/>
    <cellStyle name="Normal 6 3 2 6 4 5" xfId="37021"/>
    <cellStyle name="Normal 6 3 2 6 4 6" xfId="37022"/>
    <cellStyle name="Normal 6 3 2 6 5" xfId="5758"/>
    <cellStyle name="Normal 6 3 2 6 5 2" xfId="10700"/>
    <cellStyle name="Normal 6 3 2 6 5 3" xfId="37023"/>
    <cellStyle name="Normal 6 3 2 6 5 4" xfId="37024"/>
    <cellStyle name="Normal 6 3 2 6 6" xfId="7266"/>
    <cellStyle name="Normal 6 3 2 6 6 2" xfId="37025"/>
    <cellStyle name="Normal 6 3 2 6 6 3" xfId="37026"/>
    <cellStyle name="Normal 6 3 2 6 6 4" xfId="37027"/>
    <cellStyle name="Normal 6 3 2 6 7" xfId="2304"/>
    <cellStyle name="Normal 6 3 2 6 7 2" xfId="37028"/>
    <cellStyle name="Normal 6 3 2 6 7 3" xfId="37029"/>
    <cellStyle name="Normal 6 3 2 6 7 4" xfId="37030"/>
    <cellStyle name="Normal 6 3 2 6 8" xfId="37031"/>
    <cellStyle name="Normal 6 3 2 6 8 2" xfId="37032"/>
    <cellStyle name="Normal 6 3 2 6 8 3" xfId="37033"/>
    <cellStyle name="Normal 6 3 2 6 9" xfId="37034"/>
    <cellStyle name="Normal 6 3 2 7" xfId="893"/>
    <cellStyle name="Normal 6 3 2 7 10" xfId="37035"/>
    <cellStyle name="Normal 6 3 2 7 2" xfId="1780"/>
    <cellStyle name="Normal 6 3 2 7 2 2" xfId="5138"/>
    <cellStyle name="Normal 6 3 2 7 2 2 2" xfId="10122"/>
    <cellStyle name="Normal 6 3 2 7 2 2 2 2" xfId="37036"/>
    <cellStyle name="Normal 6 3 2 7 2 2 2 3" xfId="37037"/>
    <cellStyle name="Normal 6 3 2 7 2 2 2 4" xfId="37038"/>
    <cellStyle name="Normal 6 3 2 7 2 2 3" xfId="37039"/>
    <cellStyle name="Normal 6 3 2 7 2 2 3 2" xfId="37040"/>
    <cellStyle name="Normal 6 3 2 7 2 2 3 3" xfId="37041"/>
    <cellStyle name="Normal 6 3 2 7 2 2 4" xfId="37042"/>
    <cellStyle name="Normal 6 3 2 7 2 2 5" xfId="37043"/>
    <cellStyle name="Normal 6 3 2 7 2 2 6" xfId="37044"/>
    <cellStyle name="Normal 6 3 2 7 2 3" xfId="6867"/>
    <cellStyle name="Normal 6 3 2 7 2 3 2" xfId="11809"/>
    <cellStyle name="Normal 6 3 2 7 2 3 3" xfId="37045"/>
    <cellStyle name="Normal 6 3 2 7 2 3 4" xfId="37046"/>
    <cellStyle name="Normal 6 3 2 7 2 4" xfId="8375"/>
    <cellStyle name="Normal 6 3 2 7 2 4 2" xfId="37047"/>
    <cellStyle name="Normal 6 3 2 7 2 4 3" xfId="37048"/>
    <cellStyle name="Normal 6 3 2 7 2 4 4" xfId="37049"/>
    <cellStyle name="Normal 6 3 2 7 2 5" xfId="3413"/>
    <cellStyle name="Normal 6 3 2 7 2 5 2" xfId="37050"/>
    <cellStyle name="Normal 6 3 2 7 2 5 3" xfId="37051"/>
    <cellStyle name="Normal 6 3 2 7 2 5 4" xfId="37052"/>
    <cellStyle name="Normal 6 3 2 7 2 6" xfId="37053"/>
    <cellStyle name="Normal 6 3 2 7 2 6 2" xfId="37054"/>
    <cellStyle name="Normal 6 3 2 7 2 6 3" xfId="37055"/>
    <cellStyle name="Normal 6 3 2 7 2 7" xfId="37056"/>
    <cellStyle name="Normal 6 3 2 7 2 8" xfId="37057"/>
    <cellStyle name="Normal 6 3 2 7 2 9" xfId="37058"/>
    <cellStyle name="Normal 6 3 2 7 3" xfId="4335"/>
    <cellStyle name="Normal 6 3 2 7 3 2" xfId="9321"/>
    <cellStyle name="Normal 6 3 2 7 3 2 2" xfId="37059"/>
    <cellStyle name="Normal 6 3 2 7 3 2 3" xfId="37060"/>
    <cellStyle name="Normal 6 3 2 7 3 2 4" xfId="37061"/>
    <cellStyle name="Normal 6 3 2 7 3 3" xfId="37062"/>
    <cellStyle name="Normal 6 3 2 7 3 3 2" xfId="37063"/>
    <cellStyle name="Normal 6 3 2 7 3 3 3" xfId="37064"/>
    <cellStyle name="Normal 6 3 2 7 3 4" xfId="37065"/>
    <cellStyle name="Normal 6 3 2 7 3 5" xfId="37066"/>
    <cellStyle name="Normal 6 3 2 7 3 6" xfId="37067"/>
    <cellStyle name="Normal 6 3 2 7 4" xfId="6080"/>
    <cellStyle name="Normal 6 3 2 7 4 2" xfId="11022"/>
    <cellStyle name="Normal 6 3 2 7 4 3" xfId="37068"/>
    <cellStyle name="Normal 6 3 2 7 4 4" xfId="37069"/>
    <cellStyle name="Normal 6 3 2 7 5" xfId="7588"/>
    <cellStyle name="Normal 6 3 2 7 5 2" xfId="37070"/>
    <cellStyle name="Normal 6 3 2 7 5 3" xfId="37071"/>
    <cellStyle name="Normal 6 3 2 7 5 4" xfId="37072"/>
    <cellStyle name="Normal 6 3 2 7 6" xfId="2626"/>
    <cellStyle name="Normal 6 3 2 7 6 2" xfId="37073"/>
    <cellStyle name="Normal 6 3 2 7 6 3" xfId="37074"/>
    <cellStyle name="Normal 6 3 2 7 6 4" xfId="37075"/>
    <cellStyle name="Normal 6 3 2 7 7" xfId="37076"/>
    <cellStyle name="Normal 6 3 2 7 7 2" xfId="37077"/>
    <cellStyle name="Normal 6 3 2 7 7 3" xfId="37078"/>
    <cellStyle name="Normal 6 3 2 7 8" xfId="37079"/>
    <cellStyle name="Normal 6 3 2 7 9" xfId="37080"/>
    <cellStyle name="Normal 6 3 2 8" xfId="1360"/>
    <cellStyle name="Normal 6 3 2 8 2" xfId="4718"/>
    <cellStyle name="Normal 6 3 2 8 2 2" xfId="9702"/>
    <cellStyle name="Normal 6 3 2 8 2 2 2" xfId="37081"/>
    <cellStyle name="Normal 6 3 2 8 2 2 3" xfId="37082"/>
    <cellStyle name="Normal 6 3 2 8 2 2 4" xfId="37083"/>
    <cellStyle name="Normal 6 3 2 8 2 3" xfId="37084"/>
    <cellStyle name="Normal 6 3 2 8 2 3 2" xfId="37085"/>
    <cellStyle name="Normal 6 3 2 8 2 3 3" xfId="37086"/>
    <cellStyle name="Normal 6 3 2 8 2 4" xfId="37087"/>
    <cellStyle name="Normal 6 3 2 8 2 5" xfId="37088"/>
    <cellStyle name="Normal 6 3 2 8 2 6" xfId="37089"/>
    <cellStyle name="Normal 6 3 2 8 3" xfId="6447"/>
    <cellStyle name="Normal 6 3 2 8 3 2" xfId="11389"/>
    <cellStyle name="Normal 6 3 2 8 3 3" xfId="37090"/>
    <cellStyle name="Normal 6 3 2 8 3 4" xfId="37091"/>
    <cellStyle name="Normal 6 3 2 8 4" xfId="7955"/>
    <cellStyle name="Normal 6 3 2 8 4 2" xfId="37092"/>
    <cellStyle name="Normal 6 3 2 8 4 3" xfId="37093"/>
    <cellStyle name="Normal 6 3 2 8 4 4" xfId="37094"/>
    <cellStyle name="Normal 6 3 2 8 5" xfId="2993"/>
    <cellStyle name="Normal 6 3 2 8 5 2" xfId="37095"/>
    <cellStyle name="Normal 6 3 2 8 5 3" xfId="37096"/>
    <cellStyle name="Normal 6 3 2 8 5 4" xfId="37097"/>
    <cellStyle name="Normal 6 3 2 8 6" xfId="37098"/>
    <cellStyle name="Normal 6 3 2 8 6 2" xfId="37099"/>
    <cellStyle name="Normal 6 3 2 8 6 3" xfId="37100"/>
    <cellStyle name="Normal 6 3 2 8 7" xfId="37101"/>
    <cellStyle name="Normal 6 3 2 8 8" xfId="37102"/>
    <cellStyle name="Normal 6 3 2 8 9" xfId="37103"/>
    <cellStyle name="Normal 6 3 2 9" xfId="304"/>
    <cellStyle name="Normal 6 3 2 9 2" xfId="3936"/>
    <cellStyle name="Normal 6 3 2 9 2 2" xfId="9023"/>
    <cellStyle name="Normal 6 3 2 9 2 2 2" xfId="37104"/>
    <cellStyle name="Normal 6 3 2 9 2 2 3" xfId="37105"/>
    <cellStyle name="Normal 6 3 2 9 2 2 4" xfId="37106"/>
    <cellStyle name="Normal 6 3 2 9 2 3" xfId="37107"/>
    <cellStyle name="Normal 6 3 2 9 2 3 2" xfId="37108"/>
    <cellStyle name="Normal 6 3 2 9 2 3 3" xfId="37109"/>
    <cellStyle name="Normal 6 3 2 9 2 4" xfId="37110"/>
    <cellStyle name="Normal 6 3 2 9 2 5" xfId="37111"/>
    <cellStyle name="Normal 6 3 2 9 2 6" xfId="37112"/>
    <cellStyle name="Normal 6 3 2 9 3" xfId="5714"/>
    <cellStyle name="Normal 6 3 2 9 3 2" xfId="10656"/>
    <cellStyle name="Normal 6 3 2 9 3 3" xfId="37113"/>
    <cellStyle name="Normal 6 3 2 9 3 4" xfId="37114"/>
    <cellStyle name="Normal 6 3 2 9 4" xfId="7222"/>
    <cellStyle name="Normal 6 3 2 9 4 2" xfId="37115"/>
    <cellStyle name="Normal 6 3 2 9 4 3" xfId="37116"/>
    <cellStyle name="Normal 6 3 2 9 4 4" xfId="37117"/>
    <cellStyle name="Normal 6 3 2 9 5" xfId="2259"/>
    <cellStyle name="Normal 6 3 2 9 5 2" xfId="37118"/>
    <cellStyle name="Normal 6 3 2 9 5 3" xfId="37119"/>
    <cellStyle name="Normal 6 3 2 9 5 4" xfId="37120"/>
    <cellStyle name="Normal 6 3 2 9 6" xfId="37121"/>
    <cellStyle name="Normal 6 3 2 9 6 2" xfId="37122"/>
    <cellStyle name="Normal 6 3 2 9 6 3" xfId="37123"/>
    <cellStyle name="Normal 6 3 2 9 7" xfId="37124"/>
    <cellStyle name="Normal 6 3 2 9 8" xfId="37125"/>
    <cellStyle name="Normal 6 3 2 9 9" xfId="37126"/>
    <cellStyle name="Normal 6 3 20" xfId="37127"/>
    <cellStyle name="Normal 6 3 21" xfId="37128"/>
    <cellStyle name="Normal 6 3 3" xfId="164"/>
    <cellStyle name="Normal 6 3 3 10" xfId="2196"/>
    <cellStyle name="Normal 6 3 3 10 2" xfId="5573"/>
    <cellStyle name="Normal 6 3 3 10 2 2" xfId="10528"/>
    <cellStyle name="Normal 6 3 3 10 2 2 2" xfId="37129"/>
    <cellStyle name="Normal 6 3 3 10 2 2 3" xfId="37130"/>
    <cellStyle name="Normal 6 3 3 10 2 2 4" xfId="37131"/>
    <cellStyle name="Normal 6 3 3 10 2 3" xfId="37132"/>
    <cellStyle name="Normal 6 3 3 10 2 3 2" xfId="37133"/>
    <cellStyle name="Normal 6 3 3 10 2 3 3" xfId="37134"/>
    <cellStyle name="Normal 6 3 3 10 2 4" xfId="37135"/>
    <cellStyle name="Normal 6 3 3 10 2 5" xfId="37136"/>
    <cellStyle name="Normal 6 3 3 10 2 6" xfId="37137"/>
    <cellStyle name="Normal 6 3 3 10 3" xfId="8695"/>
    <cellStyle name="Normal 6 3 3 10 3 2" xfId="37138"/>
    <cellStyle name="Normal 6 3 3 10 3 3" xfId="37139"/>
    <cellStyle name="Normal 6 3 3 10 3 4" xfId="37140"/>
    <cellStyle name="Normal 6 3 3 10 4" xfId="12239"/>
    <cellStyle name="Normal 6 3 3 10 4 2" xfId="37141"/>
    <cellStyle name="Normal 6 3 3 10 4 3" xfId="37142"/>
    <cellStyle name="Normal 6 3 3 10 4 4" xfId="37143"/>
    <cellStyle name="Normal 6 3 3 10 5" xfId="37144"/>
    <cellStyle name="Normal 6 3 3 10 5 2" xfId="37145"/>
    <cellStyle name="Normal 6 3 3 10 5 3" xfId="37146"/>
    <cellStyle name="Normal 6 3 3 10 5 4" xfId="37147"/>
    <cellStyle name="Normal 6 3 3 10 6" xfId="37148"/>
    <cellStyle name="Normal 6 3 3 10 6 2" xfId="37149"/>
    <cellStyle name="Normal 6 3 3 10 6 3" xfId="37150"/>
    <cellStyle name="Normal 6 3 3 10 7" xfId="37151"/>
    <cellStyle name="Normal 6 3 3 10 8" xfId="37152"/>
    <cellStyle name="Normal 6 3 3 10 9" xfId="37153"/>
    <cellStyle name="Normal 6 3 3 11" xfId="3734"/>
    <cellStyle name="Normal 6 3 3 11 2" xfId="8832"/>
    <cellStyle name="Normal 6 3 3 11 2 2" xfId="37154"/>
    <cellStyle name="Normal 6 3 3 11 2 2 2" xfId="37155"/>
    <cellStyle name="Normal 6 3 3 11 2 2 3" xfId="37156"/>
    <cellStyle name="Normal 6 3 3 11 2 2 4" xfId="37157"/>
    <cellStyle name="Normal 6 3 3 11 2 3" xfId="37158"/>
    <cellStyle name="Normal 6 3 3 11 2 3 2" xfId="37159"/>
    <cellStyle name="Normal 6 3 3 11 2 3 3" xfId="37160"/>
    <cellStyle name="Normal 6 3 3 11 2 4" xfId="37161"/>
    <cellStyle name="Normal 6 3 3 11 2 5" xfId="37162"/>
    <cellStyle name="Normal 6 3 3 11 2 6" xfId="37163"/>
    <cellStyle name="Normal 6 3 3 11 3" xfId="12291"/>
    <cellStyle name="Normal 6 3 3 11 3 2" xfId="37164"/>
    <cellStyle name="Normal 6 3 3 11 3 3" xfId="37165"/>
    <cellStyle name="Normal 6 3 3 11 3 4" xfId="37166"/>
    <cellStyle name="Normal 6 3 3 11 4" xfId="37167"/>
    <cellStyle name="Normal 6 3 3 11 4 2" xfId="37168"/>
    <cellStyle name="Normal 6 3 3 11 4 3" xfId="37169"/>
    <cellStyle name="Normal 6 3 3 11 4 4" xfId="37170"/>
    <cellStyle name="Normal 6 3 3 11 5" xfId="37171"/>
    <cellStyle name="Normal 6 3 3 11 5 2" xfId="37172"/>
    <cellStyle name="Normal 6 3 3 11 5 3" xfId="37173"/>
    <cellStyle name="Normal 6 3 3 11 6" xfId="37174"/>
    <cellStyle name="Normal 6 3 3 11 7" xfId="37175"/>
    <cellStyle name="Normal 6 3 3 11 8" xfId="37176"/>
    <cellStyle name="Normal 6 3 3 12" xfId="3893"/>
    <cellStyle name="Normal 6 3 3 12 2" xfId="8984"/>
    <cellStyle name="Normal 6 3 3 12 2 2" xfId="37177"/>
    <cellStyle name="Normal 6 3 3 12 2 3" xfId="37178"/>
    <cellStyle name="Normal 6 3 3 12 2 4" xfId="37179"/>
    <cellStyle name="Normal 6 3 3 12 3" xfId="37180"/>
    <cellStyle name="Normal 6 3 3 12 3 2" xfId="37181"/>
    <cellStyle name="Normal 6 3 3 12 3 3" xfId="37182"/>
    <cellStyle name="Normal 6 3 3 12 3 4" xfId="37183"/>
    <cellStyle name="Normal 6 3 3 12 4" xfId="37184"/>
    <cellStyle name="Normal 6 3 3 12 4 2" xfId="37185"/>
    <cellStyle name="Normal 6 3 3 12 4 3" xfId="37186"/>
    <cellStyle name="Normal 6 3 3 12 5" xfId="37187"/>
    <cellStyle name="Normal 6 3 3 12 6" xfId="37188"/>
    <cellStyle name="Normal 6 3 3 12 7" xfId="37189"/>
    <cellStyle name="Normal 6 3 3 13" xfId="5678"/>
    <cellStyle name="Normal 6 3 3 13 2" xfId="10620"/>
    <cellStyle name="Normal 6 3 3 13 3" xfId="37190"/>
    <cellStyle name="Normal 6 3 3 13 4" xfId="37191"/>
    <cellStyle name="Normal 6 3 3 14" xfId="7186"/>
    <cellStyle name="Normal 6 3 3 14 2" xfId="37192"/>
    <cellStyle name="Normal 6 3 3 14 3" xfId="37193"/>
    <cellStyle name="Normal 6 3 3 14 4" xfId="37194"/>
    <cellStyle name="Normal 6 3 3 15" xfId="2154"/>
    <cellStyle name="Normal 6 3 3 15 2" xfId="37195"/>
    <cellStyle name="Normal 6 3 3 15 3" xfId="37196"/>
    <cellStyle name="Normal 6 3 3 15 4" xfId="37197"/>
    <cellStyle name="Normal 6 3 3 16" xfId="217"/>
    <cellStyle name="Normal 6 3 3 16 2" xfId="37198"/>
    <cellStyle name="Normal 6 3 3 16 3" xfId="37199"/>
    <cellStyle name="Normal 6 3 3 17" xfId="37200"/>
    <cellStyle name="Normal 6 3 3 18" xfId="37201"/>
    <cellStyle name="Normal 6 3 3 19" xfId="37202"/>
    <cellStyle name="Normal 6 3 3 2" xfId="631"/>
    <cellStyle name="Normal 6 3 3 2 10" xfId="2401"/>
    <cellStyle name="Normal 6 3 3 2 10 2" xfId="37203"/>
    <cellStyle name="Normal 6 3 3 2 10 3" xfId="37204"/>
    <cellStyle name="Normal 6 3 3 2 10 4" xfId="37205"/>
    <cellStyle name="Normal 6 3 3 2 11" xfId="37206"/>
    <cellStyle name="Normal 6 3 3 2 11 2" xfId="37207"/>
    <cellStyle name="Normal 6 3 3 2 11 3" xfId="37208"/>
    <cellStyle name="Normal 6 3 3 2 12" xfId="37209"/>
    <cellStyle name="Normal 6 3 3 2 13" xfId="37210"/>
    <cellStyle name="Normal 6 3 3 2 14" xfId="37211"/>
    <cellStyle name="Normal 6 3 3 2 2" xfId="792"/>
    <cellStyle name="Normal 6 3 3 2 2 10" xfId="37212"/>
    <cellStyle name="Normal 6 3 3 2 2 11" xfId="37213"/>
    <cellStyle name="Normal 6 3 3 2 2 2" xfId="1258"/>
    <cellStyle name="Normal 6 3 3 2 2 2 10" xfId="37214"/>
    <cellStyle name="Normal 6 3 3 2 2 2 2" xfId="1783"/>
    <cellStyle name="Normal 6 3 3 2 2 2 2 2" xfId="5141"/>
    <cellStyle name="Normal 6 3 3 2 2 2 2 2 2" xfId="10125"/>
    <cellStyle name="Normal 6 3 3 2 2 2 2 2 2 2" xfId="37215"/>
    <cellStyle name="Normal 6 3 3 2 2 2 2 2 2 3" xfId="37216"/>
    <cellStyle name="Normal 6 3 3 2 2 2 2 2 2 4" xfId="37217"/>
    <cellStyle name="Normal 6 3 3 2 2 2 2 2 3" xfId="37218"/>
    <cellStyle name="Normal 6 3 3 2 2 2 2 2 3 2" xfId="37219"/>
    <cellStyle name="Normal 6 3 3 2 2 2 2 2 3 3" xfId="37220"/>
    <cellStyle name="Normal 6 3 3 2 2 2 2 2 4" xfId="37221"/>
    <cellStyle name="Normal 6 3 3 2 2 2 2 2 5" xfId="37222"/>
    <cellStyle name="Normal 6 3 3 2 2 2 2 2 6" xfId="37223"/>
    <cellStyle name="Normal 6 3 3 2 2 2 2 3" xfId="6870"/>
    <cellStyle name="Normal 6 3 3 2 2 2 2 3 2" xfId="11812"/>
    <cellStyle name="Normal 6 3 3 2 2 2 2 3 3" xfId="37224"/>
    <cellStyle name="Normal 6 3 3 2 2 2 2 3 4" xfId="37225"/>
    <cellStyle name="Normal 6 3 3 2 2 2 2 4" xfId="8378"/>
    <cellStyle name="Normal 6 3 3 2 2 2 2 4 2" xfId="37226"/>
    <cellStyle name="Normal 6 3 3 2 2 2 2 4 3" xfId="37227"/>
    <cellStyle name="Normal 6 3 3 2 2 2 2 4 4" xfId="37228"/>
    <cellStyle name="Normal 6 3 3 2 2 2 2 5" xfId="3416"/>
    <cellStyle name="Normal 6 3 3 2 2 2 2 5 2" xfId="37229"/>
    <cellStyle name="Normal 6 3 3 2 2 2 2 5 3" xfId="37230"/>
    <cellStyle name="Normal 6 3 3 2 2 2 2 5 4" xfId="37231"/>
    <cellStyle name="Normal 6 3 3 2 2 2 2 6" xfId="37232"/>
    <cellStyle name="Normal 6 3 3 2 2 2 2 6 2" xfId="37233"/>
    <cellStyle name="Normal 6 3 3 2 2 2 2 6 3" xfId="37234"/>
    <cellStyle name="Normal 6 3 3 2 2 2 2 7" xfId="37235"/>
    <cellStyle name="Normal 6 3 3 2 2 2 2 8" xfId="37236"/>
    <cellStyle name="Normal 6 3 3 2 2 2 2 9" xfId="37237"/>
    <cellStyle name="Normal 6 3 3 2 2 2 3" xfId="4626"/>
    <cellStyle name="Normal 6 3 3 2 2 2 3 2" xfId="9610"/>
    <cellStyle name="Normal 6 3 3 2 2 2 3 2 2" xfId="37238"/>
    <cellStyle name="Normal 6 3 3 2 2 2 3 2 3" xfId="37239"/>
    <cellStyle name="Normal 6 3 3 2 2 2 3 2 4" xfId="37240"/>
    <cellStyle name="Normal 6 3 3 2 2 2 3 3" xfId="37241"/>
    <cellStyle name="Normal 6 3 3 2 2 2 3 3 2" xfId="37242"/>
    <cellStyle name="Normal 6 3 3 2 2 2 3 3 3" xfId="37243"/>
    <cellStyle name="Normal 6 3 3 2 2 2 3 4" xfId="37244"/>
    <cellStyle name="Normal 6 3 3 2 2 2 3 5" xfId="37245"/>
    <cellStyle name="Normal 6 3 3 2 2 2 3 6" xfId="37246"/>
    <cellStyle name="Normal 6 3 3 2 2 2 4" xfId="6357"/>
    <cellStyle name="Normal 6 3 3 2 2 2 4 2" xfId="11299"/>
    <cellStyle name="Normal 6 3 3 2 2 2 4 3" xfId="37247"/>
    <cellStyle name="Normal 6 3 3 2 2 2 4 4" xfId="37248"/>
    <cellStyle name="Normal 6 3 3 2 2 2 5" xfId="7865"/>
    <cellStyle name="Normal 6 3 3 2 2 2 5 2" xfId="37249"/>
    <cellStyle name="Normal 6 3 3 2 2 2 5 3" xfId="37250"/>
    <cellStyle name="Normal 6 3 3 2 2 2 5 4" xfId="37251"/>
    <cellStyle name="Normal 6 3 3 2 2 2 6" xfId="2903"/>
    <cellStyle name="Normal 6 3 3 2 2 2 6 2" xfId="37252"/>
    <cellStyle name="Normal 6 3 3 2 2 2 6 3" xfId="37253"/>
    <cellStyle name="Normal 6 3 3 2 2 2 6 4" xfId="37254"/>
    <cellStyle name="Normal 6 3 3 2 2 2 7" xfId="37255"/>
    <cellStyle name="Normal 6 3 3 2 2 2 7 2" xfId="37256"/>
    <cellStyle name="Normal 6 3 3 2 2 2 7 3" xfId="37257"/>
    <cellStyle name="Normal 6 3 3 2 2 2 8" xfId="37258"/>
    <cellStyle name="Normal 6 3 3 2 2 2 9" xfId="37259"/>
    <cellStyle name="Normal 6 3 3 2 2 3" xfId="1782"/>
    <cellStyle name="Normal 6 3 3 2 2 3 2" xfId="5140"/>
    <cellStyle name="Normal 6 3 3 2 2 3 2 2" xfId="10124"/>
    <cellStyle name="Normal 6 3 3 2 2 3 2 2 2" xfId="37260"/>
    <cellStyle name="Normal 6 3 3 2 2 3 2 2 3" xfId="37261"/>
    <cellStyle name="Normal 6 3 3 2 2 3 2 2 4" xfId="37262"/>
    <cellStyle name="Normal 6 3 3 2 2 3 2 3" xfId="37263"/>
    <cellStyle name="Normal 6 3 3 2 2 3 2 3 2" xfId="37264"/>
    <cellStyle name="Normal 6 3 3 2 2 3 2 3 3" xfId="37265"/>
    <cellStyle name="Normal 6 3 3 2 2 3 2 4" xfId="37266"/>
    <cellStyle name="Normal 6 3 3 2 2 3 2 5" xfId="37267"/>
    <cellStyle name="Normal 6 3 3 2 2 3 2 6" xfId="37268"/>
    <cellStyle name="Normal 6 3 3 2 2 3 3" xfId="6869"/>
    <cellStyle name="Normal 6 3 3 2 2 3 3 2" xfId="11811"/>
    <cellStyle name="Normal 6 3 3 2 2 3 3 3" xfId="37269"/>
    <cellStyle name="Normal 6 3 3 2 2 3 3 4" xfId="37270"/>
    <cellStyle name="Normal 6 3 3 2 2 3 4" xfId="8377"/>
    <cellStyle name="Normal 6 3 3 2 2 3 4 2" xfId="37271"/>
    <cellStyle name="Normal 6 3 3 2 2 3 4 3" xfId="37272"/>
    <cellStyle name="Normal 6 3 3 2 2 3 4 4" xfId="37273"/>
    <cellStyle name="Normal 6 3 3 2 2 3 5" xfId="3415"/>
    <cellStyle name="Normal 6 3 3 2 2 3 5 2" xfId="37274"/>
    <cellStyle name="Normal 6 3 3 2 2 3 5 3" xfId="37275"/>
    <cellStyle name="Normal 6 3 3 2 2 3 5 4" xfId="37276"/>
    <cellStyle name="Normal 6 3 3 2 2 3 6" xfId="37277"/>
    <cellStyle name="Normal 6 3 3 2 2 3 6 2" xfId="37278"/>
    <cellStyle name="Normal 6 3 3 2 2 3 6 3" xfId="37279"/>
    <cellStyle name="Normal 6 3 3 2 2 3 7" xfId="37280"/>
    <cellStyle name="Normal 6 3 3 2 2 3 8" xfId="37281"/>
    <cellStyle name="Normal 6 3 3 2 2 3 9" xfId="37282"/>
    <cellStyle name="Normal 6 3 3 2 2 4" xfId="4243"/>
    <cellStyle name="Normal 6 3 3 2 2 4 2" xfId="9229"/>
    <cellStyle name="Normal 6 3 3 2 2 4 2 2" xfId="37283"/>
    <cellStyle name="Normal 6 3 3 2 2 4 2 3" xfId="37284"/>
    <cellStyle name="Normal 6 3 3 2 2 4 2 4" xfId="37285"/>
    <cellStyle name="Normal 6 3 3 2 2 4 3" xfId="37286"/>
    <cellStyle name="Normal 6 3 3 2 2 4 3 2" xfId="37287"/>
    <cellStyle name="Normal 6 3 3 2 2 4 3 3" xfId="37288"/>
    <cellStyle name="Normal 6 3 3 2 2 4 4" xfId="37289"/>
    <cellStyle name="Normal 6 3 3 2 2 4 5" xfId="37290"/>
    <cellStyle name="Normal 6 3 3 2 2 4 6" xfId="37291"/>
    <cellStyle name="Normal 6 3 3 2 2 5" xfId="5990"/>
    <cellStyle name="Normal 6 3 3 2 2 5 2" xfId="10932"/>
    <cellStyle name="Normal 6 3 3 2 2 5 3" xfId="37292"/>
    <cellStyle name="Normal 6 3 3 2 2 5 4" xfId="37293"/>
    <cellStyle name="Normal 6 3 3 2 2 6" xfId="7498"/>
    <cellStyle name="Normal 6 3 3 2 2 6 2" xfId="37294"/>
    <cellStyle name="Normal 6 3 3 2 2 6 3" xfId="37295"/>
    <cellStyle name="Normal 6 3 3 2 2 6 4" xfId="37296"/>
    <cellStyle name="Normal 6 3 3 2 2 7" xfId="2536"/>
    <cellStyle name="Normal 6 3 3 2 2 7 2" xfId="37297"/>
    <cellStyle name="Normal 6 3 3 2 2 7 3" xfId="37298"/>
    <cellStyle name="Normal 6 3 3 2 2 7 4" xfId="37299"/>
    <cellStyle name="Normal 6 3 3 2 2 8" xfId="37300"/>
    <cellStyle name="Normal 6 3 3 2 2 8 2" xfId="37301"/>
    <cellStyle name="Normal 6 3 3 2 2 8 3" xfId="37302"/>
    <cellStyle name="Normal 6 3 3 2 2 9" xfId="37303"/>
    <cellStyle name="Normal 6 3 3 2 3" xfId="945"/>
    <cellStyle name="Normal 6 3 3 2 3 10" xfId="37304"/>
    <cellStyle name="Normal 6 3 3 2 3 2" xfId="1784"/>
    <cellStyle name="Normal 6 3 3 2 3 2 2" xfId="5142"/>
    <cellStyle name="Normal 6 3 3 2 3 2 2 2" xfId="10126"/>
    <cellStyle name="Normal 6 3 3 2 3 2 2 2 2" xfId="37305"/>
    <cellStyle name="Normal 6 3 3 2 3 2 2 2 3" xfId="37306"/>
    <cellStyle name="Normal 6 3 3 2 3 2 2 2 4" xfId="37307"/>
    <cellStyle name="Normal 6 3 3 2 3 2 2 3" xfId="37308"/>
    <cellStyle name="Normal 6 3 3 2 3 2 2 3 2" xfId="37309"/>
    <cellStyle name="Normal 6 3 3 2 3 2 2 3 3" xfId="37310"/>
    <cellStyle name="Normal 6 3 3 2 3 2 2 4" xfId="37311"/>
    <cellStyle name="Normal 6 3 3 2 3 2 2 5" xfId="37312"/>
    <cellStyle name="Normal 6 3 3 2 3 2 2 6" xfId="37313"/>
    <cellStyle name="Normal 6 3 3 2 3 2 3" xfId="6871"/>
    <cellStyle name="Normal 6 3 3 2 3 2 3 2" xfId="11813"/>
    <cellStyle name="Normal 6 3 3 2 3 2 3 3" xfId="37314"/>
    <cellStyle name="Normal 6 3 3 2 3 2 3 4" xfId="37315"/>
    <cellStyle name="Normal 6 3 3 2 3 2 4" xfId="8379"/>
    <cellStyle name="Normal 6 3 3 2 3 2 4 2" xfId="37316"/>
    <cellStyle name="Normal 6 3 3 2 3 2 4 3" xfId="37317"/>
    <cellStyle name="Normal 6 3 3 2 3 2 4 4" xfId="37318"/>
    <cellStyle name="Normal 6 3 3 2 3 2 5" xfId="3417"/>
    <cellStyle name="Normal 6 3 3 2 3 2 5 2" xfId="37319"/>
    <cellStyle name="Normal 6 3 3 2 3 2 5 3" xfId="37320"/>
    <cellStyle name="Normal 6 3 3 2 3 2 5 4" xfId="37321"/>
    <cellStyle name="Normal 6 3 3 2 3 2 6" xfId="37322"/>
    <cellStyle name="Normal 6 3 3 2 3 2 6 2" xfId="37323"/>
    <cellStyle name="Normal 6 3 3 2 3 2 6 3" xfId="37324"/>
    <cellStyle name="Normal 6 3 3 2 3 2 7" xfId="37325"/>
    <cellStyle name="Normal 6 3 3 2 3 2 8" xfId="37326"/>
    <cellStyle name="Normal 6 3 3 2 3 2 9" xfId="37327"/>
    <cellStyle name="Normal 6 3 3 2 3 3" xfId="4385"/>
    <cellStyle name="Normal 6 3 3 2 3 3 2" xfId="9370"/>
    <cellStyle name="Normal 6 3 3 2 3 3 2 2" xfId="37328"/>
    <cellStyle name="Normal 6 3 3 2 3 3 2 3" xfId="37329"/>
    <cellStyle name="Normal 6 3 3 2 3 3 2 4" xfId="37330"/>
    <cellStyle name="Normal 6 3 3 2 3 3 3" xfId="37331"/>
    <cellStyle name="Normal 6 3 3 2 3 3 3 2" xfId="37332"/>
    <cellStyle name="Normal 6 3 3 2 3 3 3 3" xfId="37333"/>
    <cellStyle name="Normal 6 3 3 2 3 3 4" xfId="37334"/>
    <cellStyle name="Normal 6 3 3 2 3 3 5" xfId="37335"/>
    <cellStyle name="Normal 6 3 3 2 3 3 6" xfId="37336"/>
    <cellStyle name="Normal 6 3 3 2 3 4" xfId="6128"/>
    <cellStyle name="Normal 6 3 3 2 3 4 2" xfId="11070"/>
    <cellStyle name="Normal 6 3 3 2 3 4 3" xfId="37337"/>
    <cellStyle name="Normal 6 3 3 2 3 4 4" xfId="37338"/>
    <cellStyle name="Normal 6 3 3 2 3 5" xfId="7636"/>
    <cellStyle name="Normal 6 3 3 2 3 5 2" xfId="37339"/>
    <cellStyle name="Normal 6 3 3 2 3 5 3" xfId="37340"/>
    <cellStyle name="Normal 6 3 3 2 3 5 4" xfId="37341"/>
    <cellStyle name="Normal 6 3 3 2 3 6" xfId="2674"/>
    <cellStyle name="Normal 6 3 3 2 3 6 2" xfId="37342"/>
    <cellStyle name="Normal 6 3 3 2 3 6 3" xfId="37343"/>
    <cellStyle name="Normal 6 3 3 2 3 6 4" xfId="37344"/>
    <cellStyle name="Normal 6 3 3 2 3 7" xfId="37345"/>
    <cellStyle name="Normal 6 3 3 2 3 7 2" xfId="37346"/>
    <cellStyle name="Normal 6 3 3 2 3 7 3" xfId="37347"/>
    <cellStyle name="Normal 6 3 3 2 3 8" xfId="37348"/>
    <cellStyle name="Normal 6 3 3 2 3 9" xfId="37349"/>
    <cellStyle name="Normal 6 3 3 2 4" xfId="1781"/>
    <cellStyle name="Normal 6 3 3 2 4 2" xfId="5139"/>
    <cellStyle name="Normal 6 3 3 2 4 2 2" xfId="10123"/>
    <cellStyle name="Normal 6 3 3 2 4 2 2 2" xfId="37350"/>
    <cellStyle name="Normal 6 3 3 2 4 2 2 3" xfId="37351"/>
    <cellStyle name="Normal 6 3 3 2 4 2 2 4" xfId="37352"/>
    <cellStyle name="Normal 6 3 3 2 4 2 3" xfId="37353"/>
    <cellStyle name="Normal 6 3 3 2 4 2 3 2" xfId="37354"/>
    <cellStyle name="Normal 6 3 3 2 4 2 3 3" xfId="37355"/>
    <cellStyle name="Normal 6 3 3 2 4 2 4" xfId="37356"/>
    <cellStyle name="Normal 6 3 3 2 4 2 5" xfId="37357"/>
    <cellStyle name="Normal 6 3 3 2 4 2 6" xfId="37358"/>
    <cellStyle name="Normal 6 3 3 2 4 3" xfId="6868"/>
    <cellStyle name="Normal 6 3 3 2 4 3 2" xfId="11810"/>
    <cellStyle name="Normal 6 3 3 2 4 3 3" xfId="37359"/>
    <cellStyle name="Normal 6 3 3 2 4 3 4" xfId="37360"/>
    <cellStyle name="Normal 6 3 3 2 4 4" xfId="8376"/>
    <cellStyle name="Normal 6 3 3 2 4 4 2" xfId="37361"/>
    <cellStyle name="Normal 6 3 3 2 4 4 3" xfId="37362"/>
    <cellStyle name="Normal 6 3 3 2 4 4 4" xfId="37363"/>
    <cellStyle name="Normal 6 3 3 2 4 5" xfId="3414"/>
    <cellStyle name="Normal 6 3 3 2 4 5 2" xfId="37364"/>
    <cellStyle name="Normal 6 3 3 2 4 5 3" xfId="37365"/>
    <cellStyle name="Normal 6 3 3 2 4 5 4" xfId="37366"/>
    <cellStyle name="Normal 6 3 3 2 4 6" xfId="37367"/>
    <cellStyle name="Normal 6 3 3 2 4 6 2" xfId="37368"/>
    <cellStyle name="Normal 6 3 3 2 4 6 3" xfId="37369"/>
    <cellStyle name="Normal 6 3 3 2 4 7" xfId="37370"/>
    <cellStyle name="Normal 6 3 3 2 4 8" xfId="37371"/>
    <cellStyle name="Normal 6 3 3 2 4 9" xfId="37372"/>
    <cellStyle name="Normal 6 3 3 2 5" xfId="3782"/>
    <cellStyle name="Normal 6 3 3 2 5 2" xfId="5578"/>
    <cellStyle name="Normal 6 3 3 2 5 2 2" xfId="10533"/>
    <cellStyle name="Normal 6 3 3 2 5 2 2 2" xfId="37373"/>
    <cellStyle name="Normal 6 3 3 2 5 2 2 3" xfId="37374"/>
    <cellStyle name="Normal 6 3 3 2 5 2 2 4" xfId="37375"/>
    <cellStyle name="Normal 6 3 3 2 5 2 3" xfId="37376"/>
    <cellStyle name="Normal 6 3 3 2 5 2 3 2" xfId="37377"/>
    <cellStyle name="Normal 6 3 3 2 5 2 3 3" xfId="37378"/>
    <cellStyle name="Normal 6 3 3 2 5 2 4" xfId="37379"/>
    <cellStyle name="Normal 6 3 3 2 5 2 5" xfId="37380"/>
    <cellStyle name="Normal 6 3 3 2 5 2 6" xfId="37381"/>
    <cellStyle name="Normal 6 3 3 2 5 3" xfId="8743"/>
    <cellStyle name="Normal 6 3 3 2 5 3 2" xfId="37382"/>
    <cellStyle name="Normal 6 3 3 2 5 3 3" xfId="37383"/>
    <cellStyle name="Normal 6 3 3 2 5 3 4" xfId="37384"/>
    <cellStyle name="Normal 6 3 3 2 5 4" xfId="12370"/>
    <cellStyle name="Normal 6 3 3 2 5 4 2" xfId="37385"/>
    <cellStyle name="Normal 6 3 3 2 5 4 3" xfId="37386"/>
    <cellStyle name="Normal 6 3 3 2 5 4 4" xfId="37387"/>
    <cellStyle name="Normal 6 3 3 2 5 5" xfId="37388"/>
    <cellStyle name="Normal 6 3 3 2 5 5 2" xfId="37389"/>
    <cellStyle name="Normal 6 3 3 2 5 5 3" xfId="37390"/>
    <cellStyle name="Normal 6 3 3 2 5 5 4" xfId="37391"/>
    <cellStyle name="Normal 6 3 3 2 5 6" xfId="37392"/>
    <cellStyle name="Normal 6 3 3 2 5 6 2" xfId="37393"/>
    <cellStyle name="Normal 6 3 3 2 5 6 3" xfId="37394"/>
    <cellStyle name="Normal 6 3 3 2 5 7" xfId="37395"/>
    <cellStyle name="Normal 6 3 3 2 5 8" xfId="37396"/>
    <cellStyle name="Normal 6 3 3 2 5 9" xfId="37397"/>
    <cellStyle name="Normal 6 3 3 2 6" xfId="4107"/>
    <cellStyle name="Normal 6 3 3 2 6 2" xfId="8879"/>
    <cellStyle name="Normal 6 3 3 2 6 2 2" xfId="37398"/>
    <cellStyle name="Normal 6 3 3 2 6 2 2 2" xfId="37399"/>
    <cellStyle name="Normal 6 3 3 2 6 2 2 3" xfId="37400"/>
    <cellStyle name="Normal 6 3 3 2 6 2 2 4" xfId="37401"/>
    <cellStyle name="Normal 6 3 3 2 6 2 3" xfId="37402"/>
    <cellStyle name="Normal 6 3 3 2 6 2 3 2" xfId="37403"/>
    <cellStyle name="Normal 6 3 3 2 6 2 3 3" xfId="37404"/>
    <cellStyle name="Normal 6 3 3 2 6 2 4" xfId="37405"/>
    <cellStyle name="Normal 6 3 3 2 6 2 5" xfId="37406"/>
    <cellStyle name="Normal 6 3 3 2 6 2 6" xfId="37407"/>
    <cellStyle name="Normal 6 3 3 2 6 3" xfId="12347"/>
    <cellStyle name="Normal 6 3 3 2 6 3 2" xfId="37408"/>
    <cellStyle name="Normal 6 3 3 2 6 3 3" xfId="37409"/>
    <cellStyle name="Normal 6 3 3 2 6 3 4" xfId="37410"/>
    <cellStyle name="Normal 6 3 3 2 6 4" xfId="37411"/>
    <cellStyle name="Normal 6 3 3 2 6 4 2" xfId="37412"/>
    <cellStyle name="Normal 6 3 3 2 6 4 3" xfId="37413"/>
    <cellStyle name="Normal 6 3 3 2 6 4 4" xfId="37414"/>
    <cellStyle name="Normal 6 3 3 2 6 5" xfId="37415"/>
    <cellStyle name="Normal 6 3 3 2 6 5 2" xfId="37416"/>
    <cellStyle name="Normal 6 3 3 2 6 5 3" xfId="37417"/>
    <cellStyle name="Normal 6 3 3 2 6 6" xfId="37418"/>
    <cellStyle name="Normal 6 3 3 2 6 7" xfId="37419"/>
    <cellStyle name="Normal 6 3 3 2 6 8" xfId="37420"/>
    <cellStyle name="Normal 6 3 3 2 7" xfId="4082"/>
    <cellStyle name="Normal 6 3 3 2 7 2" xfId="9145"/>
    <cellStyle name="Normal 6 3 3 2 7 2 2" xfId="37421"/>
    <cellStyle name="Normal 6 3 3 2 7 2 3" xfId="37422"/>
    <cellStyle name="Normal 6 3 3 2 7 2 4" xfId="37423"/>
    <cellStyle name="Normal 6 3 3 2 7 3" xfId="37424"/>
    <cellStyle name="Normal 6 3 3 2 7 3 2" xfId="37425"/>
    <cellStyle name="Normal 6 3 3 2 7 3 3" xfId="37426"/>
    <cellStyle name="Normal 6 3 3 2 7 4" xfId="37427"/>
    <cellStyle name="Normal 6 3 3 2 7 5" xfId="37428"/>
    <cellStyle name="Normal 6 3 3 2 7 6" xfId="37429"/>
    <cellStyle name="Normal 6 3 3 2 8" xfId="5855"/>
    <cellStyle name="Normal 6 3 3 2 8 2" xfId="10797"/>
    <cellStyle name="Normal 6 3 3 2 8 3" xfId="37430"/>
    <cellStyle name="Normal 6 3 3 2 8 4" xfId="37431"/>
    <cellStyle name="Normal 6 3 3 2 9" xfId="7363"/>
    <cellStyle name="Normal 6 3 3 2 9 2" xfId="37432"/>
    <cellStyle name="Normal 6 3 3 2 9 3" xfId="37433"/>
    <cellStyle name="Normal 6 3 3 2 9 4" xfId="37434"/>
    <cellStyle name="Normal 6 3 3 3" xfId="694"/>
    <cellStyle name="Normal 6 3 3 3 10" xfId="2443"/>
    <cellStyle name="Normal 6 3 3 3 10 2" xfId="37435"/>
    <cellStyle name="Normal 6 3 3 3 10 3" xfId="37436"/>
    <cellStyle name="Normal 6 3 3 3 10 4" xfId="37437"/>
    <cellStyle name="Normal 6 3 3 3 11" xfId="37438"/>
    <cellStyle name="Normal 6 3 3 3 11 2" xfId="37439"/>
    <cellStyle name="Normal 6 3 3 3 11 3" xfId="37440"/>
    <cellStyle name="Normal 6 3 3 3 12" xfId="37441"/>
    <cellStyle name="Normal 6 3 3 3 13" xfId="37442"/>
    <cellStyle name="Normal 6 3 3 3 14" xfId="37443"/>
    <cellStyle name="Normal 6 3 3 3 2" xfId="835"/>
    <cellStyle name="Normal 6 3 3 3 2 10" xfId="37444"/>
    <cellStyle name="Normal 6 3 3 3 2 11" xfId="37445"/>
    <cellStyle name="Normal 6 3 3 3 2 2" xfId="1300"/>
    <cellStyle name="Normal 6 3 3 3 2 2 10" xfId="37446"/>
    <cellStyle name="Normal 6 3 3 3 2 2 2" xfId="1787"/>
    <cellStyle name="Normal 6 3 3 3 2 2 2 2" xfId="5145"/>
    <cellStyle name="Normal 6 3 3 3 2 2 2 2 2" xfId="10129"/>
    <cellStyle name="Normal 6 3 3 3 2 2 2 2 2 2" xfId="37447"/>
    <cellStyle name="Normal 6 3 3 3 2 2 2 2 2 3" xfId="37448"/>
    <cellStyle name="Normal 6 3 3 3 2 2 2 2 2 4" xfId="37449"/>
    <cellStyle name="Normal 6 3 3 3 2 2 2 2 3" xfId="37450"/>
    <cellStyle name="Normal 6 3 3 3 2 2 2 2 3 2" xfId="37451"/>
    <cellStyle name="Normal 6 3 3 3 2 2 2 2 3 3" xfId="37452"/>
    <cellStyle name="Normal 6 3 3 3 2 2 2 2 4" xfId="37453"/>
    <cellStyle name="Normal 6 3 3 3 2 2 2 2 5" xfId="37454"/>
    <cellStyle name="Normal 6 3 3 3 2 2 2 2 6" xfId="37455"/>
    <cellStyle name="Normal 6 3 3 3 2 2 2 3" xfId="6874"/>
    <cellStyle name="Normal 6 3 3 3 2 2 2 3 2" xfId="11816"/>
    <cellStyle name="Normal 6 3 3 3 2 2 2 3 3" xfId="37456"/>
    <cellStyle name="Normal 6 3 3 3 2 2 2 3 4" xfId="37457"/>
    <cellStyle name="Normal 6 3 3 3 2 2 2 4" xfId="8382"/>
    <cellStyle name="Normal 6 3 3 3 2 2 2 4 2" xfId="37458"/>
    <cellStyle name="Normal 6 3 3 3 2 2 2 4 3" xfId="37459"/>
    <cellStyle name="Normal 6 3 3 3 2 2 2 4 4" xfId="37460"/>
    <cellStyle name="Normal 6 3 3 3 2 2 2 5" xfId="3420"/>
    <cellStyle name="Normal 6 3 3 3 2 2 2 5 2" xfId="37461"/>
    <cellStyle name="Normal 6 3 3 3 2 2 2 5 3" xfId="37462"/>
    <cellStyle name="Normal 6 3 3 3 2 2 2 5 4" xfId="37463"/>
    <cellStyle name="Normal 6 3 3 3 2 2 2 6" xfId="37464"/>
    <cellStyle name="Normal 6 3 3 3 2 2 2 6 2" xfId="37465"/>
    <cellStyle name="Normal 6 3 3 3 2 2 2 6 3" xfId="37466"/>
    <cellStyle name="Normal 6 3 3 3 2 2 2 7" xfId="37467"/>
    <cellStyle name="Normal 6 3 3 3 2 2 2 8" xfId="37468"/>
    <cellStyle name="Normal 6 3 3 3 2 2 2 9" xfId="37469"/>
    <cellStyle name="Normal 6 3 3 3 2 2 3" xfId="4668"/>
    <cellStyle name="Normal 6 3 3 3 2 2 3 2" xfId="9652"/>
    <cellStyle name="Normal 6 3 3 3 2 2 3 2 2" xfId="37470"/>
    <cellStyle name="Normal 6 3 3 3 2 2 3 2 3" xfId="37471"/>
    <cellStyle name="Normal 6 3 3 3 2 2 3 2 4" xfId="37472"/>
    <cellStyle name="Normal 6 3 3 3 2 2 3 3" xfId="37473"/>
    <cellStyle name="Normal 6 3 3 3 2 2 3 3 2" xfId="37474"/>
    <cellStyle name="Normal 6 3 3 3 2 2 3 3 3" xfId="37475"/>
    <cellStyle name="Normal 6 3 3 3 2 2 3 4" xfId="37476"/>
    <cellStyle name="Normal 6 3 3 3 2 2 3 5" xfId="37477"/>
    <cellStyle name="Normal 6 3 3 3 2 2 3 6" xfId="37478"/>
    <cellStyle name="Normal 6 3 3 3 2 2 4" xfId="6399"/>
    <cellStyle name="Normal 6 3 3 3 2 2 4 2" xfId="11341"/>
    <cellStyle name="Normal 6 3 3 3 2 2 4 3" xfId="37479"/>
    <cellStyle name="Normal 6 3 3 3 2 2 4 4" xfId="37480"/>
    <cellStyle name="Normal 6 3 3 3 2 2 5" xfId="7907"/>
    <cellStyle name="Normal 6 3 3 3 2 2 5 2" xfId="37481"/>
    <cellStyle name="Normal 6 3 3 3 2 2 5 3" xfId="37482"/>
    <cellStyle name="Normal 6 3 3 3 2 2 5 4" xfId="37483"/>
    <cellStyle name="Normal 6 3 3 3 2 2 6" xfId="2945"/>
    <cellStyle name="Normal 6 3 3 3 2 2 6 2" xfId="37484"/>
    <cellStyle name="Normal 6 3 3 3 2 2 6 3" xfId="37485"/>
    <cellStyle name="Normal 6 3 3 3 2 2 6 4" xfId="37486"/>
    <cellStyle name="Normal 6 3 3 3 2 2 7" xfId="37487"/>
    <cellStyle name="Normal 6 3 3 3 2 2 7 2" xfId="37488"/>
    <cellStyle name="Normal 6 3 3 3 2 2 7 3" xfId="37489"/>
    <cellStyle name="Normal 6 3 3 3 2 2 8" xfId="37490"/>
    <cellStyle name="Normal 6 3 3 3 2 2 9" xfId="37491"/>
    <cellStyle name="Normal 6 3 3 3 2 3" xfId="1786"/>
    <cellStyle name="Normal 6 3 3 3 2 3 2" xfId="5144"/>
    <cellStyle name="Normal 6 3 3 3 2 3 2 2" xfId="10128"/>
    <cellStyle name="Normal 6 3 3 3 2 3 2 2 2" xfId="37492"/>
    <cellStyle name="Normal 6 3 3 3 2 3 2 2 3" xfId="37493"/>
    <cellStyle name="Normal 6 3 3 3 2 3 2 2 4" xfId="37494"/>
    <cellStyle name="Normal 6 3 3 3 2 3 2 3" xfId="37495"/>
    <cellStyle name="Normal 6 3 3 3 2 3 2 3 2" xfId="37496"/>
    <cellStyle name="Normal 6 3 3 3 2 3 2 3 3" xfId="37497"/>
    <cellStyle name="Normal 6 3 3 3 2 3 2 4" xfId="37498"/>
    <cellStyle name="Normal 6 3 3 3 2 3 2 5" xfId="37499"/>
    <cellStyle name="Normal 6 3 3 3 2 3 2 6" xfId="37500"/>
    <cellStyle name="Normal 6 3 3 3 2 3 3" xfId="6873"/>
    <cellStyle name="Normal 6 3 3 3 2 3 3 2" xfId="11815"/>
    <cellStyle name="Normal 6 3 3 3 2 3 3 3" xfId="37501"/>
    <cellStyle name="Normal 6 3 3 3 2 3 3 4" xfId="37502"/>
    <cellStyle name="Normal 6 3 3 3 2 3 4" xfId="8381"/>
    <cellStyle name="Normal 6 3 3 3 2 3 4 2" xfId="37503"/>
    <cellStyle name="Normal 6 3 3 3 2 3 4 3" xfId="37504"/>
    <cellStyle name="Normal 6 3 3 3 2 3 4 4" xfId="37505"/>
    <cellStyle name="Normal 6 3 3 3 2 3 5" xfId="3419"/>
    <cellStyle name="Normal 6 3 3 3 2 3 5 2" xfId="37506"/>
    <cellStyle name="Normal 6 3 3 3 2 3 5 3" xfId="37507"/>
    <cellStyle name="Normal 6 3 3 3 2 3 5 4" xfId="37508"/>
    <cellStyle name="Normal 6 3 3 3 2 3 6" xfId="37509"/>
    <cellStyle name="Normal 6 3 3 3 2 3 6 2" xfId="37510"/>
    <cellStyle name="Normal 6 3 3 3 2 3 6 3" xfId="37511"/>
    <cellStyle name="Normal 6 3 3 3 2 3 7" xfId="37512"/>
    <cellStyle name="Normal 6 3 3 3 2 3 8" xfId="37513"/>
    <cellStyle name="Normal 6 3 3 3 2 3 9" xfId="37514"/>
    <cellStyle name="Normal 6 3 3 3 2 4" xfId="4285"/>
    <cellStyle name="Normal 6 3 3 3 2 4 2" xfId="9271"/>
    <cellStyle name="Normal 6 3 3 3 2 4 2 2" xfId="37515"/>
    <cellStyle name="Normal 6 3 3 3 2 4 2 3" xfId="37516"/>
    <cellStyle name="Normal 6 3 3 3 2 4 2 4" xfId="37517"/>
    <cellStyle name="Normal 6 3 3 3 2 4 3" xfId="37518"/>
    <cellStyle name="Normal 6 3 3 3 2 4 3 2" xfId="37519"/>
    <cellStyle name="Normal 6 3 3 3 2 4 3 3" xfId="37520"/>
    <cellStyle name="Normal 6 3 3 3 2 4 4" xfId="37521"/>
    <cellStyle name="Normal 6 3 3 3 2 4 5" xfId="37522"/>
    <cellStyle name="Normal 6 3 3 3 2 4 6" xfId="37523"/>
    <cellStyle name="Normal 6 3 3 3 2 5" xfId="6032"/>
    <cellStyle name="Normal 6 3 3 3 2 5 2" xfId="10974"/>
    <cellStyle name="Normal 6 3 3 3 2 5 3" xfId="37524"/>
    <cellStyle name="Normal 6 3 3 3 2 5 4" xfId="37525"/>
    <cellStyle name="Normal 6 3 3 3 2 6" xfId="7540"/>
    <cellStyle name="Normal 6 3 3 3 2 6 2" xfId="37526"/>
    <cellStyle name="Normal 6 3 3 3 2 6 3" xfId="37527"/>
    <cellStyle name="Normal 6 3 3 3 2 6 4" xfId="37528"/>
    <cellStyle name="Normal 6 3 3 3 2 7" xfId="2578"/>
    <cellStyle name="Normal 6 3 3 3 2 7 2" xfId="37529"/>
    <cellStyle name="Normal 6 3 3 3 2 7 3" xfId="37530"/>
    <cellStyle name="Normal 6 3 3 3 2 7 4" xfId="37531"/>
    <cellStyle name="Normal 6 3 3 3 2 8" xfId="37532"/>
    <cellStyle name="Normal 6 3 3 3 2 8 2" xfId="37533"/>
    <cellStyle name="Normal 6 3 3 3 2 8 3" xfId="37534"/>
    <cellStyle name="Normal 6 3 3 3 2 9" xfId="37535"/>
    <cellStyle name="Normal 6 3 3 3 3" xfId="988"/>
    <cellStyle name="Normal 6 3 3 3 3 10" xfId="37536"/>
    <cellStyle name="Normal 6 3 3 3 3 2" xfId="1788"/>
    <cellStyle name="Normal 6 3 3 3 3 2 2" xfId="5146"/>
    <cellStyle name="Normal 6 3 3 3 3 2 2 2" xfId="10130"/>
    <cellStyle name="Normal 6 3 3 3 3 2 2 2 2" xfId="37537"/>
    <cellStyle name="Normal 6 3 3 3 3 2 2 2 3" xfId="37538"/>
    <cellStyle name="Normal 6 3 3 3 3 2 2 2 4" xfId="37539"/>
    <cellStyle name="Normal 6 3 3 3 3 2 2 3" xfId="37540"/>
    <cellStyle name="Normal 6 3 3 3 3 2 2 3 2" xfId="37541"/>
    <cellStyle name="Normal 6 3 3 3 3 2 2 3 3" xfId="37542"/>
    <cellStyle name="Normal 6 3 3 3 3 2 2 4" xfId="37543"/>
    <cellStyle name="Normal 6 3 3 3 3 2 2 5" xfId="37544"/>
    <cellStyle name="Normal 6 3 3 3 3 2 2 6" xfId="37545"/>
    <cellStyle name="Normal 6 3 3 3 3 2 3" xfId="6875"/>
    <cellStyle name="Normal 6 3 3 3 3 2 3 2" xfId="11817"/>
    <cellStyle name="Normal 6 3 3 3 3 2 3 3" xfId="37546"/>
    <cellStyle name="Normal 6 3 3 3 3 2 3 4" xfId="37547"/>
    <cellStyle name="Normal 6 3 3 3 3 2 4" xfId="8383"/>
    <cellStyle name="Normal 6 3 3 3 3 2 4 2" xfId="37548"/>
    <cellStyle name="Normal 6 3 3 3 3 2 4 3" xfId="37549"/>
    <cellStyle name="Normal 6 3 3 3 3 2 4 4" xfId="37550"/>
    <cellStyle name="Normal 6 3 3 3 3 2 5" xfId="3421"/>
    <cellStyle name="Normal 6 3 3 3 3 2 5 2" xfId="37551"/>
    <cellStyle name="Normal 6 3 3 3 3 2 5 3" xfId="37552"/>
    <cellStyle name="Normal 6 3 3 3 3 2 5 4" xfId="37553"/>
    <cellStyle name="Normal 6 3 3 3 3 2 6" xfId="37554"/>
    <cellStyle name="Normal 6 3 3 3 3 2 6 2" xfId="37555"/>
    <cellStyle name="Normal 6 3 3 3 3 2 6 3" xfId="37556"/>
    <cellStyle name="Normal 6 3 3 3 3 2 7" xfId="37557"/>
    <cellStyle name="Normal 6 3 3 3 3 2 8" xfId="37558"/>
    <cellStyle name="Normal 6 3 3 3 3 2 9" xfId="37559"/>
    <cellStyle name="Normal 6 3 3 3 3 3" xfId="4427"/>
    <cellStyle name="Normal 6 3 3 3 3 3 2" xfId="9412"/>
    <cellStyle name="Normal 6 3 3 3 3 3 2 2" xfId="37560"/>
    <cellStyle name="Normal 6 3 3 3 3 3 2 3" xfId="37561"/>
    <cellStyle name="Normal 6 3 3 3 3 3 2 4" xfId="37562"/>
    <cellStyle name="Normal 6 3 3 3 3 3 3" xfId="37563"/>
    <cellStyle name="Normal 6 3 3 3 3 3 3 2" xfId="37564"/>
    <cellStyle name="Normal 6 3 3 3 3 3 3 3" xfId="37565"/>
    <cellStyle name="Normal 6 3 3 3 3 3 4" xfId="37566"/>
    <cellStyle name="Normal 6 3 3 3 3 3 5" xfId="37567"/>
    <cellStyle name="Normal 6 3 3 3 3 3 6" xfId="37568"/>
    <cellStyle name="Normal 6 3 3 3 3 4" xfId="6170"/>
    <cellStyle name="Normal 6 3 3 3 3 4 2" xfId="11112"/>
    <cellStyle name="Normal 6 3 3 3 3 4 3" xfId="37569"/>
    <cellStyle name="Normal 6 3 3 3 3 4 4" xfId="37570"/>
    <cellStyle name="Normal 6 3 3 3 3 5" xfId="7678"/>
    <cellStyle name="Normal 6 3 3 3 3 5 2" xfId="37571"/>
    <cellStyle name="Normal 6 3 3 3 3 5 3" xfId="37572"/>
    <cellStyle name="Normal 6 3 3 3 3 5 4" xfId="37573"/>
    <cellStyle name="Normal 6 3 3 3 3 6" xfId="2716"/>
    <cellStyle name="Normal 6 3 3 3 3 6 2" xfId="37574"/>
    <cellStyle name="Normal 6 3 3 3 3 6 3" xfId="37575"/>
    <cellStyle name="Normal 6 3 3 3 3 6 4" xfId="37576"/>
    <cellStyle name="Normal 6 3 3 3 3 7" xfId="37577"/>
    <cellStyle name="Normal 6 3 3 3 3 7 2" xfId="37578"/>
    <cellStyle name="Normal 6 3 3 3 3 7 3" xfId="37579"/>
    <cellStyle name="Normal 6 3 3 3 3 8" xfId="37580"/>
    <cellStyle name="Normal 6 3 3 3 3 9" xfId="37581"/>
    <cellStyle name="Normal 6 3 3 3 4" xfId="1785"/>
    <cellStyle name="Normal 6 3 3 3 4 2" xfId="5143"/>
    <cellStyle name="Normal 6 3 3 3 4 2 2" xfId="10127"/>
    <cellStyle name="Normal 6 3 3 3 4 2 2 2" xfId="37582"/>
    <cellStyle name="Normal 6 3 3 3 4 2 2 3" xfId="37583"/>
    <cellStyle name="Normal 6 3 3 3 4 2 2 4" xfId="37584"/>
    <cellStyle name="Normal 6 3 3 3 4 2 3" xfId="37585"/>
    <cellStyle name="Normal 6 3 3 3 4 2 3 2" xfId="37586"/>
    <cellStyle name="Normal 6 3 3 3 4 2 3 3" xfId="37587"/>
    <cellStyle name="Normal 6 3 3 3 4 2 4" xfId="37588"/>
    <cellStyle name="Normal 6 3 3 3 4 2 5" xfId="37589"/>
    <cellStyle name="Normal 6 3 3 3 4 2 6" xfId="37590"/>
    <cellStyle name="Normal 6 3 3 3 4 3" xfId="6872"/>
    <cellStyle name="Normal 6 3 3 3 4 3 2" xfId="11814"/>
    <cellStyle name="Normal 6 3 3 3 4 3 3" xfId="37591"/>
    <cellStyle name="Normal 6 3 3 3 4 3 4" xfId="37592"/>
    <cellStyle name="Normal 6 3 3 3 4 4" xfId="8380"/>
    <cellStyle name="Normal 6 3 3 3 4 4 2" xfId="37593"/>
    <cellStyle name="Normal 6 3 3 3 4 4 3" xfId="37594"/>
    <cellStyle name="Normal 6 3 3 3 4 4 4" xfId="37595"/>
    <cellStyle name="Normal 6 3 3 3 4 5" xfId="3418"/>
    <cellStyle name="Normal 6 3 3 3 4 5 2" xfId="37596"/>
    <cellStyle name="Normal 6 3 3 3 4 5 3" xfId="37597"/>
    <cellStyle name="Normal 6 3 3 3 4 5 4" xfId="37598"/>
    <cellStyle name="Normal 6 3 3 3 4 6" xfId="37599"/>
    <cellStyle name="Normal 6 3 3 3 4 6 2" xfId="37600"/>
    <cellStyle name="Normal 6 3 3 3 4 6 3" xfId="37601"/>
    <cellStyle name="Normal 6 3 3 3 4 7" xfId="37602"/>
    <cellStyle name="Normal 6 3 3 3 4 8" xfId="37603"/>
    <cellStyle name="Normal 6 3 3 3 4 9" xfId="37604"/>
    <cellStyle name="Normal 6 3 3 3 5" xfId="3825"/>
    <cellStyle name="Normal 6 3 3 3 5 2" xfId="5463"/>
    <cellStyle name="Normal 6 3 3 3 5 2 2" xfId="10440"/>
    <cellStyle name="Normal 6 3 3 3 5 2 2 2" xfId="37605"/>
    <cellStyle name="Normal 6 3 3 3 5 2 2 3" xfId="37606"/>
    <cellStyle name="Normal 6 3 3 3 5 2 2 4" xfId="37607"/>
    <cellStyle name="Normal 6 3 3 3 5 2 3" xfId="37608"/>
    <cellStyle name="Normal 6 3 3 3 5 2 3 2" xfId="37609"/>
    <cellStyle name="Normal 6 3 3 3 5 2 3 3" xfId="37610"/>
    <cellStyle name="Normal 6 3 3 3 5 2 4" xfId="37611"/>
    <cellStyle name="Normal 6 3 3 3 5 2 5" xfId="37612"/>
    <cellStyle name="Normal 6 3 3 3 5 2 6" xfId="37613"/>
    <cellStyle name="Normal 6 3 3 3 5 3" xfId="8785"/>
    <cellStyle name="Normal 6 3 3 3 5 3 2" xfId="37614"/>
    <cellStyle name="Normal 6 3 3 3 5 3 3" xfId="37615"/>
    <cellStyle name="Normal 6 3 3 3 5 3 4" xfId="37616"/>
    <cellStyle name="Normal 6 3 3 3 5 4" xfId="12131"/>
    <cellStyle name="Normal 6 3 3 3 5 4 2" xfId="37617"/>
    <cellStyle name="Normal 6 3 3 3 5 4 3" xfId="37618"/>
    <cellStyle name="Normal 6 3 3 3 5 4 4" xfId="37619"/>
    <cellStyle name="Normal 6 3 3 3 5 5" xfId="37620"/>
    <cellStyle name="Normal 6 3 3 3 5 5 2" xfId="37621"/>
    <cellStyle name="Normal 6 3 3 3 5 5 3" xfId="37622"/>
    <cellStyle name="Normal 6 3 3 3 5 5 4" xfId="37623"/>
    <cellStyle name="Normal 6 3 3 3 5 6" xfId="37624"/>
    <cellStyle name="Normal 6 3 3 3 5 6 2" xfId="37625"/>
    <cellStyle name="Normal 6 3 3 3 5 6 3" xfId="37626"/>
    <cellStyle name="Normal 6 3 3 3 5 7" xfId="37627"/>
    <cellStyle name="Normal 6 3 3 3 5 8" xfId="37628"/>
    <cellStyle name="Normal 6 3 3 3 5 9" xfId="37629"/>
    <cellStyle name="Normal 6 3 3 3 6" xfId="4150"/>
    <cellStyle name="Normal 6 3 3 3 6 2" xfId="8921"/>
    <cellStyle name="Normal 6 3 3 3 6 2 2" xfId="37630"/>
    <cellStyle name="Normal 6 3 3 3 6 2 2 2" xfId="37631"/>
    <cellStyle name="Normal 6 3 3 3 6 2 2 3" xfId="37632"/>
    <cellStyle name="Normal 6 3 3 3 6 2 2 4" xfId="37633"/>
    <cellStyle name="Normal 6 3 3 3 6 2 3" xfId="37634"/>
    <cellStyle name="Normal 6 3 3 3 6 2 3 2" xfId="37635"/>
    <cellStyle name="Normal 6 3 3 3 6 2 3 3" xfId="37636"/>
    <cellStyle name="Normal 6 3 3 3 6 2 4" xfId="37637"/>
    <cellStyle name="Normal 6 3 3 3 6 2 5" xfId="37638"/>
    <cellStyle name="Normal 6 3 3 3 6 2 6" xfId="37639"/>
    <cellStyle name="Normal 6 3 3 3 6 3" xfId="12313"/>
    <cellStyle name="Normal 6 3 3 3 6 3 2" xfId="37640"/>
    <cellStyle name="Normal 6 3 3 3 6 3 3" xfId="37641"/>
    <cellStyle name="Normal 6 3 3 3 6 3 4" xfId="37642"/>
    <cellStyle name="Normal 6 3 3 3 6 4" xfId="37643"/>
    <cellStyle name="Normal 6 3 3 3 6 4 2" xfId="37644"/>
    <cellStyle name="Normal 6 3 3 3 6 4 3" xfId="37645"/>
    <cellStyle name="Normal 6 3 3 3 6 4 4" xfId="37646"/>
    <cellStyle name="Normal 6 3 3 3 6 5" xfId="37647"/>
    <cellStyle name="Normal 6 3 3 3 6 5 2" xfId="37648"/>
    <cellStyle name="Normal 6 3 3 3 6 5 3" xfId="37649"/>
    <cellStyle name="Normal 6 3 3 3 6 6" xfId="37650"/>
    <cellStyle name="Normal 6 3 3 3 6 7" xfId="37651"/>
    <cellStyle name="Normal 6 3 3 3 6 8" xfId="37652"/>
    <cellStyle name="Normal 6 3 3 3 7" xfId="5455"/>
    <cellStyle name="Normal 6 3 3 3 7 2" xfId="10433"/>
    <cellStyle name="Normal 6 3 3 3 7 2 2" xfId="37653"/>
    <cellStyle name="Normal 6 3 3 3 7 2 3" xfId="37654"/>
    <cellStyle name="Normal 6 3 3 3 7 2 4" xfId="37655"/>
    <cellStyle name="Normal 6 3 3 3 7 3" xfId="37656"/>
    <cellStyle name="Normal 6 3 3 3 7 3 2" xfId="37657"/>
    <cellStyle name="Normal 6 3 3 3 7 3 3" xfId="37658"/>
    <cellStyle name="Normal 6 3 3 3 7 4" xfId="37659"/>
    <cellStyle name="Normal 6 3 3 3 7 5" xfId="37660"/>
    <cellStyle name="Normal 6 3 3 3 7 6" xfId="37661"/>
    <cellStyle name="Normal 6 3 3 3 8" xfId="5897"/>
    <cellStyle name="Normal 6 3 3 3 8 2" xfId="10839"/>
    <cellStyle name="Normal 6 3 3 3 8 3" xfId="37662"/>
    <cellStyle name="Normal 6 3 3 3 8 4" xfId="37663"/>
    <cellStyle name="Normal 6 3 3 3 9" xfId="7405"/>
    <cellStyle name="Normal 6 3 3 3 9 2" xfId="37664"/>
    <cellStyle name="Normal 6 3 3 3 9 3" xfId="37665"/>
    <cellStyle name="Normal 6 3 3 3 9 4" xfId="37666"/>
    <cellStyle name="Normal 6 3 3 4" xfId="528"/>
    <cellStyle name="Normal 6 3 3 4 10" xfId="37667"/>
    <cellStyle name="Normal 6 3 3 4 11" xfId="37668"/>
    <cellStyle name="Normal 6 3 3 4 2" xfId="1098"/>
    <cellStyle name="Normal 6 3 3 4 2 10" xfId="37669"/>
    <cellStyle name="Normal 6 3 3 4 2 2" xfId="1790"/>
    <cellStyle name="Normal 6 3 3 4 2 2 2" xfId="5148"/>
    <cellStyle name="Normal 6 3 3 4 2 2 2 2" xfId="10132"/>
    <cellStyle name="Normal 6 3 3 4 2 2 2 2 2" xfId="37670"/>
    <cellStyle name="Normal 6 3 3 4 2 2 2 2 3" xfId="37671"/>
    <cellStyle name="Normal 6 3 3 4 2 2 2 2 4" xfId="37672"/>
    <cellStyle name="Normal 6 3 3 4 2 2 2 3" xfId="37673"/>
    <cellStyle name="Normal 6 3 3 4 2 2 2 3 2" xfId="37674"/>
    <cellStyle name="Normal 6 3 3 4 2 2 2 3 3" xfId="37675"/>
    <cellStyle name="Normal 6 3 3 4 2 2 2 4" xfId="37676"/>
    <cellStyle name="Normal 6 3 3 4 2 2 2 5" xfId="37677"/>
    <cellStyle name="Normal 6 3 3 4 2 2 2 6" xfId="37678"/>
    <cellStyle name="Normal 6 3 3 4 2 2 3" xfId="6877"/>
    <cellStyle name="Normal 6 3 3 4 2 2 3 2" xfId="11819"/>
    <cellStyle name="Normal 6 3 3 4 2 2 3 3" xfId="37679"/>
    <cellStyle name="Normal 6 3 3 4 2 2 3 4" xfId="37680"/>
    <cellStyle name="Normal 6 3 3 4 2 2 4" xfId="8385"/>
    <cellStyle name="Normal 6 3 3 4 2 2 4 2" xfId="37681"/>
    <cellStyle name="Normal 6 3 3 4 2 2 4 3" xfId="37682"/>
    <cellStyle name="Normal 6 3 3 4 2 2 4 4" xfId="37683"/>
    <cellStyle name="Normal 6 3 3 4 2 2 5" xfId="3423"/>
    <cellStyle name="Normal 6 3 3 4 2 2 5 2" xfId="37684"/>
    <cellStyle name="Normal 6 3 3 4 2 2 5 3" xfId="37685"/>
    <cellStyle name="Normal 6 3 3 4 2 2 5 4" xfId="37686"/>
    <cellStyle name="Normal 6 3 3 4 2 2 6" xfId="37687"/>
    <cellStyle name="Normal 6 3 3 4 2 2 6 2" xfId="37688"/>
    <cellStyle name="Normal 6 3 3 4 2 2 6 3" xfId="37689"/>
    <cellStyle name="Normal 6 3 3 4 2 2 7" xfId="37690"/>
    <cellStyle name="Normal 6 3 3 4 2 2 8" xfId="37691"/>
    <cellStyle name="Normal 6 3 3 4 2 2 9" xfId="37692"/>
    <cellStyle name="Normal 6 3 3 4 2 3" xfId="4520"/>
    <cellStyle name="Normal 6 3 3 4 2 3 2" xfId="9505"/>
    <cellStyle name="Normal 6 3 3 4 2 3 2 2" xfId="37693"/>
    <cellStyle name="Normal 6 3 3 4 2 3 2 3" xfId="37694"/>
    <cellStyle name="Normal 6 3 3 4 2 3 2 4" xfId="37695"/>
    <cellStyle name="Normal 6 3 3 4 2 3 3" xfId="37696"/>
    <cellStyle name="Normal 6 3 3 4 2 3 3 2" xfId="37697"/>
    <cellStyle name="Normal 6 3 3 4 2 3 3 3" xfId="37698"/>
    <cellStyle name="Normal 6 3 3 4 2 3 4" xfId="37699"/>
    <cellStyle name="Normal 6 3 3 4 2 3 5" xfId="37700"/>
    <cellStyle name="Normal 6 3 3 4 2 3 6" xfId="37701"/>
    <cellStyle name="Normal 6 3 3 4 2 4" xfId="6260"/>
    <cellStyle name="Normal 6 3 3 4 2 4 2" xfId="11202"/>
    <cellStyle name="Normal 6 3 3 4 2 4 3" xfId="37702"/>
    <cellStyle name="Normal 6 3 3 4 2 4 4" xfId="37703"/>
    <cellStyle name="Normal 6 3 3 4 2 5" xfId="7768"/>
    <cellStyle name="Normal 6 3 3 4 2 5 2" xfId="37704"/>
    <cellStyle name="Normal 6 3 3 4 2 5 3" xfId="37705"/>
    <cellStyle name="Normal 6 3 3 4 2 5 4" xfId="37706"/>
    <cellStyle name="Normal 6 3 3 4 2 6" xfId="2806"/>
    <cellStyle name="Normal 6 3 3 4 2 6 2" xfId="37707"/>
    <cellStyle name="Normal 6 3 3 4 2 6 3" xfId="37708"/>
    <cellStyle name="Normal 6 3 3 4 2 6 4" xfId="37709"/>
    <cellStyle name="Normal 6 3 3 4 2 7" xfId="37710"/>
    <cellStyle name="Normal 6 3 3 4 2 7 2" xfId="37711"/>
    <cellStyle name="Normal 6 3 3 4 2 7 3" xfId="37712"/>
    <cellStyle name="Normal 6 3 3 4 2 8" xfId="37713"/>
    <cellStyle name="Normal 6 3 3 4 2 9" xfId="37714"/>
    <cellStyle name="Normal 6 3 3 4 3" xfId="1789"/>
    <cellStyle name="Normal 6 3 3 4 3 2" xfId="5147"/>
    <cellStyle name="Normal 6 3 3 4 3 2 2" xfId="10131"/>
    <cellStyle name="Normal 6 3 3 4 3 2 2 2" xfId="37715"/>
    <cellStyle name="Normal 6 3 3 4 3 2 2 3" xfId="37716"/>
    <cellStyle name="Normal 6 3 3 4 3 2 2 4" xfId="37717"/>
    <cellStyle name="Normal 6 3 3 4 3 2 3" xfId="37718"/>
    <cellStyle name="Normal 6 3 3 4 3 2 3 2" xfId="37719"/>
    <cellStyle name="Normal 6 3 3 4 3 2 3 3" xfId="37720"/>
    <cellStyle name="Normal 6 3 3 4 3 2 4" xfId="37721"/>
    <cellStyle name="Normal 6 3 3 4 3 2 5" xfId="37722"/>
    <cellStyle name="Normal 6 3 3 4 3 2 6" xfId="37723"/>
    <cellStyle name="Normal 6 3 3 4 3 3" xfId="6876"/>
    <cellStyle name="Normal 6 3 3 4 3 3 2" xfId="11818"/>
    <cellStyle name="Normal 6 3 3 4 3 3 3" xfId="37724"/>
    <cellStyle name="Normal 6 3 3 4 3 3 4" xfId="37725"/>
    <cellStyle name="Normal 6 3 3 4 3 4" xfId="8384"/>
    <cellStyle name="Normal 6 3 3 4 3 4 2" xfId="37726"/>
    <cellStyle name="Normal 6 3 3 4 3 4 3" xfId="37727"/>
    <cellStyle name="Normal 6 3 3 4 3 4 4" xfId="37728"/>
    <cellStyle name="Normal 6 3 3 4 3 5" xfId="3422"/>
    <cellStyle name="Normal 6 3 3 4 3 5 2" xfId="37729"/>
    <cellStyle name="Normal 6 3 3 4 3 5 3" xfId="37730"/>
    <cellStyle name="Normal 6 3 3 4 3 5 4" xfId="37731"/>
    <cellStyle name="Normal 6 3 3 4 3 6" xfId="37732"/>
    <cellStyle name="Normal 6 3 3 4 3 6 2" xfId="37733"/>
    <cellStyle name="Normal 6 3 3 4 3 6 3" xfId="37734"/>
    <cellStyle name="Normal 6 3 3 4 3 7" xfId="37735"/>
    <cellStyle name="Normal 6 3 3 4 3 8" xfId="37736"/>
    <cellStyle name="Normal 6 3 3 4 3 9" xfId="37737"/>
    <cellStyle name="Normal 6 3 3 4 4" xfId="4051"/>
    <cellStyle name="Normal 6 3 3 4 4 2" xfId="9123"/>
    <cellStyle name="Normal 6 3 3 4 4 2 2" xfId="37738"/>
    <cellStyle name="Normal 6 3 3 4 4 2 3" xfId="37739"/>
    <cellStyle name="Normal 6 3 3 4 4 2 4" xfId="37740"/>
    <cellStyle name="Normal 6 3 3 4 4 3" xfId="37741"/>
    <cellStyle name="Normal 6 3 3 4 4 3 2" xfId="37742"/>
    <cellStyle name="Normal 6 3 3 4 4 3 3" xfId="37743"/>
    <cellStyle name="Normal 6 3 3 4 4 4" xfId="37744"/>
    <cellStyle name="Normal 6 3 3 4 4 5" xfId="37745"/>
    <cellStyle name="Normal 6 3 3 4 4 6" xfId="37746"/>
    <cellStyle name="Normal 6 3 3 4 5" xfId="5808"/>
    <cellStyle name="Normal 6 3 3 4 5 2" xfId="10750"/>
    <cellStyle name="Normal 6 3 3 4 5 3" xfId="37747"/>
    <cellStyle name="Normal 6 3 3 4 5 4" xfId="37748"/>
    <cellStyle name="Normal 6 3 3 4 6" xfId="7316"/>
    <cellStyle name="Normal 6 3 3 4 6 2" xfId="37749"/>
    <cellStyle name="Normal 6 3 3 4 6 3" xfId="37750"/>
    <cellStyle name="Normal 6 3 3 4 6 4" xfId="37751"/>
    <cellStyle name="Normal 6 3 3 4 7" xfId="2354"/>
    <cellStyle name="Normal 6 3 3 4 7 2" xfId="37752"/>
    <cellStyle name="Normal 6 3 3 4 7 3" xfId="37753"/>
    <cellStyle name="Normal 6 3 3 4 7 4" xfId="37754"/>
    <cellStyle name="Normal 6 3 3 4 8" xfId="37755"/>
    <cellStyle name="Normal 6 3 3 4 8 2" xfId="37756"/>
    <cellStyle name="Normal 6 3 3 4 8 3" xfId="37757"/>
    <cellStyle name="Normal 6 3 3 4 9" xfId="37758"/>
    <cellStyle name="Normal 6 3 3 5" xfId="745"/>
    <cellStyle name="Normal 6 3 3 5 10" xfId="37759"/>
    <cellStyle name="Normal 6 3 3 5 11" xfId="37760"/>
    <cellStyle name="Normal 6 3 3 5 2" xfId="1211"/>
    <cellStyle name="Normal 6 3 3 5 2 10" xfId="37761"/>
    <cellStyle name="Normal 6 3 3 5 2 2" xfId="1792"/>
    <cellStyle name="Normal 6 3 3 5 2 2 2" xfId="5150"/>
    <cellStyle name="Normal 6 3 3 5 2 2 2 2" xfId="10134"/>
    <cellStyle name="Normal 6 3 3 5 2 2 2 2 2" xfId="37762"/>
    <cellStyle name="Normal 6 3 3 5 2 2 2 2 3" xfId="37763"/>
    <cellStyle name="Normal 6 3 3 5 2 2 2 2 4" xfId="37764"/>
    <cellStyle name="Normal 6 3 3 5 2 2 2 3" xfId="37765"/>
    <cellStyle name="Normal 6 3 3 5 2 2 2 3 2" xfId="37766"/>
    <cellStyle name="Normal 6 3 3 5 2 2 2 3 3" xfId="37767"/>
    <cellStyle name="Normal 6 3 3 5 2 2 2 4" xfId="37768"/>
    <cellStyle name="Normal 6 3 3 5 2 2 2 5" xfId="37769"/>
    <cellStyle name="Normal 6 3 3 5 2 2 2 6" xfId="37770"/>
    <cellStyle name="Normal 6 3 3 5 2 2 3" xfId="6879"/>
    <cellStyle name="Normal 6 3 3 5 2 2 3 2" xfId="11821"/>
    <cellStyle name="Normal 6 3 3 5 2 2 3 3" xfId="37771"/>
    <cellStyle name="Normal 6 3 3 5 2 2 3 4" xfId="37772"/>
    <cellStyle name="Normal 6 3 3 5 2 2 4" xfId="8387"/>
    <cellStyle name="Normal 6 3 3 5 2 2 4 2" xfId="37773"/>
    <cellStyle name="Normal 6 3 3 5 2 2 4 3" xfId="37774"/>
    <cellStyle name="Normal 6 3 3 5 2 2 4 4" xfId="37775"/>
    <cellStyle name="Normal 6 3 3 5 2 2 5" xfId="3425"/>
    <cellStyle name="Normal 6 3 3 5 2 2 5 2" xfId="37776"/>
    <cellStyle name="Normal 6 3 3 5 2 2 5 3" xfId="37777"/>
    <cellStyle name="Normal 6 3 3 5 2 2 5 4" xfId="37778"/>
    <cellStyle name="Normal 6 3 3 5 2 2 6" xfId="37779"/>
    <cellStyle name="Normal 6 3 3 5 2 2 6 2" xfId="37780"/>
    <cellStyle name="Normal 6 3 3 5 2 2 6 3" xfId="37781"/>
    <cellStyle name="Normal 6 3 3 5 2 2 7" xfId="37782"/>
    <cellStyle name="Normal 6 3 3 5 2 2 8" xfId="37783"/>
    <cellStyle name="Normal 6 3 3 5 2 2 9" xfId="37784"/>
    <cellStyle name="Normal 6 3 3 5 2 3" xfId="4579"/>
    <cellStyle name="Normal 6 3 3 5 2 3 2" xfId="9563"/>
    <cellStyle name="Normal 6 3 3 5 2 3 2 2" xfId="37785"/>
    <cellStyle name="Normal 6 3 3 5 2 3 2 3" xfId="37786"/>
    <cellStyle name="Normal 6 3 3 5 2 3 2 4" xfId="37787"/>
    <cellStyle name="Normal 6 3 3 5 2 3 3" xfId="37788"/>
    <cellStyle name="Normal 6 3 3 5 2 3 3 2" xfId="37789"/>
    <cellStyle name="Normal 6 3 3 5 2 3 3 3" xfId="37790"/>
    <cellStyle name="Normal 6 3 3 5 2 3 4" xfId="37791"/>
    <cellStyle name="Normal 6 3 3 5 2 3 5" xfId="37792"/>
    <cellStyle name="Normal 6 3 3 5 2 3 6" xfId="37793"/>
    <cellStyle name="Normal 6 3 3 5 2 4" xfId="6310"/>
    <cellStyle name="Normal 6 3 3 5 2 4 2" xfId="11252"/>
    <cellStyle name="Normal 6 3 3 5 2 4 3" xfId="37794"/>
    <cellStyle name="Normal 6 3 3 5 2 4 4" xfId="37795"/>
    <cellStyle name="Normal 6 3 3 5 2 5" xfId="7818"/>
    <cellStyle name="Normal 6 3 3 5 2 5 2" xfId="37796"/>
    <cellStyle name="Normal 6 3 3 5 2 5 3" xfId="37797"/>
    <cellStyle name="Normal 6 3 3 5 2 5 4" xfId="37798"/>
    <cellStyle name="Normal 6 3 3 5 2 6" xfId="2856"/>
    <cellStyle name="Normal 6 3 3 5 2 6 2" xfId="37799"/>
    <cellStyle name="Normal 6 3 3 5 2 6 3" xfId="37800"/>
    <cellStyle name="Normal 6 3 3 5 2 6 4" xfId="37801"/>
    <cellStyle name="Normal 6 3 3 5 2 7" xfId="37802"/>
    <cellStyle name="Normal 6 3 3 5 2 7 2" xfId="37803"/>
    <cellStyle name="Normal 6 3 3 5 2 7 3" xfId="37804"/>
    <cellStyle name="Normal 6 3 3 5 2 8" xfId="37805"/>
    <cellStyle name="Normal 6 3 3 5 2 9" xfId="37806"/>
    <cellStyle name="Normal 6 3 3 5 3" xfId="1791"/>
    <cellStyle name="Normal 6 3 3 5 3 2" xfId="5149"/>
    <cellStyle name="Normal 6 3 3 5 3 2 2" xfId="10133"/>
    <cellStyle name="Normal 6 3 3 5 3 2 2 2" xfId="37807"/>
    <cellStyle name="Normal 6 3 3 5 3 2 2 3" xfId="37808"/>
    <cellStyle name="Normal 6 3 3 5 3 2 2 4" xfId="37809"/>
    <cellStyle name="Normal 6 3 3 5 3 2 3" xfId="37810"/>
    <cellStyle name="Normal 6 3 3 5 3 2 3 2" xfId="37811"/>
    <cellStyle name="Normal 6 3 3 5 3 2 3 3" xfId="37812"/>
    <cellStyle name="Normal 6 3 3 5 3 2 4" xfId="37813"/>
    <cellStyle name="Normal 6 3 3 5 3 2 5" xfId="37814"/>
    <cellStyle name="Normal 6 3 3 5 3 2 6" xfId="37815"/>
    <cellStyle name="Normal 6 3 3 5 3 3" xfId="6878"/>
    <cellStyle name="Normal 6 3 3 5 3 3 2" xfId="11820"/>
    <cellStyle name="Normal 6 3 3 5 3 3 3" xfId="37816"/>
    <cellStyle name="Normal 6 3 3 5 3 3 4" xfId="37817"/>
    <cellStyle name="Normal 6 3 3 5 3 4" xfId="8386"/>
    <cellStyle name="Normal 6 3 3 5 3 4 2" xfId="37818"/>
    <cellStyle name="Normal 6 3 3 5 3 4 3" xfId="37819"/>
    <cellStyle name="Normal 6 3 3 5 3 4 4" xfId="37820"/>
    <cellStyle name="Normal 6 3 3 5 3 5" xfId="3424"/>
    <cellStyle name="Normal 6 3 3 5 3 5 2" xfId="37821"/>
    <cellStyle name="Normal 6 3 3 5 3 5 3" xfId="37822"/>
    <cellStyle name="Normal 6 3 3 5 3 5 4" xfId="37823"/>
    <cellStyle name="Normal 6 3 3 5 3 6" xfId="37824"/>
    <cellStyle name="Normal 6 3 3 5 3 6 2" xfId="37825"/>
    <cellStyle name="Normal 6 3 3 5 3 6 3" xfId="37826"/>
    <cellStyle name="Normal 6 3 3 5 3 7" xfId="37827"/>
    <cellStyle name="Normal 6 3 3 5 3 8" xfId="37828"/>
    <cellStyle name="Normal 6 3 3 5 3 9" xfId="37829"/>
    <cellStyle name="Normal 6 3 3 5 4" xfId="4196"/>
    <cellStyle name="Normal 6 3 3 5 4 2" xfId="9182"/>
    <cellStyle name="Normal 6 3 3 5 4 2 2" xfId="37830"/>
    <cellStyle name="Normal 6 3 3 5 4 2 3" xfId="37831"/>
    <cellStyle name="Normal 6 3 3 5 4 2 4" xfId="37832"/>
    <cellStyle name="Normal 6 3 3 5 4 3" xfId="37833"/>
    <cellStyle name="Normal 6 3 3 5 4 3 2" xfId="37834"/>
    <cellStyle name="Normal 6 3 3 5 4 3 3" xfId="37835"/>
    <cellStyle name="Normal 6 3 3 5 4 4" xfId="37836"/>
    <cellStyle name="Normal 6 3 3 5 4 5" xfId="37837"/>
    <cellStyle name="Normal 6 3 3 5 4 6" xfId="37838"/>
    <cellStyle name="Normal 6 3 3 5 5" xfId="5943"/>
    <cellStyle name="Normal 6 3 3 5 5 2" xfId="10885"/>
    <cellStyle name="Normal 6 3 3 5 5 3" xfId="37839"/>
    <cellStyle name="Normal 6 3 3 5 5 4" xfId="37840"/>
    <cellStyle name="Normal 6 3 3 5 6" xfId="7451"/>
    <cellStyle name="Normal 6 3 3 5 6 2" xfId="37841"/>
    <cellStyle name="Normal 6 3 3 5 6 3" xfId="37842"/>
    <cellStyle name="Normal 6 3 3 5 6 4" xfId="37843"/>
    <cellStyle name="Normal 6 3 3 5 7" xfId="2489"/>
    <cellStyle name="Normal 6 3 3 5 7 2" xfId="37844"/>
    <cellStyle name="Normal 6 3 3 5 7 3" xfId="37845"/>
    <cellStyle name="Normal 6 3 3 5 7 4" xfId="37846"/>
    <cellStyle name="Normal 6 3 3 5 8" xfId="37847"/>
    <cellStyle name="Normal 6 3 3 5 8 2" xfId="37848"/>
    <cellStyle name="Normal 6 3 3 5 8 3" xfId="37849"/>
    <cellStyle name="Normal 6 3 3 5 9" xfId="37850"/>
    <cellStyle name="Normal 6 3 3 6" xfId="412"/>
    <cellStyle name="Normal 6 3 3 6 10" xfId="37851"/>
    <cellStyle name="Normal 6 3 3 6 11" xfId="37852"/>
    <cellStyle name="Normal 6 3 3 6 2" xfId="1040"/>
    <cellStyle name="Normal 6 3 3 6 2 10" xfId="37853"/>
    <cellStyle name="Normal 6 3 3 6 2 2" xfId="1794"/>
    <cellStyle name="Normal 6 3 3 6 2 2 2" xfId="5152"/>
    <cellStyle name="Normal 6 3 3 6 2 2 2 2" xfId="10136"/>
    <cellStyle name="Normal 6 3 3 6 2 2 2 2 2" xfId="37854"/>
    <cellStyle name="Normal 6 3 3 6 2 2 2 2 3" xfId="37855"/>
    <cellStyle name="Normal 6 3 3 6 2 2 2 2 4" xfId="37856"/>
    <cellStyle name="Normal 6 3 3 6 2 2 2 3" xfId="37857"/>
    <cellStyle name="Normal 6 3 3 6 2 2 2 3 2" xfId="37858"/>
    <cellStyle name="Normal 6 3 3 6 2 2 2 3 3" xfId="37859"/>
    <cellStyle name="Normal 6 3 3 6 2 2 2 4" xfId="37860"/>
    <cellStyle name="Normal 6 3 3 6 2 2 2 5" xfId="37861"/>
    <cellStyle name="Normal 6 3 3 6 2 2 2 6" xfId="37862"/>
    <cellStyle name="Normal 6 3 3 6 2 2 3" xfId="6881"/>
    <cellStyle name="Normal 6 3 3 6 2 2 3 2" xfId="11823"/>
    <cellStyle name="Normal 6 3 3 6 2 2 3 3" xfId="37863"/>
    <cellStyle name="Normal 6 3 3 6 2 2 3 4" xfId="37864"/>
    <cellStyle name="Normal 6 3 3 6 2 2 4" xfId="8389"/>
    <cellStyle name="Normal 6 3 3 6 2 2 4 2" xfId="37865"/>
    <cellStyle name="Normal 6 3 3 6 2 2 4 3" xfId="37866"/>
    <cellStyle name="Normal 6 3 3 6 2 2 4 4" xfId="37867"/>
    <cellStyle name="Normal 6 3 3 6 2 2 5" xfId="3427"/>
    <cellStyle name="Normal 6 3 3 6 2 2 5 2" xfId="37868"/>
    <cellStyle name="Normal 6 3 3 6 2 2 5 3" xfId="37869"/>
    <cellStyle name="Normal 6 3 3 6 2 2 5 4" xfId="37870"/>
    <cellStyle name="Normal 6 3 3 6 2 2 6" xfId="37871"/>
    <cellStyle name="Normal 6 3 3 6 2 2 6 2" xfId="37872"/>
    <cellStyle name="Normal 6 3 3 6 2 2 6 3" xfId="37873"/>
    <cellStyle name="Normal 6 3 3 6 2 2 7" xfId="37874"/>
    <cellStyle name="Normal 6 3 3 6 2 2 8" xfId="37875"/>
    <cellStyle name="Normal 6 3 3 6 2 2 9" xfId="37876"/>
    <cellStyle name="Normal 6 3 3 6 2 3" xfId="4474"/>
    <cellStyle name="Normal 6 3 3 6 2 3 2" xfId="9459"/>
    <cellStyle name="Normal 6 3 3 6 2 3 2 2" xfId="37877"/>
    <cellStyle name="Normal 6 3 3 6 2 3 2 3" xfId="37878"/>
    <cellStyle name="Normal 6 3 3 6 2 3 2 4" xfId="37879"/>
    <cellStyle name="Normal 6 3 3 6 2 3 3" xfId="37880"/>
    <cellStyle name="Normal 6 3 3 6 2 3 3 2" xfId="37881"/>
    <cellStyle name="Normal 6 3 3 6 2 3 3 3" xfId="37882"/>
    <cellStyle name="Normal 6 3 3 6 2 3 4" xfId="37883"/>
    <cellStyle name="Normal 6 3 3 6 2 3 5" xfId="37884"/>
    <cellStyle name="Normal 6 3 3 6 2 3 6" xfId="37885"/>
    <cellStyle name="Normal 6 3 3 6 2 4" xfId="6216"/>
    <cellStyle name="Normal 6 3 3 6 2 4 2" xfId="11158"/>
    <cellStyle name="Normal 6 3 3 6 2 4 3" xfId="37886"/>
    <cellStyle name="Normal 6 3 3 6 2 4 4" xfId="37887"/>
    <cellStyle name="Normal 6 3 3 6 2 5" xfId="7724"/>
    <cellStyle name="Normal 6 3 3 6 2 5 2" xfId="37888"/>
    <cellStyle name="Normal 6 3 3 6 2 5 3" xfId="37889"/>
    <cellStyle name="Normal 6 3 3 6 2 5 4" xfId="37890"/>
    <cellStyle name="Normal 6 3 3 6 2 6" xfId="2762"/>
    <cellStyle name="Normal 6 3 3 6 2 6 2" xfId="37891"/>
    <cellStyle name="Normal 6 3 3 6 2 6 3" xfId="37892"/>
    <cellStyle name="Normal 6 3 3 6 2 6 4" xfId="37893"/>
    <cellStyle name="Normal 6 3 3 6 2 7" xfId="37894"/>
    <cellStyle name="Normal 6 3 3 6 2 7 2" xfId="37895"/>
    <cellStyle name="Normal 6 3 3 6 2 7 3" xfId="37896"/>
    <cellStyle name="Normal 6 3 3 6 2 8" xfId="37897"/>
    <cellStyle name="Normal 6 3 3 6 2 9" xfId="37898"/>
    <cellStyle name="Normal 6 3 3 6 3" xfId="1793"/>
    <cellStyle name="Normal 6 3 3 6 3 2" xfId="5151"/>
    <cellStyle name="Normal 6 3 3 6 3 2 2" xfId="10135"/>
    <cellStyle name="Normal 6 3 3 6 3 2 2 2" xfId="37899"/>
    <cellStyle name="Normal 6 3 3 6 3 2 2 3" xfId="37900"/>
    <cellStyle name="Normal 6 3 3 6 3 2 2 4" xfId="37901"/>
    <cellStyle name="Normal 6 3 3 6 3 2 3" xfId="37902"/>
    <cellStyle name="Normal 6 3 3 6 3 2 3 2" xfId="37903"/>
    <cellStyle name="Normal 6 3 3 6 3 2 3 3" xfId="37904"/>
    <cellStyle name="Normal 6 3 3 6 3 2 4" xfId="37905"/>
    <cellStyle name="Normal 6 3 3 6 3 2 5" xfId="37906"/>
    <cellStyle name="Normal 6 3 3 6 3 2 6" xfId="37907"/>
    <cellStyle name="Normal 6 3 3 6 3 3" xfId="6880"/>
    <cellStyle name="Normal 6 3 3 6 3 3 2" xfId="11822"/>
    <cellStyle name="Normal 6 3 3 6 3 3 3" xfId="37908"/>
    <cellStyle name="Normal 6 3 3 6 3 3 4" xfId="37909"/>
    <cellStyle name="Normal 6 3 3 6 3 4" xfId="8388"/>
    <cellStyle name="Normal 6 3 3 6 3 4 2" xfId="37910"/>
    <cellStyle name="Normal 6 3 3 6 3 4 3" xfId="37911"/>
    <cellStyle name="Normal 6 3 3 6 3 4 4" xfId="37912"/>
    <cellStyle name="Normal 6 3 3 6 3 5" xfId="3426"/>
    <cellStyle name="Normal 6 3 3 6 3 5 2" xfId="37913"/>
    <cellStyle name="Normal 6 3 3 6 3 5 3" xfId="37914"/>
    <cellStyle name="Normal 6 3 3 6 3 5 4" xfId="37915"/>
    <cellStyle name="Normal 6 3 3 6 3 6" xfId="37916"/>
    <cellStyle name="Normal 6 3 3 6 3 6 2" xfId="37917"/>
    <cellStyle name="Normal 6 3 3 6 3 6 3" xfId="37918"/>
    <cellStyle name="Normal 6 3 3 6 3 7" xfId="37919"/>
    <cellStyle name="Normal 6 3 3 6 3 8" xfId="37920"/>
    <cellStyle name="Normal 6 3 3 6 3 9" xfId="37921"/>
    <cellStyle name="Normal 6 3 3 6 4" xfId="3991"/>
    <cellStyle name="Normal 6 3 3 6 4 2" xfId="9071"/>
    <cellStyle name="Normal 6 3 3 6 4 2 2" xfId="37922"/>
    <cellStyle name="Normal 6 3 3 6 4 2 3" xfId="37923"/>
    <cellStyle name="Normal 6 3 3 6 4 2 4" xfId="37924"/>
    <cellStyle name="Normal 6 3 3 6 4 3" xfId="37925"/>
    <cellStyle name="Normal 6 3 3 6 4 3 2" xfId="37926"/>
    <cellStyle name="Normal 6 3 3 6 4 3 3" xfId="37927"/>
    <cellStyle name="Normal 6 3 3 6 4 4" xfId="37928"/>
    <cellStyle name="Normal 6 3 3 6 4 5" xfId="37929"/>
    <cellStyle name="Normal 6 3 3 6 4 6" xfId="37930"/>
    <cellStyle name="Normal 6 3 3 6 5" xfId="5759"/>
    <cellStyle name="Normal 6 3 3 6 5 2" xfId="10701"/>
    <cellStyle name="Normal 6 3 3 6 5 3" xfId="37931"/>
    <cellStyle name="Normal 6 3 3 6 5 4" xfId="37932"/>
    <cellStyle name="Normal 6 3 3 6 6" xfId="7267"/>
    <cellStyle name="Normal 6 3 3 6 6 2" xfId="37933"/>
    <cellStyle name="Normal 6 3 3 6 6 3" xfId="37934"/>
    <cellStyle name="Normal 6 3 3 6 6 4" xfId="37935"/>
    <cellStyle name="Normal 6 3 3 6 7" xfId="2305"/>
    <cellStyle name="Normal 6 3 3 6 7 2" xfId="37936"/>
    <cellStyle name="Normal 6 3 3 6 7 3" xfId="37937"/>
    <cellStyle name="Normal 6 3 3 6 7 4" xfId="37938"/>
    <cellStyle name="Normal 6 3 3 6 8" xfId="37939"/>
    <cellStyle name="Normal 6 3 3 6 8 2" xfId="37940"/>
    <cellStyle name="Normal 6 3 3 6 8 3" xfId="37941"/>
    <cellStyle name="Normal 6 3 3 6 9" xfId="37942"/>
    <cellStyle name="Normal 6 3 3 7" xfId="894"/>
    <cellStyle name="Normal 6 3 3 7 10" xfId="37943"/>
    <cellStyle name="Normal 6 3 3 7 2" xfId="1795"/>
    <cellStyle name="Normal 6 3 3 7 2 2" xfId="5153"/>
    <cellStyle name="Normal 6 3 3 7 2 2 2" xfId="10137"/>
    <cellStyle name="Normal 6 3 3 7 2 2 2 2" xfId="37944"/>
    <cellStyle name="Normal 6 3 3 7 2 2 2 3" xfId="37945"/>
    <cellStyle name="Normal 6 3 3 7 2 2 2 4" xfId="37946"/>
    <cellStyle name="Normal 6 3 3 7 2 2 3" xfId="37947"/>
    <cellStyle name="Normal 6 3 3 7 2 2 3 2" xfId="37948"/>
    <cellStyle name="Normal 6 3 3 7 2 2 3 3" xfId="37949"/>
    <cellStyle name="Normal 6 3 3 7 2 2 4" xfId="37950"/>
    <cellStyle name="Normal 6 3 3 7 2 2 5" xfId="37951"/>
    <cellStyle name="Normal 6 3 3 7 2 2 6" xfId="37952"/>
    <cellStyle name="Normal 6 3 3 7 2 3" xfId="6882"/>
    <cellStyle name="Normal 6 3 3 7 2 3 2" xfId="11824"/>
    <cellStyle name="Normal 6 3 3 7 2 3 3" xfId="37953"/>
    <cellStyle name="Normal 6 3 3 7 2 3 4" xfId="37954"/>
    <cellStyle name="Normal 6 3 3 7 2 4" xfId="8390"/>
    <cellStyle name="Normal 6 3 3 7 2 4 2" xfId="37955"/>
    <cellStyle name="Normal 6 3 3 7 2 4 3" xfId="37956"/>
    <cellStyle name="Normal 6 3 3 7 2 4 4" xfId="37957"/>
    <cellStyle name="Normal 6 3 3 7 2 5" xfId="3428"/>
    <cellStyle name="Normal 6 3 3 7 2 5 2" xfId="37958"/>
    <cellStyle name="Normal 6 3 3 7 2 5 3" xfId="37959"/>
    <cellStyle name="Normal 6 3 3 7 2 5 4" xfId="37960"/>
    <cellStyle name="Normal 6 3 3 7 2 6" xfId="37961"/>
    <cellStyle name="Normal 6 3 3 7 2 6 2" xfId="37962"/>
    <cellStyle name="Normal 6 3 3 7 2 6 3" xfId="37963"/>
    <cellStyle name="Normal 6 3 3 7 2 7" xfId="37964"/>
    <cellStyle name="Normal 6 3 3 7 2 8" xfId="37965"/>
    <cellStyle name="Normal 6 3 3 7 2 9" xfId="37966"/>
    <cellStyle name="Normal 6 3 3 7 3" xfId="4336"/>
    <cellStyle name="Normal 6 3 3 7 3 2" xfId="9322"/>
    <cellStyle name="Normal 6 3 3 7 3 2 2" xfId="37967"/>
    <cellStyle name="Normal 6 3 3 7 3 2 3" xfId="37968"/>
    <cellStyle name="Normal 6 3 3 7 3 2 4" xfId="37969"/>
    <cellStyle name="Normal 6 3 3 7 3 3" xfId="37970"/>
    <cellStyle name="Normal 6 3 3 7 3 3 2" xfId="37971"/>
    <cellStyle name="Normal 6 3 3 7 3 3 3" xfId="37972"/>
    <cellStyle name="Normal 6 3 3 7 3 4" xfId="37973"/>
    <cellStyle name="Normal 6 3 3 7 3 5" xfId="37974"/>
    <cellStyle name="Normal 6 3 3 7 3 6" xfId="37975"/>
    <cellStyle name="Normal 6 3 3 7 4" xfId="6081"/>
    <cellStyle name="Normal 6 3 3 7 4 2" xfId="11023"/>
    <cellStyle name="Normal 6 3 3 7 4 3" xfId="37976"/>
    <cellStyle name="Normal 6 3 3 7 4 4" xfId="37977"/>
    <cellStyle name="Normal 6 3 3 7 5" xfId="7589"/>
    <cellStyle name="Normal 6 3 3 7 5 2" xfId="37978"/>
    <cellStyle name="Normal 6 3 3 7 5 3" xfId="37979"/>
    <cellStyle name="Normal 6 3 3 7 5 4" xfId="37980"/>
    <cellStyle name="Normal 6 3 3 7 6" xfId="2627"/>
    <cellStyle name="Normal 6 3 3 7 6 2" xfId="37981"/>
    <cellStyle name="Normal 6 3 3 7 6 3" xfId="37982"/>
    <cellStyle name="Normal 6 3 3 7 6 4" xfId="37983"/>
    <cellStyle name="Normal 6 3 3 7 7" xfId="37984"/>
    <cellStyle name="Normal 6 3 3 7 7 2" xfId="37985"/>
    <cellStyle name="Normal 6 3 3 7 7 3" xfId="37986"/>
    <cellStyle name="Normal 6 3 3 7 8" xfId="37987"/>
    <cellStyle name="Normal 6 3 3 7 9" xfId="37988"/>
    <cellStyle name="Normal 6 3 3 8" xfId="1361"/>
    <cellStyle name="Normal 6 3 3 8 2" xfId="4719"/>
    <cellStyle name="Normal 6 3 3 8 2 2" xfId="9703"/>
    <cellStyle name="Normal 6 3 3 8 2 2 2" xfId="37989"/>
    <cellStyle name="Normal 6 3 3 8 2 2 3" xfId="37990"/>
    <cellStyle name="Normal 6 3 3 8 2 2 4" xfId="37991"/>
    <cellStyle name="Normal 6 3 3 8 2 3" xfId="37992"/>
    <cellStyle name="Normal 6 3 3 8 2 3 2" xfId="37993"/>
    <cellStyle name="Normal 6 3 3 8 2 3 3" xfId="37994"/>
    <cellStyle name="Normal 6 3 3 8 2 4" xfId="37995"/>
    <cellStyle name="Normal 6 3 3 8 2 5" xfId="37996"/>
    <cellStyle name="Normal 6 3 3 8 2 6" xfId="37997"/>
    <cellStyle name="Normal 6 3 3 8 3" xfId="6448"/>
    <cellStyle name="Normal 6 3 3 8 3 2" xfId="11390"/>
    <cellStyle name="Normal 6 3 3 8 3 3" xfId="37998"/>
    <cellStyle name="Normal 6 3 3 8 3 4" xfId="37999"/>
    <cellStyle name="Normal 6 3 3 8 4" xfId="7956"/>
    <cellStyle name="Normal 6 3 3 8 4 2" xfId="38000"/>
    <cellStyle name="Normal 6 3 3 8 4 3" xfId="38001"/>
    <cellStyle name="Normal 6 3 3 8 4 4" xfId="38002"/>
    <cellStyle name="Normal 6 3 3 8 5" xfId="2994"/>
    <cellStyle name="Normal 6 3 3 8 5 2" xfId="38003"/>
    <cellStyle name="Normal 6 3 3 8 5 3" xfId="38004"/>
    <cellStyle name="Normal 6 3 3 8 5 4" xfId="38005"/>
    <cellStyle name="Normal 6 3 3 8 6" xfId="38006"/>
    <cellStyle name="Normal 6 3 3 8 6 2" xfId="38007"/>
    <cellStyle name="Normal 6 3 3 8 6 3" xfId="38008"/>
    <cellStyle name="Normal 6 3 3 8 7" xfId="38009"/>
    <cellStyle name="Normal 6 3 3 8 8" xfId="38010"/>
    <cellStyle name="Normal 6 3 3 8 9" xfId="38011"/>
    <cellStyle name="Normal 6 3 3 9" xfId="305"/>
    <cellStyle name="Normal 6 3 3 9 2" xfId="3937"/>
    <cellStyle name="Normal 6 3 3 9 2 2" xfId="9024"/>
    <cellStyle name="Normal 6 3 3 9 2 2 2" xfId="38012"/>
    <cellStyle name="Normal 6 3 3 9 2 2 3" xfId="38013"/>
    <cellStyle name="Normal 6 3 3 9 2 2 4" xfId="38014"/>
    <cellStyle name="Normal 6 3 3 9 2 3" xfId="38015"/>
    <cellStyle name="Normal 6 3 3 9 2 3 2" xfId="38016"/>
    <cellStyle name="Normal 6 3 3 9 2 3 3" xfId="38017"/>
    <cellStyle name="Normal 6 3 3 9 2 4" xfId="38018"/>
    <cellStyle name="Normal 6 3 3 9 2 5" xfId="38019"/>
    <cellStyle name="Normal 6 3 3 9 2 6" xfId="38020"/>
    <cellStyle name="Normal 6 3 3 9 3" xfId="5715"/>
    <cellStyle name="Normal 6 3 3 9 3 2" xfId="10657"/>
    <cellStyle name="Normal 6 3 3 9 3 3" xfId="38021"/>
    <cellStyle name="Normal 6 3 3 9 3 4" xfId="38022"/>
    <cellStyle name="Normal 6 3 3 9 4" xfId="7223"/>
    <cellStyle name="Normal 6 3 3 9 4 2" xfId="38023"/>
    <cellStyle name="Normal 6 3 3 9 4 3" xfId="38024"/>
    <cellStyle name="Normal 6 3 3 9 4 4" xfId="38025"/>
    <cellStyle name="Normal 6 3 3 9 5" xfId="2260"/>
    <cellStyle name="Normal 6 3 3 9 5 2" xfId="38026"/>
    <cellStyle name="Normal 6 3 3 9 5 3" xfId="38027"/>
    <cellStyle name="Normal 6 3 3 9 5 4" xfId="38028"/>
    <cellStyle name="Normal 6 3 3 9 6" xfId="38029"/>
    <cellStyle name="Normal 6 3 3 9 6 2" xfId="38030"/>
    <cellStyle name="Normal 6 3 3 9 6 3" xfId="38031"/>
    <cellStyle name="Normal 6 3 3 9 7" xfId="38032"/>
    <cellStyle name="Normal 6 3 3 9 8" xfId="38033"/>
    <cellStyle name="Normal 6 3 3 9 9" xfId="38034"/>
    <cellStyle name="Normal 6 3 4" xfId="629"/>
    <cellStyle name="Normal 6 3 4 10" xfId="2399"/>
    <cellStyle name="Normal 6 3 4 10 2" xfId="38035"/>
    <cellStyle name="Normal 6 3 4 10 3" xfId="38036"/>
    <cellStyle name="Normal 6 3 4 10 4" xfId="38037"/>
    <cellStyle name="Normal 6 3 4 11" xfId="38038"/>
    <cellStyle name="Normal 6 3 4 11 2" xfId="38039"/>
    <cellStyle name="Normal 6 3 4 11 3" xfId="38040"/>
    <cellStyle name="Normal 6 3 4 12" xfId="38041"/>
    <cellStyle name="Normal 6 3 4 13" xfId="38042"/>
    <cellStyle name="Normal 6 3 4 14" xfId="38043"/>
    <cellStyle name="Normal 6 3 4 2" xfId="790"/>
    <cellStyle name="Normal 6 3 4 2 10" xfId="38044"/>
    <cellStyle name="Normal 6 3 4 2 11" xfId="38045"/>
    <cellStyle name="Normal 6 3 4 2 2" xfId="1256"/>
    <cellStyle name="Normal 6 3 4 2 2 10" xfId="38046"/>
    <cellStyle name="Normal 6 3 4 2 2 2" xfId="1798"/>
    <cellStyle name="Normal 6 3 4 2 2 2 2" xfId="5156"/>
    <cellStyle name="Normal 6 3 4 2 2 2 2 2" xfId="10140"/>
    <cellStyle name="Normal 6 3 4 2 2 2 2 2 2" xfId="38047"/>
    <cellStyle name="Normal 6 3 4 2 2 2 2 2 3" xfId="38048"/>
    <cellStyle name="Normal 6 3 4 2 2 2 2 2 4" xfId="38049"/>
    <cellStyle name="Normal 6 3 4 2 2 2 2 3" xfId="38050"/>
    <cellStyle name="Normal 6 3 4 2 2 2 2 3 2" xfId="38051"/>
    <cellStyle name="Normal 6 3 4 2 2 2 2 3 3" xfId="38052"/>
    <cellStyle name="Normal 6 3 4 2 2 2 2 4" xfId="38053"/>
    <cellStyle name="Normal 6 3 4 2 2 2 2 5" xfId="38054"/>
    <cellStyle name="Normal 6 3 4 2 2 2 2 6" xfId="38055"/>
    <cellStyle name="Normal 6 3 4 2 2 2 3" xfId="6885"/>
    <cellStyle name="Normal 6 3 4 2 2 2 3 2" xfId="11827"/>
    <cellStyle name="Normal 6 3 4 2 2 2 3 3" xfId="38056"/>
    <cellStyle name="Normal 6 3 4 2 2 2 3 4" xfId="38057"/>
    <cellStyle name="Normal 6 3 4 2 2 2 4" xfId="8393"/>
    <cellStyle name="Normal 6 3 4 2 2 2 4 2" xfId="38058"/>
    <cellStyle name="Normal 6 3 4 2 2 2 4 3" xfId="38059"/>
    <cellStyle name="Normal 6 3 4 2 2 2 4 4" xfId="38060"/>
    <cellStyle name="Normal 6 3 4 2 2 2 5" xfId="3431"/>
    <cellStyle name="Normal 6 3 4 2 2 2 5 2" xfId="38061"/>
    <cellStyle name="Normal 6 3 4 2 2 2 5 3" xfId="38062"/>
    <cellStyle name="Normal 6 3 4 2 2 2 5 4" xfId="38063"/>
    <cellStyle name="Normal 6 3 4 2 2 2 6" xfId="38064"/>
    <cellStyle name="Normal 6 3 4 2 2 2 6 2" xfId="38065"/>
    <cellStyle name="Normal 6 3 4 2 2 2 6 3" xfId="38066"/>
    <cellStyle name="Normal 6 3 4 2 2 2 7" xfId="38067"/>
    <cellStyle name="Normal 6 3 4 2 2 2 8" xfId="38068"/>
    <cellStyle name="Normal 6 3 4 2 2 2 9" xfId="38069"/>
    <cellStyle name="Normal 6 3 4 2 2 3" xfId="4624"/>
    <cellStyle name="Normal 6 3 4 2 2 3 2" xfId="9608"/>
    <cellStyle name="Normal 6 3 4 2 2 3 2 2" xfId="38070"/>
    <cellStyle name="Normal 6 3 4 2 2 3 2 3" xfId="38071"/>
    <cellStyle name="Normal 6 3 4 2 2 3 2 4" xfId="38072"/>
    <cellStyle name="Normal 6 3 4 2 2 3 3" xfId="38073"/>
    <cellStyle name="Normal 6 3 4 2 2 3 3 2" xfId="38074"/>
    <cellStyle name="Normal 6 3 4 2 2 3 3 3" xfId="38075"/>
    <cellStyle name="Normal 6 3 4 2 2 3 4" xfId="38076"/>
    <cellStyle name="Normal 6 3 4 2 2 3 5" xfId="38077"/>
    <cellStyle name="Normal 6 3 4 2 2 3 6" xfId="38078"/>
    <cellStyle name="Normal 6 3 4 2 2 4" xfId="6355"/>
    <cellStyle name="Normal 6 3 4 2 2 4 2" xfId="11297"/>
    <cellStyle name="Normal 6 3 4 2 2 4 3" xfId="38079"/>
    <cellStyle name="Normal 6 3 4 2 2 4 4" xfId="38080"/>
    <cellStyle name="Normal 6 3 4 2 2 5" xfId="7863"/>
    <cellStyle name="Normal 6 3 4 2 2 5 2" xfId="38081"/>
    <cellStyle name="Normal 6 3 4 2 2 5 3" xfId="38082"/>
    <cellStyle name="Normal 6 3 4 2 2 5 4" xfId="38083"/>
    <cellStyle name="Normal 6 3 4 2 2 6" xfId="2901"/>
    <cellStyle name="Normal 6 3 4 2 2 6 2" xfId="38084"/>
    <cellStyle name="Normal 6 3 4 2 2 6 3" xfId="38085"/>
    <cellStyle name="Normal 6 3 4 2 2 6 4" xfId="38086"/>
    <cellStyle name="Normal 6 3 4 2 2 7" xfId="38087"/>
    <cellStyle name="Normal 6 3 4 2 2 7 2" xfId="38088"/>
    <cellStyle name="Normal 6 3 4 2 2 7 3" xfId="38089"/>
    <cellStyle name="Normal 6 3 4 2 2 8" xfId="38090"/>
    <cellStyle name="Normal 6 3 4 2 2 9" xfId="38091"/>
    <cellStyle name="Normal 6 3 4 2 3" xfId="1797"/>
    <cellStyle name="Normal 6 3 4 2 3 2" xfId="5155"/>
    <cellStyle name="Normal 6 3 4 2 3 2 2" xfId="10139"/>
    <cellStyle name="Normal 6 3 4 2 3 2 2 2" xfId="38092"/>
    <cellStyle name="Normal 6 3 4 2 3 2 2 3" xfId="38093"/>
    <cellStyle name="Normal 6 3 4 2 3 2 2 4" xfId="38094"/>
    <cellStyle name="Normal 6 3 4 2 3 2 3" xfId="38095"/>
    <cellStyle name="Normal 6 3 4 2 3 2 3 2" xfId="38096"/>
    <cellStyle name="Normal 6 3 4 2 3 2 3 3" xfId="38097"/>
    <cellStyle name="Normal 6 3 4 2 3 2 4" xfId="38098"/>
    <cellStyle name="Normal 6 3 4 2 3 2 5" xfId="38099"/>
    <cellStyle name="Normal 6 3 4 2 3 2 6" xfId="38100"/>
    <cellStyle name="Normal 6 3 4 2 3 3" xfId="6884"/>
    <cellStyle name="Normal 6 3 4 2 3 3 2" xfId="11826"/>
    <cellStyle name="Normal 6 3 4 2 3 3 3" xfId="38101"/>
    <cellStyle name="Normal 6 3 4 2 3 3 4" xfId="38102"/>
    <cellStyle name="Normal 6 3 4 2 3 4" xfId="8392"/>
    <cellStyle name="Normal 6 3 4 2 3 4 2" xfId="38103"/>
    <cellStyle name="Normal 6 3 4 2 3 4 3" xfId="38104"/>
    <cellStyle name="Normal 6 3 4 2 3 4 4" xfId="38105"/>
    <cellStyle name="Normal 6 3 4 2 3 5" xfId="3430"/>
    <cellStyle name="Normal 6 3 4 2 3 5 2" xfId="38106"/>
    <cellStyle name="Normal 6 3 4 2 3 5 3" xfId="38107"/>
    <cellStyle name="Normal 6 3 4 2 3 5 4" xfId="38108"/>
    <cellStyle name="Normal 6 3 4 2 3 6" xfId="38109"/>
    <cellStyle name="Normal 6 3 4 2 3 6 2" xfId="38110"/>
    <cellStyle name="Normal 6 3 4 2 3 6 3" xfId="38111"/>
    <cellStyle name="Normal 6 3 4 2 3 7" xfId="38112"/>
    <cellStyle name="Normal 6 3 4 2 3 8" xfId="38113"/>
    <cellStyle name="Normal 6 3 4 2 3 9" xfId="38114"/>
    <cellStyle name="Normal 6 3 4 2 4" xfId="4241"/>
    <cellStyle name="Normal 6 3 4 2 4 2" xfId="9227"/>
    <cellStyle name="Normal 6 3 4 2 4 2 2" xfId="38115"/>
    <cellStyle name="Normal 6 3 4 2 4 2 3" xfId="38116"/>
    <cellStyle name="Normal 6 3 4 2 4 2 4" xfId="38117"/>
    <cellStyle name="Normal 6 3 4 2 4 3" xfId="38118"/>
    <cellStyle name="Normal 6 3 4 2 4 3 2" xfId="38119"/>
    <cellStyle name="Normal 6 3 4 2 4 3 3" xfId="38120"/>
    <cellStyle name="Normal 6 3 4 2 4 4" xfId="38121"/>
    <cellStyle name="Normal 6 3 4 2 4 5" xfId="38122"/>
    <cellStyle name="Normal 6 3 4 2 4 6" xfId="38123"/>
    <cellStyle name="Normal 6 3 4 2 5" xfId="5988"/>
    <cellStyle name="Normal 6 3 4 2 5 2" xfId="10930"/>
    <cellStyle name="Normal 6 3 4 2 5 3" xfId="38124"/>
    <cellStyle name="Normal 6 3 4 2 5 4" xfId="38125"/>
    <cellStyle name="Normal 6 3 4 2 6" xfId="7496"/>
    <cellStyle name="Normal 6 3 4 2 6 2" xfId="38126"/>
    <cellStyle name="Normal 6 3 4 2 6 3" xfId="38127"/>
    <cellStyle name="Normal 6 3 4 2 6 4" xfId="38128"/>
    <cellStyle name="Normal 6 3 4 2 7" xfId="2534"/>
    <cellStyle name="Normal 6 3 4 2 7 2" xfId="38129"/>
    <cellStyle name="Normal 6 3 4 2 7 3" xfId="38130"/>
    <cellStyle name="Normal 6 3 4 2 7 4" xfId="38131"/>
    <cellStyle name="Normal 6 3 4 2 8" xfId="38132"/>
    <cellStyle name="Normal 6 3 4 2 8 2" xfId="38133"/>
    <cellStyle name="Normal 6 3 4 2 8 3" xfId="38134"/>
    <cellStyle name="Normal 6 3 4 2 9" xfId="38135"/>
    <cellStyle name="Normal 6 3 4 3" xfId="943"/>
    <cellStyle name="Normal 6 3 4 3 10" xfId="38136"/>
    <cellStyle name="Normal 6 3 4 3 2" xfId="1799"/>
    <cellStyle name="Normal 6 3 4 3 2 2" xfId="5157"/>
    <cellStyle name="Normal 6 3 4 3 2 2 2" xfId="10141"/>
    <cellStyle name="Normal 6 3 4 3 2 2 2 2" xfId="38137"/>
    <cellStyle name="Normal 6 3 4 3 2 2 2 3" xfId="38138"/>
    <cellStyle name="Normal 6 3 4 3 2 2 2 4" xfId="38139"/>
    <cellStyle name="Normal 6 3 4 3 2 2 3" xfId="38140"/>
    <cellStyle name="Normal 6 3 4 3 2 2 3 2" xfId="38141"/>
    <cellStyle name="Normal 6 3 4 3 2 2 3 3" xfId="38142"/>
    <cellStyle name="Normal 6 3 4 3 2 2 4" xfId="38143"/>
    <cellStyle name="Normal 6 3 4 3 2 2 5" xfId="38144"/>
    <cellStyle name="Normal 6 3 4 3 2 2 6" xfId="38145"/>
    <cellStyle name="Normal 6 3 4 3 2 3" xfId="6886"/>
    <cellStyle name="Normal 6 3 4 3 2 3 2" xfId="11828"/>
    <cellStyle name="Normal 6 3 4 3 2 3 3" xfId="38146"/>
    <cellStyle name="Normal 6 3 4 3 2 3 4" xfId="38147"/>
    <cellStyle name="Normal 6 3 4 3 2 4" xfId="8394"/>
    <cellStyle name="Normal 6 3 4 3 2 4 2" xfId="38148"/>
    <cellStyle name="Normal 6 3 4 3 2 4 3" xfId="38149"/>
    <cellStyle name="Normal 6 3 4 3 2 4 4" xfId="38150"/>
    <cellStyle name="Normal 6 3 4 3 2 5" xfId="3432"/>
    <cellStyle name="Normal 6 3 4 3 2 5 2" xfId="38151"/>
    <cellStyle name="Normal 6 3 4 3 2 5 3" xfId="38152"/>
    <cellStyle name="Normal 6 3 4 3 2 5 4" xfId="38153"/>
    <cellStyle name="Normal 6 3 4 3 2 6" xfId="38154"/>
    <cellStyle name="Normal 6 3 4 3 2 6 2" xfId="38155"/>
    <cellStyle name="Normal 6 3 4 3 2 6 3" xfId="38156"/>
    <cellStyle name="Normal 6 3 4 3 2 7" xfId="38157"/>
    <cellStyle name="Normal 6 3 4 3 2 8" xfId="38158"/>
    <cellStyle name="Normal 6 3 4 3 2 9" xfId="38159"/>
    <cellStyle name="Normal 6 3 4 3 3" xfId="4383"/>
    <cellStyle name="Normal 6 3 4 3 3 2" xfId="9368"/>
    <cellStyle name="Normal 6 3 4 3 3 2 2" xfId="38160"/>
    <cellStyle name="Normal 6 3 4 3 3 2 3" xfId="38161"/>
    <cellStyle name="Normal 6 3 4 3 3 2 4" xfId="38162"/>
    <cellStyle name="Normal 6 3 4 3 3 3" xfId="38163"/>
    <cellStyle name="Normal 6 3 4 3 3 3 2" xfId="38164"/>
    <cellStyle name="Normal 6 3 4 3 3 3 3" xfId="38165"/>
    <cellStyle name="Normal 6 3 4 3 3 4" xfId="38166"/>
    <cellStyle name="Normal 6 3 4 3 3 5" xfId="38167"/>
    <cellStyle name="Normal 6 3 4 3 3 6" xfId="38168"/>
    <cellStyle name="Normal 6 3 4 3 4" xfId="6126"/>
    <cellStyle name="Normal 6 3 4 3 4 2" xfId="11068"/>
    <cellStyle name="Normal 6 3 4 3 4 3" xfId="38169"/>
    <cellStyle name="Normal 6 3 4 3 4 4" xfId="38170"/>
    <cellStyle name="Normal 6 3 4 3 5" xfId="7634"/>
    <cellStyle name="Normal 6 3 4 3 5 2" xfId="38171"/>
    <cellStyle name="Normal 6 3 4 3 5 3" xfId="38172"/>
    <cellStyle name="Normal 6 3 4 3 5 4" xfId="38173"/>
    <cellStyle name="Normal 6 3 4 3 6" xfId="2672"/>
    <cellStyle name="Normal 6 3 4 3 6 2" xfId="38174"/>
    <cellStyle name="Normal 6 3 4 3 6 3" xfId="38175"/>
    <cellStyle name="Normal 6 3 4 3 6 4" xfId="38176"/>
    <cellStyle name="Normal 6 3 4 3 7" xfId="38177"/>
    <cellStyle name="Normal 6 3 4 3 7 2" xfId="38178"/>
    <cellStyle name="Normal 6 3 4 3 7 3" xfId="38179"/>
    <cellStyle name="Normal 6 3 4 3 8" xfId="38180"/>
    <cellStyle name="Normal 6 3 4 3 9" xfId="38181"/>
    <cellStyle name="Normal 6 3 4 4" xfId="1796"/>
    <cellStyle name="Normal 6 3 4 4 2" xfId="5154"/>
    <cellStyle name="Normal 6 3 4 4 2 2" xfId="10138"/>
    <cellStyle name="Normal 6 3 4 4 2 2 2" xfId="38182"/>
    <cellStyle name="Normal 6 3 4 4 2 2 3" xfId="38183"/>
    <cellStyle name="Normal 6 3 4 4 2 2 4" xfId="38184"/>
    <cellStyle name="Normal 6 3 4 4 2 3" xfId="38185"/>
    <cellStyle name="Normal 6 3 4 4 2 3 2" xfId="38186"/>
    <cellStyle name="Normal 6 3 4 4 2 3 3" xfId="38187"/>
    <cellStyle name="Normal 6 3 4 4 2 4" xfId="38188"/>
    <cellStyle name="Normal 6 3 4 4 2 5" xfId="38189"/>
    <cellStyle name="Normal 6 3 4 4 2 6" xfId="38190"/>
    <cellStyle name="Normal 6 3 4 4 3" xfId="6883"/>
    <cellStyle name="Normal 6 3 4 4 3 2" xfId="11825"/>
    <cellStyle name="Normal 6 3 4 4 3 3" xfId="38191"/>
    <cellStyle name="Normal 6 3 4 4 3 4" xfId="38192"/>
    <cellStyle name="Normal 6 3 4 4 4" xfId="8391"/>
    <cellStyle name="Normal 6 3 4 4 4 2" xfId="38193"/>
    <cellStyle name="Normal 6 3 4 4 4 3" xfId="38194"/>
    <cellStyle name="Normal 6 3 4 4 4 4" xfId="38195"/>
    <cellStyle name="Normal 6 3 4 4 5" xfId="3429"/>
    <cellStyle name="Normal 6 3 4 4 5 2" xfId="38196"/>
    <cellStyle name="Normal 6 3 4 4 5 3" xfId="38197"/>
    <cellStyle name="Normal 6 3 4 4 5 4" xfId="38198"/>
    <cellStyle name="Normal 6 3 4 4 6" xfId="38199"/>
    <cellStyle name="Normal 6 3 4 4 6 2" xfId="38200"/>
    <cellStyle name="Normal 6 3 4 4 6 3" xfId="38201"/>
    <cellStyle name="Normal 6 3 4 4 7" xfId="38202"/>
    <cellStyle name="Normal 6 3 4 4 8" xfId="38203"/>
    <cellStyle name="Normal 6 3 4 4 9" xfId="38204"/>
    <cellStyle name="Normal 6 3 4 5" xfId="3780"/>
    <cellStyle name="Normal 6 3 4 5 2" xfId="5586"/>
    <cellStyle name="Normal 6 3 4 5 2 2" xfId="10540"/>
    <cellStyle name="Normal 6 3 4 5 2 2 2" xfId="38205"/>
    <cellStyle name="Normal 6 3 4 5 2 2 3" xfId="38206"/>
    <cellStyle name="Normal 6 3 4 5 2 2 4" xfId="38207"/>
    <cellStyle name="Normal 6 3 4 5 2 3" xfId="38208"/>
    <cellStyle name="Normal 6 3 4 5 2 3 2" xfId="38209"/>
    <cellStyle name="Normal 6 3 4 5 2 3 3" xfId="38210"/>
    <cellStyle name="Normal 6 3 4 5 2 4" xfId="38211"/>
    <cellStyle name="Normal 6 3 4 5 2 5" xfId="38212"/>
    <cellStyle name="Normal 6 3 4 5 2 6" xfId="38213"/>
    <cellStyle name="Normal 6 3 4 5 3" xfId="8741"/>
    <cellStyle name="Normal 6 3 4 5 3 2" xfId="38214"/>
    <cellStyle name="Normal 6 3 4 5 3 3" xfId="38215"/>
    <cellStyle name="Normal 6 3 4 5 3 4" xfId="38216"/>
    <cellStyle name="Normal 6 3 4 5 4" xfId="12116"/>
    <cellStyle name="Normal 6 3 4 5 4 2" xfId="38217"/>
    <cellStyle name="Normal 6 3 4 5 4 3" xfId="38218"/>
    <cellStyle name="Normal 6 3 4 5 4 4" xfId="38219"/>
    <cellStyle name="Normal 6 3 4 5 5" xfId="38220"/>
    <cellStyle name="Normal 6 3 4 5 5 2" xfId="38221"/>
    <cellStyle name="Normal 6 3 4 5 5 3" xfId="38222"/>
    <cellStyle name="Normal 6 3 4 5 5 4" xfId="38223"/>
    <cellStyle name="Normal 6 3 4 5 6" xfId="38224"/>
    <cellStyle name="Normal 6 3 4 5 6 2" xfId="38225"/>
    <cellStyle name="Normal 6 3 4 5 6 3" xfId="38226"/>
    <cellStyle name="Normal 6 3 4 5 7" xfId="38227"/>
    <cellStyle name="Normal 6 3 4 5 8" xfId="38228"/>
    <cellStyle name="Normal 6 3 4 5 9" xfId="38229"/>
    <cellStyle name="Normal 6 3 4 6" xfId="4105"/>
    <cellStyle name="Normal 6 3 4 6 2" xfId="8877"/>
    <cellStyle name="Normal 6 3 4 6 2 2" xfId="38230"/>
    <cellStyle name="Normal 6 3 4 6 2 2 2" xfId="38231"/>
    <cellStyle name="Normal 6 3 4 6 2 2 3" xfId="38232"/>
    <cellStyle name="Normal 6 3 4 6 2 2 4" xfId="38233"/>
    <cellStyle name="Normal 6 3 4 6 2 3" xfId="38234"/>
    <cellStyle name="Normal 6 3 4 6 2 3 2" xfId="38235"/>
    <cellStyle name="Normal 6 3 4 6 2 3 3" xfId="38236"/>
    <cellStyle name="Normal 6 3 4 6 2 4" xfId="38237"/>
    <cellStyle name="Normal 6 3 4 6 2 5" xfId="38238"/>
    <cellStyle name="Normal 6 3 4 6 2 6" xfId="38239"/>
    <cellStyle name="Normal 6 3 4 6 3" xfId="12328"/>
    <cellStyle name="Normal 6 3 4 6 3 2" xfId="38240"/>
    <cellStyle name="Normal 6 3 4 6 3 3" xfId="38241"/>
    <cellStyle name="Normal 6 3 4 6 3 4" xfId="38242"/>
    <cellStyle name="Normal 6 3 4 6 4" xfId="38243"/>
    <cellStyle name="Normal 6 3 4 6 4 2" xfId="38244"/>
    <cellStyle name="Normal 6 3 4 6 4 3" xfId="38245"/>
    <cellStyle name="Normal 6 3 4 6 4 4" xfId="38246"/>
    <cellStyle name="Normal 6 3 4 6 5" xfId="38247"/>
    <cellStyle name="Normal 6 3 4 6 5 2" xfId="38248"/>
    <cellStyle name="Normal 6 3 4 6 5 3" xfId="38249"/>
    <cellStyle name="Normal 6 3 4 6 6" xfId="38250"/>
    <cellStyle name="Normal 6 3 4 6 7" xfId="38251"/>
    <cellStyle name="Normal 6 3 4 6 8" xfId="38252"/>
    <cellStyle name="Normal 6 3 4 7" xfId="5497"/>
    <cellStyle name="Normal 6 3 4 7 2" xfId="10468"/>
    <cellStyle name="Normal 6 3 4 7 2 2" xfId="38253"/>
    <cellStyle name="Normal 6 3 4 7 2 3" xfId="38254"/>
    <cellStyle name="Normal 6 3 4 7 2 4" xfId="38255"/>
    <cellStyle name="Normal 6 3 4 7 3" xfId="38256"/>
    <cellStyle name="Normal 6 3 4 7 3 2" xfId="38257"/>
    <cellStyle name="Normal 6 3 4 7 3 3" xfId="38258"/>
    <cellStyle name="Normal 6 3 4 7 4" xfId="38259"/>
    <cellStyle name="Normal 6 3 4 7 5" xfId="38260"/>
    <cellStyle name="Normal 6 3 4 7 6" xfId="38261"/>
    <cellStyle name="Normal 6 3 4 8" xfId="5853"/>
    <cellStyle name="Normal 6 3 4 8 2" xfId="10795"/>
    <cellStyle name="Normal 6 3 4 8 3" xfId="38262"/>
    <cellStyle name="Normal 6 3 4 8 4" xfId="38263"/>
    <cellStyle name="Normal 6 3 4 9" xfId="7361"/>
    <cellStyle name="Normal 6 3 4 9 2" xfId="38264"/>
    <cellStyle name="Normal 6 3 4 9 3" xfId="38265"/>
    <cellStyle name="Normal 6 3 4 9 4" xfId="38266"/>
    <cellStyle name="Normal 6 3 5" xfId="692"/>
    <cellStyle name="Normal 6 3 5 10" xfId="2441"/>
    <cellStyle name="Normal 6 3 5 10 2" xfId="38267"/>
    <cellStyle name="Normal 6 3 5 10 3" xfId="38268"/>
    <cellStyle name="Normal 6 3 5 10 4" xfId="38269"/>
    <cellStyle name="Normal 6 3 5 11" xfId="38270"/>
    <cellStyle name="Normal 6 3 5 11 2" xfId="38271"/>
    <cellStyle name="Normal 6 3 5 11 3" xfId="38272"/>
    <cellStyle name="Normal 6 3 5 12" xfId="38273"/>
    <cellStyle name="Normal 6 3 5 13" xfId="38274"/>
    <cellStyle name="Normal 6 3 5 14" xfId="38275"/>
    <cellStyle name="Normal 6 3 5 2" xfId="833"/>
    <cellStyle name="Normal 6 3 5 2 10" xfId="38276"/>
    <cellStyle name="Normal 6 3 5 2 11" xfId="38277"/>
    <cellStyle name="Normal 6 3 5 2 2" xfId="1298"/>
    <cellStyle name="Normal 6 3 5 2 2 10" xfId="38278"/>
    <cellStyle name="Normal 6 3 5 2 2 2" xfId="1802"/>
    <cellStyle name="Normal 6 3 5 2 2 2 2" xfId="5160"/>
    <cellStyle name="Normal 6 3 5 2 2 2 2 2" xfId="10144"/>
    <cellStyle name="Normal 6 3 5 2 2 2 2 2 2" xfId="38279"/>
    <cellStyle name="Normal 6 3 5 2 2 2 2 2 3" xfId="38280"/>
    <cellStyle name="Normal 6 3 5 2 2 2 2 2 4" xfId="38281"/>
    <cellStyle name="Normal 6 3 5 2 2 2 2 3" xfId="38282"/>
    <cellStyle name="Normal 6 3 5 2 2 2 2 3 2" xfId="38283"/>
    <cellStyle name="Normal 6 3 5 2 2 2 2 3 3" xfId="38284"/>
    <cellStyle name="Normal 6 3 5 2 2 2 2 4" xfId="38285"/>
    <cellStyle name="Normal 6 3 5 2 2 2 2 5" xfId="38286"/>
    <cellStyle name="Normal 6 3 5 2 2 2 2 6" xfId="38287"/>
    <cellStyle name="Normal 6 3 5 2 2 2 3" xfId="6889"/>
    <cellStyle name="Normal 6 3 5 2 2 2 3 2" xfId="11831"/>
    <cellStyle name="Normal 6 3 5 2 2 2 3 3" xfId="38288"/>
    <cellStyle name="Normal 6 3 5 2 2 2 3 4" xfId="38289"/>
    <cellStyle name="Normal 6 3 5 2 2 2 4" xfId="8397"/>
    <cellStyle name="Normal 6 3 5 2 2 2 4 2" xfId="38290"/>
    <cellStyle name="Normal 6 3 5 2 2 2 4 3" xfId="38291"/>
    <cellStyle name="Normal 6 3 5 2 2 2 4 4" xfId="38292"/>
    <cellStyle name="Normal 6 3 5 2 2 2 5" xfId="3435"/>
    <cellStyle name="Normal 6 3 5 2 2 2 5 2" xfId="38293"/>
    <cellStyle name="Normal 6 3 5 2 2 2 5 3" xfId="38294"/>
    <cellStyle name="Normal 6 3 5 2 2 2 5 4" xfId="38295"/>
    <cellStyle name="Normal 6 3 5 2 2 2 6" xfId="38296"/>
    <cellStyle name="Normal 6 3 5 2 2 2 6 2" xfId="38297"/>
    <cellStyle name="Normal 6 3 5 2 2 2 6 3" xfId="38298"/>
    <cellStyle name="Normal 6 3 5 2 2 2 7" xfId="38299"/>
    <cellStyle name="Normal 6 3 5 2 2 2 8" xfId="38300"/>
    <cellStyle name="Normal 6 3 5 2 2 2 9" xfId="38301"/>
    <cellStyle name="Normal 6 3 5 2 2 3" xfId="4666"/>
    <cellStyle name="Normal 6 3 5 2 2 3 2" xfId="9650"/>
    <cellStyle name="Normal 6 3 5 2 2 3 2 2" xfId="38302"/>
    <cellStyle name="Normal 6 3 5 2 2 3 2 3" xfId="38303"/>
    <cellStyle name="Normal 6 3 5 2 2 3 2 4" xfId="38304"/>
    <cellStyle name="Normal 6 3 5 2 2 3 3" xfId="38305"/>
    <cellStyle name="Normal 6 3 5 2 2 3 3 2" xfId="38306"/>
    <cellStyle name="Normal 6 3 5 2 2 3 3 3" xfId="38307"/>
    <cellStyle name="Normal 6 3 5 2 2 3 4" xfId="38308"/>
    <cellStyle name="Normal 6 3 5 2 2 3 5" xfId="38309"/>
    <cellStyle name="Normal 6 3 5 2 2 3 6" xfId="38310"/>
    <cellStyle name="Normal 6 3 5 2 2 4" xfId="6397"/>
    <cellStyle name="Normal 6 3 5 2 2 4 2" xfId="11339"/>
    <cellStyle name="Normal 6 3 5 2 2 4 3" xfId="38311"/>
    <cellStyle name="Normal 6 3 5 2 2 4 4" xfId="38312"/>
    <cellStyle name="Normal 6 3 5 2 2 5" xfId="7905"/>
    <cellStyle name="Normal 6 3 5 2 2 5 2" xfId="38313"/>
    <cellStyle name="Normal 6 3 5 2 2 5 3" xfId="38314"/>
    <cellStyle name="Normal 6 3 5 2 2 5 4" xfId="38315"/>
    <cellStyle name="Normal 6 3 5 2 2 6" xfId="2943"/>
    <cellStyle name="Normal 6 3 5 2 2 6 2" xfId="38316"/>
    <cellStyle name="Normal 6 3 5 2 2 6 3" xfId="38317"/>
    <cellStyle name="Normal 6 3 5 2 2 6 4" xfId="38318"/>
    <cellStyle name="Normal 6 3 5 2 2 7" xfId="38319"/>
    <cellStyle name="Normal 6 3 5 2 2 7 2" xfId="38320"/>
    <cellStyle name="Normal 6 3 5 2 2 7 3" xfId="38321"/>
    <cellStyle name="Normal 6 3 5 2 2 8" xfId="38322"/>
    <cellStyle name="Normal 6 3 5 2 2 9" xfId="38323"/>
    <cellStyle name="Normal 6 3 5 2 3" xfId="1801"/>
    <cellStyle name="Normal 6 3 5 2 3 2" xfId="5159"/>
    <cellStyle name="Normal 6 3 5 2 3 2 2" xfId="10143"/>
    <cellStyle name="Normal 6 3 5 2 3 2 2 2" xfId="38324"/>
    <cellStyle name="Normal 6 3 5 2 3 2 2 3" xfId="38325"/>
    <cellStyle name="Normal 6 3 5 2 3 2 2 4" xfId="38326"/>
    <cellStyle name="Normal 6 3 5 2 3 2 3" xfId="38327"/>
    <cellStyle name="Normal 6 3 5 2 3 2 3 2" xfId="38328"/>
    <cellStyle name="Normal 6 3 5 2 3 2 3 3" xfId="38329"/>
    <cellStyle name="Normal 6 3 5 2 3 2 4" xfId="38330"/>
    <cellStyle name="Normal 6 3 5 2 3 2 5" xfId="38331"/>
    <cellStyle name="Normal 6 3 5 2 3 2 6" xfId="38332"/>
    <cellStyle name="Normal 6 3 5 2 3 3" xfId="6888"/>
    <cellStyle name="Normal 6 3 5 2 3 3 2" xfId="11830"/>
    <cellStyle name="Normal 6 3 5 2 3 3 3" xfId="38333"/>
    <cellStyle name="Normal 6 3 5 2 3 3 4" xfId="38334"/>
    <cellStyle name="Normal 6 3 5 2 3 4" xfId="8396"/>
    <cellStyle name="Normal 6 3 5 2 3 4 2" xfId="38335"/>
    <cellStyle name="Normal 6 3 5 2 3 4 3" xfId="38336"/>
    <cellStyle name="Normal 6 3 5 2 3 4 4" xfId="38337"/>
    <cellStyle name="Normal 6 3 5 2 3 5" xfId="3434"/>
    <cellStyle name="Normal 6 3 5 2 3 5 2" xfId="38338"/>
    <cellStyle name="Normal 6 3 5 2 3 5 3" xfId="38339"/>
    <cellStyle name="Normal 6 3 5 2 3 5 4" xfId="38340"/>
    <cellStyle name="Normal 6 3 5 2 3 6" xfId="38341"/>
    <cellStyle name="Normal 6 3 5 2 3 6 2" xfId="38342"/>
    <cellStyle name="Normal 6 3 5 2 3 6 3" xfId="38343"/>
    <cellStyle name="Normal 6 3 5 2 3 7" xfId="38344"/>
    <cellStyle name="Normal 6 3 5 2 3 8" xfId="38345"/>
    <cellStyle name="Normal 6 3 5 2 3 9" xfId="38346"/>
    <cellStyle name="Normal 6 3 5 2 4" xfId="4283"/>
    <cellStyle name="Normal 6 3 5 2 4 2" xfId="9269"/>
    <cellStyle name="Normal 6 3 5 2 4 2 2" xfId="38347"/>
    <cellStyle name="Normal 6 3 5 2 4 2 3" xfId="38348"/>
    <cellStyle name="Normal 6 3 5 2 4 2 4" xfId="38349"/>
    <cellStyle name="Normal 6 3 5 2 4 3" xfId="38350"/>
    <cellStyle name="Normal 6 3 5 2 4 3 2" xfId="38351"/>
    <cellStyle name="Normal 6 3 5 2 4 3 3" xfId="38352"/>
    <cellStyle name="Normal 6 3 5 2 4 4" xfId="38353"/>
    <cellStyle name="Normal 6 3 5 2 4 5" xfId="38354"/>
    <cellStyle name="Normal 6 3 5 2 4 6" xfId="38355"/>
    <cellStyle name="Normal 6 3 5 2 5" xfId="6030"/>
    <cellStyle name="Normal 6 3 5 2 5 2" xfId="10972"/>
    <cellStyle name="Normal 6 3 5 2 5 3" xfId="38356"/>
    <cellStyle name="Normal 6 3 5 2 5 4" xfId="38357"/>
    <cellStyle name="Normal 6 3 5 2 6" xfId="7538"/>
    <cellStyle name="Normal 6 3 5 2 6 2" xfId="38358"/>
    <cellStyle name="Normal 6 3 5 2 6 3" xfId="38359"/>
    <cellStyle name="Normal 6 3 5 2 6 4" xfId="38360"/>
    <cellStyle name="Normal 6 3 5 2 7" xfId="2576"/>
    <cellStyle name="Normal 6 3 5 2 7 2" xfId="38361"/>
    <cellStyle name="Normal 6 3 5 2 7 3" xfId="38362"/>
    <cellStyle name="Normal 6 3 5 2 7 4" xfId="38363"/>
    <cellStyle name="Normal 6 3 5 2 8" xfId="38364"/>
    <cellStyle name="Normal 6 3 5 2 8 2" xfId="38365"/>
    <cellStyle name="Normal 6 3 5 2 8 3" xfId="38366"/>
    <cellStyle name="Normal 6 3 5 2 9" xfId="38367"/>
    <cellStyle name="Normal 6 3 5 3" xfId="986"/>
    <cellStyle name="Normal 6 3 5 3 10" xfId="38368"/>
    <cellStyle name="Normal 6 3 5 3 2" xfId="1803"/>
    <cellStyle name="Normal 6 3 5 3 2 2" xfId="5161"/>
    <cellStyle name="Normal 6 3 5 3 2 2 2" xfId="10145"/>
    <cellStyle name="Normal 6 3 5 3 2 2 2 2" xfId="38369"/>
    <cellStyle name="Normal 6 3 5 3 2 2 2 3" xfId="38370"/>
    <cellStyle name="Normal 6 3 5 3 2 2 2 4" xfId="38371"/>
    <cellStyle name="Normal 6 3 5 3 2 2 3" xfId="38372"/>
    <cellStyle name="Normal 6 3 5 3 2 2 3 2" xfId="38373"/>
    <cellStyle name="Normal 6 3 5 3 2 2 3 3" xfId="38374"/>
    <cellStyle name="Normal 6 3 5 3 2 2 4" xfId="38375"/>
    <cellStyle name="Normal 6 3 5 3 2 2 5" xfId="38376"/>
    <cellStyle name="Normal 6 3 5 3 2 2 6" xfId="38377"/>
    <cellStyle name="Normal 6 3 5 3 2 3" xfId="6890"/>
    <cellStyle name="Normal 6 3 5 3 2 3 2" xfId="11832"/>
    <cellStyle name="Normal 6 3 5 3 2 3 3" xfId="38378"/>
    <cellStyle name="Normal 6 3 5 3 2 3 4" xfId="38379"/>
    <cellStyle name="Normal 6 3 5 3 2 4" xfId="8398"/>
    <cellStyle name="Normal 6 3 5 3 2 4 2" xfId="38380"/>
    <cellStyle name="Normal 6 3 5 3 2 4 3" xfId="38381"/>
    <cellStyle name="Normal 6 3 5 3 2 4 4" xfId="38382"/>
    <cellStyle name="Normal 6 3 5 3 2 5" xfId="3436"/>
    <cellStyle name="Normal 6 3 5 3 2 5 2" xfId="38383"/>
    <cellStyle name="Normal 6 3 5 3 2 5 3" xfId="38384"/>
    <cellStyle name="Normal 6 3 5 3 2 5 4" xfId="38385"/>
    <cellStyle name="Normal 6 3 5 3 2 6" xfId="38386"/>
    <cellStyle name="Normal 6 3 5 3 2 6 2" xfId="38387"/>
    <cellStyle name="Normal 6 3 5 3 2 6 3" xfId="38388"/>
    <cellStyle name="Normal 6 3 5 3 2 7" xfId="38389"/>
    <cellStyle name="Normal 6 3 5 3 2 8" xfId="38390"/>
    <cellStyle name="Normal 6 3 5 3 2 9" xfId="38391"/>
    <cellStyle name="Normal 6 3 5 3 3" xfId="4425"/>
    <cellStyle name="Normal 6 3 5 3 3 2" xfId="9410"/>
    <cellStyle name="Normal 6 3 5 3 3 2 2" xfId="38392"/>
    <cellStyle name="Normal 6 3 5 3 3 2 3" xfId="38393"/>
    <cellStyle name="Normal 6 3 5 3 3 2 4" xfId="38394"/>
    <cellStyle name="Normal 6 3 5 3 3 3" xfId="38395"/>
    <cellStyle name="Normal 6 3 5 3 3 3 2" xfId="38396"/>
    <cellStyle name="Normal 6 3 5 3 3 3 3" xfId="38397"/>
    <cellStyle name="Normal 6 3 5 3 3 4" xfId="38398"/>
    <cellStyle name="Normal 6 3 5 3 3 5" xfId="38399"/>
    <cellStyle name="Normal 6 3 5 3 3 6" xfId="38400"/>
    <cellStyle name="Normal 6 3 5 3 4" xfId="6168"/>
    <cellStyle name="Normal 6 3 5 3 4 2" xfId="11110"/>
    <cellStyle name="Normal 6 3 5 3 4 3" xfId="38401"/>
    <cellStyle name="Normal 6 3 5 3 4 4" xfId="38402"/>
    <cellStyle name="Normal 6 3 5 3 5" xfId="7676"/>
    <cellStyle name="Normal 6 3 5 3 5 2" xfId="38403"/>
    <cellStyle name="Normal 6 3 5 3 5 3" xfId="38404"/>
    <cellStyle name="Normal 6 3 5 3 5 4" xfId="38405"/>
    <cellStyle name="Normal 6 3 5 3 6" xfId="2714"/>
    <cellStyle name="Normal 6 3 5 3 6 2" xfId="38406"/>
    <cellStyle name="Normal 6 3 5 3 6 3" xfId="38407"/>
    <cellStyle name="Normal 6 3 5 3 6 4" xfId="38408"/>
    <cellStyle name="Normal 6 3 5 3 7" xfId="38409"/>
    <cellStyle name="Normal 6 3 5 3 7 2" xfId="38410"/>
    <cellStyle name="Normal 6 3 5 3 7 3" xfId="38411"/>
    <cellStyle name="Normal 6 3 5 3 8" xfId="38412"/>
    <cellStyle name="Normal 6 3 5 3 9" xfId="38413"/>
    <cellStyle name="Normal 6 3 5 4" xfId="1800"/>
    <cellStyle name="Normal 6 3 5 4 2" xfId="5158"/>
    <cellStyle name="Normal 6 3 5 4 2 2" xfId="10142"/>
    <cellStyle name="Normal 6 3 5 4 2 2 2" xfId="38414"/>
    <cellStyle name="Normal 6 3 5 4 2 2 3" xfId="38415"/>
    <cellStyle name="Normal 6 3 5 4 2 2 4" xfId="38416"/>
    <cellStyle name="Normal 6 3 5 4 2 3" xfId="38417"/>
    <cellStyle name="Normal 6 3 5 4 2 3 2" xfId="38418"/>
    <cellStyle name="Normal 6 3 5 4 2 3 3" xfId="38419"/>
    <cellStyle name="Normal 6 3 5 4 2 4" xfId="38420"/>
    <cellStyle name="Normal 6 3 5 4 2 5" xfId="38421"/>
    <cellStyle name="Normal 6 3 5 4 2 6" xfId="38422"/>
    <cellStyle name="Normal 6 3 5 4 3" xfId="6887"/>
    <cellStyle name="Normal 6 3 5 4 3 2" xfId="11829"/>
    <cellStyle name="Normal 6 3 5 4 3 3" xfId="38423"/>
    <cellStyle name="Normal 6 3 5 4 3 4" xfId="38424"/>
    <cellStyle name="Normal 6 3 5 4 4" xfId="8395"/>
    <cellStyle name="Normal 6 3 5 4 4 2" xfId="38425"/>
    <cellStyle name="Normal 6 3 5 4 4 3" xfId="38426"/>
    <cellStyle name="Normal 6 3 5 4 4 4" xfId="38427"/>
    <cellStyle name="Normal 6 3 5 4 5" xfId="3433"/>
    <cellStyle name="Normal 6 3 5 4 5 2" xfId="38428"/>
    <cellStyle name="Normal 6 3 5 4 5 3" xfId="38429"/>
    <cellStyle name="Normal 6 3 5 4 5 4" xfId="38430"/>
    <cellStyle name="Normal 6 3 5 4 6" xfId="38431"/>
    <cellStyle name="Normal 6 3 5 4 6 2" xfId="38432"/>
    <cellStyle name="Normal 6 3 5 4 6 3" xfId="38433"/>
    <cellStyle name="Normal 6 3 5 4 7" xfId="38434"/>
    <cellStyle name="Normal 6 3 5 4 8" xfId="38435"/>
    <cellStyle name="Normal 6 3 5 4 9" xfId="38436"/>
    <cellStyle name="Normal 6 3 5 5" xfId="3823"/>
    <cellStyle name="Normal 6 3 5 5 2" xfId="4307"/>
    <cellStyle name="Normal 6 3 5 5 2 2" xfId="9293"/>
    <cellStyle name="Normal 6 3 5 5 2 2 2" xfId="38437"/>
    <cellStyle name="Normal 6 3 5 5 2 2 3" xfId="38438"/>
    <cellStyle name="Normal 6 3 5 5 2 2 4" xfId="38439"/>
    <cellStyle name="Normal 6 3 5 5 2 3" xfId="38440"/>
    <cellStyle name="Normal 6 3 5 5 2 3 2" xfId="38441"/>
    <cellStyle name="Normal 6 3 5 5 2 3 3" xfId="38442"/>
    <cellStyle name="Normal 6 3 5 5 2 4" xfId="38443"/>
    <cellStyle name="Normal 6 3 5 5 2 5" xfId="38444"/>
    <cellStyle name="Normal 6 3 5 5 2 6" xfId="38445"/>
    <cellStyle name="Normal 6 3 5 5 3" xfId="8783"/>
    <cellStyle name="Normal 6 3 5 5 3 2" xfId="38446"/>
    <cellStyle name="Normal 6 3 5 5 3 3" xfId="38447"/>
    <cellStyle name="Normal 6 3 5 5 3 4" xfId="38448"/>
    <cellStyle name="Normal 6 3 5 5 4" xfId="12207"/>
    <cellStyle name="Normal 6 3 5 5 4 2" xfId="38449"/>
    <cellStyle name="Normal 6 3 5 5 4 3" xfId="38450"/>
    <cellStyle name="Normal 6 3 5 5 4 4" xfId="38451"/>
    <cellStyle name="Normal 6 3 5 5 5" xfId="38452"/>
    <cellStyle name="Normal 6 3 5 5 5 2" xfId="38453"/>
    <cellStyle name="Normal 6 3 5 5 5 3" xfId="38454"/>
    <cellStyle name="Normal 6 3 5 5 5 4" xfId="38455"/>
    <cellStyle name="Normal 6 3 5 5 6" xfId="38456"/>
    <cellStyle name="Normal 6 3 5 5 6 2" xfId="38457"/>
    <cellStyle name="Normal 6 3 5 5 6 3" xfId="38458"/>
    <cellStyle name="Normal 6 3 5 5 7" xfId="38459"/>
    <cellStyle name="Normal 6 3 5 5 8" xfId="38460"/>
    <cellStyle name="Normal 6 3 5 5 9" xfId="38461"/>
    <cellStyle name="Normal 6 3 5 6" xfId="4148"/>
    <cellStyle name="Normal 6 3 5 6 2" xfId="8919"/>
    <cellStyle name="Normal 6 3 5 6 2 2" xfId="38462"/>
    <cellStyle name="Normal 6 3 5 6 2 2 2" xfId="38463"/>
    <cellStyle name="Normal 6 3 5 6 2 2 3" xfId="38464"/>
    <cellStyle name="Normal 6 3 5 6 2 2 4" xfId="38465"/>
    <cellStyle name="Normal 6 3 5 6 2 3" xfId="38466"/>
    <cellStyle name="Normal 6 3 5 6 2 3 2" xfId="38467"/>
    <cellStyle name="Normal 6 3 5 6 2 3 3" xfId="38468"/>
    <cellStyle name="Normal 6 3 5 6 2 4" xfId="38469"/>
    <cellStyle name="Normal 6 3 5 6 2 5" xfId="38470"/>
    <cellStyle name="Normal 6 3 5 6 2 6" xfId="38471"/>
    <cellStyle name="Normal 6 3 5 6 3" xfId="12236"/>
    <cellStyle name="Normal 6 3 5 6 3 2" xfId="38472"/>
    <cellStyle name="Normal 6 3 5 6 3 3" xfId="38473"/>
    <cellStyle name="Normal 6 3 5 6 3 4" xfId="38474"/>
    <cellStyle name="Normal 6 3 5 6 4" xfId="38475"/>
    <cellStyle name="Normal 6 3 5 6 4 2" xfId="38476"/>
    <cellStyle name="Normal 6 3 5 6 4 3" xfId="38477"/>
    <cellStyle name="Normal 6 3 5 6 4 4" xfId="38478"/>
    <cellStyle name="Normal 6 3 5 6 5" xfId="38479"/>
    <cellStyle name="Normal 6 3 5 6 5 2" xfId="38480"/>
    <cellStyle name="Normal 6 3 5 6 5 3" xfId="38481"/>
    <cellStyle name="Normal 6 3 5 6 6" xfId="38482"/>
    <cellStyle name="Normal 6 3 5 6 7" xfId="38483"/>
    <cellStyle name="Normal 6 3 5 6 8" xfId="38484"/>
    <cellStyle name="Normal 6 3 5 7" xfId="4096"/>
    <cellStyle name="Normal 6 3 5 7 2" xfId="9150"/>
    <cellStyle name="Normal 6 3 5 7 2 2" xfId="38485"/>
    <cellStyle name="Normal 6 3 5 7 2 3" xfId="38486"/>
    <cellStyle name="Normal 6 3 5 7 2 4" xfId="38487"/>
    <cellStyle name="Normal 6 3 5 7 3" xfId="38488"/>
    <cellStyle name="Normal 6 3 5 7 3 2" xfId="38489"/>
    <cellStyle name="Normal 6 3 5 7 3 3" xfId="38490"/>
    <cellStyle name="Normal 6 3 5 7 4" xfId="38491"/>
    <cellStyle name="Normal 6 3 5 7 5" xfId="38492"/>
    <cellStyle name="Normal 6 3 5 7 6" xfId="38493"/>
    <cellStyle name="Normal 6 3 5 8" xfId="5895"/>
    <cellStyle name="Normal 6 3 5 8 2" xfId="10837"/>
    <cellStyle name="Normal 6 3 5 8 3" xfId="38494"/>
    <cellStyle name="Normal 6 3 5 8 4" xfId="38495"/>
    <cellStyle name="Normal 6 3 5 9" xfId="7403"/>
    <cellStyle name="Normal 6 3 5 9 2" xfId="38496"/>
    <cellStyle name="Normal 6 3 5 9 3" xfId="38497"/>
    <cellStyle name="Normal 6 3 5 9 4" xfId="38498"/>
    <cellStyle name="Normal 6 3 6" xfId="526"/>
    <cellStyle name="Normal 6 3 6 10" xfId="38499"/>
    <cellStyle name="Normal 6 3 6 11" xfId="38500"/>
    <cellStyle name="Normal 6 3 6 2" xfId="1096"/>
    <cellStyle name="Normal 6 3 6 2 10" xfId="38501"/>
    <cellStyle name="Normal 6 3 6 2 2" xfId="1805"/>
    <cellStyle name="Normal 6 3 6 2 2 2" xfId="5163"/>
    <cellStyle name="Normal 6 3 6 2 2 2 2" xfId="10147"/>
    <cellStyle name="Normal 6 3 6 2 2 2 2 2" xfId="38502"/>
    <cellStyle name="Normal 6 3 6 2 2 2 2 3" xfId="38503"/>
    <cellStyle name="Normal 6 3 6 2 2 2 2 4" xfId="38504"/>
    <cellStyle name="Normal 6 3 6 2 2 2 3" xfId="38505"/>
    <cellStyle name="Normal 6 3 6 2 2 2 3 2" xfId="38506"/>
    <cellStyle name="Normal 6 3 6 2 2 2 3 3" xfId="38507"/>
    <cellStyle name="Normal 6 3 6 2 2 2 4" xfId="38508"/>
    <cellStyle name="Normal 6 3 6 2 2 2 5" xfId="38509"/>
    <cellStyle name="Normal 6 3 6 2 2 2 6" xfId="38510"/>
    <cellStyle name="Normal 6 3 6 2 2 3" xfId="6892"/>
    <cellStyle name="Normal 6 3 6 2 2 3 2" xfId="11834"/>
    <cellStyle name="Normal 6 3 6 2 2 3 3" xfId="38511"/>
    <cellStyle name="Normal 6 3 6 2 2 3 4" xfId="38512"/>
    <cellStyle name="Normal 6 3 6 2 2 4" xfId="8400"/>
    <cellStyle name="Normal 6 3 6 2 2 4 2" xfId="38513"/>
    <cellStyle name="Normal 6 3 6 2 2 4 3" xfId="38514"/>
    <cellStyle name="Normal 6 3 6 2 2 4 4" xfId="38515"/>
    <cellStyle name="Normal 6 3 6 2 2 5" xfId="3438"/>
    <cellStyle name="Normal 6 3 6 2 2 5 2" xfId="38516"/>
    <cellStyle name="Normal 6 3 6 2 2 5 3" xfId="38517"/>
    <cellStyle name="Normal 6 3 6 2 2 5 4" xfId="38518"/>
    <cellStyle name="Normal 6 3 6 2 2 6" xfId="38519"/>
    <cellStyle name="Normal 6 3 6 2 2 6 2" xfId="38520"/>
    <cellStyle name="Normal 6 3 6 2 2 6 3" xfId="38521"/>
    <cellStyle name="Normal 6 3 6 2 2 7" xfId="38522"/>
    <cellStyle name="Normal 6 3 6 2 2 8" xfId="38523"/>
    <cellStyle name="Normal 6 3 6 2 2 9" xfId="38524"/>
    <cellStyle name="Normal 6 3 6 2 3" xfId="4518"/>
    <cellStyle name="Normal 6 3 6 2 3 2" xfId="9503"/>
    <cellStyle name="Normal 6 3 6 2 3 2 2" xfId="38525"/>
    <cellStyle name="Normal 6 3 6 2 3 2 3" xfId="38526"/>
    <cellStyle name="Normal 6 3 6 2 3 2 4" xfId="38527"/>
    <cellStyle name="Normal 6 3 6 2 3 3" xfId="38528"/>
    <cellStyle name="Normal 6 3 6 2 3 3 2" xfId="38529"/>
    <cellStyle name="Normal 6 3 6 2 3 3 3" xfId="38530"/>
    <cellStyle name="Normal 6 3 6 2 3 4" xfId="38531"/>
    <cellStyle name="Normal 6 3 6 2 3 5" xfId="38532"/>
    <cellStyle name="Normal 6 3 6 2 3 6" xfId="38533"/>
    <cellStyle name="Normal 6 3 6 2 4" xfId="6258"/>
    <cellStyle name="Normal 6 3 6 2 4 2" xfId="11200"/>
    <cellStyle name="Normal 6 3 6 2 4 3" xfId="38534"/>
    <cellStyle name="Normal 6 3 6 2 4 4" xfId="38535"/>
    <cellStyle name="Normal 6 3 6 2 5" xfId="7766"/>
    <cellStyle name="Normal 6 3 6 2 5 2" xfId="38536"/>
    <cellStyle name="Normal 6 3 6 2 5 3" xfId="38537"/>
    <cellStyle name="Normal 6 3 6 2 5 4" xfId="38538"/>
    <cellStyle name="Normal 6 3 6 2 6" xfId="2804"/>
    <cellStyle name="Normal 6 3 6 2 6 2" xfId="38539"/>
    <cellStyle name="Normal 6 3 6 2 6 3" xfId="38540"/>
    <cellStyle name="Normal 6 3 6 2 6 4" xfId="38541"/>
    <cellStyle name="Normal 6 3 6 2 7" xfId="38542"/>
    <cellStyle name="Normal 6 3 6 2 7 2" xfId="38543"/>
    <cellStyle name="Normal 6 3 6 2 7 3" xfId="38544"/>
    <cellStyle name="Normal 6 3 6 2 8" xfId="38545"/>
    <cellStyle name="Normal 6 3 6 2 9" xfId="38546"/>
    <cellStyle name="Normal 6 3 6 3" xfId="1804"/>
    <cellStyle name="Normal 6 3 6 3 2" xfId="5162"/>
    <cellStyle name="Normal 6 3 6 3 2 2" xfId="10146"/>
    <cellStyle name="Normal 6 3 6 3 2 2 2" xfId="38547"/>
    <cellStyle name="Normal 6 3 6 3 2 2 3" xfId="38548"/>
    <cellStyle name="Normal 6 3 6 3 2 2 4" xfId="38549"/>
    <cellStyle name="Normal 6 3 6 3 2 3" xfId="38550"/>
    <cellStyle name="Normal 6 3 6 3 2 3 2" xfId="38551"/>
    <cellStyle name="Normal 6 3 6 3 2 3 3" xfId="38552"/>
    <cellStyle name="Normal 6 3 6 3 2 4" xfId="38553"/>
    <cellStyle name="Normal 6 3 6 3 2 5" xfId="38554"/>
    <cellStyle name="Normal 6 3 6 3 2 6" xfId="38555"/>
    <cellStyle name="Normal 6 3 6 3 3" xfId="6891"/>
    <cellStyle name="Normal 6 3 6 3 3 2" xfId="11833"/>
    <cellStyle name="Normal 6 3 6 3 3 3" xfId="38556"/>
    <cellStyle name="Normal 6 3 6 3 3 4" xfId="38557"/>
    <cellStyle name="Normal 6 3 6 3 4" xfId="8399"/>
    <cellStyle name="Normal 6 3 6 3 4 2" xfId="38558"/>
    <cellStyle name="Normal 6 3 6 3 4 3" xfId="38559"/>
    <cellStyle name="Normal 6 3 6 3 4 4" xfId="38560"/>
    <cellStyle name="Normal 6 3 6 3 5" xfId="3437"/>
    <cellStyle name="Normal 6 3 6 3 5 2" xfId="38561"/>
    <cellStyle name="Normal 6 3 6 3 5 3" xfId="38562"/>
    <cellStyle name="Normal 6 3 6 3 5 4" xfId="38563"/>
    <cellStyle name="Normal 6 3 6 3 6" xfId="38564"/>
    <cellStyle name="Normal 6 3 6 3 6 2" xfId="38565"/>
    <cellStyle name="Normal 6 3 6 3 6 3" xfId="38566"/>
    <cellStyle name="Normal 6 3 6 3 7" xfId="38567"/>
    <cellStyle name="Normal 6 3 6 3 8" xfId="38568"/>
    <cellStyle name="Normal 6 3 6 3 9" xfId="38569"/>
    <cellStyle name="Normal 6 3 6 4" xfId="4049"/>
    <cellStyle name="Normal 6 3 6 4 2" xfId="9121"/>
    <cellStyle name="Normal 6 3 6 4 2 2" xfId="38570"/>
    <cellStyle name="Normal 6 3 6 4 2 3" xfId="38571"/>
    <cellStyle name="Normal 6 3 6 4 2 4" xfId="38572"/>
    <cellStyle name="Normal 6 3 6 4 3" xfId="38573"/>
    <cellStyle name="Normal 6 3 6 4 3 2" xfId="38574"/>
    <cellStyle name="Normal 6 3 6 4 3 3" xfId="38575"/>
    <cellStyle name="Normal 6 3 6 4 4" xfId="38576"/>
    <cellStyle name="Normal 6 3 6 4 5" xfId="38577"/>
    <cellStyle name="Normal 6 3 6 4 6" xfId="38578"/>
    <cellStyle name="Normal 6 3 6 5" xfId="5806"/>
    <cellStyle name="Normal 6 3 6 5 2" xfId="10748"/>
    <cellStyle name="Normal 6 3 6 5 3" xfId="38579"/>
    <cellStyle name="Normal 6 3 6 5 4" xfId="38580"/>
    <cellStyle name="Normal 6 3 6 6" xfId="7314"/>
    <cellStyle name="Normal 6 3 6 6 2" xfId="38581"/>
    <cellStyle name="Normal 6 3 6 6 3" xfId="38582"/>
    <cellStyle name="Normal 6 3 6 6 4" xfId="38583"/>
    <cellStyle name="Normal 6 3 6 7" xfId="2352"/>
    <cellStyle name="Normal 6 3 6 7 2" xfId="38584"/>
    <cellStyle name="Normal 6 3 6 7 3" xfId="38585"/>
    <cellStyle name="Normal 6 3 6 7 4" xfId="38586"/>
    <cellStyle name="Normal 6 3 6 8" xfId="38587"/>
    <cellStyle name="Normal 6 3 6 8 2" xfId="38588"/>
    <cellStyle name="Normal 6 3 6 8 3" xfId="38589"/>
    <cellStyle name="Normal 6 3 6 9" xfId="38590"/>
    <cellStyle name="Normal 6 3 7" xfId="743"/>
    <cellStyle name="Normal 6 3 7 10" xfId="38591"/>
    <cellStyle name="Normal 6 3 7 11" xfId="38592"/>
    <cellStyle name="Normal 6 3 7 2" xfId="1209"/>
    <cellStyle name="Normal 6 3 7 2 10" xfId="38593"/>
    <cellStyle name="Normal 6 3 7 2 2" xfId="1807"/>
    <cellStyle name="Normal 6 3 7 2 2 2" xfId="5165"/>
    <cellStyle name="Normal 6 3 7 2 2 2 2" xfId="10149"/>
    <cellStyle name="Normal 6 3 7 2 2 2 2 2" xfId="38594"/>
    <cellStyle name="Normal 6 3 7 2 2 2 2 3" xfId="38595"/>
    <cellStyle name="Normal 6 3 7 2 2 2 2 4" xfId="38596"/>
    <cellStyle name="Normal 6 3 7 2 2 2 3" xfId="38597"/>
    <cellStyle name="Normal 6 3 7 2 2 2 3 2" xfId="38598"/>
    <cellStyle name="Normal 6 3 7 2 2 2 3 3" xfId="38599"/>
    <cellStyle name="Normal 6 3 7 2 2 2 4" xfId="38600"/>
    <cellStyle name="Normal 6 3 7 2 2 2 5" xfId="38601"/>
    <cellStyle name="Normal 6 3 7 2 2 2 6" xfId="38602"/>
    <cellStyle name="Normal 6 3 7 2 2 3" xfId="6894"/>
    <cellStyle name="Normal 6 3 7 2 2 3 2" xfId="11836"/>
    <cellStyle name="Normal 6 3 7 2 2 3 3" xfId="38603"/>
    <cellStyle name="Normal 6 3 7 2 2 3 4" xfId="38604"/>
    <cellStyle name="Normal 6 3 7 2 2 4" xfId="8402"/>
    <cellStyle name="Normal 6 3 7 2 2 4 2" xfId="38605"/>
    <cellStyle name="Normal 6 3 7 2 2 4 3" xfId="38606"/>
    <cellStyle name="Normal 6 3 7 2 2 4 4" xfId="38607"/>
    <cellStyle name="Normal 6 3 7 2 2 5" xfId="3440"/>
    <cellStyle name="Normal 6 3 7 2 2 5 2" xfId="38608"/>
    <cellStyle name="Normal 6 3 7 2 2 5 3" xfId="38609"/>
    <cellStyle name="Normal 6 3 7 2 2 5 4" xfId="38610"/>
    <cellStyle name="Normal 6 3 7 2 2 6" xfId="38611"/>
    <cellStyle name="Normal 6 3 7 2 2 6 2" xfId="38612"/>
    <cellStyle name="Normal 6 3 7 2 2 6 3" xfId="38613"/>
    <cellStyle name="Normal 6 3 7 2 2 7" xfId="38614"/>
    <cellStyle name="Normal 6 3 7 2 2 8" xfId="38615"/>
    <cellStyle name="Normal 6 3 7 2 2 9" xfId="38616"/>
    <cellStyle name="Normal 6 3 7 2 3" xfId="4577"/>
    <cellStyle name="Normal 6 3 7 2 3 2" xfId="9561"/>
    <cellStyle name="Normal 6 3 7 2 3 2 2" xfId="38617"/>
    <cellStyle name="Normal 6 3 7 2 3 2 3" xfId="38618"/>
    <cellStyle name="Normal 6 3 7 2 3 2 4" xfId="38619"/>
    <cellStyle name="Normal 6 3 7 2 3 3" xfId="38620"/>
    <cellStyle name="Normal 6 3 7 2 3 3 2" xfId="38621"/>
    <cellStyle name="Normal 6 3 7 2 3 3 3" xfId="38622"/>
    <cellStyle name="Normal 6 3 7 2 3 4" xfId="38623"/>
    <cellStyle name="Normal 6 3 7 2 3 5" xfId="38624"/>
    <cellStyle name="Normal 6 3 7 2 3 6" xfId="38625"/>
    <cellStyle name="Normal 6 3 7 2 4" xfId="6308"/>
    <cellStyle name="Normal 6 3 7 2 4 2" xfId="11250"/>
    <cellStyle name="Normal 6 3 7 2 4 3" xfId="38626"/>
    <cellStyle name="Normal 6 3 7 2 4 4" xfId="38627"/>
    <cellStyle name="Normal 6 3 7 2 5" xfId="7816"/>
    <cellStyle name="Normal 6 3 7 2 5 2" xfId="38628"/>
    <cellStyle name="Normal 6 3 7 2 5 3" xfId="38629"/>
    <cellStyle name="Normal 6 3 7 2 5 4" xfId="38630"/>
    <cellStyle name="Normal 6 3 7 2 6" xfId="2854"/>
    <cellStyle name="Normal 6 3 7 2 6 2" xfId="38631"/>
    <cellStyle name="Normal 6 3 7 2 6 3" xfId="38632"/>
    <cellStyle name="Normal 6 3 7 2 6 4" xfId="38633"/>
    <cellStyle name="Normal 6 3 7 2 7" xfId="38634"/>
    <cellStyle name="Normal 6 3 7 2 7 2" xfId="38635"/>
    <cellStyle name="Normal 6 3 7 2 7 3" xfId="38636"/>
    <cellStyle name="Normal 6 3 7 2 8" xfId="38637"/>
    <cellStyle name="Normal 6 3 7 2 9" xfId="38638"/>
    <cellStyle name="Normal 6 3 7 3" xfId="1806"/>
    <cellStyle name="Normal 6 3 7 3 2" xfId="5164"/>
    <cellStyle name="Normal 6 3 7 3 2 2" xfId="10148"/>
    <cellStyle name="Normal 6 3 7 3 2 2 2" xfId="38639"/>
    <cellStyle name="Normal 6 3 7 3 2 2 3" xfId="38640"/>
    <cellStyle name="Normal 6 3 7 3 2 2 4" xfId="38641"/>
    <cellStyle name="Normal 6 3 7 3 2 3" xfId="38642"/>
    <cellStyle name="Normal 6 3 7 3 2 3 2" xfId="38643"/>
    <cellStyle name="Normal 6 3 7 3 2 3 3" xfId="38644"/>
    <cellStyle name="Normal 6 3 7 3 2 4" xfId="38645"/>
    <cellStyle name="Normal 6 3 7 3 2 5" xfId="38646"/>
    <cellStyle name="Normal 6 3 7 3 2 6" xfId="38647"/>
    <cellStyle name="Normal 6 3 7 3 3" xfId="6893"/>
    <cellStyle name="Normal 6 3 7 3 3 2" xfId="11835"/>
    <cellStyle name="Normal 6 3 7 3 3 3" xfId="38648"/>
    <cellStyle name="Normal 6 3 7 3 3 4" xfId="38649"/>
    <cellStyle name="Normal 6 3 7 3 4" xfId="8401"/>
    <cellStyle name="Normal 6 3 7 3 4 2" xfId="38650"/>
    <cellStyle name="Normal 6 3 7 3 4 3" xfId="38651"/>
    <cellStyle name="Normal 6 3 7 3 4 4" xfId="38652"/>
    <cellStyle name="Normal 6 3 7 3 5" xfId="3439"/>
    <cellStyle name="Normal 6 3 7 3 5 2" xfId="38653"/>
    <cellStyle name="Normal 6 3 7 3 5 3" xfId="38654"/>
    <cellStyle name="Normal 6 3 7 3 5 4" xfId="38655"/>
    <cellStyle name="Normal 6 3 7 3 6" xfId="38656"/>
    <cellStyle name="Normal 6 3 7 3 6 2" xfId="38657"/>
    <cellStyle name="Normal 6 3 7 3 6 3" xfId="38658"/>
    <cellStyle name="Normal 6 3 7 3 7" xfId="38659"/>
    <cellStyle name="Normal 6 3 7 3 8" xfId="38660"/>
    <cellStyle name="Normal 6 3 7 3 9" xfId="38661"/>
    <cellStyle name="Normal 6 3 7 4" xfId="4194"/>
    <cellStyle name="Normal 6 3 7 4 2" xfId="9180"/>
    <cellStyle name="Normal 6 3 7 4 2 2" xfId="38662"/>
    <cellStyle name="Normal 6 3 7 4 2 3" xfId="38663"/>
    <cellStyle name="Normal 6 3 7 4 2 4" xfId="38664"/>
    <cellStyle name="Normal 6 3 7 4 3" xfId="38665"/>
    <cellStyle name="Normal 6 3 7 4 3 2" xfId="38666"/>
    <cellStyle name="Normal 6 3 7 4 3 3" xfId="38667"/>
    <cellStyle name="Normal 6 3 7 4 4" xfId="38668"/>
    <cellStyle name="Normal 6 3 7 4 5" xfId="38669"/>
    <cellStyle name="Normal 6 3 7 4 6" xfId="38670"/>
    <cellStyle name="Normal 6 3 7 5" xfId="5941"/>
    <cellStyle name="Normal 6 3 7 5 2" xfId="10883"/>
    <cellStyle name="Normal 6 3 7 5 3" xfId="38671"/>
    <cellStyle name="Normal 6 3 7 5 4" xfId="38672"/>
    <cellStyle name="Normal 6 3 7 6" xfId="7449"/>
    <cellStyle name="Normal 6 3 7 6 2" xfId="38673"/>
    <cellStyle name="Normal 6 3 7 6 3" xfId="38674"/>
    <cellStyle name="Normal 6 3 7 6 4" xfId="38675"/>
    <cellStyle name="Normal 6 3 7 7" xfId="2487"/>
    <cellStyle name="Normal 6 3 7 7 2" xfId="38676"/>
    <cellStyle name="Normal 6 3 7 7 3" xfId="38677"/>
    <cellStyle name="Normal 6 3 7 7 4" xfId="38678"/>
    <cellStyle name="Normal 6 3 7 8" xfId="38679"/>
    <cellStyle name="Normal 6 3 7 8 2" xfId="38680"/>
    <cellStyle name="Normal 6 3 7 8 3" xfId="38681"/>
    <cellStyle name="Normal 6 3 7 9" xfId="38682"/>
    <cellStyle name="Normal 6 3 8" xfId="410"/>
    <cellStyle name="Normal 6 3 8 10" xfId="38683"/>
    <cellStyle name="Normal 6 3 8 11" xfId="38684"/>
    <cellStyle name="Normal 6 3 8 2" xfId="1038"/>
    <cellStyle name="Normal 6 3 8 2 10" xfId="38685"/>
    <cellStyle name="Normal 6 3 8 2 2" xfId="1809"/>
    <cellStyle name="Normal 6 3 8 2 2 2" xfId="5167"/>
    <cellStyle name="Normal 6 3 8 2 2 2 2" xfId="10151"/>
    <cellStyle name="Normal 6 3 8 2 2 2 2 2" xfId="38686"/>
    <cellStyle name="Normal 6 3 8 2 2 2 2 3" xfId="38687"/>
    <cellStyle name="Normal 6 3 8 2 2 2 2 4" xfId="38688"/>
    <cellStyle name="Normal 6 3 8 2 2 2 3" xfId="38689"/>
    <cellStyle name="Normal 6 3 8 2 2 2 3 2" xfId="38690"/>
    <cellStyle name="Normal 6 3 8 2 2 2 3 3" xfId="38691"/>
    <cellStyle name="Normal 6 3 8 2 2 2 4" xfId="38692"/>
    <cellStyle name="Normal 6 3 8 2 2 2 5" xfId="38693"/>
    <cellStyle name="Normal 6 3 8 2 2 2 6" xfId="38694"/>
    <cellStyle name="Normal 6 3 8 2 2 3" xfId="6896"/>
    <cellStyle name="Normal 6 3 8 2 2 3 2" xfId="11838"/>
    <cellStyle name="Normal 6 3 8 2 2 3 3" xfId="38695"/>
    <cellStyle name="Normal 6 3 8 2 2 3 4" xfId="38696"/>
    <cellStyle name="Normal 6 3 8 2 2 4" xfId="8404"/>
    <cellStyle name="Normal 6 3 8 2 2 4 2" xfId="38697"/>
    <cellStyle name="Normal 6 3 8 2 2 4 3" xfId="38698"/>
    <cellStyle name="Normal 6 3 8 2 2 4 4" xfId="38699"/>
    <cellStyle name="Normal 6 3 8 2 2 5" xfId="3442"/>
    <cellStyle name="Normal 6 3 8 2 2 5 2" xfId="38700"/>
    <cellStyle name="Normal 6 3 8 2 2 5 3" xfId="38701"/>
    <cellStyle name="Normal 6 3 8 2 2 5 4" xfId="38702"/>
    <cellStyle name="Normal 6 3 8 2 2 6" xfId="38703"/>
    <cellStyle name="Normal 6 3 8 2 2 6 2" xfId="38704"/>
    <cellStyle name="Normal 6 3 8 2 2 6 3" xfId="38705"/>
    <cellStyle name="Normal 6 3 8 2 2 7" xfId="38706"/>
    <cellStyle name="Normal 6 3 8 2 2 8" xfId="38707"/>
    <cellStyle name="Normal 6 3 8 2 2 9" xfId="38708"/>
    <cellStyle name="Normal 6 3 8 2 3" xfId="4472"/>
    <cellStyle name="Normal 6 3 8 2 3 2" xfId="9457"/>
    <cellStyle name="Normal 6 3 8 2 3 2 2" xfId="38709"/>
    <cellStyle name="Normal 6 3 8 2 3 2 3" xfId="38710"/>
    <cellStyle name="Normal 6 3 8 2 3 2 4" xfId="38711"/>
    <cellStyle name="Normal 6 3 8 2 3 3" xfId="38712"/>
    <cellStyle name="Normal 6 3 8 2 3 3 2" xfId="38713"/>
    <cellStyle name="Normal 6 3 8 2 3 3 3" xfId="38714"/>
    <cellStyle name="Normal 6 3 8 2 3 4" xfId="38715"/>
    <cellStyle name="Normal 6 3 8 2 3 5" xfId="38716"/>
    <cellStyle name="Normal 6 3 8 2 3 6" xfId="38717"/>
    <cellStyle name="Normal 6 3 8 2 4" xfId="6214"/>
    <cellStyle name="Normal 6 3 8 2 4 2" xfId="11156"/>
    <cellStyle name="Normal 6 3 8 2 4 3" xfId="38718"/>
    <cellStyle name="Normal 6 3 8 2 4 4" xfId="38719"/>
    <cellStyle name="Normal 6 3 8 2 5" xfId="7722"/>
    <cellStyle name="Normal 6 3 8 2 5 2" xfId="38720"/>
    <cellStyle name="Normal 6 3 8 2 5 3" xfId="38721"/>
    <cellStyle name="Normal 6 3 8 2 5 4" xfId="38722"/>
    <cellStyle name="Normal 6 3 8 2 6" xfId="2760"/>
    <cellStyle name="Normal 6 3 8 2 6 2" xfId="38723"/>
    <cellStyle name="Normal 6 3 8 2 6 3" xfId="38724"/>
    <cellStyle name="Normal 6 3 8 2 6 4" xfId="38725"/>
    <cellStyle name="Normal 6 3 8 2 7" xfId="38726"/>
    <cellStyle name="Normal 6 3 8 2 7 2" xfId="38727"/>
    <cellStyle name="Normal 6 3 8 2 7 3" xfId="38728"/>
    <cellStyle name="Normal 6 3 8 2 8" xfId="38729"/>
    <cellStyle name="Normal 6 3 8 2 9" xfId="38730"/>
    <cellStyle name="Normal 6 3 8 3" xfId="1808"/>
    <cellStyle name="Normal 6 3 8 3 2" xfId="5166"/>
    <cellStyle name="Normal 6 3 8 3 2 2" xfId="10150"/>
    <cellStyle name="Normal 6 3 8 3 2 2 2" xfId="38731"/>
    <cellStyle name="Normal 6 3 8 3 2 2 3" xfId="38732"/>
    <cellStyle name="Normal 6 3 8 3 2 2 4" xfId="38733"/>
    <cellStyle name="Normal 6 3 8 3 2 3" xfId="38734"/>
    <cellStyle name="Normal 6 3 8 3 2 3 2" xfId="38735"/>
    <cellStyle name="Normal 6 3 8 3 2 3 3" xfId="38736"/>
    <cellStyle name="Normal 6 3 8 3 2 4" xfId="38737"/>
    <cellStyle name="Normal 6 3 8 3 2 5" xfId="38738"/>
    <cellStyle name="Normal 6 3 8 3 2 6" xfId="38739"/>
    <cellStyle name="Normal 6 3 8 3 3" xfId="6895"/>
    <cellStyle name="Normal 6 3 8 3 3 2" xfId="11837"/>
    <cellStyle name="Normal 6 3 8 3 3 3" xfId="38740"/>
    <cellStyle name="Normal 6 3 8 3 3 4" xfId="38741"/>
    <cellStyle name="Normal 6 3 8 3 4" xfId="8403"/>
    <cellStyle name="Normal 6 3 8 3 4 2" xfId="38742"/>
    <cellStyle name="Normal 6 3 8 3 4 3" xfId="38743"/>
    <cellStyle name="Normal 6 3 8 3 4 4" xfId="38744"/>
    <cellStyle name="Normal 6 3 8 3 5" xfId="3441"/>
    <cellStyle name="Normal 6 3 8 3 5 2" xfId="38745"/>
    <cellStyle name="Normal 6 3 8 3 5 3" xfId="38746"/>
    <cellStyle name="Normal 6 3 8 3 5 4" xfId="38747"/>
    <cellStyle name="Normal 6 3 8 3 6" xfId="38748"/>
    <cellStyle name="Normal 6 3 8 3 6 2" xfId="38749"/>
    <cellStyle name="Normal 6 3 8 3 6 3" xfId="38750"/>
    <cellStyle name="Normal 6 3 8 3 7" xfId="38751"/>
    <cellStyle name="Normal 6 3 8 3 8" xfId="38752"/>
    <cellStyle name="Normal 6 3 8 3 9" xfId="38753"/>
    <cellStyle name="Normal 6 3 8 4" xfId="3989"/>
    <cellStyle name="Normal 6 3 8 4 2" xfId="9069"/>
    <cellStyle name="Normal 6 3 8 4 2 2" xfId="38754"/>
    <cellStyle name="Normal 6 3 8 4 2 3" xfId="38755"/>
    <cellStyle name="Normal 6 3 8 4 2 4" xfId="38756"/>
    <cellStyle name="Normal 6 3 8 4 3" xfId="38757"/>
    <cellStyle name="Normal 6 3 8 4 3 2" xfId="38758"/>
    <cellStyle name="Normal 6 3 8 4 3 3" xfId="38759"/>
    <cellStyle name="Normal 6 3 8 4 4" xfId="38760"/>
    <cellStyle name="Normal 6 3 8 4 5" xfId="38761"/>
    <cellStyle name="Normal 6 3 8 4 6" xfId="38762"/>
    <cellStyle name="Normal 6 3 8 5" xfId="5757"/>
    <cellStyle name="Normal 6 3 8 5 2" xfId="10699"/>
    <cellStyle name="Normal 6 3 8 5 3" xfId="38763"/>
    <cellStyle name="Normal 6 3 8 5 4" xfId="38764"/>
    <cellStyle name="Normal 6 3 8 6" xfId="7265"/>
    <cellStyle name="Normal 6 3 8 6 2" xfId="38765"/>
    <cellStyle name="Normal 6 3 8 6 3" xfId="38766"/>
    <cellStyle name="Normal 6 3 8 6 4" xfId="38767"/>
    <cellStyle name="Normal 6 3 8 7" xfId="2303"/>
    <cellStyle name="Normal 6 3 8 7 2" xfId="38768"/>
    <cellStyle name="Normal 6 3 8 7 3" xfId="38769"/>
    <cellStyle name="Normal 6 3 8 7 4" xfId="38770"/>
    <cellStyle name="Normal 6 3 8 8" xfId="38771"/>
    <cellStyle name="Normal 6 3 8 8 2" xfId="38772"/>
    <cellStyle name="Normal 6 3 8 8 3" xfId="38773"/>
    <cellStyle name="Normal 6 3 8 9" xfId="38774"/>
    <cellStyle name="Normal 6 3 9" xfId="892"/>
    <cellStyle name="Normal 6 3 9 10" xfId="38775"/>
    <cellStyle name="Normal 6 3 9 2" xfId="1810"/>
    <cellStyle name="Normal 6 3 9 2 2" xfId="5168"/>
    <cellStyle name="Normal 6 3 9 2 2 2" xfId="10152"/>
    <cellStyle name="Normal 6 3 9 2 2 2 2" xfId="38776"/>
    <cellStyle name="Normal 6 3 9 2 2 2 3" xfId="38777"/>
    <cellStyle name="Normal 6 3 9 2 2 2 4" xfId="38778"/>
    <cellStyle name="Normal 6 3 9 2 2 3" xfId="38779"/>
    <cellStyle name="Normal 6 3 9 2 2 3 2" xfId="38780"/>
    <cellStyle name="Normal 6 3 9 2 2 3 3" xfId="38781"/>
    <cellStyle name="Normal 6 3 9 2 2 4" xfId="38782"/>
    <cellStyle name="Normal 6 3 9 2 2 5" xfId="38783"/>
    <cellStyle name="Normal 6 3 9 2 2 6" xfId="38784"/>
    <cellStyle name="Normal 6 3 9 2 3" xfId="6897"/>
    <cellStyle name="Normal 6 3 9 2 3 2" xfId="11839"/>
    <cellStyle name="Normal 6 3 9 2 3 3" xfId="38785"/>
    <cellStyle name="Normal 6 3 9 2 3 4" xfId="38786"/>
    <cellStyle name="Normal 6 3 9 2 4" xfId="8405"/>
    <cellStyle name="Normal 6 3 9 2 4 2" xfId="38787"/>
    <cellStyle name="Normal 6 3 9 2 4 3" xfId="38788"/>
    <cellStyle name="Normal 6 3 9 2 4 4" xfId="38789"/>
    <cellStyle name="Normal 6 3 9 2 5" xfId="3443"/>
    <cellStyle name="Normal 6 3 9 2 5 2" xfId="38790"/>
    <cellStyle name="Normal 6 3 9 2 5 3" xfId="38791"/>
    <cellStyle name="Normal 6 3 9 2 5 4" xfId="38792"/>
    <cellStyle name="Normal 6 3 9 2 6" xfId="38793"/>
    <cellStyle name="Normal 6 3 9 2 6 2" xfId="38794"/>
    <cellStyle name="Normal 6 3 9 2 6 3" xfId="38795"/>
    <cellStyle name="Normal 6 3 9 2 7" xfId="38796"/>
    <cellStyle name="Normal 6 3 9 2 8" xfId="38797"/>
    <cellStyle name="Normal 6 3 9 2 9" xfId="38798"/>
    <cellStyle name="Normal 6 3 9 3" xfId="4334"/>
    <cellStyle name="Normal 6 3 9 3 2" xfId="9320"/>
    <cellStyle name="Normal 6 3 9 3 2 2" xfId="38799"/>
    <cellStyle name="Normal 6 3 9 3 2 3" xfId="38800"/>
    <cellStyle name="Normal 6 3 9 3 2 4" xfId="38801"/>
    <cellStyle name="Normal 6 3 9 3 3" xfId="38802"/>
    <cellStyle name="Normal 6 3 9 3 3 2" xfId="38803"/>
    <cellStyle name="Normal 6 3 9 3 3 3" xfId="38804"/>
    <cellStyle name="Normal 6 3 9 3 4" xfId="38805"/>
    <cellStyle name="Normal 6 3 9 3 5" xfId="38806"/>
    <cellStyle name="Normal 6 3 9 3 6" xfId="38807"/>
    <cellStyle name="Normal 6 3 9 4" xfId="6079"/>
    <cellStyle name="Normal 6 3 9 4 2" xfId="11021"/>
    <cellStyle name="Normal 6 3 9 4 3" xfId="38808"/>
    <cellStyle name="Normal 6 3 9 4 4" xfId="38809"/>
    <cellStyle name="Normal 6 3 9 5" xfId="7587"/>
    <cellStyle name="Normal 6 3 9 5 2" xfId="38810"/>
    <cellStyle name="Normal 6 3 9 5 3" xfId="38811"/>
    <cellStyle name="Normal 6 3 9 5 4" xfId="38812"/>
    <cellStyle name="Normal 6 3 9 6" xfId="2625"/>
    <cellStyle name="Normal 6 3 9 6 2" xfId="38813"/>
    <cellStyle name="Normal 6 3 9 6 3" xfId="38814"/>
    <cellStyle name="Normal 6 3 9 6 4" xfId="38815"/>
    <cellStyle name="Normal 6 3 9 7" xfId="38816"/>
    <cellStyle name="Normal 6 3 9 7 2" xfId="38817"/>
    <cellStyle name="Normal 6 3 9 7 3" xfId="38818"/>
    <cellStyle name="Normal 6 3 9 8" xfId="38819"/>
    <cellStyle name="Normal 6 3 9 9" xfId="38820"/>
    <cellStyle name="Normal 6 4" xfId="165"/>
    <cellStyle name="Normal 6 4 10" xfId="2178"/>
    <cellStyle name="Normal 6 4 10 2" xfId="5535"/>
    <cellStyle name="Normal 6 4 10 2 2" xfId="10498"/>
    <cellStyle name="Normal 6 4 10 2 2 2" xfId="38821"/>
    <cellStyle name="Normal 6 4 10 2 2 3" xfId="38822"/>
    <cellStyle name="Normal 6 4 10 2 2 4" xfId="38823"/>
    <cellStyle name="Normal 6 4 10 2 3" xfId="38824"/>
    <cellStyle name="Normal 6 4 10 2 3 2" xfId="38825"/>
    <cellStyle name="Normal 6 4 10 2 3 3" xfId="38826"/>
    <cellStyle name="Normal 6 4 10 2 4" xfId="38827"/>
    <cellStyle name="Normal 6 4 10 2 5" xfId="38828"/>
    <cellStyle name="Normal 6 4 10 2 6" xfId="38829"/>
    <cellStyle name="Normal 6 4 10 3" xfId="8696"/>
    <cellStyle name="Normal 6 4 10 3 2" xfId="38830"/>
    <cellStyle name="Normal 6 4 10 3 3" xfId="38831"/>
    <cellStyle name="Normal 6 4 10 3 4" xfId="38832"/>
    <cellStyle name="Normal 6 4 10 4" xfId="12109"/>
    <cellStyle name="Normal 6 4 10 4 2" xfId="38833"/>
    <cellStyle name="Normal 6 4 10 4 3" xfId="38834"/>
    <cellStyle name="Normal 6 4 10 4 4" xfId="38835"/>
    <cellStyle name="Normal 6 4 10 5" xfId="38836"/>
    <cellStyle name="Normal 6 4 10 5 2" xfId="38837"/>
    <cellStyle name="Normal 6 4 10 5 3" xfId="38838"/>
    <cellStyle name="Normal 6 4 10 5 4" xfId="38839"/>
    <cellStyle name="Normal 6 4 10 6" xfId="38840"/>
    <cellStyle name="Normal 6 4 10 6 2" xfId="38841"/>
    <cellStyle name="Normal 6 4 10 6 3" xfId="38842"/>
    <cellStyle name="Normal 6 4 10 7" xfId="38843"/>
    <cellStyle name="Normal 6 4 10 8" xfId="38844"/>
    <cellStyle name="Normal 6 4 10 9" xfId="38845"/>
    <cellStyle name="Normal 6 4 11" xfId="3735"/>
    <cellStyle name="Normal 6 4 11 2" xfId="8833"/>
    <cellStyle name="Normal 6 4 11 2 2" xfId="38846"/>
    <cellStyle name="Normal 6 4 11 2 2 2" xfId="38847"/>
    <cellStyle name="Normal 6 4 11 2 2 3" xfId="38848"/>
    <cellStyle name="Normal 6 4 11 2 2 4" xfId="38849"/>
    <cellStyle name="Normal 6 4 11 2 3" xfId="38850"/>
    <cellStyle name="Normal 6 4 11 2 3 2" xfId="38851"/>
    <cellStyle name="Normal 6 4 11 2 3 3" xfId="38852"/>
    <cellStyle name="Normal 6 4 11 2 4" xfId="38853"/>
    <cellStyle name="Normal 6 4 11 2 5" xfId="38854"/>
    <cellStyle name="Normal 6 4 11 2 6" xfId="38855"/>
    <cellStyle name="Normal 6 4 11 3" xfId="12143"/>
    <cellStyle name="Normal 6 4 11 3 2" xfId="38856"/>
    <cellStyle name="Normal 6 4 11 3 3" xfId="38857"/>
    <cellStyle name="Normal 6 4 11 3 4" xfId="38858"/>
    <cellStyle name="Normal 6 4 11 4" xfId="38859"/>
    <cellStyle name="Normal 6 4 11 4 2" xfId="38860"/>
    <cellStyle name="Normal 6 4 11 4 3" xfId="38861"/>
    <cellStyle name="Normal 6 4 11 4 4" xfId="38862"/>
    <cellStyle name="Normal 6 4 11 5" xfId="38863"/>
    <cellStyle name="Normal 6 4 11 5 2" xfId="38864"/>
    <cellStyle name="Normal 6 4 11 5 3" xfId="38865"/>
    <cellStyle name="Normal 6 4 11 6" xfId="38866"/>
    <cellStyle name="Normal 6 4 11 7" xfId="38867"/>
    <cellStyle name="Normal 6 4 11 8" xfId="38868"/>
    <cellStyle name="Normal 6 4 12" xfId="3871"/>
    <cellStyle name="Normal 6 4 12 2" xfId="8963"/>
    <cellStyle name="Normal 6 4 12 2 2" xfId="38869"/>
    <cellStyle name="Normal 6 4 12 2 3" xfId="38870"/>
    <cellStyle name="Normal 6 4 12 2 4" xfId="38871"/>
    <cellStyle name="Normal 6 4 12 3" xfId="38872"/>
    <cellStyle name="Normal 6 4 12 3 2" xfId="38873"/>
    <cellStyle name="Normal 6 4 12 3 3" xfId="38874"/>
    <cellStyle name="Normal 6 4 12 3 4" xfId="38875"/>
    <cellStyle name="Normal 6 4 12 4" xfId="38876"/>
    <cellStyle name="Normal 6 4 12 4 2" xfId="38877"/>
    <cellStyle name="Normal 6 4 12 4 3" xfId="38878"/>
    <cellStyle name="Normal 6 4 12 5" xfId="38879"/>
    <cellStyle name="Normal 6 4 12 6" xfId="38880"/>
    <cellStyle name="Normal 6 4 12 7" xfId="38881"/>
    <cellStyle name="Normal 6 4 13" xfId="5660"/>
    <cellStyle name="Normal 6 4 13 2" xfId="10602"/>
    <cellStyle name="Normal 6 4 13 3" xfId="38882"/>
    <cellStyle name="Normal 6 4 13 4" xfId="38883"/>
    <cellStyle name="Normal 6 4 14" xfId="7168"/>
    <cellStyle name="Normal 6 4 14 2" xfId="38884"/>
    <cellStyle name="Normal 6 4 14 3" xfId="38885"/>
    <cellStyle name="Normal 6 4 14 4" xfId="38886"/>
    <cellStyle name="Normal 6 4 15" xfId="2155"/>
    <cellStyle name="Normal 6 4 15 2" xfId="38887"/>
    <cellStyle name="Normal 6 4 15 3" xfId="38888"/>
    <cellStyle name="Normal 6 4 15 4" xfId="38889"/>
    <cellStyle name="Normal 6 4 16" xfId="199"/>
    <cellStyle name="Normal 6 4 16 2" xfId="38890"/>
    <cellStyle name="Normal 6 4 16 3" xfId="38891"/>
    <cellStyle name="Normal 6 4 17" xfId="38892"/>
    <cellStyle name="Normal 6 4 18" xfId="38893"/>
    <cellStyle name="Normal 6 4 19" xfId="38894"/>
    <cellStyle name="Normal 6 4 2" xfId="632"/>
    <cellStyle name="Normal 6 4 2 10" xfId="2402"/>
    <cellStyle name="Normal 6 4 2 10 2" xfId="38895"/>
    <cellStyle name="Normal 6 4 2 10 3" xfId="38896"/>
    <cellStyle name="Normal 6 4 2 10 4" xfId="38897"/>
    <cellStyle name="Normal 6 4 2 11" xfId="38898"/>
    <cellStyle name="Normal 6 4 2 11 2" xfId="38899"/>
    <cellStyle name="Normal 6 4 2 11 3" xfId="38900"/>
    <cellStyle name="Normal 6 4 2 12" xfId="38901"/>
    <cellStyle name="Normal 6 4 2 13" xfId="38902"/>
    <cellStyle name="Normal 6 4 2 14" xfId="38903"/>
    <cellStyle name="Normal 6 4 2 2" xfId="793"/>
    <cellStyle name="Normal 6 4 2 2 10" xfId="38904"/>
    <cellStyle name="Normal 6 4 2 2 11" xfId="38905"/>
    <cellStyle name="Normal 6 4 2 2 2" xfId="1259"/>
    <cellStyle name="Normal 6 4 2 2 2 10" xfId="38906"/>
    <cellStyle name="Normal 6 4 2 2 2 2" xfId="1813"/>
    <cellStyle name="Normal 6 4 2 2 2 2 2" xfId="5171"/>
    <cellStyle name="Normal 6 4 2 2 2 2 2 2" xfId="10155"/>
    <cellStyle name="Normal 6 4 2 2 2 2 2 2 2" xfId="38907"/>
    <cellStyle name="Normal 6 4 2 2 2 2 2 2 3" xfId="38908"/>
    <cellStyle name="Normal 6 4 2 2 2 2 2 2 4" xfId="38909"/>
    <cellStyle name="Normal 6 4 2 2 2 2 2 3" xfId="38910"/>
    <cellStyle name="Normal 6 4 2 2 2 2 2 3 2" xfId="38911"/>
    <cellStyle name="Normal 6 4 2 2 2 2 2 3 3" xfId="38912"/>
    <cellStyle name="Normal 6 4 2 2 2 2 2 4" xfId="38913"/>
    <cellStyle name="Normal 6 4 2 2 2 2 2 5" xfId="38914"/>
    <cellStyle name="Normal 6 4 2 2 2 2 2 6" xfId="38915"/>
    <cellStyle name="Normal 6 4 2 2 2 2 3" xfId="6900"/>
    <cellStyle name="Normal 6 4 2 2 2 2 3 2" xfId="11842"/>
    <cellStyle name="Normal 6 4 2 2 2 2 3 3" xfId="38916"/>
    <cellStyle name="Normal 6 4 2 2 2 2 3 4" xfId="38917"/>
    <cellStyle name="Normal 6 4 2 2 2 2 4" xfId="8408"/>
    <cellStyle name="Normal 6 4 2 2 2 2 4 2" xfId="38918"/>
    <cellStyle name="Normal 6 4 2 2 2 2 4 3" xfId="38919"/>
    <cellStyle name="Normal 6 4 2 2 2 2 4 4" xfId="38920"/>
    <cellStyle name="Normal 6 4 2 2 2 2 5" xfId="3446"/>
    <cellStyle name="Normal 6 4 2 2 2 2 5 2" xfId="38921"/>
    <cellStyle name="Normal 6 4 2 2 2 2 5 3" xfId="38922"/>
    <cellStyle name="Normal 6 4 2 2 2 2 5 4" xfId="38923"/>
    <cellStyle name="Normal 6 4 2 2 2 2 6" xfId="38924"/>
    <cellStyle name="Normal 6 4 2 2 2 2 6 2" xfId="38925"/>
    <cellStyle name="Normal 6 4 2 2 2 2 6 3" xfId="38926"/>
    <cellStyle name="Normal 6 4 2 2 2 2 7" xfId="38927"/>
    <cellStyle name="Normal 6 4 2 2 2 2 8" xfId="38928"/>
    <cellStyle name="Normal 6 4 2 2 2 2 9" xfId="38929"/>
    <cellStyle name="Normal 6 4 2 2 2 3" xfId="4627"/>
    <cellStyle name="Normal 6 4 2 2 2 3 2" xfId="9611"/>
    <cellStyle name="Normal 6 4 2 2 2 3 2 2" xfId="38930"/>
    <cellStyle name="Normal 6 4 2 2 2 3 2 3" xfId="38931"/>
    <cellStyle name="Normal 6 4 2 2 2 3 2 4" xfId="38932"/>
    <cellStyle name="Normal 6 4 2 2 2 3 3" xfId="38933"/>
    <cellStyle name="Normal 6 4 2 2 2 3 3 2" xfId="38934"/>
    <cellStyle name="Normal 6 4 2 2 2 3 3 3" xfId="38935"/>
    <cellStyle name="Normal 6 4 2 2 2 3 4" xfId="38936"/>
    <cellStyle name="Normal 6 4 2 2 2 3 5" xfId="38937"/>
    <cellStyle name="Normal 6 4 2 2 2 3 6" xfId="38938"/>
    <cellStyle name="Normal 6 4 2 2 2 4" xfId="6358"/>
    <cellStyle name="Normal 6 4 2 2 2 4 2" xfId="11300"/>
    <cellStyle name="Normal 6 4 2 2 2 4 3" xfId="38939"/>
    <cellStyle name="Normal 6 4 2 2 2 4 4" xfId="38940"/>
    <cellStyle name="Normal 6 4 2 2 2 5" xfId="7866"/>
    <cellStyle name="Normal 6 4 2 2 2 5 2" xfId="38941"/>
    <cellStyle name="Normal 6 4 2 2 2 5 3" xfId="38942"/>
    <cellStyle name="Normal 6 4 2 2 2 5 4" xfId="38943"/>
    <cellStyle name="Normal 6 4 2 2 2 6" xfId="2904"/>
    <cellStyle name="Normal 6 4 2 2 2 6 2" xfId="38944"/>
    <cellStyle name="Normal 6 4 2 2 2 6 3" xfId="38945"/>
    <cellStyle name="Normal 6 4 2 2 2 6 4" xfId="38946"/>
    <cellStyle name="Normal 6 4 2 2 2 7" xfId="38947"/>
    <cellStyle name="Normal 6 4 2 2 2 7 2" xfId="38948"/>
    <cellStyle name="Normal 6 4 2 2 2 7 3" xfId="38949"/>
    <cellStyle name="Normal 6 4 2 2 2 8" xfId="38950"/>
    <cellStyle name="Normal 6 4 2 2 2 9" xfId="38951"/>
    <cellStyle name="Normal 6 4 2 2 3" xfId="1812"/>
    <cellStyle name="Normal 6 4 2 2 3 2" xfId="5170"/>
    <cellStyle name="Normal 6 4 2 2 3 2 2" xfId="10154"/>
    <cellStyle name="Normal 6 4 2 2 3 2 2 2" xfId="38952"/>
    <cellStyle name="Normal 6 4 2 2 3 2 2 3" xfId="38953"/>
    <cellStyle name="Normal 6 4 2 2 3 2 2 4" xfId="38954"/>
    <cellStyle name="Normal 6 4 2 2 3 2 3" xfId="38955"/>
    <cellStyle name="Normal 6 4 2 2 3 2 3 2" xfId="38956"/>
    <cellStyle name="Normal 6 4 2 2 3 2 3 3" xfId="38957"/>
    <cellStyle name="Normal 6 4 2 2 3 2 4" xfId="38958"/>
    <cellStyle name="Normal 6 4 2 2 3 2 5" xfId="38959"/>
    <cellStyle name="Normal 6 4 2 2 3 2 6" xfId="38960"/>
    <cellStyle name="Normal 6 4 2 2 3 3" xfId="6899"/>
    <cellStyle name="Normal 6 4 2 2 3 3 2" xfId="11841"/>
    <cellStyle name="Normal 6 4 2 2 3 3 3" xfId="38961"/>
    <cellStyle name="Normal 6 4 2 2 3 3 4" xfId="38962"/>
    <cellStyle name="Normal 6 4 2 2 3 4" xfId="8407"/>
    <cellStyle name="Normal 6 4 2 2 3 4 2" xfId="38963"/>
    <cellStyle name="Normal 6 4 2 2 3 4 3" xfId="38964"/>
    <cellStyle name="Normal 6 4 2 2 3 4 4" xfId="38965"/>
    <cellStyle name="Normal 6 4 2 2 3 5" xfId="3445"/>
    <cellStyle name="Normal 6 4 2 2 3 5 2" xfId="38966"/>
    <cellStyle name="Normal 6 4 2 2 3 5 3" xfId="38967"/>
    <cellStyle name="Normal 6 4 2 2 3 5 4" xfId="38968"/>
    <cellStyle name="Normal 6 4 2 2 3 6" xfId="38969"/>
    <cellStyle name="Normal 6 4 2 2 3 6 2" xfId="38970"/>
    <cellStyle name="Normal 6 4 2 2 3 6 3" xfId="38971"/>
    <cellStyle name="Normal 6 4 2 2 3 7" xfId="38972"/>
    <cellStyle name="Normal 6 4 2 2 3 8" xfId="38973"/>
    <cellStyle name="Normal 6 4 2 2 3 9" xfId="38974"/>
    <cellStyle name="Normal 6 4 2 2 4" xfId="4244"/>
    <cellStyle name="Normal 6 4 2 2 4 2" xfId="9230"/>
    <cellStyle name="Normal 6 4 2 2 4 2 2" xfId="38975"/>
    <cellStyle name="Normal 6 4 2 2 4 2 3" xfId="38976"/>
    <cellStyle name="Normal 6 4 2 2 4 2 4" xfId="38977"/>
    <cellStyle name="Normal 6 4 2 2 4 3" xfId="38978"/>
    <cellStyle name="Normal 6 4 2 2 4 3 2" xfId="38979"/>
    <cellStyle name="Normal 6 4 2 2 4 3 3" xfId="38980"/>
    <cellStyle name="Normal 6 4 2 2 4 4" xfId="38981"/>
    <cellStyle name="Normal 6 4 2 2 4 5" xfId="38982"/>
    <cellStyle name="Normal 6 4 2 2 4 6" xfId="38983"/>
    <cellStyle name="Normal 6 4 2 2 5" xfId="5991"/>
    <cellStyle name="Normal 6 4 2 2 5 2" xfId="10933"/>
    <cellStyle name="Normal 6 4 2 2 5 3" xfId="38984"/>
    <cellStyle name="Normal 6 4 2 2 5 4" xfId="38985"/>
    <cellStyle name="Normal 6 4 2 2 6" xfId="7499"/>
    <cellStyle name="Normal 6 4 2 2 6 2" xfId="38986"/>
    <cellStyle name="Normal 6 4 2 2 6 3" xfId="38987"/>
    <cellStyle name="Normal 6 4 2 2 6 4" xfId="38988"/>
    <cellStyle name="Normal 6 4 2 2 7" xfId="2537"/>
    <cellStyle name="Normal 6 4 2 2 7 2" xfId="38989"/>
    <cellStyle name="Normal 6 4 2 2 7 3" xfId="38990"/>
    <cellStyle name="Normal 6 4 2 2 7 4" xfId="38991"/>
    <cellStyle name="Normal 6 4 2 2 8" xfId="38992"/>
    <cellStyle name="Normal 6 4 2 2 8 2" xfId="38993"/>
    <cellStyle name="Normal 6 4 2 2 8 3" xfId="38994"/>
    <cellStyle name="Normal 6 4 2 2 9" xfId="38995"/>
    <cellStyle name="Normal 6 4 2 3" xfId="946"/>
    <cellStyle name="Normal 6 4 2 3 10" xfId="38996"/>
    <cellStyle name="Normal 6 4 2 3 2" xfId="1814"/>
    <cellStyle name="Normal 6 4 2 3 2 2" xfId="5172"/>
    <cellStyle name="Normal 6 4 2 3 2 2 2" xfId="10156"/>
    <cellStyle name="Normal 6 4 2 3 2 2 2 2" xfId="38997"/>
    <cellStyle name="Normal 6 4 2 3 2 2 2 3" xfId="38998"/>
    <cellStyle name="Normal 6 4 2 3 2 2 2 4" xfId="38999"/>
    <cellStyle name="Normal 6 4 2 3 2 2 3" xfId="39000"/>
    <cellStyle name="Normal 6 4 2 3 2 2 3 2" xfId="39001"/>
    <cellStyle name="Normal 6 4 2 3 2 2 3 3" xfId="39002"/>
    <cellStyle name="Normal 6 4 2 3 2 2 4" xfId="39003"/>
    <cellStyle name="Normal 6 4 2 3 2 2 5" xfId="39004"/>
    <cellStyle name="Normal 6 4 2 3 2 2 6" xfId="39005"/>
    <cellStyle name="Normal 6 4 2 3 2 3" xfId="6901"/>
    <cellStyle name="Normal 6 4 2 3 2 3 2" xfId="11843"/>
    <cellStyle name="Normal 6 4 2 3 2 3 3" xfId="39006"/>
    <cellStyle name="Normal 6 4 2 3 2 3 4" xfId="39007"/>
    <cellStyle name="Normal 6 4 2 3 2 4" xfId="8409"/>
    <cellStyle name="Normal 6 4 2 3 2 4 2" xfId="39008"/>
    <cellStyle name="Normal 6 4 2 3 2 4 3" xfId="39009"/>
    <cellStyle name="Normal 6 4 2 3 2 4 4" xfId="39010"/>
    <cellStyle name="Normal 6 4 2 3 2 5" xfId="3447"/>
    <cellStyle name="Normal 6 4 2 3 2 5 2" xfId="39011"/>
    <cellStyle name="Normal 6 4 2 3 2 5 3" xfId="39012"/>
    <cellStyle name="Normal 6 4 2 3 2 5 4" xfId="39013"/>
    <cellStyle name="Normal 6 4 2 3 2 6" xfId="39014"/>
    <cellStyle name="Normal 6 4 2 3 2 6 2" xfId="39015"/>
    <cellStyle name="Normal 6 4 2 3 2 6 3" xfId="39016"/>
    <cellStyle name="Normal 6 4 2 3 2 7" xfId="39017"/>
    <cellStyle name="Normal 6 4 2 3 2 8" xfId="39018"/>
    <cellStyle name="Normal 6 4 2 3 2 9" xfId="39019"/>
    <cellStyle name="Normal 6 4 2 3 3" xfId="4386"/>
    <cellStyle name="Normal 6 4 2 3 3 2" xfId="9371"/>
    <cellStyle name="Normal 6 4 2 3 3 2 2" xfId="39020"/>
    <cellStyle name="Normal 6 4 2 3 3 2 3" xfId="39021"/>
    <cellStyle name="Normal 6 4 2 3 3 2 4" xfId="39022"/>
    <cellStyle name="Normal 6 4 2 3 3 3" xfId="39023"/>
    <cellStyle name="Normal 6 4 2 3 3 3 2" xfId="39024"/>
    <cellStyle name="Normal 6 4 2 3 3 3 3" xfId="39025"/>
    <cellStyle name="Normal 6 4 2 3 3 4" xfId="39026"/>
    <cellStyle name="Normal 6 4 2 3 3 5" xfId="39027"/>
    <cellStyle name="Normal 6 4 2 3 3 6" xfId="39028"/>
    <cellStyle name="Normal 6 4 2 3 4" xfId="6129"/>
    <cellStyle name="Normal 6 4 2 3 4 2" xfId="11071"/>
    <cellStyle name="Normal 6 4 2 3 4 3" xfId="39029"/>
    <cellStyle name="Normal 6 4 2 3 4 4" xfId="39030"/>
    <cellStyle name="Normal 6 4 2 3 5" xfId="7637"/>
    <cellStyle name="Normal 6 4 2 3 5 2" xfId="39031"/>
    <cellStyle name="Normal 6 4 2 3 5 3" xfId="39032"/>
    <cellStyle name="Normal 6 4 2 3 5 4" xfId="39033"/>
    <cellStyle name="Normal 6 4 2 3 6" xfId="2675"/>
    <cellStyle name="Normal 6 4 2 3 6 2" xfId="39034"/>
    <cellStyle name="Normal 6 4 2 3 6 3" xfId="39035"/>
    <cellStyle name="Normal 6 4 2 3 6 4" xfId="39036"/>
    <cellStyle name="Normal 6 4 2 3 7" xfId="39037"/>
    <cellStyle name="Normal 6 4 2 3 7 2" xfId="39038"/>
    <cellStyle name="Normal 6 4 2 3 7 3" xfId="39039"/>
    <cellStyle name="Normal 6 4 2 3 8" xfId="39040"/>
    <cellStyle name="Normal 6 4 2 3 9" xfId="39041"/>
    <cellStyle name="Normal 6 4 2 4" xfId="1811"/>
    <cellStyle name="Normal 6 4 2 4 2" xfId="5169"/>
    <cellStyle name="Normal 6 4 2 4 2 2" xfId="10153"/>
    <cellStyle name="Normal 6 4 2 4 2 2 2" xfId="39042"/>
    <cellStyle name="Normal 6 4 2 4 2 2 3" xfId="39043"/>
    <cellStyle name="Normal 6 4 2 4 2 2 4" xfId="39044"/>
    <cellStyle name="Normal 6 4 2 4 2 3" xfId="39045"/>
    <cellStyle name="Normal 6 4 2 4 2 3 2" xfId="39046"/>
    <cellStyle name="Normal 6 4 2 4 2 3 3" xfId="39047"/>
    <cellStyle name="Normal 6 4 2 4 2 4" xfId="39048"/>
    <cellStyle name="Normal 6 4 2 4 2 5" xfId="39049"/>
    <cellStyle name="Normal 6 4 2 4 2 6" xfId="39050"/>
    <cellStyle name="Normal 6 4 2 4 3" xfId="6898"/>
    <cellStyle name="Normal 6 4 2 4 3 2" xfId="11840"/>
    <cellStyle name="Normal 6 4 2 4 3 3" xfId="39051"/>
    <cellStyle name="Normal 6 4 2 4 3 4" xfId="39052"/>
    <cellStyle name="Normal 6 4 2 4 4" xfId="8406"/>
    <cellStyle name="Normal 6 4 2 4 4 2" xfId="39053"/>
    <cellStyle name="Normal 6 4 2 4 4 3" xfId="39054"/>
    <cellStyle name="Normal 6 4 2 4 4 4" xfId="39055"/>
    <cellStyle name="Normal 6 4 2 4 5" xfId="3444"/>
    <cellStyle name="Normal 6 4 2 4 5 2" xfId="39056"/>
    <cellStyle name="Normal 6 4 2 4 5 3" xfId="39057"/>
    <cellStyle name="Normal 6 4 2 4 5 4" xfId="39058"/>
    <cellStyle name="Normal 6 4 2 4 6" xfId="39059"/>
    <cellStyle name="Normal 6 4 2 4 6 2" xfId="39060"/>
    <cellStyle name="Normal 6 4 2 4 6 3" xfId="39061"/>
    <cellStyle name="Normal 6 4 2 4 7" xfId="39062"/>
    <cellStyle name="Normal 6 4 2 4 8" xfId="39063"/>
    <cellStyle name="Normal 6 4 2 4 9" xfId="39064"/>
    <cellStyle name="Normal 6 4 2 5" xfId="3783"/>
    <cellStyle name="Normal 6 4 2 5 2" xfId="5458"/>
    <cellStyle name="Normal 6 4 2 5 2 2" xfId="10435"/>
    <cellStyle name="Normal 6 4 2 5 2 2 2" xfId="39065"/>
    <cellStyle name="Normal 6 4 2 5 2 2 3" xfId="39066"/>
    <cellStyle name="Normal 6 4 2 5 2 2 4" xfId="39067"/>
    <cellStyle name="Normal 6 4 2 5 2 3" xfId="39068"/>
    <cellStyle name="Normal 6 4 2 5 2 3 2" xfId="39069"/>
    <cellStyle name="Normal 6 4 2 5 2 3 3" xfId="39070"/>
    <cellStyle name="Normal 6 4 2 5 2 4" xfId="39071"/>
    <cellStyle name="Normal 6 4 2 5 2 5" xfId="39072"/>
    <cellStyle name="Normal 6 4 2 5 2 6" xfId="39073"/>
    <cellStyle name="Normal 6 4 2 5 3" xfId="8744"/>
    <cellStyle name="Normal 6 4 2 5 3 2" xfId="39074"/>
    <cellStyle name="Normal 6 4 2 5 3 3" xfId="39075"/>
    <cellStyle name="Normal 6 4 2 5 3 4" xfId="39076"/>
    <cellStyle name="Normal 6 4 2 5 4" xfId="12194"/>
    <cellStyle name="Normal 6 4 2 5 4 2" xfId="39077"/>
    <cellStyle name="Normal 6 4 2 5 4 3" xfId="39078"/>
    <cellStyle name="Normal 6 4 2 5 4 4" xfId="39079"/>
    <cellStyle name="Normal 6 4 2 5 5" xfId="39080"/>
    <cellStyle name="Normal 6 4 2 5 5 2" xfId="39081"/>
    <cellStyle name="Normal 6 4 2 5 5 3" xfId="39082"/>
    <cellStyle name="Normal 6 4 2 5 5 4" xfId="39083"/>
    <cellStyle name="Normal 6 4 2 5 6" xfId="39084"/>
    <cellStyle name="Normal 6 4 2 5 6 2" xfId="39085"/>
    <cellStyle name="Normal 6 4 2 5 6 3" xfId="39086"/>
    <cellStyle name="Normal 6 4 2 5 7" xfId="39087"/>
    <cellStyle name="Normal 6 4 2 5 8" xfId="39088"/>
    <cellStyle name="Normal 6 4 2 5 9" xfId="39089"/>
    <cellStyle name="Normal 6 4 2 6" xfId="4108"/>
    <cellStyle name="Normal 6 4 2 6 2" xfId="8880"/>
    <cellStyle name="Normal 6 4 2 6 2 2" xfId="39090"/>
    <cellStyle name="Normal 6 4 2 6 2 2 2" xfId="39091"/>
    <cellStyle name="Normal 6 4 2 6 2 2 3" xfId="39092"/>
    <cellStyle name="Normal 6 4 2 6 2 2 4" xfId="39093"/>
    <cellStyle name="Normal 6 4 2 6 2 3" xfId="39094"/>
    <cellStyle name="Normal 6 4 2 6 2 3 2" xfId="39095"/>
    <cellStyle name="Normal 6 4 2 6 2 3 3" xfId="39096"/>
    <cellStyle name="Normal 6 4 2 6 2 4" xfId="39097"/>
    <cellStyle name="Normal 6 4 2 6 2 5" xfId="39098"/>
    <cellStyle name="Normal 6 4 2 6 2 6" xfId="39099"/>
    <cellStyle name="Normal 6 4 2 6 3" xfId="12368"/>
    <cellStyle name="Normal 6 4 2 6 3 2" xfId="39100"/>
    <cellStyle name="Normal 6 4 2 6 3 3" xfId="39101"/>
    <cellStyle name="Normal 6 4 2 6 3 4" xfId="39102"/>
    <cellStyle name="Normal 6 4 2 6 4" xfId="39103"/>
    <cellStyle name="Normal 6 4 2 6 4 2" xfId="39104"/>
    <cellStyle name="Normal 6 4 2 6 4 3" xfId="39105"/>
    <cellStyle name="Normal 6 4 2 6 4 4" xfId="39106"/>
    <cellStyle name="Normal 6 4 2 6 5" xfId="39107"/>
    <cellStyle name="Normal 6 4 2 6 5 2" xfId="39108"/>
    <cellStyle name="Normal 6 4 2 6 5 3" xfId="39109"/>
    <cellStyle name="Normal 6 4 2 6 6" xfId="39110"/>
    <cellStyle name="Normal 6 4 2 6 7" xfId="39111"/>
    <cellStyle name="Normal 6 4 2 6 8" xfId="39112"/>
    <cellStyle name="Normal 6 4 2 7" xfId="5617"/>
    <cellStyle name="Normal 6 4 2 7 2" xfId="10566"/>
    <cellStyle name="Normal 6 4 2 7 2 2" xfId="39113"/>
    <cellStyle name="Normal 6 4 2 7 2 3" xfId="39114"/>
    <cellStyle name="Normal 6 4 2 7 2 4" xfId="39115"/>
    <cellStyle name="Normal 6 4 2 7 3" xfId="39116"/>
    <cellStyle name="Normal 6 4 2 7 3 2" xfId="39117"/>
    <cellStyle name="Normal 6 4 2 7 3 3" xfId="39118"/>
    <cellStyle name="Normal 6 4 2 7 4" xfId="39119"/>
    <cellStyle name="Normal 6 4 2 7 5" xfId="39120"/>
    <cellStyle name="Normal 6 4 2 7 6" xfId="39121"/>
    <cellStyle name="Normal 6 4 2 8" xfId="5856"/>
    <cellStyle name="Normal 6 4 2 8 2" xfId="10798"/>
    <cellStyle name="Normal 6 4 2 8 3" xfId="39122"/>
    <cellStyle name="Normal 6 4 2 8 4" xfId="39123"/>
    <cellStyle name="Normal 6 4 2 9" xfId="7364"/>
    <cellStyle name="Normal 6 4 2 9 2" xfId="39124"/>
    <cellStyle name="Normal 6 4 2 9 3" xfId="39125"/>
    <cellStyle name="Normal 6 4 2 9 4" xfId="39126"/>
    <cellStyle name="Normal 6 4 3" xfId="695"/>
    <cellStyle name="Normal 6 4 3 10" xfId="2444"/>
    <cellStyle name="Normal 6 4 3 10 2" xfId="39127"/>
    <cellStyle name="Normal 6 4 3 10 3" xfId="39128"/>
    <cellStyle name="Normal 6 4 3 10 4" xfId="39129"/>
    <cellStyle name="Normal 6 4 3 11" xfId="39130"/>
    <cellStyle name="Normal 6 4 3 11 2" xfId="39131"/>
    <cellStyle name="Normal 6 4 3 11 3" xfId="39132"/>
    <cellStyle name="Normal 6 4 3 12" xfId="39133"/>
    <cellStyle name="Normal 6 4 3 13" xfId="39134"/>
    <cellStyle name="Normal 6 4 3 14" xfId="39135"/>
    <cellStyle name="Normal 6 4 3 2" xfId="836"/>
    <cellStyle name="Normal 6 4 3 2 10" xfId="39136"/>
    <cellStyle name="Normal 6 4 3 2 11" xfId="39137"/>
    <cellStyle name="Normal 6 4 3 2 2" xfId="1301"/>
    <cellStyle name="Normal 6 4 3 2 2 10" xfId="39138"/>
    <cellStyle name="Normal 6 4 3 2 2 2" xfId="1817"/>
    <cellStyle name="Normal 6 4 3 2 2 2 2" xfId="5175"/>
    <cellStyle name="Normal 6 4 3 2 2 2 2 2" xfId="10159"/>
    <cellStyle name="Normal 6 4 3 2 2 2 2 2 2" xfId="39139"/>
    <cellStyle name="Normal 6 4 3 2 2 2 2 2 3" xfId="39140"/>
    <cellStyle name="Normal 6 4 3 2 2 2 2 2 4" xfId="39141"/>
    <cellStyle name="Normal 6 4 3 2 2 2 2 3" xfId="39142"/>
    <cellStyle name="Normal 6 4 3 2 2 2 2 3 2" xfId="39143"/>
    <cellStyle name="Normal 6 4 3 2 2 2 2 3 3" xfId="39144"/>
    <cellStyle name="Normal 6 4 3 2 2 2 2 4" xfId="39145"/>
    <cellStyle name="Normal 6 4 3 2 2 2 2 5" xfId="39146"/>
    <cellStyle name="Normal 6 4 3 2 2 2 2 6" xfId="39147"/>
    <cellStyle name="Normal 6 4 3 2 2 2 3" xfId="6904"/>
    <cellStyle name="Normal 6 4 3 2 2 2 3 2" xfId="11846"/>
    <cellStyle name="Normal 6 4 3 2 2 2 3 3" xfId="39148"/>
    <cellStyle name="Normal 6 4 3 2 2 2 3 4" xfId="39149"/>
    <cellStyle name="Normal 6 4 3 2 2 2 4" xfId="8412"/>
    <cellStyle name="Normal 6 4 3 2 2 2 4 2" xfId="39150"/>
    <cellStyle name="Normal 6 4 3 2 2 2 4 3" xfId="39151"/>
    <cellStyle name="Normal 6 4 3 2 2 2 4 4" xfId="39152"/>
    <cellStyle name="Normal 6 4 3 2 2 2 5" xfId="3450"/>
    <cellStyle name="Normal 6 4 3 2 2 2 5 2" xfId="39153"/>
    <cellStyle name="Normal 6 4 3 2 2 2 5 3" xfId="39154"/>
    <cellStyle name="Normal 6 4 3 2 2 2 5 4" xfId="39155"/>
    <cellStyle name="Normal 6 4 3 2 2 2 6" xfId="39156"/>
    <cellStyle name="Normal 6 4 3 2 2 2 6 2" xfId="39157"/>
    <cellStyle name="Normal 6 4 3 2 2 2 6 3" xfId="39158"/>
    <cellStyle name="Normal 6 4 3 2 2 2 7" xfId="39159"/>
    <cellStyle name="Normal 6 4 3 2 2 2 8" xfId="39160"/>
    <cellStyle name="Normal 6 4 3 2 2 2 9" xfId="39161"/>
    <cellStyle name="Normal 6 4 3 2 2 3" xfId="4669"/>
    <cellStyle name="Normal 6 4 3 2 2 3 2" xfId="9653"/>
    <cellStyle name="Normal 6 4 3 2 2 3 2 2" xfId="39162"/>
    <cellStyle name="Normal 6 4 3 2 2 3 2 3" xfId="39163"/>
    <cellStyle name="Normal 6 4 3 2 2 3 2 4" xfId="39164"/>
    <cellStyle name="Normal 6 4 3 2 2 3 3" xfId="39165"/>
    <cellStyle name="Normal 6 4 3 2 2 3 3 2" xfId="39166"/>
    <cellStyle name="Normal 6 4 3 2 2 3 3 3" xfId="39167"/>
    <cellStyle name="Normal 6 4 3 2 2 3 4" xfId="39168"/>
    <cellStyle name="Normal 6 4 3 2 2 3 5" xfId="39169"/>
    <cellStyle name="Normal 6 4 3 2 2 3 6" xfId="39170"/>
    <cellStyle name="Normal 6 4 3 2 2 4" xfId="6400"/>
    <cellStyle name="Normal 6 4 3 2 2 4 2" xfId="11342"/>
    <cellStyle name="Normal 6 4 3 2 2 4 3" xfId="39171"/>
    <cellStyle name="Normal 6 4 3 2 2 4 4" xfId="39172"/>
    <cellStyle name="Normal 6 4 3 2 2 5" xfId="7908"/>
    <cellStyle name="Normal 6 4 3 2 2 5 2" xfId="39173"/>
    <cellStyle name="Normal 6 4 3 2 2 5 3" xfId="39174"/>
    <cellStyle name="Normal 6 4 3 2 2 5 4" xfId="39175"/>
    <cellStyle name="Normal 6 4 3 2 2 6" xfId="2946"/>
    <cellStyle name="Normal 6 4 3 2 2 6 2" xfId="39176"/>
    <cellStyle name="Normal 6 4 3 2 2 6 3" xfId="39177"/>
    <cellStyle name="Normal 6 4 3 2 2 6 4" xfId="39178"/>
    <cellStyle name="Normal 6 4 3 2 2 7" xfId="39179"/>
    <cellStyle name="Normal 6 4 3 2 2 7 2" xfId="39180"/>
    <cellStyle name="Normal 6 4 3 2 2 7 3" xfId="39181"/>
    <cellStyle name="Normal 6 4 3 2 2 8" xfId="39182"/>
    <cellStyle name="Normal 6 4 3 2 2 9" xfId="39183"/>
    <cellStyle name="Normal 6 4 3 2 3" xfId="1816"/>
    <cellStyle name="Normal 6 4 3 2 3 2" xfId="5174"/>
    <cellStyle name="Normal 6 4 3 2 3 2 2" xfId="10158"/>
    <cellStyle name="Normal 6 4 3 2 3 2 2 2" xfId="39184"/>
    <cellStyle name="Normal 6 4 3 2 3 2 2 3" xfId="39185"/>
    <cellStyle name="Normal 6 4 3 2 3 2 2 4" xfId="39186"/>
    <cellStyle name="Normal 6 4 3 2 3 2 3" xfId="39187"/>
    <cellStyle name="Normal 6 4 3 2 3 2 3 2" xfId="39188"/>
    <cellStyle name="Normal 6 4 3 2 3 2 3 3" xfId="39189"/>
    <cellStyle name="Normal 6 4 3 2 3 2 4" xfId="39190"/>
    <cellStyle name="Normal 6 4 3 2 3 2 5" xfId="39191"/>
    <cellStyle name="Normal 6 4 3 2 3 2 6" xfId="39192"/>
    <cellStyle name="Normal 6 4 3 2 3 3" xfId="6903"/>
    <cellStyle name="Normal 6 4 3 2 3 3 2" xfId="11845"/>
    <cellStyle name="Normal 6 4 3 2 3 3 3" xfId="39193"/>
    <cellStyle name="Normal 6 4 3 2 3 3 4" xfId="39194"/>
    <cellStyle name="Normal 6 4 3 2 3 4" xfId="8411"/>
    <cellStyle name="Normal 6 4 3 2 3 4 2" xfId="39195"/>
    <cellStyle name="Normal 6 4 3 2 3 4 3" xfId="39196"/>
    <cellStyle name="Normal 6 4 3 2 3 4 4" xfId="39197"/>
    <cellStyle name="Normal 6 4 3 2 3 5" xfId="3449"/>
    <cellStyle name="Normal 6 4 3 2 3 5 2" xfId="39198"/>
    <cellStyle name="Normal 6 4 3 2 3 5 3" xfId="39199"/>
    <cellStyle name="Normal 6 4 3 2 3 5 4" xfId="39200"/>
    <cellStyle name="Normal 6 4 3 2 3 6" xfId="39201"/>
    <cellStyle name="Normal 6 4 3 2 3 6 2" xfId="39202"/>
    <cellStyle name="Normal 6 4 3 2 3 6 3" xfId="39203"/>
    <cellStyle name="Normal 6 4 3 2 3 7" xfId="39204"/>
    <cellStyle name="Normal 6 4 3 2 3 8" xfId="39205"/>
    <cellStyle name="Normal 6 4 3 2 3 9" xfId="39206"/>
    <cellStyle name="Normal 6 4 3 2 4" xfId="4286"/>
    <cellStyle name="Normal 6 4 3 2 4 2" xfId="9272"/>
    <cellStyle name="Normal 6 4 3 2 4 2 2" xfId="39207"/>
    <cellStyle name="Normal 6 4 3 2 4 2 3" xfId="39208"/>
    <cellStyle name="Normal 6 4 3 2 4 2 4" xfId="39209"/>
    <cellStyle name="Normal 6 4 3 2 4 3" xfId="39210"/>
    <cellStyle name="Normal 6 4 3 2 4 3 2" xfId="39211"/>
    <cellStyle name="Normal 6 4 3 2 4 3 3" xfId="39212"/>
    <cellStyle name="Normal 6 4 3 2 4 4" xfId="39213"/>
    <cellStyle name="Normal 6 4 3 2 4 5" xfId="39214"/>
    <cellStyle name="Normal 6 4 3 2 4 6" xfId="39215"/>
    <cellStyle name="Normal 6 4 3 2 5" xfId="6033"/>
    <cellStyle name="Normal 6 4 3 2 5 2" xfId="10975"/>
    <cellStyle name="Normal 6 4 3 2 5 3" xfId="39216"/>
    <cellStyle name="Normal 6 4 3 2 5 4" xfId="39217"/>
    <cellStyle name="Normal 6 4 3 2 6" xfId="7541"/>
    <cellStyle name="Normal 6 4 3 2 6 2" xfId="39218"/>
    <cellStyle name="Normal 6 4 3 2 6 3" xfId="39219"/>
    <cellStyle name="Normal 6 4 3 2 6 4" xfId="39220"/>
    <cellStyle name="Normal 6 4 3 2 7" xfId="2579"/>
    <cellStyle name="Normal 6 4 3 2 7 2" xfId="39221"/>
    <cellStyle name="Normal 6 4 3 2 7 3" xfId="39222"/>
    <cellStyle name="Normal 6 4 3 2 7 4" xfId="39223"/>
    <cellStyle name="Normal 6 4 3 2 8" xfId="39224"/>
    <cellStyle name="Normal 6 4 3 2 8 2" xfId="39225"/>
    <cellStyle name="Normal 6 4 3 2 8 3" xfId="39226"/>
    <cellStyle name="Normal 6 4 3 2 9" xfId="39227"/>
    <cellStyle name="Normal 6 4 3 3" xfId="989"/>
    <cellStyle name="Normal 6 4 3 3 10" xfId="39228"/>
    <cellStyle name="Normal 6 4 3 3 2" xfId="1818"/>
    <cellStyle name="Normal 6 4 3 3 2 2" xfId="5176"/>
    <cellStyle name="Normal 6 4 3 3 2 2 2" xfId="10160"/>
    <cellStyle name="Normal 6 4 3 3 2 2 2 2" xfId="39229"/>
    <cellStyle name="Normal 6 4 3 3 2 2 2 3" xfId="39230"/>
    <cellStyle name="Normal 6 4 3 3 2 2 2 4" xfId="39231"/>
    <cellStyle name="Normal 6 4 3 3 2 2 3" xfId="39232"/>
    <cellStyle name="Normal 6 4 3 3 2 2 3 2" xfId="39233"/>
    <cellStyle name="Normal 6 4 3 3 2 2 3 3" xfId="39234"/>
    <cellStyle name="Normal 6 4 3 3 2 2 4" xfId="39235"/>
    <cellStyle name="Normal 6 4 3 3 2 2 5" xfId="39236"/>
    <cellStyle name="Normal 6 4 3 3 2 2 6" xfId="39237"/>
    <cellStyle name="Normal 6 4 3 3 2 3" xfId="6905"/>
    <cellStyle name="Normal 6 4 3 3 2 3 2" xfId="11847"/>
    <cellStyle name="Normal 6 4 3 3 2 3 3" xfId="39238"/>
    <cellStyle name="Normal 6 4 3 3 2 3 4" xfId="39239"/>
    <cellStyle name="Normal 6 4 3 3 2 4" xfId="8413"/>
    <cellStyle name="Normal 6 4 3 3 2 4 2" xfId="39240"/>
    <cellStyle name="Normal 6 4 3 3 2 4 3" xfId="39241"/>
    <cellStyle name="Normal 6 4 3 3 2 4 4" xfId="39242"/>
    <cellStyle name="Normal 6 4 3 3 2 5" xfId="3451"/>
    <cellStyle name="Normal 6 4 3 3 2 5 2" xfId="39243"/>
    <cellStyle name="Normal 6 4 3 3 2 5 3" xfId="39244"/>
    <cellStyle name="Normal 6 4 3 3 2 5 4" xfId="39245"/>
    <cellStyle name="Normal 6 4 3 3 2 6" xfId="39246"/>
    <cellStyle name="Normal 6 4 3 3 2 6 2" xfId="39247"/>
    <cellStyle name="Normal 6 4 3 3 2 6 3" xfId="39248"/>
    <cellStyle name="Normal 6 4 3 3 2 7" xfId="39249"/>
    <cellStyle name="Normal 6 4 3 3 2 8" xfId="39250"/>
    <cellStyle name="Normal 6 4 3 3 2 9" xfId="39251"/>
    <cellStyle name="Normal 6 4 3 3 3" xfId="4428"/>
    <cellStyle name="Normal 6 4 3 3 3 2" xfId="9413"/>
    <cellStyle name="Normal 6 4 3 3 3 2 2" xfId="39252"/>
    <cellStyle name="Normal 6 4 3 3 3 2 3" xfId="39253"/>
    <cellStyle name="Normal 6 4 3 3 3 2 4" xfId="39254"/>
    <cellStyle name="Normal 6 4 3 3 3 3" xfId="39255"/>
    <cellStyle name="Normal 6 4 3 3 3 3 2" xfId="39256"/>
    <cellStyle name="Normal 6 4 3 3 3 3 3" xfId="39257"/>
    <cellStyle name="Normal 6 4 3 3 3 4" xfId="39258"/>
    <cellStyle name="Normal 6 4 3 3 3 5" xfId="39259"/>
    <cellStyle name="Normal 6 4 3 3 3 6" xfId="39260"/>
    <cellStyle name="Normal 6 4 3 3 4" xfId="6171"/>
    <cellStyle name="Normal 6 4 3 3 4 2" xfId="11113"/>
    <cellStyle name="Normal 6 4 3 3 4 3" xfId="39261"/>
    <cellStyle name="Normal 6 4 3 3 4 4" xfId="39262"/>
    <cellStyle name="Normal 6 4 3 3 5" xfId="7679"/>
    <cellStyle name="Normal 6 4 3 3 5 2" xfId="39263"/>
    <cellStyle name="Normal 6 4 3 3 5 3" xfId="39264"/>
    <cellStyle name="Normal 6 4 3 3 5 4" xfId="39265"/>
    <cellStyle name="Normal 6 4 3 3 6" xfId="2717"/>
    <cellStyle name="Normal 6 4 3 3 6 2" xfId="39266"/>
    <cellStyle name="Normal 6 4 3 3 6 3" xfId="39267"/>
    <cellStyle name="Normal 6 4 3 3 6 4" xfId="39268"/>
    <cellStyle name="Normal 6 4 3 3 7" xfId="39269"/>
    <cellStyle name="Normal 6 4 3 3 7 2" xfId="39270"/>
    <cellStyle name="Normal 6 4 3 3 7 3" xfId="39271"/>
    <cellStyle name="Normal 6 4 3 3 8" xfId="39272"/>
    <cellStyle name="Normal 6 4 3 3 9" xfId="39273"/>
    <cellStyle name="Normal 6 4 3 4" xfId="1815"/>
    <cellStyle name="Normal 6 4 3 4 2" xfId="5173"/>
    <cellStyle name="Normal 6 4 3 4 2 2" xfId="10157"/>
    <cellStyle name="Normal 6 4 3 4 2 2 2" xfId="39274"/>
    <cellStyle name="Normal 6 4 3 4 2 2 3" xfId="39275"/>
    <cellStyle name="Normal 6 4 3 4 2 2 4" xfId="39276"/>
    <cellStyle name="Normal 6 4 3 4 2 3" xfId="39277"/>
    <cellStyle name="Normal 6 4 3 4 2 3 2" xfId="39278"/>
    <cellStyle name="Normal 6 4 3 4 2 3 3" xfId="39279"/>
    <cellStyle name="Normal 6 4 3 4 2 4" xfId="39280"/>
    <cellStyle name="Normal 6 4 3 4 2 5" xfId="39281"/>
    <cellStyle name="Normal 6 4 3 4 2 6" xfId="39282"/>
    <cellStyle name="Normal 6 4 3 4 3" xfId="6902"/>
    <cellStyle name="Normal 6 4 3 4 3 2" xfId="11844"/>
    <cellStyle name="Normal 6 4 3 4 3 3" xfId="39283"/>
    <cellStyle name="Normal 6 4 3 4 3 4" xfId="39284"/>
    <cellStyle name="Normal 6 4 3 4 4" xfId="8410"/>
    <cellStyle name="Normal 6 4 3 4 4 2" xfId="39285"/>
    <cellStyle name="Normal 6 4 3 4 4 3" xfId="39286"/>
    <cellStyle name="Normal 6 4 3 4 4 4" xfId="39287"/>
    <cellStyle name="Normal 6 4 3 4 5" xfId="3448"/>
    <cellStyle name="Normal 6 4 3 4 5 2" xfId="39288"/>
    <cellStyle name="Normal 6 4 3 4 5 3" xfId="39289"/>
    <cellStyle name="Normal 6 4 3 4 5 4" xfId="39290"/>
    <cellStyle name="Normal 6 4 3 4 6" xfId="39291"/>
    <cellStyle name="Normal 6 4 3 4 6 2" xfId="39292"/>
    <cellStyle name="Normal 6 4 3 4 6 3" xfId="39293"/>
    <cellStyle name="Normal 6 4 3 4 7" xfId="39294"/>
    <cellStyle name="Normal 6 4 3 4 8" xfId="39295"/>
    <cellStyle name="Normal 6 4 3 4 9" xfId="39296"/>
    <cellStyle name="Normal 6 4 3 5" xfId="3826"/>
    <cellStyle name="Normal 6 4 3 5 2" xfId="4017"/>
    <cellStyle name="Normal 6 4 3 5 2 2" xfId="9091"/>
    <cellStyle name="Normal 6 4 3 5 2 2 2" xfId="39297"/>
    <cellStyle name="Normal 6 4 3 5 2 2 3" xfId="39298"/>
    <cellStyle name="Normal 6 4 3 5 2 2 4" xfId="39299"/>
    <cellStyle name="Normal 6 4 3 5 2 3" xfId="39300"/>
    <cellStyle name="Normal 6 4 3 5 2 3 2" xfId="39301"/>
    <cellStyle name="Normal 6 4 3 5 2 3 3" xfId="39302"/>
    <cellStyle name="Normal 6 4 3 5 2 4" xfId="39303"/>
    <cellStyle name="Normal 6 4 3 5 2 5" xfId="39304"/>
    <cellStyle name="Normal 6 4 3 5 2 6" xfId="39305"/>
    <cellStyle name="Normal 6 4 3 5 3" xfId="8786"/>
    <cellStyle name="Normal 6 4 3 5 3 2" xfId="39306"/>
    <cellStyle name="Normal 6 4 3 5 3 3" xfId="39307"/>
    <cellStyle name="Normal 6 4 3 5 3 4" xfId="39308"/>
    <cellStyle name="Normal 6 4 3 5 4" xfId="12366"/>
    <cellStyle name="Normal 6 4 3 5 4 2" xfId="39309"/>
    <cellStyle name="Normal 6 4 3 5 4 3" xfId="39310"/>
    <cellStyle name="Normal 6 4 3 5 4 4" xfId="39311"/>
    <cellStyle name="Normal 6 4 3 5 5" xfId="39312"/>
    <cellStyle name="Normal 6 4 3 5 5 2" xfId="39313"/>
    <cellStyle name="Normal 6 4 3 5 5 3" xfId="39314"/>
    <cellStyle name="Normal 6 4 3 5 5 4" xfId="39315"/>
    <cellStyle name="Normal 6 4 3 5 6" xfId="39316"/>
    <cellStyle name="Normal 6 4 3 5 6 2" xfId="39317"/>
    <cellStyle name="Normal 6 4 3 5 6 3" xfId="39318"/>
    <cellStyle name="Normal 6 4 3 5 7" xfId="39319"/>
    <cellStyle name="Normal 6 4 3 5 8" xfId="39320"/>
    <cellStyle name="Normal 6 4 3 5 9" xfId="39321"/>
    <cellStyle name="Normal 6 4 3 6" xfId="4151"/>
    <cellStyle name="Normal 6 4 3 6 2" xfId="8922"/>
    <cellStyle name="Normal 6 4 3 6 2 2" xfId="39322"/>
    <cellStyle name="Normal 6 4 3 6 2 2 2" xfId="39323"/>
    <cellStyle name="Normal 6 4 3 6 2 2 3" xfId="39324"/>
    <cellStyle name="Normal 6 4 3 6 2 2 4" xfId="39325"/>
    <cellStyle name="Normal 6 4 3 6 2 3" xfId="39326"/>
    <cellStyle name="Normal 6 4 3 6 2 3 2" xfId="39327"/>
    <cellStyle name="Normal 6 4 3 6 2 3 3" xfId="39328"/>
    <cellStyle name="Normal 6 4 3 6 2 4" xfId="39329"/>
    <cellStyle name="Normal 6 4 3 6 2 5" xfId="39330"/>
    <cellStyle name="Normal 6 4 3 6 2 6" xfId="39331"/>
    <cellStyle name="Normal 6 4 3 6 3" xfId="12202"/>
    <cellStyle name="Normal 6 4 3 6 3 2" xfId="39332"/>
    <cellStyle name="Normal 6 4 3 6 3 3" xfId="39333"/>
    <cellStyle name="Normal 6 4 3 6 3 4" xfId="39334"/>
    <cellStyle name="Normal 6 4 3 6 4" xfId="39335"/>
    <cellStyle name="Normal 6 4 3 6 4 2" xfId="39336"/>
    <cellStyle name="Normal 6 4 3 6 4 3" xfId="39337"/>
    <cellStyle name="Normal 6 4 3 6 4 4" xfId="39338"/>
    <cellStyle name="Normal 6 4 3 6 5" xfId="39339"/>
    <cellStyle name="Normal 6 4 3 6 5 2" xfId="39340"/>
    <cellStyle name="Normal 6 4 3 6 5 3" xfId="39341"/>
    <cellStyle name="Normal 6 4 3 6 6" xfId="39342"/>
    <cellStyle name="Normal 6 4 3 6 7" xfId="39343"/>
    <cellStyle name="Normal 6 4 3 6 8" xfId="39344"/>
    <cellStyle name="Normal 6 4 3 7" xfId="5585"/>
    <cellStyle name="Normal 6 4 3 7 2" xfId="10539"/>
    <cellStyle name="Normal 6 4 3 7 2 2" xfId="39345"/>
    <cellStyle name="Normal 6 4 3 7 2 3" xfId="39346"/>
    <cellStyle name="Normal 6 4 3 7 2 4" xfId="39347"/>
    <cellStyle name="Normal 6 4 3 7 3" xfId="39348"/>
    <cellStyle name="Normal 6 4 3 7 3 2" xfId="39349"/>
    <cellStyle name="Normal 6 4 3 7 3 3" xfId="39350"/>
    <cellStyle name="Normal 6 4 3 7 4" xfId="39351"/>
    <cellStyle name="Normal 6 4 3 7 5" xfId="39352"/>
    <cellStyle name="Normal 6 4 3 7 6" xfId="39353"/>
    <cellStyle name="Normal 6 4 3 8" xfId="5898"/>
    <cellStyle name="Normal 6 4 3 8 2" xfId="10840"/>
    <cellStyle name="Normal 6 4 3 8 3" xfId="39354"/>
    <cellStyle name="Normal 6 4 3 8 4" xfId="39355"/>
    <cellStyle name="Normal 6 4 3 9" xfId="7406"/>
    <cellStyle name="Normal 6 4 3 9 2" xfId="39356"/>
    <cellStyle name="Normal 6 4 3 9 3" xfId="39357"/>
    <cellStyle name="Normal 6 4 3 9 4" xfId="39358"/>
    <cellStyle name="Normal 6 4 4" xfId="529"/>
    <cellStyle name="Normal 6 4 4 10" xfId="39359"/>
    <cellStyle name="Normal 6 4 4 11" xfId="39360"/>
    <cellStyle name="Normal 6 4 4 2" xfId="1099"/>
    <cellStyle name="Normal 6 4 4 2 10" xfId="39361"/>
    <cellStyle name="Normal 6 4 4 2 2" xfId="1820"/>
    <cellStyle name="Normal 6 4 4 2 2 2" xfId="5178"/>
    <cellStyle name="Normal 6 4 4 2 2 2 2" xfId="10162"/>
    <cellStyle name="Normal 6 4 4 2 2 2 2 2" xfId="39362"/>
    <cellStyle name="Normal 6 4 4 2 2 2 2 3" xfId="39363"/>
    <cellStyle name="Normal 6 4 4 2 2 2 2 4" xfId="39364"/>
    <cellStyle name="Normal 6 4 4 2 2 2 3" xfId="39365"/>
    <cellStyle name="Normal 6 4 4 2 2 2 3 2" xfId="39366"/>
    <cellStyle name="Normal 6 4 4 2 2 2 3 3" xfId="39367"/>
    <cellStyle name="Normal 6 4 4 2 2 2 4" xfId="39368"/>
    <cellStyle name="Normal 6 4 4 2 2 2 5" xfId="39369"/>
    <cellStyle name="Normal 6 4 4 2 2 2 6" xfId="39370"/>
    <cellStyle name="Normal 6 4 4 2 2 3" xfId="6907"/>
    <cellStyle name="Normal 6 4 4 2 2 3 2" xfId="11849"/>
    <cellStyle name="Normal 6 4 4 2 2 3 3" xfId="39371"/>
    <cellStyle name="Normal 6 4 4 2 2 3 4" xfId="39372"/>
    <cellStyle name="Normal 6 4 4 2 2 4" xfId="8415"/>
    <cellStyle name="Normal 6 4 4 2 2 4 2" xfId="39373"/>
    <cellStyle name="Normal 6 4 4 2 2 4 3" xfId="39374"/>
    <cellStyle name="Normal 6 4 4 2 2 4 4" xfId="39375"/>
    <cellStyle name="Normal 6 4 4 2 2 5" xfId="3453"/>
    <cellStyle name="Normal 6 4 4 2 2 5 2" xfId="39376"/>
    <cellStyle name="Normal 6 4 4 2 2 5 3" xfId="39377"/>
    <cellStyle name="Normal 6 4 4 2 2 5 4" xfId="39378"/>
    <cellStyle name="Normal 6 4 4 2 2 6" xfId="39379"/>
    <cellStyle name="Normal 6 4 4 2 2 6 2" xfId="39380"/>
    <cellStyle name="Normal 6 4 4 2 2 6 3" xfId="39381"/>
    <cellStyle name="Normal 6 4 4 2 2 7" xfId="39382"/>
    <cellStyle name="Normal 6 4 4 2 2 8" xfId="39383"/>
    <cellStyle name="Normal 6 4 4 2 2 9" xfId="39384"/>
    <cellStyle name="Normal 6 4 4 2 3" xfId="4521"/>
    <cellStyle name="Normal 6 4 4 2 3 2" xfId="9506"/>
    <cellStyle name="Normal 6 4 4 2 3 2 2" xfId="39385"/>
    <cellStyle name="Normal 6 4 4 2 3 2 3" xfId="39386"/>
    <cellStyle name="Normal 6 4 4 2 3 2 4" xfId="39387"/>
    <cellStyle name="Normal 6 4 4 2 3 3" xfId="39388"/>
    <cellStyle name="Normal 6 4 4 2 3 3 2" xfId="39389"/>
    <cellStyle name="Normal 6 4 4 2 3 3 3" xfId="39390"/>
    <cellStyle name="Normal 6 4 4 2 3 4" xfId="39391"/>
    <cellStyle name="Normal 6 4 4 2 3 5" xfId="39392"/>
    <cellStyle name="Normal 6 4 4 2 3 6" xfId="39393"/>
    <cellStyle name="Normal 6 4 4 2 4" xfId="6261"/>
    <cellStyle name="Normal 6 4 4 2 4 2" xfId="11203"/>
    <cellStyle name="Normal 6 4 4 2 4 3" xfId="39394"/>
    <cellStyle name="Normal 6 4 4 2 4 4" xfId="39395"/>
    <cellStyle name="Normal 6 4 4 2 5" xfId="7769"/>
    <cellStyle name="Normal 6 4 4 2 5 2" xfId="39396"/>
    <cellStyle name="Normal 6 4 4 2 5 3" xfId="39397"/>
    <cellStyle name="Normal 6 4 4 2 5 4" xfId="39398"/>
    <cellStyle name="Normal 6 4 4 2 6" xfId="2807"/>
    <cellStyle name="Normal 6 4 4 2 6 2" xfId="39399"/>
    <cellStyle name="Normal 6 4 4 2 6 3" xfId="39400"/>
    <cellStyle name="Normal 6 4 4 2 6 4" xfId="39401"/>
    <cellStyle name="Normal 6 4 4 2 7" xfId="39402"/>
    <cellStyle name="Normal 6 4 4 2 7 2" xfId="39403"/>
    <cellStyle name="Normal 6 4 4 2 7 3" xfId="39404"/>
    <cellStyle name="Normal 6 4 4 2 8" xfId="39405"/>
    <cellStyle name="Normal 6 4 4 2 9" xfId="39406"/>
    <cellStyle name="Normal 6 4 4 3" xfId="1819"/>
    <cellStyle name="Normal 6 4 4 3 2" xfId="5177"/>
    <cellStyle name="Normal 6 4 4 3 2 2" xfId="10161"/>
    <cellStyle name="Normal 6 4 4 3 2 2 2" xfId="39407"/>
    <cellStyle name="Normal 6 4 4 3 2 2 3" xfId="39408"/>
    <cellStyle name="Normal 6 4 4 3 2 2 4" xfId="39409"/>
    <cellStyle name="Normal 6 4 4 3 2 3" xfId="39410"/>
    <cellStyle name="Normal 6 4 4 3 2 3 2" xfId="39411"/>
    <cellStyle name="Normal 6 4 4 3 2 3 3" xfId="39412"/>
    <cellStyle name="Normal 6 4 4 3 2 4" xfId="39413"/>
    <cellStyle name="Normal 6 4 4 3 2 5" xfId="39414"/>
    <cellStyle name="Normal 6 4 4 3 2 6" xfId="39415"/>
    <cellStyle name="Normal 6 4 4 3 3" xfId="6906"/>
    <cellStyle name="Normal 6 4 4 3 3 2" xfId="11848"/>
    <cellStyle name="Normal 6 4 4 3 3 3" xfId="39416"/>
    <cellStyle name="Normal 6 4 4 3 3 4" xfId="39417"/>
    <cellStyle name="Normal 6 4 4 3 4" xfId="8414"/>
    <cellStyle name="Normal 6 4 4 3 4 2" xfId="39418"/>
    <cellStyle name="Normal 6 4 4 3 4 3" xfId="39419"/>
    <cellStyle name="Normal 6 4 4 3 4 4" xfId="39420"/>
    <cellStyle name="Normal 6 4 4 3 5" xfId="3452"/>
    <cellStyle name="Normal 6 4 4 3 5 2" xfId="39421"/>
    <cellStyle name="Normal 6 4 4 3 5 3" xfId="39422"/>
    <cellStyle name="Normal 6 4 4 3 5 4" xfId="39423"/>
    <cellStyle name="Normal 6 4 4 3 6" xfId="39424"/>
    <cellStyle name="Normal 6 4 4 3 6 2" xfId="39425"/>
    <cellStyle name="Normal 6 4 4 3 6 3" xfId="39426"/>
    <cellStyle name="Normal 6 4 4 3 7" xfId="39427"/>
    <cellStyle name="Normal 6 4 4 3 8" xfId="39428"/>
    <cellStyle name="Normal 6 4 4 3 9" xfId="39429"/>
    <cellStyle name="Normal 6 4 4 4" xfId="4052"/>
    <cellStyle name="Normal 6 4 4 4 2" xfId="9124"/>
    <cellStyle name="Normal 6 4 4 4 2 2" xfId="39430"/>
    <cellStyle name="Normal 6 4 4 4 2 3" xfId="39431"/>
    <cellStyle name="Normal 6 4 4 4 2 4" xfId="39432"/>
    <cellStyle name="Normal 6 4 4 4 3" xfId="39433"/>
    <cellStyle name="Normal 6 4 4 4 3 2" xfId="39434"/>
    <cellStyle name="Normal 6 4 4 4 3 3" xfId="39435"/>
    <cellStyle name="Normal 6 4 4 4 4" xfId="39436"/>
    <cellStyle name="Normal 6 4 4 4 5" xfId="39437"/>
    <cellStyle name="Normal 6 4 4 4 6" xfId="39438"/>
    <cellStyle name="Normal 6 4 4 5" xfId="5809"/>
    <cellStyle name="Normal 6 4 4 5 2" xfId="10751"/>
    <cellStyle name="Normal 6 4 4 5 3" xfId="39439"/>
    <cellStyle name="Normal 6 4 4 5 4" xfId="39440"/>
    <cellStyle name="Normal 6 4 4 6" xfId="7317"/>
    <cellStyle name="Normal 6 4 4 6 2" xfId="39441"/>
    <cellStyle name="Normal 6 4 4 6 3" xfId="39442"/>
    <cellStyle name="Normal 6 4 4 6 4" xfId="39443"/>
    <cellStyle name="Normal 6 4 4 7" xfId="2355"/>
    <cellStyle name="Normal 6 4 4 7 2" xfId="39444"/>
    <cellStyle name="Normal 6 4 4 7 3" xfId="39445"/>
    <cellStyle name="Normal 6 4 4 7 4" xfId="39446"/>
    <cellStyle name="Normal 6 4 4 8" xfId="39447"/>
    <cellStyle name="Normal 6 4 4 8 2" xfId="39448"/>
    <cellStyle name="Normal 6 4 4 8 3" xfId="39449"/>
    <cellStyle name="Normal 6 4 4 9" xfId="39450"/>
    <cellStyle name="Normal 6 4 5" xfId="746"/>
    <cellStyle name="Normal 6 4 5 10" xfId="39451"/>
    <cellStyle name="Normal 6 4 5 11" xfId="39452"/>
    <cellStyle name="Normal 6 4 5 2" xfId="1212"/>
    <cellStyle name="Normal 6 4 5 2 10" xfId="39453"/>
    <cellStyle name="Normal 6 4 5 2 2" xfId="1822"/>
    <cellStyle name="Normal 6 4 5 2 2 2" xfId="5180"/>
    <cellStyle name="Normal 6 4 5 2 2 2 2" xfId="10164"/>
    <cellStyle name="Normal 6 4 5 2 2 2 2 2" xfId="39454"/>
    <cellStyle name="Normal 6 4 5 2 2 2 2 3" xfId="39455"/>
    <cellStyle name="Normal 6 4 5 2 2 2 2 4" xfId="39456"/>
    <cellStyle name="Normal 6 4 5 2 2 2 3" xfId="39457"/>
    <cellStyle name="Normal 6 4 5 2 2 2 3 2" xfId="39458"/>
    <cellStyle name="Normal 6 4 5 2 2 2 3 3" xfId="39459"/>
    <cellStyle name="Normal 6 4 5 2 2 2 4" xfId="39460"/>
    <cellStyle name="Normal 6 4 5 2 2 2 5" xfId="39461"/>
    <cellStyle name="Normal 6 4 5 2 2 2 6" xfId="39462"/>
    <cellStyle name="Normal 6 4 5 2 2 3" xfId="6909"/>
    <cellStyle name="Normal 6 4 5 2 2 3 2" xfId="11851"/>
    <cellStyle name="Normal 6 4 5 2 2 3 3" xfId="39463"/>
    <cellStyle name="Normal 6 4 5 2 2 3 4" xfId="39464"/>
    <cellStyle name="Normal 6 4 5 2 2 4" xfId="8417"/>
    <cellStyle name="Normal 6 4 5 2 2 4 2" xfId="39465"/>
    <cellStyle name="Normal 6 4 5 2 2 4 3" xfId="39466"/>
    <cellStyle name="Normal 6 4 5 2 2 4 4" xfId="39467"/>
    <cellStyle name="Normal 6 4 5 2 2 5" xfId="3455"/>
    <cellStyle name="Normal 6 4 5 2 2 5 2" xfId="39468"/>
    <cellStyle name="Normal 6 4 5 2 2 5 3" xfId="39469"/>
    <cellStyle name="Normal 6 4 5 2 2 5 4" xfId="39470"/>
    <cellStyle name="Normal 6 4 5 2 2 6" xfId="39471"/>
    <cellStyle name="Normal 6 4 5 2 2 6 2" xfId="39472"/>
    <cellStyle name="Normal 6 4 5 2 2 6 3" xfId="39473"/>
    <cellStyle name="Normal 6 4 5 2 2 7" xfId="39474"/>
    <cellStyle name="Normal 6 4 5 2 2 8" xfId="39475"/>
    <cellStyle name="Normal 6 4 5 2 2 9" xfId="39476"/>
    <cellStyle name="Normal 6 4 5 2 3" xfId="4580"/>
    <cellStyle name="Normal 6 4 5 2 3 2" xfId="9564"/>
    <cellStyle name="Normal 6 4 5 2 3 2 2" xfId="39477"/>
    <cellStyle name="Normal 6 4 5 2 3 2 3" xfId="39478"/>
    <cellStyle name="Normal 6 4 5 2 3 2 4" xfId="39479"/>
    <cellStyle name="Normal 6 4 5 2 3 3" xfId="39480"/>
    <cellStyle name="Normal 6 4 5 2 3 3 2" xfId="39481"/>
    <cellStyle name="Normal 6 4 5 2 3 3 3" xfId="39482"/>
    <cellStyle name="Normal 6 4 5 2 3 4" xfId="39483"/>
    <cellStyle name="Normal 6 4 5 2 3 5" xfId="39484"/>
    <cellStyle name="Normal 6 4 5 2 3 6" xfId="39485"/>
    <cellStyle name="Normal 6 4 5 2 4" xfId="6311"/>
    <cellStyle name="Normal 6 4 5 2 4 2" xfId="11253"/>
    <cellStyle name="Normal 6 4 5 2 4 3" xfId="39486"/>
    <cellStyle name="Normal 6 4 5 2 4 4" xfId="39487"/>
    <cellStyle name="Normal 6 4 5 2 5" xfId="7819"/>
    <cellStyle name="Normal 6 4 5 2 5 2" xfId="39488"/>
    <cellStyle name="Normal 6 4 5 2 5 3" xfId="39489"/>
    <cellStyle name="Normal 6 4 5 2 5 4" xfId="39490"/>
    <cellStyle name="Normal 6 4 5 2 6" xfId="2857"/>
    <cellStyle name="Normal 6 4 5 2 6 2" xfId="39491"/>
    <cellStyle name="Normal 6 4 5 2 6 3" xfId="39492"/>
    <cellStyle name="Normal 6 4 5 2 6 4" xfId="39493"/>
    <cellStyle name="Normal 6 4 5 2 7" xfId="39494"/>
    <cellStyle name="Normal 6 4 5 2 7 2" xfId="39495"/>
    <cellStyle name="Normal 6 4 5 2 7 3" xfId="39496"/>
    <cellStyle name="Normal 6 4 5 2 8" xfId="39497"/>
    <cellStyle name="Normal 6 4 5 2 9" xfId="39498"/>
    <cellStyle name="Normal 6 4 5 3" xfId="1821"/>
    <cellStyle name="Normal 6 4 5 3 2" xfId="5179"/>
    <cellStyle name="Normal 6 4 5 3 2 2" xfId="10163"/>
    <cellStyle name="Normal 6 4 5 3 2 2 2" xfId="39499"/>
    <cellStyle name="Normal 6 4 5 3 2 2 3" xfId="39500"/>
    <cellStyle name="Normal 6 4 5 3 2 2 4" xfId="39501"/>
    <cellStyle name="Normal 6 4 5 3 2 3" xfId="39502"/>
    <cellStyle name="Normal 6 4 5 3 2 3 2" xfId="39503"/>
    <cellStyle name="Normal 6 4 5 3 2 3 3" xfId="39504"/>
    <cellStyle name="Normal 6 4 5 3 2 4" xfId="39505"/>
    <cellStyle name="Normal 6 4 5 3 2 5" xfId="39506"/>
    <cellStyle name="Normal 6 4 5 3 2 6" xfId="39507"/>
    <cellStyle name="Normal 6 4 5 3 3" xfId="6908"/>
    <cellStyle name="Normal 6 4 5 3 3 2" xfId="11850"/>
    <cellStyle name="Normal 6 4 5 3 3 3" xfId="39508"/>
    <cellStyle name="Normal 6 4 5 3 3 4" xfId="39509"/>
    <cellStyle name="Normal 6 4 5 3 4" xfId="8416"/>
    <cellStyle name="Normal 6 4 5 3 4 2" xfId="39510"/>
    <cellStyle name="Normal 6 4 5 3 4 3" xfId="39511"/>
    <cellStyle name="Normal 6 4 5 3 4 4" xfId="39512"/>
    <cellStyle name="Normal 6 4 5 3 5" xfId="3454"/>
    <cellStyle name="Normal 6 4 5 3 5 2" xfId="39513"/>
    <cellStyle name="Normal 6 4 5 3 5 3" xfId="39514"/>
    <cellStyle name="Normal 6 4 5 3 5 4" xfId="39515"/>
    <cellStyle name="Normal 6 4 5 3 6" xfId="39516"/>
    <cellStyle name="Normal 6 4 5 3 6 2" xfId="39517"/>
    <cellStyle name="Normal 6 4 5 3 6 3" xfId="39518"/>
    <cellStyle name="Normal 6 4 5 3 7" xfId="39519"/>
    <cellStyle name="Normal 6 4 5 3 8" xfId="39520"/>
    <cellStyle name="Normal 6 4 5 3 9" xfId="39521"/>
    <cellStyle name="Normal 6 4 5 4" xfId="4197"/>
    <cellStyle name="Normal 6 4 5 4 2" xfId="9183"/>
    <cellStyle name="Normal 6 4 5 4 2 2" xfId="39522"/>
    <cellStyle name="Normal 6 4 5 4 2 3" xfId="39523"/>
    <cellStyle name="Normal 6 4 5 4 2 4" xfId="39524"/>
    <cellStyle name="Normal 6 4 5 4 3" xfId="39525"/>
    <cellStyle name="Normal 6 4 5 4 3 2" xfId="39526"/>
    <cellStyle name="Normal 6 4 5 4 3 3" xfId="39527"/>
    <cellStyle name="Normal 6 4 5 4 4" xfId="39528"/>
    <cellStyle name="Normal 6 4 5 4 5" xfId="39529"/>
    <cellStyle name="Normal 6 4 5 4 6" xfId="39530"/>
    <cellStyle name="Normal 6 4 5 5" xfId="5944"/>
    <cellStyle name="Normal 6 4 5 5 2" xfId="10886"/>
    <cellStyle name="Normal 6 4 5 5 3" xfId="39531"/>
    <cellStyle name="Normal 6 4 5 5 4" xfId="39532"/>
    <cellStyle name="Normal 6 4 5 6" xfId="7452"/>
    <cellStyle name="Normal 6 4 5 6 2" xfId="39533"/>
    <cellStyle name="Normal 6 4 5 6 3" xfId="39534"/>
    <cellStyle name="Normal 6 4 5 6 4" xfId="39535"/>
    <cellStyle name="Normal 6 4 5 7" xfId="2490"/>
    <cellStyle name="Normal 6 4 5 7 2" xfId="39536"/>
    <cellStyle name="Normal 6 4 5 7 3" xfId="39537"/>
    <cellStyle name="Normal 6 4 5 7 4" xfId="39538"/>
    <cellStyle name="Normal 6 4 5 8" xfId="39539"/>
    <cellStyle name="Normal 6 4 5 8 2" xfId="39540"/>
    <cellStyle name="Normal 6 4 5 8 3" xfId="39541"/>
    <cellStyle name="Normal 6 4 5 9" xfId="39542"/>
    <cellStyle name="Normal 6 4 6" xfId="413"/>
    <cellStyle name="Normal 6 4 6 10" xfId="39543"/>
    <cellStyle name="Normal 6 4 6 11" xfId="39544"/>
    <cellStyle name="Normal 6 4 6 2" xfId="1041"/>
    <cellStyle name="Normal 6 4 6 2 10" xfId="39545"/>
    <cellStyle name="Normal 6 4 6 2 2" xfId="1824"/>
    <cellStyle name="Normal 6 4 6 2 2 2" xfId="5182"/>
    <cellStyle name="Normal 6 4 6 2 2 2 2" xfId="10166"/>
    <cellStyle name="Normal 6 4 6 2 2 2 2 2" xfId="39546"/>
    <cellStyle name="Normal 6 4 6 2 2 2 2 3" xfId="39547"/>
    <cellStyle name="Normal 6 4 6 2 2 2 2 4" xfId="39548"/>
    <cellStyle name="Normal 6 4 6 2 2 2 3" xfId="39549"/>
    <cellStyle name="Normal 6 4 6 2 2 2 3 2" xfId="39550"/>
    <cellStyle name="Normal 6 4 6 2 2 2 3 3" xfId="39551"/>
    <cellStyle name="Normal 6 4 6 2 2 2 4" xfId="39552"/>
    <cellStyle name="Normal 6 4 6 2 2 2 5" xfId="39553"/>
    <cellStyle name="Normal 6 4 6 2 2 2 6" xfId="39554"/>
    <cellStyle name="Normal 6 4 6 2 2 3" xfId="6911"/>
    <cellStyle name="Normal 6 4 6 2 2 3 2" xfId="11853"/>
    <cellStyle name="Normal 6 4 6 2 2 3 3" xfId="39555"/>
    <cellStyle name="Normal 6 4 6 2 2 3 4" xfId="39556"/>
    <cellStyle name="Normal 6 4 6 2 2 4" xfId="8419"/>
    <cellStyle name="Normal 6 4 6 2 2 4 2" xfId="39557"/>
    <cellStyle name="Normal 6 4 6 2 2 4 3" xfId="39558"/>
    <cellStyle name="Normal 6 4 6 2 2 4 4" xfId="39559"/>
    <cellStyle name="Normal 6 4 6 2 2 5" xfId="3457"/>
    <cellStyle name="Normal 6 4 6 2 2 5 2" xfId="39560"/>
    <cellStyle name="Normal 6 4 6 2 2 5 3" xfId="39561"/>
    <cellStyle name="Normal 6 4 6 2 2 5 4" xfId="39562"/>
    <cellStyle name="Normal 6 4 6 2 2 6" xfId="39563"/>
    <cellStyle name="Normal 6 4 6 2 2 6 2" xfId="39564"/>
    <cellStyle name="Normal 6 4 6 2 2 6 3" xfId="39565"/>
    <cellStyle name="Normal 6 4 6 2 2 7" xfId="39566"/>
    <cellStyle name="Normal 6 4 6 2 2 8" xfId="39567"/>
    <cellStyle name="Normal 6 4 6 2 2 9" xfId="39568"/>
    <cellStyle name="Normal 6 4 6 2 3" xfId="4475"/>
    <cellStyle name="Normal 6 4 6 2 3 2" xfId="9460"/>
    <cellStyle name="Normal 6 4 6 2 3 2 2" xfId="39569"/>
    <cellStyle name="Normal 6 4 6 2 3 2 3" xfId="39570"/>
    <cellStyle name="Normal 6 4 6 2 3 2 4" xfId="39571"/>
    <cellStyle name="Normal 6 4 6 2 3 3" xfId="39572"/>
    <cellStyle name="Normal 6 4 6 2 3 3 2" xfId="39573"/>
    <cellStyle name="Normal 6 4 6 2 3 3 3" xfId="39574"/>
    <cellStyle name="Normal 6 4 6 2 3 4" xfId="39575"/>
    <cellStyle name="Normal 6 4 6 2 3 5" xfId="39576"/>
    <cellStyle name="Normal 6 4 6 2 3 6" xfId="39577"/>
    <cellStyle name="Normal 6 4 6 2 4" xfId="6217"/>
    <cellStyle name="Normal 6 4 6 2 4 2" xfId="11159"/>
    <cellStyle name="Normal 6 4 6 2 4 3" xfId="39578"/>
    <cellStyle name="Normal 6 4 6 2 4 4" xfId="39579"/>
    <cellStyle name="Normal 6 4 6 2 5" xfId="7725"/>
    <cellStyle name="Normal 6 4 6 2 5 2" xfId="39580"/>
    <cellStyle name="Normal 6 4 6 2 5 3" xfId="39581"/>
    <cellStyle name="Normal 6 4 6 2 5 4" xfId="39582"/>
    <cellStyle name="Normal 6 4 6 2 6" xfId="2763"/>
    <cellStyle name="Normal 6 4 6 2 6 2" xfId="39583"/>
    <cellStyle name="Normal 6 4 6 2 6 3" xfId="39584"/>
    <cellStyle name="Normal 6 4 6 2 6 4" xfId="39585"/>
    <cellStyle name="Normal 6 4 6 2 7" xfId="39586"/>
    <cellStyle name="Normal 6 4 6 2 7 2" xfId="39587"/>
    <cellStyle name="Normal 6 4 6 2 7 3" xfId="39588"/>
    <cellStyle name="Normal 6 4 6 2 8" xfId="39589"/>
    <cellStyle name="Normal 6 4 6 2 9" xfId="39590"/>
    <cellStyle name="Normal 6 4 6 3" xfId="1823"/>
    <cellStyle name="Normal 6 4 6 3 2" xfId="5181"/>
    <cellStyle name="Normal 6 4 6 3 2 2" xfId="10165"/>
    <cellStyle name="Normal 6 4 6 3 2 2 2" xfId="39591"/>
    <cellStyle name="Normal 6 4 6 3 2 2 3" xfId="39592"/>
    <cellStyle name="Normal 6 4 6 3 2 2 4" xfId="39593"/>
    <cellStyle name="Normal 6 4 6 3 2 3" xfId="39594"/>
    <cellStyle name="Normal 6 4 6 3 2 3 2" xfId="39595"/>
    <cellStyle name="Normal 6 4 6 3 2 3 3" xfId="39596"/>
    <cellStyle name="Normal 6 4 6 3 2 4" xfId="39597"/>
    <cellStyle name="Normal 6 4 6 3 2 5" xfId="39598"/>
    <cellStyle name="Normal 6 4 6 3 2 6" xfId="39599"/>
    <cellStyle name="Normal 6 4 6 3 3" xfId="6910"/>
    <cellStyle name="Normal 6 4 6 3 3 2" xfId="11852"/>
    <cellStyle name="Normal 6 4 6 3 3 3" xfId="39600"/>
    <cellStyle name="Normal 6 4 6 3 3 4" xfId="39601"/>
    <cellStyle name="Normal 6 4 6 3 4" xfId="8418"/>
    <cellStyle name="Normal 6 4 6 3 4 2" xfId="39602"/>
    <cellStyle name="Normal 6 4 6 3 4 3" xfId="39603"/>
    <cellStyle name="Normal 6 4 6 3 4 4" xfId="39604"/>
    <cellStyle name="Normal 6 4 6 3 5" xfId="3456"/>
    <cellStyle name="Normal 6 4 6 3 5 2" xfId="39605"/>
    <cellStyle name="Normal 6 4 6 3 5 3" xfId="39606"/>
    <cellStyle name="Normal 6 4 6 3 5 4" xfId="39607"/>
    <cellStyle name="Normal 6 4 6 3 6" xfId="39608"/>
    <cellStyle name="Normal 6 4 6 3 6 2" xfId="39609"/>
    <cellStyle name="Normal 6 4 6 3 6 3" xfId="39610"/>
    <cellStyle name="Normal 6 4 6 3 7" xfId="39611"/>
    <cellStyle name="Normal 6 4 6 3 8" xfId="39612"/>
    <cellStyle name="Normal 6 4 6 3 9" xfId="39613"/>
    <cellStyle name="Normal 6 4 6 4" xfId="3992"/>
    <cellStyle name="Normal 6 4 6 4 2" xfId="9072"/>
    <cellStyle name="Normal 6 4 6 4 2 2" xfId="39614"/>
    <cellStyle name="Normal 6 4 6 4 2 3" xfId="39615"/>
    <cellStyle name="Normal 6 4 6 4 2 4" xfId="39616"/>
    <cellStyle name="Normal 6 4 6 4 3" xfId="39617"/>
    <cellStyle name="Normal 6 4 6 4 3 2" xfId="39618"/>
    <cellStyle name="Normal 6 4 6 4 3 3" xfId="39619"/>
    <cellStyle name="Normal 6 4 6 4 4" xfId="39620"/>
    <cellStyle name="Normal 6 4 6 4 5" xfId="39621"/>
    <cellStyle name="Normal 6 4 6 4 6" xfId="39622"/>
    <cellStyle name="Normal 6 4 6 5" xfId="5760"/>
    <cellStyle name="Normal 6 4 6 5 2" xfId="10702"/>
    <cellStyle name="Normal 6 4 6 5 3" xfId="39623"/>
    <cellStyle name="Normal 6 4 6 5 4" xfId="39624"/>
    <cellStyle name="Normal 6 4 6 6" xfId="7268"/>
    <cellStyle name="Normal 6 4 6 6 2" xfId="39625"/>
    <cellStyle name="Normal 6 4 6 6 3" xfId="39626"/>
    <cellStyle name="Normal 6 4 6 6 4" xfId="39627"/>
    <cellStyle name="Normal 6 4 6 7" xfId="2306"/>
    <cellStyle name="Normal 6 4 6 7 2" xfId="39628"/>
    <cellStyle name="Normal 6 4 6 7 3" xfId="39629"/>
    <cellStyle name="Normal 6 4 6 7 4" xfId="39630"/>
    <cellStyle name="Normal 6 4 6 8" xfId="39631"/>
    <cellStyle name="Normal 6 4 6 8 2" xfId="39632"/>
    <cellStyle name="Normal 6 4 6 8 3" xfId="39633"/>
    <cellStyle name="Normal 6 4 6 9" xfId="39634"/>
    <cellStyle name="Normal 6 4 7" xfId="895"/>
    <cellStyle name="Normal 6 4 7 10" xfId="39635"/>
    <cellStyle name="Normal 6 4 7 2" xfId="1825"/>
    <cellStyle name="Normal 6 4 7 2 2" xfId="5183"/>
    <cellStyle name="Normal 6 4 7 2 2 2" xfId="10167"/>
    <cellStyle name="Normal 6 4 7 2 2 2 2" xfId="39636"/>
    <cellStyle name="Normal 6 4 7 2 2 2 3" xfId="39637"/>
    <cellStyle name="Normal 6 4 7 2 2 2 4" xfId="39638"/>
    <cellStyle name="Normal 6 4 7 2 2 3" xfId="39639"/>
    <cellStyle name="Normal 6 4 7 2 2 3 2" xfId="39640"/>
    <cellStyle name="Normal 6 4 7 2 2 3 3" xfId="39641"/>
    <cellStyle name="Normal 6 4 7 2 2 4" xfId="39642"/>
    <cellStyle name="Normal 6 4 7 2 2 5" xfId="39643"/>
    <cellStyle name="Normal 6 4 7 2 2 6" xfId="39644"/>
    <cellStyle name="Normal 6 4 7 2 3" xfId="6912"/>
    <cellStyle name="Normal 6 4 7 2 3 2" xfId="11854"/>
    <cellStyle name="Normal 6 4 7 2 3 3" xfId="39645"/>
    <cellStyle name="Normal 6 4 7 2 3 4" xfId="39646"/>
    <cellStyle name="Normal 6 4 7 2 4" xfId="8420"/>
    <cellStyle name="Normal 6 4 7 2 4 2" xfId="39647"/>
    <cellStyle name="Normal 6 4 7 2 4 3" xfId="39648"/>
    <cellStyle name="Normal 6 4 7 2 4 4" xfId="39649"/>
    <cellStyle name="Normal 6 4 7 2 5" xfId="3458"/>
    <cellStyle name="Normal 6 4 7 2 5 2" xfId="39650"/>
    <cellStyle name="Normal 6 4 7 2 5 3" xfId="39651"/>
    <cellStyle name="Normal 6 4 7 2 5 4" xfId="39652"/>
    <cellStyle name="Normal 6 4 7 2 6" xfId="39653"/>
    <cellStyle name="Normal 6 4 7 2 6 2" xfId="39654"/>
    <cellStyle name="Normal 6 4 7 2 6 3" xfId="39655"/>
    <cellStyle name="Normal 6 4 7 2 7" xfId="39656"/>
    <cellStyle name="Normal 6 4 7 2 8" xfId="39657"/>
    <cellStyle name="Normal 6 4 7 2 9" xfId="39658"/>
    <cellStyle name="Normal 6 4 7 3" xfId="4337"/>
    <cellStyle name="Normal 6 4 7 3 2" xfId="9323"/>
    <cellStyle name="Normal 6 4 7 3 2 2" xfId="39659"/>
    <cellStyle name="Normal 6 4 7 3 2 3" xfId="39660"/>
    <cellStyle name="Normal 6 4 7 3 2 4" xfId="39661"/>
    <cellStyle name="Normal 6 4 7 3 3" xfId="39662"/>
    <cellStyle name="Normal 6 4 7 3 3 2" xfId="39663"/>
    <cellStyle name="Normal 6 4 7 3 3 3" xfId="39664"/>
    <cellStyle name="Normal 6 4 7 3 4" xfId="39665"/>
    <cellStyle name="Normal 6 4 7 3 5" xfId="39666"/>
    <cellStyle name="Normal 6 4 7 3 6" xfId="39667"/>
    <cellStyle name="Normal 6 4 7 4" xfId="6082"/>
    <cellStyle name="Normal 6 4 7 4 2" xfId="11024"/>
    <cellStyle name="Normal 6 4 7 4 3" xfId="39668"/>
    <cellStyle name="Normal 6 4 7 4 4" xfId="39669"/>
    <cellStyle name="Normal 6 4 7 5" xfId="7590"/>
    <cellStyle name="Normal 6 4 7 5 2" xfId="39670"/>
    <cellStyle name="Normal 6 4 7 5 3" xfId="39671"/>
    <cellStyle name="Normal 6 4 7 5 4" xfId="39672"/>
    <cellStyle name="Normal 6 4 7 6" xfId="2628"/>
    <cellStyle name="Normal 6 4 7 6 2" xfId="39673"/>
    <cellStyle name="Normal 6 4 7 6 3" xfId="39674"/>
    <cellStyle name="Normal 6 4 7 6 4" xfId="39675"/>
    <cellStyle name="Normal 6 4 7 7" xfId="39676"/>
    <cellStyle name="Normal 6 4 7 7 2" xfId="39677"/>
    <cellStyle name="Normal 6 4 7 7 3" xfId="39678"/>
    <cellStyle name="Normal 6 4 7 8" xfId="39679"/>
    <cellStyle name="Normal 6 4 7 9" xfId="39680"/>
    <cellStyle name="Normal 6 4 8" xfId="1362"/>
    <cellStyle name="Normal 6 4 8 2" xfId="4720"/>
    <cellStyle name="Normal 6 4 8 2 2" xfId="9704"/>
    <cellStyle name="Normal 6 4 8 2 2 2" xfId="39681"/>
    <cellStyle name="Normal 6 4 8 2 2 3" xfId="39682"/>
    <cellStyle name="Normal 6 4 8 2 2 4" xfId="39683"/>
    <cellStyle name="Normal 6 4 8 2 3" xfId="39684"/>
    <cellStyle name="Normal 6 4 8 2 3 2" xfId="39685"/>
    <cellStyle name="Normal 6 4 8 2 3 3" xfId="39686"/>
    <cellStyle name="Normal 6 4 8 2 4" xfId="39687"/>
    <cellStyle name="Normal 6 4 8 2 5" xfId="39688"/>
    <cellStyle name="Normal 6 4 8 2 6" xfId="39689"/>
    <cellStyle name="Normal 6 4 8 3" xfId="6449"/>
    <cellStyle name="Normal 6 4 8 3 2" xfId="11391"/>
    <cellStyle name="Normal 6 4 8 3 3" xfId="39690"/>
    <cellStyle name="Normal 6 4 8 3 4" xfId="39691"/>
    <cellStyle name="Normal 6 4 8 4" xfId="7957"/>
    <cellStyle name="Normal 6 4 8 4 2" xfId="39692"/>
    <cellStyle name="Normal 6 4 8 4 3" xfId="39693"/>
    <cellStyle name="Normal 6 4 8 4 4" xfId="39694"/>
    <cellStyle name="Normal 6 4 8 5" xfId="2995"/>
    <cellStyle name="Normal 6 4 8 5 2" xfId="39695"/>
    <cellStyle name="Normal 6 4 8 5 3" xfId="39696"/>
    <cellStyle name="Normal 6 4 8 5 4" xfId="39697"/>
    <cellStyle name="Normal 6 4 8 6" xfId="39698"/>
    <cellStyle name="Normal 6 4 8 6 2" xfId="39699"/>
    <cellStyle name="Normal 6 4 8 6 3" xfId="39700"/>
    <cellStyle name="Normal 6 4 8 7" xfId="39701"/>
    <cellStyle name="Normal 6 4 8 8" xfId="39702"/>
    <cellStyle name="Normal 6 4 8 9" xfId="39703"/>
    <cellStyle name="Normal 6 4 9" xfId="306"/>
    <cellStyle name="Normal 6 4 9 2" xfId="3938"/>
    <cellStyle name="Normal 6 4 9 2 2" xfId="9025"/>
    <cellStyle name="Normal 6 4 9 2 2 2" xfId="39704"/>
    <cellStyle name="Normal 6 4 9 2 2 3" xfId="39705"/>
    <cellStyle name="Normal 6 4 9 2 2 4" xfId="39706"/>
    <cellStyle name="Normal 6 4 9 2 3" xfId="39707"/>
    <cellStyle name="Normal 6 4 9 2 3 2" xfId="39708"/>
    <cellStyle name="Normal 6 4 9 2 3 3" xfId="39709"/>
    <cellStyle name="Normal 6 4 9 2 4" xfId="39710"/>
    <cellStyle name="Normal 6 4 9 2 5" xfId="39711"/>
    <cellStyle name="Normal 6 4 9 2 6" xfId="39712"/>
    <cellStyle name="Normal 6 4 9 3" xfId="5716"/>
    <cellStyle name="Normal 6 4 9 3 2" xfId="10658"/>
    <cellStyle name="Normal 6 4 9 3 3" xfId="39713"/>
    <cellStyle name="Normal 6 4 9 3 4" xfId="39714"/>
    <cellStyle name="Normal 6 4 9 4" xfId="7224"/>
    <cellStyle name="Normal 6 4 9 4 2" xfId="39715"/>
    <cellStyle name="Normal 6 4 9 4 3" xfId="39716"/>
    <cellStyle name="Normal 6 4 9 4 4" xfId="39717"/>
    <cellStyle name="Normal 6 4 9 5" xfId="2261"/>
    <cellStyle name="Normal 6 4 9 5 2" xfId="39718"/>
    <cellStyle name="Normal 6 4 9 5 3" xfId="39719"/>
    <cellStyle name="Normal 6 4 9 5 4" xfId="39720"/>
    <cellStyle name="Normal 6 4 9 6" xfId="39721"/>
    <cellStyle name="Normal 6 4 9 6 2" xfId="39722"/>
    <cellStyle name="Normal 6 4 9 6 3" xfId="39723"/>
    <cellStyle name="Normal 6 4 9 7" xfId="39724"/>
    <cellStyle name="Normal 6 4 9 8" xfId="39725"/>
    <cellStyle name="Normal 6 4 9 9" xfId="39726"/>
    <cellStyle name="Normal 6 5" xfId="166"/>
    <cellStyle name="Normal 6 5 10" xfId="2193"/>
    <cellStyle name="Normal 6 5 10 2" xfId="5544"/>
    <cellStyle name="Normal 6 5 10 2 2" xfId="10506"/>
    <cellStyle name="Normal 6 5 10 2 2 2" xfId="39727"/>
    <cellStyle name="Normal 6 5 10 2 2 3" xfId="39728"/>
    <cellStyle name="Normal 6 5 10 2 2 4" xfId="39729"/>
    <cellStyle name="Normal 6 5 10 2 3" xfId="39730"/>
    <cellStyle name="Normal 6 5 10 2 3 2" xfId="39731"/>
    <cellStyle name="Normal 6 5 10 2 3 3" xfId="39732"/>
    <cellStyle name="Normal 6 5 10 2 4" xfId="39733"/>
    <cellStyle name="Normal 6 5 10 2 5" xfId="39734"/>
    <cellStyle name="Normal 6 5 10 2 6" xfId="39735"/>
    <cellStyle name="Normal 6 5 10 3" xfId="8697"/>
    <cellStyle name="Normal 6 5 10 3 2" xfId="39736"/>
    <cellStyle name="Normal 6 5 10 3 3" xfId="39737"/>
    <cellStyle name="Normal 6 5 10 3 4" xfId="39738"/>
    <cellStyle name="Normal 6 5 10 4" xfId="12158"/>
    <cellStyle name="Normal 6 5 10 4 2" xfId="39739"/>
    <cellStyle name="Normal 6 5 10 4 3" xfId="39740"/>
    <cellStyle name="Normal 6 5 10 4 4" xfId="39741"/>
    <cellStyle name="Normal 6 5 10 5" xfId="39742"/>
    <cellStyle name="Normal 6 5 10 5 2" xfId="39743"/>
    <cellStyle name="Normal 6 5 10 5 3" xfId="39744"/>
    <cellStyle name="Normal 6 5 10 5 4" xfId="39745"/>
    <cellStyle name="Normal 6 5 10 6" xfId="39746"/>
    <cellStyle name="Normal 6 5 10 6 2" xfId="39747"/>
    <cellStyle name="Normal 6 5 10 6 3" xfId="39748"/>
    <cellStyle name="Normal 6 5 10 7" xfId="39749"/>
    <cellStyle name="Normal 6 5 10 8" xfId="39750"/>
    <cellStyle name="Normal 6 5 10 9" xfId="39751"/>
    <cellStyle name="Normal 6 5 11" xfId="3736"/>
    <cellStyle name="Normal 6 5 11 2" xfId="8834"/>
    <cellStyle name="Normal 6 5 11 2 2" xfId="39752"/>
    <cellStyle name="Normal 6 5 11 2 2 2" xfId="39753"/>
    <cellStyle name="Normal 6 5 11 2 2 3" xfId="39754"/>
    <cellStyle name="Normal 6 5 11 2 2 4" xfId="39755"/>
    <cellStyle name="Normal 6 5 11 2 3" xfId="39756"/>
    <cellStyle name="Normal 6 5 11 2 3 2" xfId="39757"/>
    <cellStyle name="Normal 6 5 11 2 3 3" xfId="39758"/>
    <cellStyle name="Normal 6 5 11 2 4" xfId="39759"/>
    <cellStyle name="Normal 6 5 11 2 5" xfId="39760"/>
    <cellStyle name="Normal 6 5 11 2 6" xfId="39761"/>
    <cellStyle name="Normal 6 5 11 3" xfId="12353"/>
    <cellStyle name="Normal 6 5 11 3 2" xfId="39762"/>
    <cellStyle name="Normal 6 5 11 3 3" xfId="39763"/>
    <cellStyle name="Normal 6 5 11 3 4" xfId="39764"/>
    <cellStyle name="Normal 6 5 11 4" xfId="39765"/>
    <cellStyle name="Normal 6 5 11 4 2" xfId="39766"/>
    <cellStyle name="Normal 6 5 11 4 3" xfId="39767"/>
    <cellStyle name="Normal 6 5 11 4 4" xfId="39768"/>
    <cellStyle name="Normal 6 5 11 5" xfId="39769"/>
    <cellStyle name="Normal 6 5 11 5 2" xfId="39770"/>
    <cellStyle name="Normal 6 5 11 5 3" xfId="39771"/>
    <cellStyle name="Normal 6 5 11 6" xfId="39772"/>
    <cellStyle name="Normal 6 5 11 7" xfId="39773"/>
    <cellStyle name="Normal 6 5 11 8" xfId="39774"/>
    <cellStyle name="Normal 6 5 12" xfId="3890"/>
    <cellStyle name="Normal 6 5 12 2" xfId="8981"/>
    <cellStyle name="Normal 6 5 12 2 2" xfId="39775"/>
    <cellStyle name="Normal 6 5 12 2 3" xfId="39776"/>
    <cellStyle name="Normal 6 5 12 2 4" xfId="39777"/>
    <cellStyle name="Normal 6 5 12 3" xfId="39778"/>
    <cellStyle name="Normal 6 5 12 3 2" xfId="39779"/>
    <cellStyle name="Normal 6 5 12 3 3" xfId="39780"/>
    <cellStyle name="Normal 6 5 12 3 4" xfId="39781"/>
    <cellStyle name="Normal 6 5 12 4" xfId="39782"/>
    <cellStyle name="Normal 6 5 12 4 2" xfId="39783"/>
    <cellStyle name="Normal 6 5 12 4 3" xfId="39784"/>
    <cellStyle name="Normal 6 5 12 5" xfId="39785"/>
    <cellStyle name="Normal 6 5 12 6" xfId="39786"/>
    <cellStyle name="Normal 6 5 12 7" xfId="39787"/>
    <cellStyle name="Normal 6 5 13" xfId="5675"/>
    <cellStyle name="Normal 6 5 13 2" xfId="10617"/>
    <cellStyle name="Normal 6 5 13 3" xfId="39788"/>
    <cellStyle name="Normal 6 5 13 4" xfId="39789"/>
    <cellStyle name="Normal 6 5 14" xfId="7183"/>
    <cellStyle name="Normal 6 5 14 2" xfId="39790"/>
    <cellStyle name="Normal 6 5 14 3" xfId="39791"/>
    <cellStyle name="Normal 6 5 14 4" xfId="39792"/>
    <cellStyle name="Normal 6 5 15" xfId="2156"/>
    <cellStyle name="Normal 6 5 15 2" xfId="39793"/>
    <cellStyle name="Normal 6 5 15 3" xfId="39794"/>
    <cellStyle name="Normal 6 5 15 4" xfId="39795"/>
    <cellStyle name="Normal 6 5 16" xfId="214"/>
    <cellStyle name="Normal 6 5 16 2" xfId="39796"/>
    <cellStyle name="Normal 6 5 16 3" xfId="39797"/>
    <cellStyle name="Normal 6 5 17" xfId="39798"/>
    <cellStyle name="Normal 6 5 18" xfId="39799"/>
    <cellStyle name="Normal 6 5 19" xfId="39800"/>
    <cellStyle name="Normal 6 5 2" xfId="633"/>
    <cellStyle name="Normal 6 5 2 10" xfId="2403"/>
    <cellStyle name="Normal 6 5 2 10 2" xfId="39801"/>
    <cellStyle name="Normal 6 5 2 10 3" xfId="39802"/>
    <cellStyle name="Normal 6 5 2 10 4" xfId="39803"/>
    <cellStyle name="Normal 6 5 2 11" xfId="39804"/>
    <cellStyle name="Normal 6 5 2 11 2" xfId="39805"/>
    <cellStyle name="Normal 6 5 2 11 3" xfId="39806"/>
    <cellStyle name="Normal 6 5 2 12" xfId="39807"/>
    <cellStyle name="Normal 6 5 2 13" xfId="39808"/>
    <cellStyle name="Normal 6 5 2 14" xfId="39809"/>
    <cellStyle name="Normal 6 5 2 2" xfId="794"/>
    <cellStyle name="Normal 6 5 2 2 10" xfId="39810"/>
    <cellStyle name="Normal 6 5 2 2 11" xfId="39811"/>
    <cellStyle name="Normal 6 5 2 2 2" xfId="1260"/>
    <cellStyle name="Normal 6 5 2 2 2 10" xfId="39812"/>
    <cellStyle name="Normal 6 5 2 2 2 2" xfId="1828"/>
    <cellStyle name="Normal 6 5 2 2 2 2 2" xfId="5186"/>
    <cellStyle name="Normal 6 5 2 2 2 2 2 2" xfId="10170"/>
    <cellStyle name="Normal 6 5 2 2 2 2 2 2 2" xfId="39813"/>
    <cellStyle name="Normal 6 5 2 2 2 2 2 2 3" xfId="39814"/>
    <cellStyle name="Normal 6 5 2 2 2 2 2 2 4" xfId="39815"/>
    <cellStyle name="Normal 6 5 2 2 2 2 2 3" xfId="39816"/>
    <cellStyle name="Normal 6 5 2 2 2 2 2 3 2" xfId="39817"/>
    <cellStyle name="Normal 6 5 2 2 2 2 2 3 3" xfId="39818"/>
    <cellStyle name="Normal 6 5 2 2 2 2 2 4" xfId="39819"/>
    <cellStyle name="Normal 6 5 2 2 2 2 2 5" xfId="39820"/>
    <cellStyle name="Normal 6 5 2 2 2 2 2 6" xfId="39821"/>
    <cellStyle name="Normal 6 5 2 2 2 2 3" xfId="6915"/>
    <cellStyle name="Normal 6 5 2 2 2 2 3 2" xfId="11857"/>
    <cellStyle name="Normal 6 5 2 2 2 2 3 3" xfId="39822"/>
    <cellStyle name="Normal 6 5 2 2 2 2 3 4" xfId="39823"/>
    <cellStyle name="Normal 6 5 2 2 2 2 4" xfId="8423"/>
    <cellStyle name="Normal 6 5 2 2 2 2 4 2" xfId="39824"/>
    <cellStyle name="Normal 6 5 2 2 2 2 4 3" xfId="39825"/>
    <cellStyle name="Normal 6 5 2 2 2 2 4 4" xfId="39826"/>
    <cellStyle name="Normal 6 5 2 2 2 2 5" xfId="3461"/>
    <cellStyle name="Normal 6 5 2 2 2 2 5 2" xfId="39827"/>
    <cellStyle name="Normal 6 5 2 2 2 2 5 3" xfId="39828"/>
    <cellStyle name="Normal 6 5 2 2 2 2 5 4" xfId="39829"/>
    <cellStyle name="Normal 6 5 2 2 2 2 6" xfId="39830"/>
    <cellStyle name="Normal 6 5 2 2 2 2 6 2" xfId="39831"/>
    <cellStyle name="Normal 6 5 2 2 2 2 6 3" xfId="39832"/>
    <cellStyle name="Normal 6 5 2 2 2 2 7" xfId="39833"/>
    <cellStyle name="Normal 6 5 2 2 2 2 8" xfId="39834"/>
    <cellStyle name="Normal 6 5 2 2 2 2 9" xfId="39835"/>
    <cellStyle name="Normal 6 5 2 2 2 3" xfId="4628"/>
    <cellStyle name="Normal 6 5 2 2 2 3 2" xfId="9612"/>
    <cellStyle name="Normal 6 5 2 2 2 3 2 2" xfId="39836"/>
    <cellStyle name="Normal 6 5 2 2 2 3 2 3" xfId="39837"/>
    <cellStyle name="Normal 6 5 2 2 2 3 2 4" xfId="39838"/>
    <cellStyle name="Normal 6 5 2 2 2 3 3" xfId="39839"/>
    <cellStyle name="Normal 6 5 2 2 2 3 3 2" xfId="39840"/>
    <cellStyle name="Normal 6 5 2 2 2 3 3 3" xfId="39841"/>
    <cellStyle name="Normal 6 5 2 2 2 3 4" xfId="39842"/>
    <cellStyle name="Normal 6 5 2 2 2 3 5" xfId="39843"/>
    <cellStyle name="Normal 6 5 2 2 2 3 6" xfId="39844"/>
    <cellStyle name="Normal 6 5 2 2 2 4" xfId="6359"/>
    <cellStyle name="Normal 6 5 2 2 2 4 2" xfId="11301"/>
    <cellStyle name="Normal 6 5 2 2 2 4 3" xfId="39845"/>
    <cellStyle name="Normal 6 5 2 2 2 4 4" xfId="39846"/>
    <cellStyle name="Normal 6 5 2 2 2 5" xfId="7867"/>
    <cellStyle name="Normal 6 5 2 2 2 5 2" xfId="39847"/>
    <cellStyle name="Normal 6 5 2 2 2 5 3" xfId="39848"/>
    <cellStyle name="Normal 6 5 2 2 2 5 4" xfId="39849"/>
    <cellStyle name="Normal 6 5 2 2 2 6" xfId="2905"/>
    <cellStyle name="Normal 6 5 2 2 2 6 2" xfId="39850"/>
    <cellStyle name="Normal 6 5 2 2 2 6 3" xfId="39851"/>
    <cellStyle name="Normal 6 5 2 2 2 6 4" xfId="39852"/>
    <cellStyle name="Normal 6 5 2 2 2 7" xfId="39853"/>
    <cellStyle name="Normal 6 5 2 2 2 7 2" xfId="39854"/>
    <cellStyle name="Normal 6 5 2 2 2 7 3" xfId="39855"/>
    <cellStyle name="Normal 6 5 2 2 2 8" xfId="39856"/>
    <cellStyle name="Normal 6 5 2 2 2 9" xfId="39857"/>
    <cellStyle name="Normal 6 5 2 2 3" xfId="1827"/>
    <cellStyle name="Normal 6 5 2 2 3 2" xfId="5185"/>
    <cellStyle name="Normal 6 5 2 2 3 2 2" xfId="10169"/>
    <cellStyle name="Normal 6 5 2 2 3 2 2 2" xfId="39858"/>
    <cellStyle name="Normal 6 5 2 2 3 2 2 3" xfId="39859"/>
    <cellStyle name="Normal 6 5 2 2 3 2 2 4" xfId="39860"/>
    <cellStyle name="Normal 6 5 2 2 3 2 3" xfId="39861"/>
    <cellStyle name="Normal 6 5 2 2 3 2 3 2" xfId="39862"/>
    <cellStyle name="Normal 6 5 2 2 3 2 3 3" xfId="39863"/>
    <cellStyle name="Normal 6 5 2 2 3 2 4" xfId="39864"/>
    <cellStyle name="Normal 6 5 2 2 3 2 5" xfId="39865"/>
    <cellStyle name="Normal 6 5 2 2 3 2 6" xfId="39866"/>
    <cellStyle name="Normal 6 5 2 2 3 3" xfId="6914"/>
    <cellStyle name="Normal 6 5 2 2 3 3 2" xfId="11856"/>
    <cellStyle name="Normal 6 5 2 2 3 3 3" xfId="39867"/>
    <cellStyle name="Normal 6 5 2 2 3 3 4" xfId="39868"/>
    <cellStyle name="Normal 6 5 2 2 3 4" xfId="8422"/>
    <cellStyle name="Normal 6 5 2 2 3 4 2" xfId="39869"/>
    <cellStyle name="Normal 6 5 2 2 3 4 3" xfId="39870"/>
    <cellStyle name="Normal 6 5 2 2 3 4 4" xfId="39871"/>
    <cellStyle name="Normal 6 5 2 2 3 5" xfId="3460"/>
    <cellStyle name="Normal 6 5 2 2 3 5 2" xfId="39872"/>
    <cellStyle name="Normal 6 5 2 2 3 5 3" xfId="39873"/>
    <cellStyle name="Normal 6 5 2 2 3 5 4" xfId="39874"/>
    <cellStyle name="Normal 6 5 2 2 3 6" xfId="39875"/>
    <cellStyle name="Normal 6 5 2 2 3 6 2" xfId="39876"/>
    <cellStyle name="Normal 6 5 2 2 3 6 3" xfId="39877"/>
    <cellStyle name="Normal 6 5 2 2 3 7" xfId="39878"/>
    <cellStyle name="Normal 6 5 2 2 3 8" xfId="39879"/>
    <cellStyle name="Normal 6 5 2 2 3 9" xfId="39880"/>
    <cellStyle name="Normal 6 5 2 2 4" xfId="4245"/>
    <cellStyle name="Normal 6 5 2 2 4 2" xfId="9231"/>
    <cellStyle name="Normal 6 5 2 2 4 2 2" xfId="39881"/>
    <cellStyle name="Normal 6 5 2 2 4 2 3" xfId="39882"/>
    <cellStyle name="Normal 6 5 2 2 4 2 4" xfId="39883"/>
    <cellStyle name="Normal 6 5 2 2 4 3" xfId="39884"/>
    <cellStyle name="Normal 6 5 2 2 4 3 2" xfId="39885"/>
    <cellStyle name="Normal 6 5 2 2 4 3 3" xfId="39886"/>
    <cellStyle name="Normal 6 5 2 2 4 4" xfId="39887"/>
    <cellStyle name="Normal 6 5 2 2 4 5" xfId="39888"/>
    <cellStyle name="Normal 6 5 2 2 4 6" xfId="39889"/>
    <cellStyle name="Normal 6 5 2 2 5" xfId="5992"/>
    <cellStyle name="Normal 6 5 2 2 5 2" xfId="10934"/>
    <cellStyle name="Normal 6 5 2 2 5 3" xfId="39890"/>
    <cellStyle name="Normal 6 5 2 2 5 4" xfId="39891"/>
    <cellStyle name="Normal 6 5 2 2 6" xfId="7500"/>
    <cellStyle name="Normal 6 5 2 2 6 2" xfId="39892"/>
    <cellStyle name="Normal 6 5 2 2 6 3" xfId="39893"/>
    <cellStyle name="Normal 6 5 2 2 6 4" xfId="39894"/>
    <cellStyle name="Normal 6 5 2 2 7" xfId="2538"/>
    <cellStyle name="Normal 6 5 2 2 7 2" xfId="39895"/>
    <cellStyle name="Normal 6 5 2 2 7 3" xfId="39896"/>
    <cellStyle name="Normal 6 5 2 2 7 4" xfId="39897"/>
    <cellStyle name="Normal 6 5 2 2 8" xfId="39898"/>
    <cellStyle name="Normal 6 5 2 2 8 2" xfId="39899"/>
    <cellStyle name="Normal 6 5 2 2 8 3" xfId="39900"/>
    <cellStyle name="Normal 6 5 2 2 9" xfId="39901"/>
    <cellStyle name="Normal 6 5 2 3" xfId="947"/>
    <cellStyle name="Normal 6 5 2 3 10" xfId="39902"/>
    <cellStyle name="Normal 6 5 2 3 2" xfId="1829"/>
    <cellStyle name="Normal 6 5 2 3 2 2" xfId="5187"/>
    <cellStyle name="Normal 6 5 2 3 2 2 2" xfId="10171"/>
    <cellStyle name="Normal 6 5 2 3 2 2 2 2" xfId="39903"/>
    <cellStyle name="Normal 6 5 2 3 2 2 2 3" xfId="39904"/>
    <cellStyle name="Normal 6 5 2 3 2 2 2 4" xfId="39905"/>
    <cellStyle name="Normal 6 5 2 3 2 2 3" xfId="39906"/>
    <cellStyle name="Normal 6 5 2 3 2 2 3 2" xfId="39907"/>
    <cellStyle name="Normal 6 5 2 3 2 2 3 3" xfId="39908"/>
    <cellStyle name="Normal 6 5 2 3 2 2 4" xfId="39909"/>
    <cellStyle name="Normal 6 5 2 3 2 2 5" xfId="39910"/>
    <cellStyle name="Normal 6 5 2 3 2 2 6" xfId="39911"/>
    <cellStyle name="Normal 6 5 2 3 2 3" xfId="6916"/>
    <cellStyle name="Normal 6 5 2 3 2 3 2" xfId="11858"/>
    <cellStyle name="Normal 6 5 2 3 2 3 3" xfId="39912"/>
    <cellStyle name="Normal 6 5 2 3 2 3 4" xfId="39913"/>
    <cellStyle name="Normal 6 5 2 3 2 4" xfId="8424"/>
    <cellStyle name="Normal 6 5 2 3 2 4 2" xfId="39914"/>
    <cellStyle name="Normal 6 5 2 3 2 4 3" xfId="39915"/>
    <cellStyle name="Normal 6 5 2 3 2 4 4" xfId="39916"/>
    <cellStyle name="Normal 6 5 2 3 2 5" xfId="3462"/>
    <cellStyle name="Normal 6 5 2 3 2 5 2" xfId="39917"/>
    <cellStyle name="Normal 6 5 2 3 2 5 3" xfId="39918"/>
    <cellStyle name="Normal 6 5 2 3 2 5 4" xfId="39919"/>
    <cellStyle name="Normal 6 5 2 3 2 6" xfId="39920"/>
    <cellStyle name="Normal 6 5 2 3 2 6 2" xfId="39921"/>
    <cellStyle name="Normal 6 5 2 3 2 6 3" xfId="39922"/>
    <cellStyle name="Normal 6 5 2 3 2 7" xfId="39923"/>
    <cellStyle name="Normal 6 5 2 3 2 8" xfId="39924"/>
    <cellStyle name="Normal 6 5 2 3 2 9" xfId="39925"/>
    <cellStyle name="Normal 6 5 2 3 3" xfId="4387"/>
    <cellStyle name="Normal 6 5 2 3 3 2" xfId="9372"/>
    <cellStyle name="Normal 6 5 2 3 3 2 2" xfId="39926"/>
    <cellStyle name="Normal 6 5 2 3 3 2 3" xfId="39927"/>
    <cellStyle name="Normal 6 5 2 3 3 2 4" xfId="39928"/>
    <cellStyle name="Normal 6 5 2 3 3 3" xfId="39929"/>
    <cellStyle name="Normal 6 5 2 3 3 3 2" xfId="39930"/>
    <cellStyle name="Normal 6 5 2 3 3 3 3" xfId="39931"/>
    <cellStyle name="Normal 6 5 2 3 3 4" xfId="39932"/>
    <cellStyle name="Normal 6 5 2 3 3 5" xfId="39933"/>
    <cellStyle name="Normal 6 5 2 3 3 6" xfId="39934"/>
    <cellStyle name="Normal 6 5 2 3 4" xfId="6130"/>
    <cellStyle name="Normal 6 5 2 3 4 2" xfId="11072"/>
    <cellStyle name="Normal 6 5 2 3 4 3" xfId="39935"/>
    <cellStyle name="Normal 6 5 2 3 4 4" xfId="39936"/>
    <cellStyle name="Normal 6 5 2 3 5" xfId="7638"/>
    <cellStyle name="Normal 6 5 2 3 5 2" xfId="39937"/>
    <cellStyle name="Normal 6 5 2 3 5 3" xfId="39938"/>
    <cellStyle name="Normal 6 5 2 3 5 4" xfId="39939"/>
    <cellStyle name="Normal 6 5 2 3 6" xfId="2676"/>
    <cellStyle name="Normal 6 5 2 3 6 2" xfId="39940"/>
    <cellStyle name="Normal 6 5 2 3 6 3" xfId="39941"/>
    <cellStyle name="Normal 6 5 2 3 6 4" xfId="39942"/>
    <cellStyle name="Normal 6 5 2 3 7" xfId="39943"/>
    <cellStyle name="Normal 6 5 2 3 7 2" xfId="39944"/>
    <cellStyle name="Normal 6 5 2 3 7 3" xfId="39945"/>
    <cellStyle name="Normal 6 5 2 3 8" xfId="39946"/>
    <cellStyle name="Normal 6 5 2 3 9" xfId="39947"/>
    <cellStyle name="Normal 6 5 2 4" xfId="1826"/>
    <cellStyle name="Normal 6 5 2 4 2" xfId="5184"/>
    <cellStyle name="Normal 6 5 2 4 2 2" xfId="10168"/>
    <cellStyle name="Normal 6 5 2 4 2 2 2" xfId="39948"/>
    <cellStyle name="Normal 6 5 2 4 2 2 3" xfId="39949"/>
    <cellStyle name="Normal 6 5 2 4 2 2 4" xfId="39950"/>
    <cellStyle name="Normal 6 5 2 4 2 3" xfId="39951"/>
    <cellStyle name="Normal 6 5 2 4 2 3 2" xfId="39952"/>
    <cellStyle name="Normal 6 5 2 4 2 3 3" xfId="39953"/>
    <cellStyle name="Normal 6 5 2 4 2 4" xfId="39954"/>
    <cellStyle name="Normal 6 5 2 4 2 5" xfId="39955"/>
    <cellStyle name="Normal 6 5 2 4 2 6" xfId="39956"/>
    <cellStyle name="Normal 6 5 2 4 3" xfId="6913"/>
    <cellStyle name="Normal 6 5 2 4 3 2" xfId="11855"/>
    <cellStyle name="Normal 6 5 2 4 3 3" xfId="39957"/>
    <cellStyle name="Normal 6 5 2 4 3 4" xfId="39958"/>
    <cellStyle name="Normal 6 5 2 4 4" xfId="8421"/>
    <cellStyle name="Normal 6 5 2 4 4 2" xfId="39959"/>
    <cellStyle name="Normal 6 5 2 4 4 3" xfId="39960"/>
    <cellStyle name="Normal 6 5 2 4 4 4" xfId="39961"/>
    <cellStyle name="Normal 6 5 2 4 5" xfId="3459"/>
    <cellStyle name="Normal 6 5 2 4 5 2" xfId="39962"/>
    <cellStyle name="Normal 6 5 2 4 5 3" xfId="39963"/>
    <cellStyle name="Normal 6 5 2 4 5 4" xfId="39964"/>
    <cellStyle name="Normal 6 5 2 4 6" xfId="39965"/>
    <cellStyle name="Normal 6 5 2 4 6 2" xfId="39966"/>
    <cellStyle name="Normal 6 5 2 4 6 3" xfId="39967"/>
    <cellStyle name="Normal 6 5 2 4 7" xfId="39968"/>
    <cellStyle name="Normal 6 5 2 4 8" xfId="39969"/>
    <cellStyle name="Normal 6 5 2 4 9" xfId="39970"/>
    <cellStyle name="Normal 6 5 2 5" xfId="3784"/>
    <cellStyle name="Normal 6 5 2 5 2" xfId="5642"/>
    <cellStyle name="Normal 6 5 2 5 2 2" xfId="10587"/>
    <cellStyle name="Normal 6 5 2 5 2 2 2" xfId="39971"/>
    <cellStyle name="Normal 6 5 2 5 2 2 3" xfId="39972"/>
    <cellStyle name="Normal 6 5 2 5 2 2 4" xfId="39973"/>
    <cellStyle name="Normal 6 5 2 5 2 3" xfId="39974"/>
    <cellStyle name="Normal 6 5 2 5 2 3 2" xfId="39975"/>
    <cellStyle name="Normal 6 5 2 5 2 3 3" xfId="39976"/>
    <cellStyle name="Normal 6 5 2 5 2 4" xfId="39977"/>
    <cellStyle name="Normal 6 5 2 5 2 5" xfId="39978"/>
    <cellStyle name="Normal 6 5 2 5 2 6" xfId="39979"/>
    <cellStyle name="Normal 6 5 2 5 3" xfId="8745"/>
    <cellStyle name="Normal 6 5 2 5 3 2" xfId="39980"/>
    <cellStyle name="Normal 6 5 2 5 3 3" xfId="39981"/>
    <cellStyle name="Normal 6 5 2 5 3 4" xfId="39982"/>
    <cellStyle name="Normal 6 5 2 5 4" xfId="12165"/>
    <cellStyle name="Normal 6 5 2 5 4 2" xfId="39983"/>
    <cellStyle name="Normal 6 5 2 5 4 3" xfId="39984"/>
    <cellStyle name="Normal 6 5 2 5 4 4" xfId="39985"/>
    <cellStyle name="Normal 6 5 2 5 5" xfId="39986"/>
    <cellStyle name="Normal 6 5 2 5 5 2" xfId="39987"/>
    <cellStyle name="Normal 6 5 2 5 5 3" xfId="39988"/>
    <cellStyle name="Normal 6 5 2 5 5 4" xfId="39989"/>
    <cellStyle name="Normal 6 5 2 5 6" xfId="39990"/>
    <cellStyle name="Normal 6 5 2 5 6 2" xfId="39991"/>
    <cellStyle name="Normal 6 5 2 5 6 3" xfId="39992"/>
    <cellStyle name="Normal 6 5 2 5 7" xfId="39993"/>
    <cellStyle name="Normal 6 5 2 5 8" xfId="39994"/>
    <cellStyle name="Normal 6 5 2 5 9" xfId="39995"/>
    <cellStyle name="Normal 6 5 2 6" xfId="4109"/>
    <cellStyle name="Normal 6 5 2 6 2" xfId="8881"/>
    <cellStyle name="Normal 6 5 2 6 2 2" xfId="39996"/>
    <cellStyle name="Normal 6 5 2 6 2 2 2" xfId="39997"/>
    <cellStyle name="Normal 6 5 2 6 2 2 3" xfId="39998"/>
    <cellStyle name="Normal 6 5 2 6 2 2 4" xfId="39999"/>
    <cellStyle name="Normal 6 5 2 6 2 3" xfId="40000"/>
    <cellStyle name="Normal 6 5 2 6 2 3 2" xfId="40001"/>
    <cellStyle name="Normal 6 5 2 6 2 3 3" xfId="40002"/>
    <cellStyle name="Normal 6 5 2 6 2 4" xfId="40003"/>
    <cellStyle name="Normal 6 5 2 6 2 5" xfId="40004"/>
    <cellStyle name="Normal 6 5 2 6 2 6" xfId="40005"/>
    <cellStyle name="Normal 6 5 2 6 3" xfId="12252"/>
    <cellStyle name="Normal 6 5 2 6 3 2" xfId="40006"/>
    <cellStyle name="Normal 6 5 2 6 3 3" xfId="40007"/>
    <cellStyle name="Normal 6 5 2 6 3 4" xfId="40008"/>
    <cellStyle name="Normal 6 5 2 6 4" xfId="40009"/>
    <cellStyle name="Normal 6 5 2 6 4 2" xfId="40010"/>
    <cellStyle name="Normal 6 5 2 6 4 3" xfId="40011"/>
    <cellStyle name="Normal 6 5 2 6 4 4" xfId="40012"/>
    <cellStyle name="Normal 6 5 2 6 5" xfId="40013"/>
    <cellStyle name="Normal 6 5 2 6 5 2" xfId="40014"/>
    <cellStyle name="Normal 6 5 2 6 5 3" xfId="40015"/>
    <cellStyle name="Normal 6 5 2 6 6" xfId="40016"/>
    <cellStyle name="Normal 6 5 2 6 7" xfId="40017"/>
    <cellStyle name="Normal 6 5 2 6 8" xfId="40018"/>
    <cellStyle name="Normal 6 5 2 7" xfId="5590"/>
    <cellStyle name="Normal 6 5 2 7 2" xfId="10542"/>
    <cellStyle name="Normal 6 5 2 7 2 2" xfId="40019"/>
    <cellStyle name="Normal 6 5 2 7 2 3" xfId="40020"/>
    <cellStyle name="Normal 6 5 2 7 2 4" xfId="40021"/>
    <cellStyle name="Normal 6 5 2 7 3" xfId="40022"/>
    <cellStyle name="Normal 6 5 2 7 3 2" xfId="40023"/>
    <cellStyle name="Normal 6 5 2 7 3 3" xfId="40024"/>
    <cellStyle name="Normal 6 5 2 7 4" xfId="40025"/>
    <cellStyle name="Normal 6 5 2 7 5" xfId="40026"/>
    <cellStyle name="Normal 6 5 2 7 6" xfId="40027"/>
    <cellStyle name="Normal 6 5 2 8" xfId="5857"/>
    <cellStyle name="Normal 6 5 2 8 2" xfId="10799"/>
    <cellStyle name="Normal 6 5 2 8 3" xfId="40028"/>
    <cellStyle name="Normal 6 5 2 8 4" xfId="40029"/>
    <cellStyle name="Normal 6 5 2 9" xfId="7365"/>
    <cellStyle name="Normal 6 5 2 9 2" xfId="40030"/>
    <cellStyle name="Normal 6 5 2 9 3" xfId="40031"/>
    <cellStyle name="Normal 6 5 2 9 4" xfId="40032"/>
    <cellStyle name="Normal 6 5 3" xfId="696"/>
    <cellStyle name="Normal 6 5 3 10" xfId="2445"/>
    <cellStyle name="Normal 6 5 3 10 2" xfId="40033"/>
    <cellStyle name="Normal 6 5 3 10 3" xfId="40034"/>
    <cellStyle name="Normal 6 5 3 10 4" xfId="40035"/>
    <cellStyle name="Normal 6 5 3 11" xfId="40036"/>
    <cellStyle name="Normal 6 5 3 11 2" xfId="40037"/>
    <cellStyle name="Normal 6 5 3 11 3" xfId="40038"/>
    <cellStyle name="Normal 6 5 3 12" xfId="40039"/>
    <cellStyle name="Normal 6 5 3 13" xfId="40040"/>
    <cellStyle name="Normal 6 5 3 14" xfId="40041"/>
    <cellStyle name="Normal 6 5 3 2" xfId="837"/>
    <cellStyle name="Normal 6 5 3 2 10" xfId="40042"/>
    <cellStyle name="Normal 6 5 3 2 11" xfId="40043"/>
    <cellStyle name="Normal 6 5 3 2 2" xfId="1302"/>
    <cellStyle name="Normal 6 5 3 2 2 10" xfId="40044"/>
    <cellStyle name="Normal 6 5 3 2 2 2" xfId="1832"/>
    <cellStyle name="Normal 6 5 3 2 2 2 2" xfId="5190"/>
    <cellStyle name="Normal 6 5 3 2 2 2 2 2" xfId="10174"/>
    <cellStyle name="Normal 6 5 3 2 2 2 2 2 2" xfId="40045"/>
    <cellStyle name="Normal 6 5 3 2 2 2 2 2 3" xfId="40046"/>
    <cellStyle name="Normal 6 5 3 2 2 2 2 2 4" xfId="40047"/>
    <cellStyle name="Normal 6 5 3 2 2 2 2 3" xfId="40048"/>
    <cellStyle name="Normal 6 5 3 2 2 2 2 3 2" xfId="40049"/>
    <cellStyle name="Normal 6 5 3 2 2 2 2 3 3" xfId="40050"/>
    <cellStyle name="Normal 6 5 3 2 2 2 2 4" xfId="40051"/>
    <cellStyle name="Normal 6 5 3 2 2 2 2 5" xfId="40052"/>
    <cellStyle name="Normal 6 5 3 2 2 2 2 6" xfId="40053"/>
    <cellStyle name="Normal 6 5 3 2 2 2 3" xfId="6919"/>
    <cellStyle name="Normal 6 5 3 2 2 2 3 2" xfId="11861"/>
    <cellStyle name="Normal 6 5 3 2 2 2 3 3" xfId="40054"/>
    <cellStyle name="Normal 6 5 3 2 2 2 3 4" xfId="40055"/>
    <cellStyle name="Normal 6 5 3 2 2 2 4" xfId="8427"/>
    <cellStyle name="Normal 6 5 3 2 2 2 4 2" xfId="40056"/>
    <cellStyle name="Normal 6 5 3 2 2 2 4 3" xfId="40057"/>
    <cellStyle name="Normal 6 5 3 2 2 2 4 4" xfId="40058"/>
    <cellStyle name="Normal 6 5 3 2 2 2 5" xfId="3465"/>
    <cellStyle name="Normal 6 5 3 2 2 2 5 2" xfId="40059"/>
    <cellStyle name="Normal 6 5 3 2 2 2 5 3" xfId="40060"/>
    <cellStyle name="Normal 6 5 3 2 2 2 5 4" xfId="40061"/>
    <cellStyle name="Normal 6 5 3 2 2 2 6" xfId="40062"/>
    <cellStyle name="Normal 6 5 3 2 2 2 6 2" xfId="40063"/>
    <cellStyle name="Normal 6 5 3 2 2 2 6 3" xfId="40064"/>
    <cellStyle name="Normal 6 5 3 2 2 2 7" xfId="40065"/>
    <cellStyle name="Normal 6 5 3 2 2 2 8" xfId="40066"/>
    <cellStyle name="Normal 6 5 3 2 2 2 9" xfId="40067"/>
    <cellStyle name="Normal 6 5 3 2 2 3" xfId="4670"/>
    <cellStyle name="Normal 6 5 3 2 2 3 2" xfId="9654"/>
    <cellStyle name="Normal 6 5 3 2 2 3 2 2" xfId="40068"/>
    <cellStyle name="Normal 6 5 3 2 2 3 2 3" xfId="40069"/>
    <cellStyle name="Normal 6 5 3 2 2 3 2 4" xfId="40070"/>
    <cellStyle name="Normal 6 5 3 2 2 3 3" xfId="40071"/>
    <cellStyle name="Normal 6 5 3 2 2 3 3 2" xfId="40072"/>
    <cellStyle name="Normal 6 5 3 2 2 3 3 3" xfId="40073"/>
    <cellStyle name="Normal 6 5 3 2 2 3 4" xfId="40074"/>
    <cellStyle name="Normal 6 5 3 2 2 3 5" xfId="40075"/>
    <cellStyle name="Normal 6 5 3 2 2 3 6" xfId="40076"/>
    <cellStyle name="Normal 6 5 3 2 2 4" xfId="6401"/>
    <cellStyle name="Normal 6 5 3 2 2 4 2" xfId="11343"/>
    <cellStyle name="Normal 6 5 3 2 2 4 3" xfId="40077"/>
    <cellStyle name="Normal 6 5 3 2 2 4 4" xfId="40078"/>
    <cellStyle name="Normal 6 5 3 2 2 5" xfId="7909"/>
    <cellStyle name="Normal 6 5 3 2 2 5 2" xfId="40079"/>
    <cellStyle name="Normal 6 5 3 2 2 5 3" xfId="40080"/>
    <cellStyle name="Normal 6 5 3 2 2 5 4" xfId="40081"/>
    <cellStyle name="Normal 6 5 3 2 2 6" xfId="2947"/>
    <cellStyle name="Normal 6 5 3 2 2 6 2" xfId="40082"/>
    <cellStyle name="Normal 6 5 3 2 2 6 3" xfId="40083"/>
    <cellStyle name="Normal 6 5 3 2 2 6 4" xfId="40084"/>
    <cellStyle name="Normal 6 5 3 2 2 7" xfId="40085"/>
    <cellStyle name="Normal 6 5 3 2 2 7 2" xfId="40086"/>
    <cellStyle name="Normal 6 5 3 2 2 7 3" xfId="40087"/>
    <cellStyle name="Normal 6 5 3 2 2 8" xfId="40088"/>
    <cellStyle name="Normal 6 5 3 2 2 9" xfId="40089"/>
    <cellStyle name="Normal 6 5 3 2 3" xfId="1831"/>
    <cellStyle name="Normal 6 5 3 2 3 2" xfId="5189"/>
    <cellStyle name="Normal 6 5 3 2 3 2 2" xfId="10173"/>
    <cellStyle name="Normal 6 5 3 2 3 2 2 2" xfId="40090"/>
    <cellStyle name="Normal 6 5 3 2 3 2 2 3" xfId="40091"/>
    <cellStyle name="Normal 6 5 3 2 3 2 2 4" xfId="40092"/>
    <cellStyle name="Normal 6 5 3 2 3 2 3" xfId="40093"/>
    <cellStyle name="Normal 6 5 3 2 3 2 3 2" xfId="40094"/>
    <cellStyle name="Normal 6 5 3 2 3 2 3 3" xfId="40095"/>
    <cellStyle name="Normal 6 5 3 2 3 2 4" xfId="40096"/>
    <cellStyle name="Normal 6 5 3 2 3 2 5" xfId="40097"/>
    <cellStyle name="Normal 6 5 3 2 3 2 6" xfId="40098"/>
    <cellStyle name="Normal 6 5 3 2 3 3" xfId="6918"/>
    <cellStyle name="Normal 6 5 3 2 3 3 2" xfId="11860"/>
    <cellStyle name="Normal 6 5 3 2 3 3 3" xfId="40099"/>
    <cellStyle name="Normal 6 5 3 2 3 3 4" xfId="40100"/>
    <cellStyle name="Normal 6 5 3 2 3 4" xfId="8426"/>
    <cellStyle name="Normal 6 5 3 2 3 4 2" xfId="40101"/>
    <cellStyle name="Normal 6 5 3 2 3 4 3" xfId="40102"/>
    <cellStyle name="Normal 6 5 3 2 3 4 4" xfId="40103"/>
    <cellStyle name="Normal 6 5 3 2 3 5" xfId="3464"/>
    <cellStyle name="Normal 6 5 3 2 3 5 2" xfId="40104"/>
    <cellStyle name="Normal 6 5 3 2 3 5 3" xfId="40105"/>
    <cellStyle name="Normal 6 5 3 2 3 5 4" xfId="40106"/>
    <cellStyle name="Normal 6 5 3 2 3 6" xfId="40107"/>
    <cellStyle name="Normal 6 5 3 2 3 6 2" xfId="40108"/>
    <cellStyle name="Normal 6 5 3 2 3 6 3" xfId="40109"/>
    <cellStyle name="Normal 6 5 3 2 3 7" xfId="40110"/>
    <cellStyle name="Normal 6 5 3 2 3 8" xfId="40111"/>
    <cellStyle name="Normal 6 5 3 2 3 9" xfId="40112"/>
    <cellStyle name="Normal 6 5 3 2 4" xfId="4287"/>
    <cellStyle name="Normal 6 5 3 2 4 2" xfId="9273"/>
    <cellStyle name="Normal 6 5 3 2 4 2 2" xfId="40113"/>
    <cellStyle name="Normal 6 5 3 2 4 2 3" xfId="40114"/>
    <cellStyle name="Normal 6 5 3 2 4 2 4" xfId="40115"/>
    <cellStyle name="Normal 6 5 3 2 4 3" xfId="40116"/>
    <cellStyle name="Normal 6 5 3 2 4 3 2" xfId="40117"/>
    <cellStyle name="Normal 6 5 3 2 4 3 3" xfId="40118"/>
    <cellStyle name="Normal 6 5 3 2 4 4" xfId="40119"/>
    <cellStyle name="Normal 6 5 3 2 4 5" xfId="40120"/>
    <cellStyle name="Normal 6 5 3 2 4 6" xfId="40121"/>
    <cellStyle name="Normal 6 5 3 2 5" xfId="6034"/>
    <cellStyle name="Normal 6 5 3 2 5 2" xfId="10976"/>
    <cellStyle name="Normal 6 5 3 2 5 3" xfId="40122"/>
    <cellStyle name="Normal 6 5 3 2 5 4" xfId="40123"/>
    <cellStyle name="Normal 6 5 3 2 6" xfId="7542"/>
    <cellStyle name="Normal 6 5 3 2 6 2" xfId="40124"/>
    <cellStyle name="Normal 6 5 3 2 6 3" xfId="40125"/>
    <cellStyle name="Normal 6 5 3 2 6 4" xfId="40126"/>
    <cellStyle name="Normal 6 5 3 2 7" xfId="2580"/>
    <cellStyle name="Normal 6 5 3 2 7 2" xfId="40127"/>
    <cellStyle name="Normal 6 5 3 2 7 3" xfId="40128"/>
    <cellStyle name="Normal 6 5 3 2 7 4" xfId="40129"/>
    <cellStyle name="Normal 6 5 3 2 8" xfId="40130"/>
    <cellStyle name="Normal 6 5 3 2 8 2" xfId="40131"/>
    <cellStyle name="Normal 6 5 3 2 8 3" xfId="40132"/>
    <cellStyle name="Normal 6 5 3 2 9" xfId="40133"/>
    <cellStyle name="Normal 6 5 3 3" xfId="990"/>
    <cellStyle name="Normal 6 5 3 3 10" xfId="40134"/>
    <cellStyle name="Normal 6 5 3 3 2" xfId="1833"/>
    <cellStyle name="Normal 6 5 3 3 2 2" xfId="5191"/>
    <cellStyle name="Normal 6 5 3 3 2 2 2" xfId="10175"/>
    <cellStyle name="Normal 6 5 3 3 2 2 2 2" xfId="40135"/>
    <cellStyle name="Normal 6 5 3 3 2 2 2 3" xfId="40136"/>
    <cellStyle name="Normal 6 5 3 3 2 2 2 4" xfId="40137"/>
    <cellStyle name="Normal 6 5 3 3 2 2 3" xfId="40138"/>
    <cellStyle name="Normal 6 5 3 3 2 2 3 2" xfId="40139"/>
    <cellStyle name="Normal 6 5 3 3 2 2 3 3" xfId="40140"/>
    <cellStyle name="Normal 6 5 3 3 2 2 4" xfId="40141"/>
    <cellStyle name="Normal 6 5 3 3 2 2 5" xfId="40142"/>
    <cellStyle name="Normal 6 5 3 3 2 2 6" xfId="40143"/>
    <cellStyle name="Normal 6 5 3 3 2 3" xfId="6920"/>
    <cellStyle name="Normal 6 5 3 3 2 3 2" xfId="11862"/>
    <cellStyle name="Normal 6 5 3 3 2 3 3" xfId="40144"/>
    <cellStyle name="Normal 6 5 3 3 2 3 4" xfId="40145"/>
    <cellStyle name="Normal 6 5 3 3 2 4" xfId="8428"/>
    <cellStyle name="Normal 6 5 3 3 2 4 2" xfId="40146"/>
    <cellStyle name="Normal 6 5 3 3 2 4 3" xfId="40147"/>
    <cellStyle name="Normal 6 5 3 3 2 4 4" xfId="40148"/>
    <cellStyle name="Normal 6 5 3 3 2 5" xfId="3466"/>
    <cellStyle name="Normal 6 5 3 3 2 5 2" xfId="40149"/>
    <cellStyle name="Normal 6 5 3 3 2 5 3" xfId="40150"/>
    <cellStyle name="Normal 6 5 3 3 2 5 4" xfId="40151"/>
    <cellStyle name="Normal 6 5 3 3 2 6" xfId="40152"/>
    <cellStyle name="Normal 6 5 3 3 2 6 2" xfId="40153"/>
    <cellStyle name="Normal 6 5 3 3 2 6 3" xfId="40154"/>
    <cellStyle name="Normal 6 5 3 3 2 7" xfId="40155"/>
    <cellStyle name="Normal 6 5 3 3 2 8" xfId="40156"/>
    <cellStyle name="Normal 6 5 3 3 2 9" xfId="40157"/>
    <cellStyle name="Normal 6 5 3 3 3" xfId="4429"/>
    <cellStyle name="Normal 6 5 3 3 3 2" xfId="9414"/>
    <cellStyle name="Normal 6 5 3 3 3 2 2" xfId="40158"/>
    <cellStyle name="Normal 6 5 3 3 3 2 3" xfId="40159"/>
    <cellStyle name="Normal 6 5 3 3 3 2 4" xfId="40160"/>
    <cellStyle name="Normal 6 5 3 3 3 3" xfId="40161"/>
    <cellStyle name="Normal 6 5 3 3 3 3 2" xfId="40162"/>
    <cellStyle name="Normal 6 5 3 3 3 3 3" xfId="40163"/>
    <cellStyle name="Normal 6 5 3 3 3 4" xfId="40164"/>
    <cellStyle name="Normal 6 5 3 3 3 5" xfId="40165"/>
    <cellStyle name="Normal 6 5 3 3 3 6" xfId="40166"/>
    <cellStyle name="Normal 6 5 3 3 4" xfId="6172"/>
    <cellStyle name="Normal 6 5 3 3 4 2" xfId="11114"/>
    <cellStyle name="Normal 6 5 3 3 4 3" xfId="40167"/>
    <cellStyle name="Normal 6 5 3 3 4 4" xfId="40168"/>
    <cellStyle name="Normal 6 5 3 3 5" xfId="7680"/>
    <cellStyle name="Normal 6 5 3 3 5 2" xfId="40169"/>
    <cellStyle name="Normal 6 5 3 3 5 3" xfId="40170"/>
    <cellStyle name="Normal 6 5 3 3 5 4" xfId="40171"/>
    <cellStyle name="Normal 6 5 3 3 6" xfId="2718"/>
    <cellStyle name="Normal 6 5 3 3 6 2" xfId="40172"/>
    <cellStyle name="Normal 6 5 3 3 6 3" xfId="40173"/>
    <cellStyle name="Normal 6 5 3 3 6 4" xfId="40174"/>
    <cellStyle name="Normal 6 5 3 3 7" xfId="40175"/>
    <cellStyle name="Normal 6 5 3 3 7 2" xfId="40176"/>
    <cellStyle name="Normal 6 5 3 3 7 3" xfId="40177"/>
    <cellStyle name="Normal 6 5 3 3 8" xfId="40178"/>
    <cellStyle name="Normal 6 5 3 3 9" xfId="40179"/>
    <cellStyle name="Normal 6 5 3 4" xfId="1830"/>
    <cellStyle name="Normal 6 5 3 4 2" xfId="5188"/>
    <cellStyle name="Normal 6 5 3 4 2 2" xfId="10172"/>
    <cellStyle name="Normal 6 5 3 4 2 2 2" xfId="40180"/>
    <cellStyle name="Normal 6 5 3 4 2 2 3" xfId="40181"/>
    <cellStyle name="Normal 6 5 3 4 2 2 4" xfId="40182"/>
    <cellStyle name="Normal 6 5 3 4 2 3" xfId="40183"/>
    <cellStyle name="Normal 6 5 3 4 2 3 2" xfId="40184"/>
    <cellStyle name="Normal 6 5 3 4 2 3 3" xfId="40185"/>
    <cellStyle name="Normal 6 5 3 4 2 4" xfId="40186"/>
    <cellStyle name="Normal 6 5 3 4 2 5" xfId="40187"/>
    <cellStyle name="Normal 6 5 3 4 2 6" xfId="40188"/>
    <cellStyle name="Normal 6 5 3 4 3" xfId="6917"/>
    <cellStyle name="Normal 6 5 3 4 3 2" xfId="11859"/>
    <cellStyle name="Normal 6 5 3 4 3 3" xfId="40189"/>
    <cellStyle name="Normal 6 5 3 4 3 4" xfId="40190"/>
    <cellStyle name="Normal 6 5 3 4 4" xfId="8425"/>
    <cellStyle name="Normal 6 5 3 4 4 2" xfId="40191"/>
    <cellStyle name="Normal 6 5 3 4 4 3" xfId="40192"/>
    <cellStyle name="Normal 6 5 3 4 4 4" xfId="40193"/>
    <cellStyle name="Normal 6 5 3 4 5" xfId="3463"/>
    <cellStyle name="Normal 6 5 3 4 5 2" xfId="40194"/>
    <cellStyle name="Normal 6 5 3 4 5 3" xfId="40195"/>
    <cellStyle name="Normal 6 5 3 4 5 4" xfId="40196"/>
    <cellStyle name="Normal 6 5 3 4 6" xfId="40197"/>
    <cellStyle name="Normal 6 5 3 4 6 2" xfId="40198"/>
    <cellStyle name="Normal 6 5 3 4 6 3" xfId="40199"/>
    <cellStyle name="Normal 6 5 3 4 7" xfId="40200"/>
    <cellStyle name="Normal 6 5 3 4 8" xfId="40201"/>
    <cellStyle name="Normal 6 5 3 4 9" xfId="40202"/>
    <cellStyle name="Normal 6 5 3 5" xfId="3827"/>
    <cellStyle name="Normal 6 5 3 5 2" xfId="5427"/>
    <cellStyle name="Normal 6 5 3 5 2 2" xfId="10411"/>
    <cellStyle name="Normal 6 5 3 5 2 2 2" xfId="40203"/>
    <cellStyle name="Normal 6 5 3 5 2 2 3" xfId="40204"/>
    <cellStyle name="Normal 6 5 3 5 2 2 4" xfId="40205"/>
    <cellStyle name="Normal 6 5 3 5 2 3" xfId="40206"/>
    <cellStyle name="Normal 6 5 3 5 2 3 2" xfId="40207"/>
    <cellStyle name="Normal 6 5 3 5 2 3 3" xfId="40208"/>
    <cellStyle name="Normal 6 5 3 5 2 4" xfId="40209"/>
    <cellStyle name="Normal 6 5 3 5 2 5" xfId="40210"/>
    <cellStyle name="Normal 6 5 3 5 2 6" xfId="40211"/>
    <cellStyle name="Normal 6 5 3 5 3" xfId="8787"/>
    <cellStyle name="Normal 6 5 3 5 3 2" xfId="40212"/>
    <cellStyle name="Normal 6 5 3 5 3 3" xfId="40213"/>
    <cellStyle name="Normal 6 5 3 5 3 4" xfId="40214"/>
    <cellStyle name="Normal 6 5 3 5 4" xfId="12336"/>
    <cellStyle name="Normal 6 5 3 5 4 2" xfId="40215"/>
    <cellStyle name="Normal 6 5 3 5 4 3" xfId="40216"/>
    <cellStyle name="Normal 6 5 3 5 4 4" xfId="40217"/>
    <cellStyle name="Normal 6 5 3 5 5" xfId="40218"/>
    <cellStyle name="Normal 6 5 3 5 5 2" xfId="40219"/>
    <cellStyle name="Normal 6 5 3 5 5 3" xfId="40220"/>
    <cellStyle name="Normal 6 5 3 5 5 4" xfId="40221"/>
    <cellStyle name="Normal 6 5 3 5 6" xfId="40222"/>
    <cellStyle name="Normal 6 5 3 5 6 2" xfId="40223"/>
    <cellStyle name="Normal 6 5 3 5 6 3" xfId="40224"/>
    <cellStyle name="Normal 6 5 3 5 7" xfId="40225"/>
    <cellStyle name="Normal 6 5 3 5 8" xfId="40226"/>
    <cellStyle name="Normal 6 5 3 5 9" xfId="40227"/>
    <cellStyle name="Normal 6 5 3 6" xfId="4152"/>
    <cellStyle name="Normal 6 5 3 6 2" xfId="8923"/>
    <cellStyle name="Normal 6 5 3 6 2 2" xfId="40228"/>
    <cellStyle name="Normal 6 5 3 6 2 2 2" xfId="40229"/>
    <cellStyle name="Normal 6 5 3 6 2 2 3" xfId="40230"/>
    <cellStyle name="Normal 6 5 3 6 2 2 4" xfId="40231"/>
    <cellStyle name="Normal 6 5 3 6 2 3" xfId="40232"/>
    <cellStyle name="Normal 6 5 3 6 2 3 2" xfId="40233"/>
    <cellStyle name="Normal 6 5 3 6 2 3 3" xfId="40234"/>
    <cellStyle name="Normal 6 5 3 6 2 4" xfId="40235"/>
    <cellStyle name="Normal 6 5 3 6 2 5" xfId="40236"/>
    <cellStyle name="Normal 6 5 3 6 2 6" xfId="40237"/>
    <cellStyle name="Normal 6 5 3 6 3" xfId="12134"/>
    <cellStyle name="Normal 6 5 3 6 3 2" xfId="40238"/>
    <cellStyle name="Normal 6 5 3 6 3 3" xfId="40239"/>
    <cellStyle name="Normal 6 5 3 6 3 4" xfId="40240"/>
    <cellStyle name="Normal 6 5 3 6 4" xfId="40241"/>
    <cellStyle name="Normal 6 5 3 6 4 2" xfId="40242"/>
    <cellStyle name="Normal 6 5 3 6 4 3" xfId="40243"/>
    <cellStyle name="Normal 6 5 3 6 4 4" xfId="40244"/>
    <cellStyle name="Normal 6 5 3 6 5" xfId="40245"/>
    <cellStyle name="Normal 6 5 3 6 5 2" xfId="40246"/>
    <cellStyle name="Normal 6 5 3 6 5 3" xfId="40247"/>
    <cellStyle name="Normal 6 5 3 6 6" xfId="40248"/>
    <cellStyle name="Normal 6 5 3 6 7" xfId="40249"/>
    <cellStyle name="Normal 6 5 3 6 8" xfId="40250"/>
    <cellStyle name="Normal 6 5 3 7" xfId="4089"/>
    <cellStyle name="Normal 6 5 3 7 2" xfId="9149"/>
    <cellStyle name="Normal 6 5 3 7 2 2" xfId="40251"/>
    <cellStyle name="Normal 6 5 3 7 2 3" xfId="40252"/>
    <cellStyle name="Normal 6 5 3 7 2 4" xfId="40253"/>
    <cellStyle name="Normal 6 5 3 7 3" xfId="40254"/>
    <cellStyle name="Normal 6 5 3 7 3 2" xfId="40255"/>
    <cellStyle name="Normal 6 5 3 7 3 3" xfId="40256"/>
    <cellStyle name="Normal 6 5 3 7 4" xfId="40257"/>
    <cellStyle name="Normal 6 5 3 7 5" xfId="40258"/>
    <cellStyle name="Normal 6 5 3 7 6" xfId="40259"/>
    <cellStyle name="Normal 6 5 3 8" xfId="5899"/>
    <cellStyle name="Normal 6 5 3 8 2" xfId="10841"/>
    <cellStyle name="Normal 6 5 3 8 3" xfId="40260"/>
    <cellStyle name="Normal 6 5 3 8 4" xfId="40261"/>
    <cellStyle name="Normal 6 5 3 9" xfId="7407"/>
    <cellStyle name="Normal 6 5 3 9 2" xfId="40262"/>
    <cellStyle name="Normal 6 5 3 9 3" xfId="40263"/>
    <cellStyle name="Normal 6 5 3 9 4" xfId="40264"/>
    <cellStyle name="Normal 6 5 4" xfId="530"/>
    <cellStyle name="Normal 6 5 4 10" xfId="40265"/>
    <cellStyle name="Normal 6 5 4 11" xfId="40266"/>
    <cellStyle name="Normal 6 5 4 2" xfId="1100"/>
    <cellStyle name="Normal 6 5 4 2 10" xfId="40267"/>
    <cellStyle name="Normal 6 5 4 2 2" xfId="1835"/>
    <cellStyle name="Normal 6 5 4 2 2 2" xfId="5193"/>
    <cellStyle name="Normal 6 5 4 2 2 2 2" xfId="10177"/>
    <cellStyle name="Normal 6 5 4 2 2 2 2 2" xfId="40268"/>
    <cellStyle name="Normal 6 5 4 2 2 2 2 3" xfId="40269"/>
    <cellStyle name="Normal 6 5 4 2 2 2 2 4" xfId="40270"/>
    <cellStyle name="Normal 6 5 4 2 2 2 3" xfId="40271"/>
    <cellStyle name="Normal 6 5 4 2 2 2 3 2" xfId="40272"/>
    <cellStyle name="Normal 6 5 4 2 2 2 3 3" xfId="40273"/>
    <cellStyle name="Normal 6 5 4 2 2 2 4" xfId="40274"/>
    <cellStyle name="Normal 6 5 4 2 2 2 5" xfId="40275"/>
    <cellStyle name="Normal 6 5 4 2 2 2 6" xfId="40276"/>
    <cellStyle name="Normal 6 5 4 2 2 3" xfId="6922"/>
    <cellStyle name="Normal 6 5 4 2 2 3 2" xfId="11864"/>
    <cellStyle name="Normal 6 5 4 2 2 3 3" xfId="40277"/>
    <cellStyle name="Normal 6 5 4 2 2 3 4" xfId="40278"/>
    <cellStyle name="Normal 6 5 4 2 2 4" xfId="8430"/>
    <cellStyle name="Normal 6 5 4 2 2 4 2" xfId="40279"/>
    <cellStyle name="Normal 6 5 4 2 2 4 3" xfId="40280"/>
    <cellStyle name="Normal 6 5 4 2 2 4 4" xfId="40281"/>
    <cellStyle name="Normal 6 5 4 2 2 5" xfId="3468"/>
    <cellStyle name="Normal 6 5 4 2 2 5 2" xfId="40282"/>
    <cellStyle name="Normal 6 5 4 2 2 5 3" xfId="40283"/>
    <cellStyle name="Normal 6 5 4 2 2 5 4" xfId="40284"/>
    <cellStyle name="Normal 6 5 4 2 2 6" xfId="40285"/>
    <cellStyle name="Normal 6 5 4 2 2 6 2" xfId="40286"/>
    <cellStyle name="Normal 6 5 4 2 2 6 3" xfId="40287"/>
    <cellStyle name="Normal 6 5 4 2 2 7" xfId="40288"/>
    <cellStyle name="Normal 6 5 4 2 2 8" xfId="40289"/>
    <cellStyle name="Normal 6 5 4 2 2 9" xfId="40290"/>
    <cellStyle name="Normal 6 5 4 2 3" xfId="4522"/>
    <cellStyle name="Normal 6 5 4 2 3 2" xfId="9507"/>
    <cellStyle name="Normal 6 5 4 2 3 2 2" xfId="40291"/>
    <cellStyle name="Normal 6 5 4 2 3 2 3" xfId="40292"/>
    <cellStyle name="Normal 6 5 4 2 3 2 4" xfId="40293"/>
    <cellStyle name="Normal 6 5 4 2 3 3" xfId="40294"/>
    <cellStyle name="Normal 6 5 4 2 3 3 2" xfId="40295"/>
    <cellStyle name="Normal 6 5 4 2 3 3 3" xfId="40296"/>
    <cellStyle name="Normal 6 5 4 2 3 4" xfId="40297"/>
    <cellStyle name="Normal 6 5 4 2 3 5" xfId="40298"/>
    <cellStyle name="Normal 6 5 4 2 3 6" xfId="40299"/>
    <cellStyle name="Normal 6 5 4 2 4" xfId="6262"/>
    <cellStyle name="Normal 6 5 4 2 4 2" xfId="11204"/>
    <cellStyle name="Normal 6 5 4 2 4 3" xfId="40300"/>
    <cellStyle name="Normal 6 5 4 2 4 4" xfId="40301"/>
    <cellStyle name="Normal 6 5 4 2 5" xfId="7770"/>
    <cellStyle name="Normal 6 5 4 2 5 2" xfId="40302"/>
    <cellStyle name="Normal 6 5 4 2 5 3" xfId="40303"/>
    <cellStyle name="Normal 6 5 4 2 5 4" xfId="40304"/>
    <cellStyle name="Normal 6 5 4 2 6" xfId="2808"/>
    <cellStyle name="Normal 6 5 4 2 6 2" xfId="40305"/>
    <cellStyle name="Normal 6 5 4 2 6 3" xfId="40306"/>
    <cellStyle name="Normal 6 5 4 2 6 4" xfId="40307"/>
    <cellStyle name="Normal 6 5 4 2 7" xfId="40308"/>
    <cellStyle name="Normal 6 5 4 2 7 2" xfId="40309"/>
    <cellStyle name="Normal 6 5 4 2 7 3" xfId="40310"/>
    <cellStyle name="Normal 6 5 4 2 8" xfId="40311"/>
    <cellStyle name="Normal 6 5 4 2 9" xfId="40312"/>
    <cellStyle name="Normal 6 5 4 3" xfId="1834"/>
    <cellStyle name="Normal 6 5 4 3 2" xfId="5192"/>
    <cellStyle name="Normal 6 5 4 3 2 2" xfId="10176"/>
    <cellStyle name="Normal 6 5 4 3 2 2 2" xfId="40313"/>
    <cellStyle name="Normal 6 5 4 3 2 2 3" xfId="40314"/>
    <cellStyle name="Normal 6 5 4 3 2 2 4" xfId="40315"/>
    <cellStyle name="Normal 6 5 4 3 2 3" xfId="40316"/>
    <cellStyle name="Normal 6 5 4 3 2 3 2" xfId="40317"/>
    <cellStyle name="Normal 6 5 4 3 2 3 3" xfId="40318"/>
    <cellStyle name="Normal 6 5 4 3 2 4" xfId="40319"/>
    <cellStyle name="Normal 6 5 4 3 2 5" xfId="40320"/>
    <cellStyle name="Normal 6 5 4 3 2 6" xfId="40321"/>
    <cellStyle name="Normal 6 5 4 3 3" xfId="6921"/>
    <cellStyle name="Normal 6 5 4 3 3 2" xfId="11863"/>
    <cellStyle name="Normal 6 5 4 3 3 3" xfId="40322"/>
    <cellStyle name="Normal 6 5 4 3 3 4" xfId="40323"/>
    <cellStyle name="Normal 6 5 4 3 4" xfId="8429"/>
    <cellStyle name="Normal 6 5 4 3 4 2" xfId="40324"/>
    <cellStyle name="Normal 6 5 4 3 4 3" xfId="40325"/>
    <cellStyle name="Normal 6 5 4 3 4 4" xfId="40326"/>
    <cellStyle name="Normal 6 5 4 3 5" xfId="3467"/>
    <cellStyle name="Normal 6 5 4 3 5 2" xfId="40327"/>
    <cellStyle name="Normal 6 5 4 3 5 3" xfId="40328"/>
    <cellStyle name="Normal 6 5 4 3 5 4" xfId="40329"/>
    <cellStyle name="Normal 6 5 4 3 6" xfId="40330"/>
    <cellStyle name="Normal 6 5 4 3 6 2" xfId="40331"/>
    <cellStyle name="Normal 6 5 4 3 6 3" xfId="40332"/>
    <cellStyle name="Normal 6 5 4 3 7" xfId="40333"/>
    <cellStyle name="Normal 6 5 4 3 8" xfId="40334"/>
    <cellStyle name="Normal 6 5 4 3 9" xfId="40335"/>
    <cellStyle name="Normal 6 5 4 4" xfId="4053"/>
    <cellStyle name="Normal 6 5 4 4 2" xfId="9125"/>
    <cellStyle name="Normal 6 5 4 4 2 2" xfId="40336"/>
    <cellStyle name="Normal 6 5 4 4 2 3" xfId="40337"/>
    <cellStyle name="Normal 6 5 4 4 2 4" xfId="40338"/>
    <cellStyle name="Normal 6 5 4 4 3" xfId="40339"/>
    <cellStyle name="Normal 6 5 4 4 3 2" xfId="40340"/>
    <cellStyle name="Normal 6 5 4 4 3 3" xfId="40341"/>
    <cellStyle name="Normal 6 5 4 4 4" xfId="40342"/>
    <cellStyle name="Normal 6 5 4 4 5" xfId="40343"/>
    <cellStyle name="Normal 6 5 4 4 6" xfId="40344"/>
    <cellStyle name="Normal 6 5 4 5" xfId="5810"/>
    <cellStyle name="Normal 6 5 4 5 2" xfId="10752"/>
    <cellStyle name="Normal 6 5 4 5 3" xfId="40345"/>
    <cellStyle name="Normal 6 5 4 5 4" xfId="40346"/>
    <cellStyle name="Normal 6 5 4 6" xfId="7318"/>
    <cellStyle name="Normal 6 5 4 6 2" xfId="40347"/>
    <cellStyle name="Normal 6 5 4 6 3" xfId="40348"/>
    <cellStyle name="Normal 6 5 4 6 4" xfId="40349"/>
    <cellStyle name="Normal 6 5 4 7" xfId="2356"/>
    <cellStyle name="Normal 6 5 4 7 2" xfId="40350"/>
    <cellStyle name="Normal 6 5 4 7 3" xfId="40351"/>
    <cellStyle name="Normal 6 5 4 7 4" xfId="40352"/>
    <cellStyle name="Normal 6 5 4 8" xfId="40353"/>
    <cellStyle name="Normal 6 5 4 8 2" xfId="40354"/>
    <cellStyle name="Normal 6 5 4 8 3" xfId="40355"/>
    <cellStyle name="Normal 6 5 4 9" xfId="40356"/>
    <cellStyle name="Normal 6 5 5" xfId="747"/>
    <cellStyle name="Normal 6 5 5 10" xfId="40357"/>
    <cellStyle name="Normal 6 5 5 11" xfId="40358"/>
    <cellStyle name="Normal 6 5 5 2" xfId="1213"/>
    <cellStyle name="Normal 6 5 5 2 10" xfId="40359"/>
    <cellStyle name="Normal 6 5 5 2 2" xfId="1837"/>
    <cellStyle name="Normal 6 5 5 2 2 2" xfId="5195"/>
    <cellStyle name="Normal 6 5 5 2 2 2 2" xfId="10179"/>
    <cellStyle name="Normal 6 5 5 2 2 2 2 2" xfId="40360"/>
    <cellStyle name="Normal 6 5 5 2 2 2 2 3" xfId="40361"/>
    <cellStyle name="Normal 6 5 5 2 2 2 2 4" xfId="40362"/>
    <cellStyle name="Normal 6 5 5 2 2 2 3" xfId="40363"/>
    <cellStyle name="Normal 6 5 5 2 2 2 3 2" xfId="40364"/>
    <cellStyle name="Normal 6 5 5 2 2 2 3 3" xfId="40365"/>
    <cellStyle name="Normal 6 5 5 2 2 2 4" xfId="40366"/>
    <cellStyle name="Normal 6 5 5 2 2 2 5" xfId="40367"/>
    <cellStyle name="Normal 6 5 5 2 2 2 6" xfId="40368"/>
    <cellStyle name="Normal 6 5 5 2 2 3" xfId="6924"/>
    <cellStyle name="Normal 6 5 5 2 2 3 2" xfId="11866"/>
    <cellStyle name="Normal 6 5 5 2 2 3 3" xfId="40369"/>
    <cellStyle name="Normal 6 5 5 2 2 3 4" xfId="40370"/>
    <cellStyle name="Normal 6 5 5 2 2 4" xfId="8432"/>
    <cellStyle name="Normal 6 5 5 2 2 4 2" xfId="40371"/>
    <cellStyle name="Normal 6 5 5 2 2 4 3" xfId="40372"/>
    <cellStyle name="Normal 6 5 5 2 2 4 4" xfId="40373"/>
    <cellStyle name="Normal 6 5 5 2 2 5" xfId="3470"/>
    <cellStyle name="Normal 6 5 5 2 2 5 2" xfId="40374"/>
    <cellStyle name="Normal 6 5 5 2 2 5 3" xfId="40375"/>
    <cellStyle name="Normal 6 5 5 2 2 5 4" xfId="40376"/>
    <cellStyle name="Normal 6 5 5 2 2 6" xfId="40377"/>
    <cellStyle name="Normal 6 5 5 2 2 6 2" xfId="40378"/>
    <cellStyle name="Normal 6 5 5 2 2 6 3" xfId="40379"/>
    <cellStyle name="Normal 6 5 5 2 2 7" xfId="40380"/>
    <cellStyle name="Normal 6 5 5 2 2 8" xfId="40381"/>
    <cellStyle name="Normal 6 5 5 2 2 9" xfId="40382"/>
    <cellStyle name="Normal 6 5 5 2 3" xfId="4581"/>
    <cellStyle name="Normal 6 5 5 2 3 2" xfId="9565"/>
    <cellStyle name="Normal 6 5 5 2 3 2 2" xfId="40383"/>
    <cellStyle name="Normal 6 5 5 2 3 2 3" xfId="40384"/>
    <cellStyle name="Normal 6 5 5 2 3 2 4" xfId="40385"/>
    <cellStyle name="Normal 6 5 5 2 3 3" xfId="40386"/>
    <cellStyle name="Normal 6 5 5 2 3 3 2" xfId="40387"/>
    <cellStyle name="Normal 6 5 5 2 3 3 3" xfId="40388"/>
    <cellStyle name="Normal 6 5 5 2 3 4" xfId="40389"/>
    <cellStyle name="Normal 6 5 5 2 3 5" xfId="40390"/>
    <cellStyle name="Normal 6 5 5 2 3 6" xfId="40391"/>
    <cellStyle name="Normal 6 5 5 2 4" xfId="6312"/>
    <cellStyle name="Normal 6 5 5 2 4 2" xfId="11254"/>
    <cellStyle name="Normal 6 5 5 2 4 3" xfId="40392"/>
    <cellStyle name="Normal 6 5 5 2 4 4" xfId="40393"/>
    <cellStyle name="Normal 6 5 5 2 5" xfId="7820"/>
    <cellStyle name="Normal 6 5 5 2 5 2" xfId="40394"/>
    <cellStyle name="Normal 6 5 5 2 5 3" xfId="40395"/>
    <cellStyle name="Normal 6 5 5 2 5 4" xfId="40396"/>
    <cellStyle name="Normal 6 5 5 2 6" xfId="2858"/>
    <cellStyle name="Normal 6 5 5 2 6 2" xfId="40397"/>
    <cellStyle name="Normal 6 5 5 2 6 3" xfId="40398"/>
    <cellStyle name="Normal 6 5 5 2 6 4" xfId="40399"/>
    <cellStyle name="Normal 6 5 5 2 7" xfId="40400"/>
    <cellStyle name="Normal 6 5 5 2 7 2" xfId="40401"/>
    <cellStyle name="Normal 6 5 5 2 7 3" xfId="40402"/>
    <cellStyle name="Normal 6 5 5 2 8" xfId="40403"/>
    <cellStyle name="Normal 6 5 5 2 9" xfId="40404"/>
    <cellStyle name="Normal 6 5 5 3" xfId="1836"/>
    <cellStyle name="Normal 6 5 5 3 2" xfId="5194"/>
    <cellStyle name="Normal 6 5 5 3 2 2" xfId="10178"/>
    <cellStyle name="Normal 6 5 5 3 2 2 2" xfId="40405"/>
    <cellStyle name="Normal 6 5 5 3 2 2 3" xfId="40406"/>
    <cellStyle name="Normal 6 5 5 3 2 2 4" xfId="40407"/>
    <cellStyle name="Normal 6 5 5 3 2 3" xfId="40408"/>
    <cellStyle name="Normal 6 5 5 3 2 3 2" xfId="40409"/>
    <cellStyle name="Normal 6 5 5 3 2 3 3" xfId="40410"/>
    <cellStyle name="Normal 6 5 5 3 2 4" xfId="40411"/>
    <cellStyle name="Normal 6 5 5 3 2 5" xfId="40412"/>
    <cellStyle name="Normal 6 5 5 3 2 6" xfId="40413"/>
    <cellStyle name="Normal 6 5 5 3 3" xfId="6923"/>
    <cellStyle name="Normal 6 5 5 3 3 2" xfId="11865"/>
    <cellStyle name="Normal 6 5 5 3 3 3" xfId="40414"/>
    <cellStyle name="Normal 6 5 5 3 3 4" xfId="40415"/>
    <cellStyle name="Normal 6 5 5 3 4" xfId="8431"/>
    <cellStyle name="Normal 6 5 5 3 4 2" xfId="40416"/>
    <cellStyle name="Normal 6 5 5 3 4 3" xfId="40417"/>
    <cellStyle name="Normal 6 5 5 3 4 4" xfId="40418"/>
    <cellStyle name="Normal 6 5 5 3 5" xfId="3469"/>
    <cellStyle name="Normal 6 5 5 3 5 2" xfId="40419"/>
    <cellStyle name="Normal 6 5 5 3 5 3" xfId="40420"/>
    <cellStyle name="Normal 6 5 5 3 5 4" xfId="40421"/>
    <cellStyle name="Normal 6 5 5 3 6" xfId="40422"/>
    <cellStyle name="Normal 6 5 5 3 6 2" xfId="40423"/>
    <cellStyle name="Normal 6 5 5 3 6 3" xfId="40424"/>
    <cellStyle name="Normal 6 5 5 3 7" xfId="40425"/>
    <cellStyle name="Normal 6 5 5 3 8" xfId="40426"/>
    <cellStyle name="Normal 6 5 5 3 9" xfId="40427"/>
    <cellStyle name="Normal 6 5 5 4" xfId="4198"/>
    <cellStyle name="Normal 6 5 5 4 2" xfId="9184"/>
    <cellStyle name="Normal 6 5 5 4 2 2" xfId="40428"/>
    <cellStyle name="Normal 6 5 5 4 2 3" xfId="40429"/>
    <cellStyle name="Normal 6 5 5 4 2 4" xfId="40430"/>
    <cellStyle name="Normal 6 5 5 4 3" xfId="40431"/>
    <cellStyle name="Normal 6 5 5 4 3 2" xfId="40432"/>
    <cellStyle name="Normal 6 5 5 4 3 3" xfId="40433"/>
    <cellStyle name="Normal 6 5 5 4 4" xfId="40434"/>
    <cellStyle name="Normal 6 5 5 4 5" xfId="40435"/>
    <cellStyle name="Normal 6 5 5 4 6" xfId="40436"/>
    <cellStyle name="Normal 6 5 5 5" xfId="5945"/>
    <cellStyle name="Normal 6 5 5 5 2" xfId="10887"/>
    <cellStyle name="Normal 6 5 5 5 3" xfId="40437"/>
    <cellStyle name="Normal 6 5 5 5 4" xfId="40438"/>
    <cellStyle name="Normal 6 5 5 6" xfId="7453"/>
    <cellStyle name="Normal 6 5 5 6 2" xfId="40439"/>
    <cellStyle name="Normal 6 5 5 6 3" xfId="40440"/>
    <cellStyle name="Normal 6 5 5 6 4" xfId="40441"/>
    <cellStyle name="Normal 6 5 5 7" xfId="2491"/>
    <cellStyle name="Normal 6 5 5 7 2" xfId="40442"/>
    <cellStyle name="Normal 6 5 5 7 3" xfId="40443"/>
    <cellStyle name="Normal 6 5 5 7 4" xfId="40444"/>
    <cellStyle name="Normal 6 5 5 8" xfId="40445"/>
    <cellStyle name="Normal 6 5 5 8 2" xfId="40446"/>
    <cellStyle name="Normal 6 5 5 8 3" xfId="40447"/>
    <cellStyle name="Normal 6 5 5 9" xfId="40448"/>
    <cellStyle name="Normal 6 5 6" xfId="414"/>
    <cellStyle name="Normal 6 5 6 10" xfId="40449"/>
    <cellStyle name="Normal 6 5 6 11" xfId="40450"/>
    <cellStyle name="Normal 6 5 6 2" xfId="1042"/>
    <cellStyle name="Normal 6 5 6 2 10" xfId="40451"/>
    <cellStyle name="Normal 6 5 6 2 2" xfId="1839"/>
    <cellStyle name="Normal 6 5 6 2 2 2" xfId="5197"/>
    <cellStyle name="Normal 6 5 6 2 2 2 2" xfId="10181"/>
    <cellStyle name="Normal 6 5 6 2 2 2 2 2" xfId="40452"/>
    <cellStyle name="Normal 6 5 6 2 2 2 2 3" xfId="40453"/>
    <cellStyle name="Normal 6 5 6 2 2 2 2 4" xfId="40454"/>
    <cellStyle name="Normal 6 5 6 2 2 2 3" xfId="40455"/>
    <cellStyle name="Normal 6 5 6 2 2 2 3 2" xfId="40456"/>
    <cellStyle name="Normal 6 5 6 2 2 2 3 3" xfId="40457"/>
    <cellStyle name="Normal 6 5 6 2 2 2 4" xfId="40458"/>
    <cellStyle name="Normal 6 5 6 2 2 2 5" xfId="40459"/>
    <cellStyle name="Normal 6 5 6 2 2 2 6" xfId="40460"/>
    <cellStyle name="Normal 6 5 6 2 2 3" xfId="6926"/>
    <cellStyle name="Normal 6 5 6 2 2 3 2" xfId="11868"/>
    <cellStyle name="Normal 6 5 6 2 2 3 3" xfId="40461"/>
    <cellStyle name="Normal 6 5 6 2 2 3 4" xfId="40462"/>
    <cellStyle name="Normal 6 5 6 2 2 4" xfId="8434"/>
    <cellStyle name="Normal 6 5 6 2 2 4 2" xfId="40463"/>
    <cellStyle name="Normal 6 5 6 2 2 4 3" xfId="40464"/>
    <cellStyle name="Normal 6 5 6 2 2 4 4" xfId="40465"/>
    <cellStyle name="Normal 6 5 6 2 2 5" xfId="3472"/>
    <cellStyle name="Normal 6 5 6 2 2 5 2" xfId="40466"/>
    <cellStyle name="Normal 6 5 6 2 2 5 3" xfId="40467"/>
    <cellStyle name="Normal 6 5 6 2 2 5 4" xfId="40468"/>
    <cellStyle name="Normal 6 5 6 2 2 6" xfId="40469"/>
    <cellStyle name="Normal 6 5 6 2 2 6 2" xfId="40470"/>
    <cellStyle name="Normal 6 5 6 2 2 6 3" xfId="40471"/>
    <cellStyle name="Normal 6 5 6 2 2 7" xfId="40472"/>
    <cellStyle name="Normal 6 5 6 2 2 8" xfId="40473"/>
    <cellStyle name="Normal 6 5 6 2 2 9" xfId="40474"/>
    <cellStyle name="Normal 6 5 6 2 3" xfId="4476"/>
    <cellStyle name="Normal 6 5 6 2 3 2" xfId="9461"/>
    <cellStyle name="Normal 6 5 6 2 3 2 2" xfId="40475"/>
    <cellStyle name="Normal 6 5 6 2 3 2 3" xfId="40476"/>
    <cellStyle name="Normal 6 5 6 2 3 2 4" xfId="40477"/>
    <cellStyle name="Normal 6 5 6 2 3 3" xfId="40478"/>
    <cellStyle name="Normal 6 5 6 2 3 3 2" xfId="40479"/>
    <cellStyle name="Normal 6 5 6 2 3 3 3" xfId="40480"/>
    <cellStyle name="Normal 6 5 6 2 3 4" xfId="40481"/>
    <cellStyle name="Normal 6 5 6 2 3 5" xfId="40482"/>
    <cellStyle name="Normal 6 5 6 2 3 6" xfId="40483"/>
    <cellStyle name="Normal 6 5 6 2 4" xfId="6218"/>
    <cellStyle name="Normal 6 5 6 2 4 2" xfId="11160"/>
    <cellStyle name="Normal 6 5 6 2 4 3" xfId="40484"/>
    <cellStyle name="Normal 6 5 6 2 4 4" xfId="40485"/>
    <cellStyle name="Normal 6 5 6 2 5" xfId="7726"/>
    <cellStyle name="Normal 6 5 6 2 5 2" xfId="40486"/>
    <cellStyle name="Normal 6 5 6 2 5 3" xfId="40487"/>
    <cellStyle name="Normal 6 5 6 2 5 4" xfId="40488"/>
    <cellStyle name="Normal 6 5 6 2 6" xfId="2764"/>
    <cellStyle name="Normal 6 5 6 2 6 2" xfId="40489"/>
    <cellStyle name="Normal 6 5 6 2 6 3" xfId="40490"/>
    <cellStyle name="Normal 6 5 6 2 6 4" xfId="40491"/>
    <cellStyle name="Normal 6 5 6 2 7" xfId="40492"/>
    <cellStyle name="Normal 6 5 6 2 7 2" xfId="40493"/>
    <cellStyle name="Normal 6 5 6 2 7 3" xfId="40494"/>
    <cellStyle name="Normal 6 5 6 2 8" xfId="40495"/>
    <cellStyle name="Normal 6 5 6 2 9" xfId="40496"/>
    <cellStyle name="Normal 6 5 6 3" xfId="1838"/>
    <cellStyle name="Normal 6 5 6 3 2" xfId="5196"/>
    <cellStyle name="Normal 6 5 6 3 2 2" xfId="10180"/>
    <cellStyle name="Normal 6 5 6 3 2 2 2" xfId="40497"/>
    <cellStyle name="Normal 6 5 6 3 2 2 3" xfId="40498"/>
    <cellStyle name="Normal 6 5 6 3 2 2 4" xfId="40499"/>
    <cellStyle name="Normal 6 5 6 3 2 3" xfId="40500"/>
    <cellStyle name="Normal 6 5 6 3 2 3 2" xfId="40501"/>
    <cellStyle name="Normal 6 5 6 3 2 3 3" xfId="40502"/>
    <cellStyle name="Normal 6 5 6 3 2 4" xfId="40503"/>
    <cellStyle name="Normal 6 5 6 3 2 5" xfId="40504"/>
    <cellStyle name="Normal 6 5 6 3 2 6" xfId="40505"/>
    <cellStyle name="Normal 6 5 6 3 3" xfId="6925"/>
    <cellStyle name="Normal 6 5 6 3 3 2" xfId="11867"/>
    <cellStyle name="Normal 6 5 6 3 3 3" xfId="40506"/>
    <cellStyle name="Normal 6 5 6 3 3 4" xfId="40507"/>
    <cellStyle name="Normal 6 5 6 3 4" xfId="8433"/>
    <cellStyle name="Normal 6 5 6 3 4 2" xfId="40508"/>
    <cellStyle name="Normal 6 5 6 3 4 3" xfId="40509"/>
    <cellStyle name="Normal 6 5 6 3 4 4" xfId="40510"/>
    <cellStyle name="Normal 6 5 6 3 5" xfId="3471"/>
    <cellStyle name="Normal 6 5 6 3 5 2" xfId="40511"/>
    <cellStyle name="Normal 6 5 6 3 5 3" xfId="40512"/>
    <cellStyle name="Normal 6 5 6 3 5 4" xfId="40513"/>
    <cellStyle name="Normal 6 5 6 3 6" xfId="40514"/>
    <cellStyle name="Normal 6 5 6 3 6 2" xfId="40515"/>
    <cellStyle name="Normal 6 5 6 3 6 3" xfId="40516"/>
    <cellStyle name="Normal 6 5 6 3 7" xfId="40517"/>
    <cellStyle name="Normal 6 5 6 3 8" xfId="40518"/>
    <cellStyle name="Normal 6 5 6 3 9" xfId="40519"/>
    <cellStyle name="Normal 6 5 6 4" xfId="3993"/>
    <cellStyle name="Normal 6 5 6 4 2" xfId="9073"/>
    <cellStyle name="Normal 6 5 6 4 2 2" xfId="40520"/>
    <cellStyle name="Normal 6 5 6 4 2 3" xfId="40521"/>
    <cellStyle name="Normal 6 5 6 4 2 4" xfId="40522"/>
    <cellStyle name="Normal 6 5 6 4 3" xfId="40523"/>
    <cellStyle name="Normal 6 5 6 4 3 2" xfId="40524"/>
    <cellStyle name="Normal 6 5 6 4 3 3" xfId="40525"/>
    <cellStyle name="Normal 6 5 6 4 4" xfId="40526"/>
    <cellStyle name="Normal 6 5 6 4 5" xfId="40527"/>
    <cellStyle name="Normal 6 5 6 4 6" xfId="40528"/>
    <cellStyle name="Normal 6 5 6 5" xfId="5761"/>
    <cellStyle name="Normal 6 5 6 5 2" xfId="10703"/>
    <cellStyle name="Normal 6 5 6 5 3" xfId="40529"/>
    <cellStyle name="Normal 6 5 6 5 4" xfId="40530"/>
    <cellStyle name="Normal 6 5 6 6" xfId="7269"/>
    <cellStyle name="Normal 6 5 6 6 2" xfId="40531"/>
    <cellStyle name="Normal 6 5 6 6 3" xfId="40532"/>
    <cellStyle name="Normal 6 5 6 6 4" xfId="40533"/>
    <cellStyle name="Normal 6 5 6 7" xfId="2307"/>
    <cellStyle name="Normal 6 5 6 7 2" xfId="40534"/>
    <cellStyle name="Normal 6 5 6 7 3" xfId="40535"/>
    <cellStyle name="Normal 6 5 6 7 4" xfId="40536"/>
    <cellStyle name="Normal 6 5 6 8" xfId="40537"/>
    <cellStyle name="Normal 6 5 6 8 2" xfId="40538"/>
    <cellStyle name="Normal 6 5 6 8 3" xfId="40539"/>
    <cellStyle name="Normal 6 5 6 9" xfId="40540"/>
    <cellStyle name="Normal 6 5 7" xfId="896"/>
    <cellStyle name="Normal 6 5 7 10" xfId="40541"/>
    <cellStyle name="Normal 6 5 7 2" xfId="1840"/>
    <cellStyle name="Normal 6 5 7 2 2" xfId="5198"/>
    <cellStyle name="Normal 6 5 7 2 2 2" xfId="10182"/>
    <cellStyle name="Normal 6 5 7 2 2 2 2" xfId="40542"/>
    <cellStyle name="Normal 6 5 7 2 2 2 3" xfId="40543"/>
    <cellStyle name="Normal 6 5 7 2 2 2 4" xfId="40544"/>
    <cellStyle name="Normal 6 5 7 2 2 3" xfId="40545"/>
    <cellStyle name="Normal 6 5 7 2 2 3 2" xfId="40546"/>
    <cellStyle name="Normal 6 5 7 2 2 3 3" xfId="40547"/>
    <cellStyle name="Normal 6 5 7 2 2 4" xfId="40548"/>
    <cellStyle name="Normal 6 5 7 2 2 5" xfId="40549"/>
    <cellStyle name="Normal 6 5 7 2 2 6" xfId="40550"/>
    <cellStyle name="Normal 6 5 7 2 3" xfId="6927"/>
    <cellStyle name="Normal 6 5 7 2 3 2" xfId="11869"/>
    <cellStyle name="Normal 6 5 7 2 3 3" xfId="40551"/>
    <cellStyle name="Normal 6 5 7 2 3 4" xfId="40552"/>
    <cellStyle name="Normal 6 5 7 2 4" xfId="8435"/>
    <cellStyle name="Normal 6 5 7 2 4 2" xfId="40553"/>
    <cellStyle name="Normal 6 5 7 2 4 3" xfId="40554"/>
    <cellStyle name="Normal 6 5 7 2 4 4" xfId="40555"/>
    <cellStyle name="Normal 6 5 7 2 5" xfId="3473"/>
    <cellStyle name="Normal 6 5 7 2 5 2" xfId="40556"/>
    <cellStyle name="Normal 6 5 7 2 5 3" xfId="40557"/>
    <cellStyle name="Normal 6 5 7 2 5 4" xfId="40558"/>
    <cellStyle name="Normal 6 5 7 2 6" xfId="40559"/>
    <cellStyle name="Normal 6 5 7 2 6 2" xfId="40560"/>
    <cellStyle name="Normal 6 5 7 2 6 3" xfId="40561"/>
    <cellStyle name="Normal 6 5 7 2 7" xfId="40562"/>
    <cellStyle name="Normal 6 5 7 2 8" xfId="40563"/>
    <cellStyle name="Normal 6 5 7 2 9" xfId="40564"/>
    <cellStyle name="Normal 6 5 7 3" xfId="4338"/>
    <cellStyle name="Normal 6 5 7 3 2" xfId="9324"/>
    <cellStyle name="Normal 6 5 7 3 2 2" xfId="40565"/>
    <cellStyle name="Normal 6 5 7 3 2 3" xfId="40566"/>
    <cellStyle name="Normal 6 5 7 3 2 4" xfId="40567"/>
    <cellStyle name="Normal 6 5 7 3 3" xfId="40568"/>
    <cellStyle name="Normal 6 5 7 3 3 2" xfId="40569"/>
    <cellStyle name="Normal 6 5 7 3 3 3" xfId="40570"/>
    <cellStyle name="Normal 6 5 7 3 4" xfId="40571"/>
    <cellStyle name="Normal 6 5 7 3 5" xfId="40572"/>
    <cellStyle name="Normal 6 5 7 3 6" xfId="40573"/>
    <cellStyle name="Normal 6 5 7 4" xfId="6083"/>
    <cellStyle name="Normal 6 5 7 4 2" xfId="11025"/>
    <cellStyle name="Normal 6 5 7 4 3" xfId="40574"/>
    <cellStyle name="Normal 6 5 7 4 4" xfId="40575"/>
    <cellStyle name="Normal 6 5 7 5" xfId="7591"/>
    <cellStyle name="Normal 6 5 7 5 2" xfId="40576"/>
    <cellStyle name="Normal 6 5 7 5 3" xfId="40577"/>
    <cellStyle name="Normal 6 5 7 5 4" xfId="40578"/>
    <cellStyle name="Normal 6 5 7 6" xfId="2629"/>
    <cellStyle name="Normal 6 5 7 6 2" xfId="40579"/>
    <cellStyle name="Normal 6 5 7 6 3" xfId="40580"/>
    <cellStyle name="Normal 6 5 7 6 4" xfId="40581"/>
    <cellStyle name="Normal 6 5 7 7" xfId="40582"/>
    <cellStyle name="Normal 6 5 7 7 2" xfId="40583"/>
    <cellStyle name="Normal 6 5 7 7 3" xfId="40584"/>
    <cellStyle name="Normal 6 5 7 8" xfId="40585"/>
    <cellStyle name="Normal 6 5 7 9" xfId="40586"/>
    <cellStyle name="Normal 6 5 8" xfId="1363"/>
    <cellStyle name="Normal 6 5 8 2" xfId="4721"/>
    <cellStyle name="Normal 6 5 8 2 2" xfId="9705"/>
    <cellStyle name="Normal 6 5 8 2 2 2" xfId="40587"/>
    <cellStyle name="Normal 6 5 8 2 2 3" xfId="40588"/>
    <cellStyle name="Normal 6 5 8 2 2 4" xfId="40589"/>
    <cellStyle name="Normal 6 5 8 2 3" xfId="40590"/>
    <cellStyle name="Normal 6 5 8 2 3 2" xfId="40591"/>
    <cellStyle name="Normal 6 5 8 2 3 3" xfId="40592"/>
    <cellStyle name="Normal 6 5 8 2 4" xfId="40593"/>
    <cellStyle name="Normal 6 5 8 2 5" xfId="40594"/>
    <cellStyle name="Normal 6 5 8 2 6" xfId="40595"/>
    <cellStyle name="Normal 6 5 8 3" xfId="6450"/>
    <cellStyle name="Normal 6 5 8 3 2" xfId="11392"/>
    <cellStyle name="Normal 6 5 8 3 3" xfId="40596"/>
    <cellStyle name="Normal 6 5 8 3 4" xfId="40597"/>
    <cellStyle name="Normal 6 5 8 4" xfId="7958"/>
    <cellStyle name="Normal 6 5 8 4 2" xfId="40598"/>
    <cellStyle name="Normal 6 5 8 4 3" xfId="40599"/>
    <cellStyle name="Normal 6 5 8 4 4" xfId="40600"/>
    <cellStyle name="Normal 6 5 8 5" xfId="2996"/>
    <cellStyle name="Normal 6 5 8 5 2" xfId="40601"/>
    <cellStyle name="Normal 6 5 8 5 3" xfId="40602"/>
    <cellStyle name="Normal 6 5 8 5 4" xfId="40603"/>
    <cellStyle name="Normal 6 5 8 6" xfId="40604"/>
    <cellStyle name="Normal 6 5 8 6 2" xfId="40605"/>
    <cellStyle name="Normal 6 5 8 6 3" xfId="40606"/>
    <cellStyle name="Normal 6 5 8 7" xfId="40607"/>
    <cellStyle name="Normal 6 5 8 8" xfId="40608"/>
    <cellStyle name="Normal 6 5 8 9" xfId="40609"/>
    <cellStyle name="Normal 6 5 9" xfId="307"/>
    <cellStyle name="Normal 6 5 9 2" xfId="3939"/>
    <cellStyle name="Normal 6 5 9 2 2" xfId="9026"/>
    <cellStyle name="Normal 6 5 9 2 2 2" xfId="40610"/>
    <cellStyle name="Normal 6 5 9 2 2 3" xfId="40611"/>
    <cellStyle name="Normal 6 5 9 2 2 4" xfId="40612"/>
    <cellStyle name="Normal 6 5 9 2 3" xfId="40613"/>
    <cellStyle name="Normal 6 5 9 2 3 2" xfId="40614"/>
    <cellStyle name="Normal 6 5 9 2 3 3" xfId="40615"/>
    <cellStyle name="Normal 6 5 9 2 4" xfId="40616"/>
    <cellStyle name="Normal 6 5 9 2 5" xfId="40617"/>
    <cellStyle name="Normal 6 5 9 2 6" xfId="40618"/>
    <cellStyle name="Normal 6 5 9 3" xfId="5717"/>
    <cellStyle name="Normal 6 5 9 3 2" xfId="10659"/>
    <cellStyle name="Normal 6 5 9 3 3" xfId="40619"/>
    <cellStyle name="Normal 6 5 9 3 4" xfId="40620"/>
    <cellStyle name="Normal 6 5 9 4" xfId="7225"/>
    <cellStyle name="Normal 6 5 9 4 2" xfId="40621"/>
    <cellStyle name="Normal 6 5 9 4 3" xfId="40622"/>
    <cellStyle name="Normal 6 5 9 4 4" xfId="40623"/>
    <cellStyle name="Normal 6 5 9 5" xfId="2262"/>
    <cellStyle name="Normal 6 5 9 5 2" xfId="40624"/>
    <cellStyle name="Normal 6 5 9 5 3" xfId="40625"/>
    <cellStyle name="Normal 6 5 9 5 4" xfId="40626"/>
    <cellStyle name="Normal 6 5 9 6" xfId="40627"/>
    <cellStyle name="Normal 6 5 9 6 2" xfId="40628"/>
    <cellStyle name="Normal 6 5 9 6 3" xfId="40629"/>
    <cellStyle name="Normal 6 5 9 7" xfId="40630"/>
    <cellStyle name="Normal 6 5 9 8" xfId="40631"/>
    <cellStyle name="Normal 6 5 9 9" xfId="40632"/>
    <cellStyle name="Normal 6 6" xfId="622"/>
    <cellStyle name="Normal 6 6 10" xfId="2392"/>
    <cellStyle name="Normal 6 6 10 2" xfId="40633"/>
    <cellStyle name="Normal 6 6 10 3" xfId="40634"/>
    <cellStyle name="Normal 6 6 10 4" xfId="40635"/>
    <cellStyle name="Normal 6 6 11" xfId="40636"/>
    <cellStyle name="Normal 6 6 11 2" xfId="40637"/>
    <cellStyle name="Normal 6 6 11 3" xfId="40638"/>
    <cellStyle name="Normal 6 6 12" xfId="40639"/>
    <cellStyle name="Normal 6 6 13" xfId="40640"/>
    <cellStyle name="Normal 6 6 14" xfId="40641"/>
    <cellStyle name="Normal 6 6 2" xfId="783"/>
    <cellStyle name="Normal 6 6 2 10" xfId="40642"/>
    <cellStyle name="Normal 6 6 2 11" xfId="40643"/>
    <cellStyle name="Normal 6 6 2 2" xfId="1249"/>
    <cellStyle name="Normal 6 6 2 2 10" xfId="40644"/>
    <cellStyle name="Normal 6 6 2 2 2" xfId="1843"/>
    <cellStyle name="Normal 6 6 2 2 2 2" xfId="5201"/>
    <cellStyle name="Normal 6 6 2 2 2 2 2" xfId="10185"/>
    <cellStyle name="Normal 6 6 2 2 2 2 2 2" xfId="40645"/>
    <cellStyle name="Normal 6 6 2 2 2 2 2 3" xfId="40646"/>
    <cellStyle name="Normal 6 6 2 2 2 2 2 4" xfId="40647"/>
    <cellStyle name="Normal 6 6 2 2 2 2 3" xfId="40648"/>
    <cellStyle name="Normal 6 6 2 2 2 2 3 2" xfId="40649"/>
    <cellStyle name="Normal 6 6 2 2 2 2 3 3" xfId="40650"/>
    <cellStyle name="Normal 6 6 2 2 2 2 4" xfId="40651"/>
    <cellStyle name="Normal 6 6 2 2 2 2 5" xfId="40652"/>
    <cellStyle name="Normal 6 6 2 2 2 2 6" xfId="40653"/>
    <cellStyle name="Normal 6 6 2 2 2 3" xfId="6930"/>
    <cellStyle name="Normal 6 6 2 2 2 3 2" xfId="11872"/>
    <cellStyle name="Normal 6 6 2 2 2 3 3" xfId="40654"/>
    <cellStyle name="Normal 6 6 2 2 2 3 4" xfId="40655"/>
    <cellStyle name="Normal 6 6 2 2 2 4" xfId="8438"/>
    <cellStyle name="Normal 6 6 2 2 2 4 2" xfId="40656"/>
    <cellStyle name="Normal 6 6 2 2 2 4 3" xfId="40657"/>
    <cellStyle name="Normal 6 6 2 2 2 4 4" xfId="40658"/>
    <cellStyle name="Normal 6 6 2 2 2 5" xfId="3476"/>
    <cellStyle name="Normal 6 6 2 2 2 5 2" xfId="40659"/>
    <cellStyle name="Normal 6 6 2 2 2 5 3" xfId="40660"/>
    <cellStyle name="Normal 6 6 2 2 2 5 4" xfId="40661"/>
    <cellStyle name="Normal 6 6 2 2 2 6" xfId="40662"/>
    <cellStyle name="Normal 6 6 2 2 2 6 2" xfId="40663"/>
    <cellStyle name="Normal 6 6 2 2 2 6 3" xfId="40664"/>
    <cellStyle name="Normal 6 6 2 2 2 7" xfId="40665"/>
    <cellStyle name="Normal 6 6 2 2 2 8" xfId="40666"/>
    <cellStyle name="Normal 6 6 2 2 2 9" xfId="40667"/>
    <cellStyle name="Normal 6 6 2 2 3" xfId="4617"/>
    <cellStyle name="Normal 6 6 2 2 3 2" xfId="9601"/>
    <cellStyle name="Normal 6 6 2 2 3 2 2" xfId="40668"/>
    <cellStyle name="Normal 6 6 2 2 3 2 3" xfId="40669"/>
    <cellStyle name="Normal 6 6 2 2 3 2 4" xfId="40670"/>
    <cellStyle name="Normal 6 6 2 2 3 3" xfId="40671"/>
    <cellStyle name="Normal 6 6 2 2 3 3 2" xfId="40672"/>
    <cellStyle name="Normal 6 6 2 2 3 3 3" xfId="40673"/>
    <cellStyle name="Normal 6 6 2 2 3 4" xfId="40674"/>
    <cellStyle name="Normal 6 6 2 2 3 5" xfId="40675"/>
    <cellStyle name="Normal 6 6 2 2 3 6" xfId="40676"/>
    <cellStyle name="Normal 6 6 2 2 4" xfId="6348"/>
    <cellStyle name="Normal 6 6 2 2 4 2" xfId="11290"/>
    <cellStyle name="Normal 6 6 2 2 4 3" xfId="40677"/>
    <cellStyle name="Normal 6 6 2 2 4 4" xfId="40678"/>
    <cellStyle name="Normal 6 6 2 2 5" xfId="7856"/>
    <cellStyle name="Normal 6 6 2 2 5 2" xfId="40679"/>
    <cellStyle name="Normal 6 6 2 2 5 3" xfId="40680"/>
    <cellStyle name="Normal 6 6 2 2 5 4" xfId="40681"/>
    <cellStyle name="Normal 6 6 2 2 6" xfId="2894"/>
    <cellStyle name="Normal 6 6 2 2 6 2" xfId="40682"/>
    <cellStyle name="Normal 6 6 2 2 6 3" xfId="40683"/>
    <cellStyle name="Normal 6 6 2 2 6 4" xfId="40684"/>
    <cellStyle name="Normal 6 6 2 2 7" xfId="40685"/>
    <cellStyle name="Normal 6 6 2 2 7 2" xfId="40686"/>
    <cellStyle name="Normal 6 6 2 2 7 3" xfId="40687"/>
    <cellStyle name="Normal 6 6 2 2 8" xfId="40688"/>
    <cellStyle name="Normal 6 6 2 2 9" xfId="40689"/>
    <cellStyle name="Normal 6 6 2 3" xfId="1842"/>
    <cellStyle name="Normal 6 6 2 3 2" xfId="5200"/>
    <cellStyle name="Normal 6 6 2 3 2 2" xfId="10184"/>
    <cellStyle name="Normal 6 6 2 3 2 2 2" xfId="40690"/>
    <cellStyle name="Normal 6 6 2 3 2 2 3" xfId="40691"/>
    <cellStyle name="Normal 6 6 2 3 2 2 4" xfId="40692"/>
    <cellStyle name="Normal 6 6 2 3 2 3" xfId="40693"/>
    <cellStyle name="Normal 6 6 2 3 2 3 2" xfId="40694"/>
    <cellStyle name="Normal 6 6 2 3 2 3 3" xfId="40695"/>
    <cellStyle name="Normal 6 6 2 3 2 4" xfId="40696"/>
    <cellStyle name="Normal 6 6 2 3 2 5" xfId="40697"/>
    <cellStyle name="Normal 6 6 2 3 2 6" xfId="40698"/>
    <cellStyle name="Normal 6 6 2 3 3" xfId="6929"/>
    <cellStyle name="Normal 6 6 2 3 3 2" xfId="11871"/>
    <cellStyle name="Normal 6 6 2 3 3 3" xfId="40699"/>
    <cellStyle name="Normal 6 6 2 3 3 4" xfId="40700"/>
    <cellStyle name="Normal 6 6 2 3 4" xfId="8437"/>
    <cellStyle name="Normal 6 6 2 3 4 2" xfId="40701"/>
    <cellStyle name="Normal 6 6 2 3 4 3" xfId="40702"/>
    <cellStyle name="Normal 6 6 2 3 4 4" xfId="40703"/>
    <cellStyle name="Normal 6 6 2 3 5" xfId="3475"/>
    <cellStyle name="Normal 6 6 2 3 5 2" xfId="40704"/>
    <cellStyle name="Normal 6 6 2 3 5 3" xfId="40705"/>
    <cellStyle name="Normal 6 6 2 3 5 4" xfId="40706"/>
    <cellStyle name="Normal 6 6 2 3 6" xfId="40707"/>
    <cellStyle name="Normal 6 6 2 3 6 2" xfId="40708"/>
    <cellStyle name="Normal 6 6 2 3 6 3" xfId="40709"/>
    <cellStyle name="Normal 6 6 2 3 7" xfId="40710"/>
    <cellStyle name="Normal 6 6 2 3 8" xfId="40711"/>
    <cellStyle name="Normal 6 6 2 3 9" xfId="40712"/>
    <cellStyle name="Normal 6 6 2 4" xfId="4234"/>
    <cellStyle name="Normal 6 6 2 4 2" xfId="9220"/>
    <cellStyle name="Normal 6 6 2 4 2 2" xfId="40713"/>
    <cellStyle name="Normal 6 6 2 4 2 3" xfId="40714"/>
    <cellStyle name="Normal 6 6 2 4 2 4" xfId="40715"/>
    <cellStyle name="Normal 6 6 2 4 3" xfId="40716"/>
    <cellStyle name="Normal 6 6 2 4 3 2" xfId="40717"/>
    <cellStyle name="Normal 6 6 2 4 3 3" xfId="40718"/>
    <cellStyle name="Normal 6 6 2 4 4" xfId="40719"/>
    <cellStyle name="Normal 6 6 2 4 5" xfId="40720"/>
    <cellStyle name="Normal 6 6 2 4 6" xfId="40721"/>
    <cellStyle name="Normal 6 6 2 5" xfId="5981"/>
    <cellStyle name="Normal 6 6 2 5 2" xfId="10923"/>
    <cellStyle name="Normal 6 6 2 5 3" xfId="40722"/>
    <cellStyle name="Normal 6 6 2 5 4" xfId="40723"/>
    <cellStyle name="Normal 6 6 2 6" xfId="7489"/>
    <cellStyle name="Normal 6 6 2 6 2" xfId="40724"/>
    <cellStyle name="Normal 6 6 2 6 3" xfId="40725"/>
    <cellStyle name="Normal 6 6 2 6 4" xfId="40726"/>
    <cellStyle name="Normal 6 6 2 7" xfId="2527"/>
    <cellStyle name="Normal 6 6 2 7 2" xfId="40727"/>
    <cellStyle name="Normal 6 6 2 7 3" xfId="40728"/>
    <cellStyle name="Normal 6 6 2 7 4" xfId="40729"/>
    <cellStyle name="Normal 6 6 2 8" xfId="40730"/>
    <cellStyle name="Normal 6 6 2 8 2" xfId="40731"/>
    <cellStyle name="Normal 6 6 2 8 3" xfId="40732"/>
    <cellStyle name="Normal 6 6 2 9" xfId="40733"/>
    <cellStyle name="Normal 6 6 3" xfId="936"/>
    <cellStyle name="Normal 6 6 3 10" xfId="40734"/>
    <cellStyle name="Normal 6 6 3 2" xfId="1844"/>
    <cellStyle name="Normal 6 6 3 2 2" xfId="5202"/>
    <cellStyle name="Normal 6 6 3 2 2 2" xfId="10186"/>
    <cellStyle name="Normal 6 6 3 2 2 2 2" xfId="40735"/>
    <cellStyle name="Normal 6 6 3 2 2 2 3" xfId="40736"/>
    <cellStyle name="Normal 6 6 3 2 2 2 4" xfId="40737"/>
    <cellStyle name="Normal 6 6 3 2 2 3" xfId="40738"/>
    <cellStyle name="Normal 6 6 3 2 2 3 2" xfId="40739"/>
    <cellStyle name="Normal 6 6 3 2 2 3 3" xfId="40740"/>
    <cellStyle name="Normal 6 6 3 2 2 4" xfId="40741"/>
    <cellStyle name="Normal 6 6 3 2 2 5" xfId="40742"/>
    <cellStyle name="Normal 6 6 3 2 2 6" xfId="40743"/>
    <cellStyle name="Normal 6 6 3 2 3" xfId="6931"/>
    <cellStyle name="Normal 6 6 3 2 3 2" xfId="11873"/>
    <cellStyle name="Normal 6 6 3 2 3 3" xfId="40744"/>
    <cellStyle name="Normal 6 6 3 2 3 4" xfId="40745"/>
    <cellStyle name="Normal 6 6 3 2 4" xfId="8439"/>
    <cellStyle name="Normal 6 6 3 2 4 2" xfId="40746"/>
    <cellStyle name="Normal 6 6 3 2 4 3" xfId="40747"/>
    <cellStyle name="Normal 6 6 3 2 4 4" xfId="40748"/>
    <cellStyle name="Normal 6 6 3 2 5" xfId="3477"/>
    <cellStyle name="Normal 6 6 3 2 5 2" xfId="40749"/>
    <cellStyle name="Normal 6 6 3 2 5 3" xfId="40750"/>
    <cellStyle name="Normal 6 6 3 2 5 4" xfId="40751"/>
    <cellStyle name="Normal 6 6 3 2 6" xfId="40752"/>
    <cellStyle name="Normal 6 6 3 2 6 2" xfId="40753"/>
    <cellStyle name="Normal 6 6 3 2 6 3" xfId="40754"/>
    <cellStyle name="Normal 6 6 3 2 7" xfId="40755"/>
    <cellStyle name="Normal 6 6 3 2 8" xfId="40756"/>
    <cellStyle name="Normal 6 6 3 2 9" xfId="40757"/>
    <cellStyle name="Normal 6 6 3 3" xfId="4376"/>
    <cellStyle name="Normal 6 6 3 3 2" xfId="9361"/>
    <cellStyle name="Normal 6 6 3 3 2 2" xfId="40758"/>
    <cellStyle name="Normal 6 6 3 3 2 3" xfId="40759"/>
    <cellStyle name="Normal 6 6 3 3 2 4" xfId="40760"/>
    <cellStyle name="Normal 6 6 3 3 3" xfId="40761"/>
    <cellStyle name="Normal 6 6 3 3 3 2" xfId="40762"/>
    <cellStyle name="Normal 6 6 3 3 3 3" xfId="40763"/>
    <cellStyle name="Normal 6 6 3 3 4" xfId="40764"/>
    <cellStyle name="Normal 6 6 3 3 5" xfId="40765"/>
    <cellStyle name="Normal 6 6 3 3 6" xfId="40766"/>
    <cellStyle name="Normal 6 6 3 4" xfId="6119"/>
    <cellStyle name="Normal 6 6 3 4 2" xfId="11061"/>
    <cellStyle name="Normal 6 6 3 4 3" xfId="40767"/>
    <cellStyle name="Normal 6 6 3 4 4" xfId="40768"/>
    <cellStyle name="Normal 6 6 3 5" xfId="7627"/>
    <cellStyle name="Normal 6 6 3 5 2" xfId="40769"/>
    <cellStyle name="Normal 6 6 3 5 3" xfId="40770"/>
    <cellStyle name="Normal 6 6 3 5 4" xfId="40771"/>
    <cellStyle name="Normal 6 6 3 6" xfId="2665"/>
    <cellStyle name="Normal 6 6 3 6 2" xfId="40772"/>
    <cellStyle name="Normal 6 6 3 6 3" xfId="40773"/>
    <cellStyle name="Normal 6 6 3 6 4" xfId="40774"/>
    <cellStyle name="Normal 6 6 3 7" xfId="40775"/>
    <cellStyle name="Normal 6 6 3 7 2" xfId="40776"/>
    <cellStyle name="Normal 6 6 3 7 3" xfId="40777"/>
    <cellStyle name="Normal 6 6 3 8" xfId="40778"/>
    <cellStyle name="Normal 6 6 3 9" xfId="40779"/>
    <cellStyle name="Normal 6 6 4" xfId="1841"/>
    <cellStyle name="Normal 6 6 4 2" xfId="5199"/>
    <cellStyle name="Normal 6 6 4 2 2" xfId="10183"/>
    <cellStyle name="Normal 6 6 4 2 2 2" xfId="40780"/>
    <cellStyle name="Normal 6 6 4 2 2 3" xfId="40781"/>
    <cellStyle name="Normal 6 6 4 2 2 4" xfId="40782"/>
    <cellStyle name="Normal 6 6 4 2 3" xfId="40783"/>
    <cellStyle name="Normal 6 6 4 2 3 2" xfId="40784"/>
    <cellStyle name="Normal 6 6 4 2 3 3" xfId="40785"/>
    <cellStyle name="Normal 6 6 4 2 4" xfId="40786"/>
    <cellStyle name="Normal 6 6 4 2 5" xfId="40787"/>
    <cellStyle name="Normal 6 6 4 2 6" xfId="40788"/>
    <cellStyle name="Normal 6 6 4 3" xfId="6928"/>
    <cellStyle name="Normal 6 6 4 3 2" xfId="11870"/>
    <cellStyle name="Normal 6 6 4 3 3" xfId="40789"/>
    <cellStyle name="Normal 6 6 4 3 4" xfId="40790"/>
    <cellStyle name="Normal 6 6 4 4" xfId="8436"/>
    <cellStyle name="Normal 6 6 4 4 2" xfId="40791"/>
    <cellStyle name="Normal 6 6 4 4 3" xfId="40792"/>
    <cellStyle name="Normal 6 6 4 4 4" xfId="40793"/>
    <cellStyle name="Normal 6 6 4 5" xfId="3474"/>
    <cellStyle name="Normal 6 6 4 5 2" xfId="40794"/>
    <cellStyle name="Normal 6 6 4 5 3" xfId="40795"/>
    <cellStyle name="Normal 6 6 4 5 4" xfId="40796"/>
    <cellStyle name="Normal 6 6 4 6" xfId="40797"/>
    <cellStyle name="Normal 6 6 4 6 2" xfId="40798"/>
    <cellStyle name="Normal 6 6 4 6 3" xfId="40799"/>
    <cellStyle name="Normal 6 6 4 7" xfId="40800"/>
    <cellStyle name="Normal 6 6 4 8" xfId="40801"/>
    <cellStyle name="Normal 6 6 4 9" xfId="40802"/>
    <cellStyle name="Normal 6 6 5" xfId="3773"/>
    <cellStyle name="Normal 6 6 5 2" xfId="4024"/>
    <cellStyle name="Normal 6 6 5 2 2" xfId="9096"/>
    <cellStyle name="Normal 6 6 5 2 2 2" xfId="40803"/>
    <cellStyle name="Normal 6 6 5 2 2 3" xfId="40804"/>
    <cellStyle name="Normal 6 6 5 2 2 4" xfId="40805"/>
    <cellStyle name="Normal 6 6 5 2 3" xfId="40806"/>
    <cellStyle name="Normal 6 6 5 2 3 2" xfId="40807"/>
    <cellStyle name="Normal 6 6 5 2 3 3" xfId="40808"/>
    <cellStyle name="Normal 6 6 5 2 4" xfId="40809"/>
    <cellStyle name="Normal 6 6 5 2 5" xfId="40810"/>
    <cellStyle name="Normal 6 6 5 2 6" xfId="40811"/>
    <cellStyle name="Normal 6 6 5 3" xfId="8734"/>
    <cellStyle name="Normal 6 6 5 3 2" xfId="40812"/>
    <cellStyle name="Normal 6 6 5 3 3" xfId="40813"/>
    <cellStyle name="Normal 6 6 5 3 4" xfId="40814"/>
    <cellStyle name="Normal 6 6 5 4" xfId="12117"/>
    <cellStyle name="Normal 6 6 5 4 2" xfId="40815"/>
    <cellStyle name="Normal 6 6 5 4 3" xfId="40816"/>
    <cellStyle name="Normal 6 6 5 4 4" xfId="40817"/>
    <cellStyle name="Normal 6 6 5 5" xfId="40818"/>
    <cellStyle name="Normal 6 6 5 5 2" xfId="40819"/>
    <cellStyle name="Normal 6 6 5 5 3" xfId="40820"/>
    <cellStyle name="Normal 6 6 5 5 4" xfId="40821"/>
    <cellStyle name="Normal 6 6 5 6" xfId="40822"/>
    <cellStyle name="Normal 6 6 5 6 2" xfId="40823"/>
    <cellStyle name="Normal 6 6 5 6 3" xfId="40824"/>
    <cellStyle name="Normal 6 6 5 7" xfId="40825"/>
    <cellStyle name="Normal 6 6 5 8" xfId="40826"/>
    <cellStyle name="Normal 6 6 5 9" xfId="40827"/>
    <cellStyle name="Normal 6 6 6" xfId="4098"/>
    <cellStyle name="Normal 6 6 6 2" xfId="8870"/>
    <cellStyle name="Normal 6 6 6 2 2" xfId="40828"/>
    <cellStyle name="Normal 6 6 6 2 2 2" xfId="40829"/>
    <cellStyle name="Normal 6 6 6 2 2 3" xfId="40830"/>
    <cellStyle name="Normal 6 6 6 2 2 4" xfId="40831"/>
    <cellStyle name="Normal 6 6 6 2 3" xfId="40832"/>
    <cellStyle name="Normal 6 6 6 2 3 2" xfId="40833"/>
    <cellStyle name="Normal 6 6 6 2 3 3" xfId="40834"/>
    <cellStyle name="Normal 6 6 6 2 4" xfId="40835"/>
    <cellStyle name="Normal 6 6 6 2 5" xfId="40836"/>
    <cellStyle name="Normal 6 6 6 2 6" xfId="40837"/>
    <cellStyle name="Normal 6 6 6 3" xfId="12276"/>
    <cellStyle name="Normal 6 6 6 3 2" xfId="40838"/>
    <cellStyle name="Normal 6 6 6 3 3" xfId="40839"/>
    <cellStyle name="Normal 6 6 6 3 4" xfId="40840"/>
    <cellStyle name="Normal 6 6 6 4" xfId="40841"/>
    <cellStyle name="Normal 6 6 6 4 2" xfId="40842"/>
    <cellStyle name="Normal 6 6 6 4 3" xfId="40843"/>
    <cellStyle name="Normal 6 6 6 4 4" xfId="40844"/>
    <cellStyle name="Normal 6 6 6 5" xfId="40845"/>
    <cellStyle name="Normal 6 6 6 5 2" xfId="40846"/>
    <cellStyle name="Normal 6 6 6 5 3" xfId="40847"/>
    <cellStyle name="Normal 6 6 6 6" xfId="40848"/>
    <cellStyle name="Normal 6 6 6 7" xfId="40849"/>
    <cellStyle name="Normal 6 6 6 8" xfId="40850"/>
    <cellStyle name="Normal 6 6 7" xfId="4543"/>
    <cellStyle name="Normal 6 6 7 2" xfId="9527"/>
    <cellStyle name="Normal 6 6 7 2 2" xfId="40851"/>
    <cellStyle name="Normal 6 6 7 2 3" xfId="40852"/>
    <cellStyle name="Normal 6 6 7 2 4" xfId="40853"/>
    <cellStyle name="Normal 6 6 7 3" xfId="40854"/>
    <cellStyle name="Normal 6 6 7 3 2" xfId="40855"/>
    <cellStyle name="Normal 6 6 7 3 3" xfId="40856"/>
    <cellStyle name="Normal 6 6 7 4" xfId="40857"/>
    <cellStyle name="Normal 6 6 7 5" xfId="40858"/>
    <cellStyle name="Normal 6 6 7 6" xfId="40859"/>
    <cellStyle name="Normal 6 6 8" xfId="5846"/>
    <cellStyle name="Normal 6 6 8 2" xfId="10788"/>
    <cellStyle name="Normal 6 6 8 3" xfId="40860"/>
    <cellStyle name="Normal 6 6 8 4" xfId="40861"/>
    <cellStyle name="Normal 6 6 9" xfId="7354"/>
    <cellStyle name="Normal 6 6 9 2" xfId="40862"/>
    <cellStyle name="Normal 6 6 9 3" xfId="40863"/>
    <cellStyle name="Normal 6 6 9 4" xfId="40864"/>
    <cellStyle name="Normal 6 7" xfId="667"/>
    <cellStyle name="Normal 6 7 10" xfId="2417"/>
    <cellStyle name="Normal 6 7 10 2" xfId="40865"/>
    <cellStyle name="Normal 6 7 10 3" xfId="40866"/>
    <cellStyle name="Normal 6 7 10 4" xfId="40867"/>
    <cellStyle name="Normal 6 7 11" xfId="40868"/>
    <cellStyle name="Normal 6 7 11 2" xfId="40869"/>
    <cellStyle name="Normal 6 7 11 3" xfId="40870"/>
    <cellStyle name="Normal 6 7 12" xfId="40871"/>
    <cellStyle name="Normal 6 7 13" xfId="40872"/>
    <cellStyle name="Normal 6 7 14" xfId="40873"/>
    <cellStyle name="Normal 6 7 2" xfId="809"/>
    <cellStyle name="Normal 6 7 2 10" xfId="40874"/>
    <cellStyle name="Normal 6 7 2 11" xfId="40875"/>
    <cellStyle name="Normal 6 7 2 2" xfId="1274"/>
    <cellStyle name="Normal 6 7 2 2 10" xfId="40876"/>
    <cellStyle name="Normal 6 7 2 2 2" xfId="1847"/>
    <cellStyle name="Normal 6 7 2 2 2 2" xfId="5205"/>
    <cellStyle name="Normal 6 7 2 2 2 2 2" xfId="10189"/>
    <cellStyle name="Normal 6 7 2 2 2 2 2 2" xfId="40877"/>
    <cellStyle name="Normal 6 7 2 2 2 2 2 3" xfId="40878"/>
    <cellStyle name="Normal 6 7 2 2 2 2 2 4" xfId="40879"/>
    <cellStyle name="Normal 6 7 2 2 2 2 3" xfId="40880"/>
    <cellStyle name="Normal 6 7 2 2 2 2 3 2" xfId="40881"/>
    <cellStyle name="Normal 6 7 2 2 2 2 3 3" xfId="40882"/>
    <cellStyle name="Normal 6 7 2 2 2 2 4" xfId="40883"/>
    <cellStyle name="Normal 6 7 2 2 2 2 5" xfId="40884"/>
    <cellStyle name="Normal 6 7 2 2 2 2 6" xfId="40885"/>
    <cellStyle name="Normal 6 7 2 2 2 3" xfId="6934"/>
    <cellStyle name="Normal 6 7 2 2 2 3 2" xfId="11876"/>
    <cellStyle name="Normal 6 7 2 2 2 3 3" xfId="40886"/>
    <cellStyle name="Normal 6 7 2 2 2 3 4" xfId="40887"/>
    <cellStyle name="Normal 6 7 2 2 2 4" xfId="8442"/>
    <cellStyle name="Normal 6 7 2 2 2 4 2" xfId="40888"/>
    <cellStyle name="Normal 6 7 2 2 2 4 3" xfId="40889"/>
    <cellStyle name="Normal 6 7 2 2 2 4 4" xfId="40890"/>
    <cellStyle name="Normal 6 7 2 2 2 5" xfId="3480"/>
    <cellStyle name="Normal 6 7 2 2 2 5 2" xfId="40891"/>
    <cellStyle name="Normal 6 7 2 2 2 5 3" xfId="40892"/>
    <cellStyle name="Normal 6 7 2 2 2 5 4" xfId="40893"/>
    <cellStyle name="Normal 6 7 2 2 2 6" xfId="40894"/>
    <cellStyle name="Normal 6 7 2 2 2 6 2" xfId="40895"/>
    <cellStyle name="Normal 6 7 2 2 2 6 3" xfId="40896"/>
    <cellStyle name="Normal 6 7 2 2 2 7" xfId="40897"/>
    <cellStyle name="Normal 6 7 2 2 2 8" xfId="40898"/>
    <cellStyle name="Normal 6 7 2 2 2 9" xfId="40899"/>
    <cellStyle name="Normal 6 7 2 2 3" xfId="4642"/>
    <cellStyle name="Normal 6 7 2 2 3 2" xfId="9626"/>
    <cellStyle name="Normal 6 7 2 2 3 2 2" xfId="40900"/>
    <cellStyle name="Normal 6 7 2 2 3 2 3" xfId="40901"/>
    <cellStyle name="Normal 6 7 2 2 3 2 4" xfId="40902"/>
    <cellStyle name="Normal 6 7 2 2 3 3" xfId="40903"/>
    <cellStyle name="Normal 6 7 2 2 3 3 2" xfId="40904"/>
    <cellStyle name="Normal 6 7 2 2 3 3 3" xfId="40905"/>
    <cellStyle name="Normal 6 7 2 2 3 4" xfId="40906"/>
    <cellStyle name="Normal 6 7 2 2 3 5" xfId="40907"/>
    <cellStyle name="Normal 6 7 2 2 3 6" xfId="40908"/>
    <cellStyle name="Normal 6 7 2 2 4" xfId="6373"/>
    <cellStyle name="Normal 6 7 2 2 4 2" xfId="11315"/>
    <cellStyle name="Normal 6 7 2 2 4 3" xfId="40909"/>
    <cellStyle name="Normal 6 7 2 2 4 4" xfId="40910"/>
    <cellStyle name="Normal 6 7 2 2 5" xfId="7881"/>
    <cellStyle name="Normal 6 7 2 2 5 2" xfId="40911"/>
    <cellStyle name="Normal 6 7 2 2 5 3" xfId="40912"/>
    <cellStyle name="Normal 6 7 2 2 5 4" xfId="40913"/>
    <cellStyle name="Normal 6 7 2 2 6" xfId="2919"/>
    <cellStyle name="Normal 6 7 2 2 6 2" xfId="40914"/>
    <cellStyle name="Normal 6 7 2 2 6 3" xfId="40915"/>
    <cellStyle name="Normal 6 7 2 2 6 4" xfId="40916"/>
    <cellStyle name="Normal 6 7 2 2 7" xfId="40917"/>
    <cellStyle name="Normal 6 7 2 2 7 2" xfId="40918"/>
    <cellStyle name="Normal 6 7 2 2 7 3" xfId="40919"/>
    <cellStyle name="Normal 6 7 2 2 8" xfId="40920"/>
    <cellStyle name="Normal 6 7 2 2 9" xfId="40921"/>
    <cellStyle name="Normal 6 7 2 3" xfId="1846"/>
    <cellStyle name="Normal 6 7 2 3 2" xfId="5204"/>
    <cellStyle name="Normal 6 7 2 3 2 2" xfId="10188"/>
    <cellStyle name="Normal 6 7 2 3 2 2 2" xfId="40922"/>
    <cellStyle name="Normal 6 7 2 3 2 2 3" xfId="40923"/>
    <cellStyle name="Normal 6 7 2 3 2 2 4" xfId="40924"/>
    <cellStyle name="Normal 6 7 2 3 2 3" xfId="40925"/>
    <cellStyle name="Normal 6 7 2 3 2 3 2" xfId="40926"/>
    <cellStyle name="Normal 6 7 2 3 2 3 3" xfId="40927"/>
    <cellStyle name="Normal 6 7 2 3 2 4" xfId="40928"/>
    <cellStyle name="Normal 6 7 2 3 2 5" xfId="40929"/>
    <cellStyle name="Normal 6 7 2 3 2 6" xfId="40930"/>
    <cellStyle name="Normal 6 7 2 3 3" xfId="6933"/>
    <cellStyle name="Normal 6 7 2 3 3 2" xfId="11875"/>
    <cellStyle name="Normal 6 7 2 3 3 3" xfId="40931"/>
    <cellStyle name="Normal 6 7 2 3 3 4" xfId="40932"/>
    <cellStyle name="Normal 6 7 2 3 4" xfId="8441"/>
    <cellStyle name="Normal 6 7 2 3 4 2" xfId="40933"/>
    <cellStyle name="Normal 6 7 2 3 4 3" xfId="40934"/>
    <cellStyle name="Normal 6 7 2 3 4 4" xfId="40935"/>
    <cellStyle name="Normal 6 7 2 3 5" xfId="3479"/>
    <cellStyle name="Normal 6 7 2 3 5 2" xfId="40936"/>
    <cellStyle name="Normal 6 7 2 3 5 3" xfId="40937"/>
    <cellStyle name="Normal 6 7 2 3 5 4" xfId="40938"/>
    <cellStyle name="Normal 6 7 2 3 6" xfId="40939"/>
    <cellStyle name="Normal 6 7 2 3 6 2" xfId="40940"/>
    <cellStyle name="Normal 6 7 2 3 6 3" xfId="40941"/>
    <cellStyle name="Normal 6 7 2 3 7" xfId="40942"/>
    <cellStyle name="Normal 6 7 2 3 8" xfId="40943"/>
    <cellStyle name="Normal 6 7 2 3 9" xfId="40944"/>
    <cellStyle name="Normal 6 7 2 4" xfId="4259"/>
    <cellStyle name="Normal 6 7 2 4 2" xfId="9245"/>
    <cellStyle name="Normal 6 7 2 4 2 2" xfId="40945"/>
    <cellStyle name="Normal 6 7 2 4 2 3" xfId="40946"/>
    <cellStyle name="Normal 6 7 2 4 2 4" xfId="40947"/>
    <cellStyle name="Normal 6 7 2 4 3" xfId="40948"/>
    <cellStyle name="Normal 6 7 2 4 3 2" xfId="40949"/>
    <cellStyle name="Normal 6 7 2 4 3 3" xfId="40950"/>
    <cellStyle name="Normal 6 7 2 4 4" xfId="40951"/>
    <cellStyle name="Normal 6 7 2 4 5" xfId="40952"/>
    <cellStyle name="Normal 6 7 2 4 6" xfId="40953"/>
    <cellStyle name="Normal 6 7 2 5" xfId="6006"/>
    <cellStyle name="Normal 6 7 2 5 2" xfId="10948"/>
    <cellStyle name="Normal 6 7 2 5 3" xfId="40954"/>
    <cellStyle name="Normal 6 7 2 5 4" xfId="40955"/>
    <cellStyle name="Normal 6 7 2 6" xfId="7514"/>
    <cellStyle name="Normal 6 7 2 6 2" xfId="40956"/>
    <cellStyle name="Normal 6 7 2 6 3" xfId="40957"/>
    <cellStyle name="Normal 6 7 2 6 4" xfId="40958"/>
    <cellStyle name="Normal 6 7 2 7" xfId="2552"/>
    <cellStyle name="Normal 6 7 2 7 2" xfId="40959"/>
    <cellStyle name="Normal 6 7 2 7 3" xfId="40960"/>
    <cellStyle name="Normal 6 7 2 7 4" xfId="40961"/>
    <cellStyle name="Normal 6 7 2 8" xfId="40962"/>
    <cellStyle name="Normal 6 7 2 8 2" xfId="40963"/>
    <cellStyle name="Normal 6 7 2 8 3" xfId="40964"/>
    <cellStyle name="Normal 6 7 2 9" xfId="40965"/>
    <cellStyle name="Normal 6 7 3" xfId="962"/>
    <cellStyle name="Normal 6 7 3 10" xfId="40966"/>
    <cellStyle name="Normal 6 7 3 2" xfId="1848"/>
    <cellStyle name="Normal 6 7 3 2 2" xfId="5206"/>
    <cellStyle name="Normal 6 7 3 2 2 2" xfId="10190"/>
    <cellStyle name="Normal 6 7 3 2 2 2 2" xfId="40967"/>
    <cellStyle name="Normal 6 7 3 2 2 2 3" xfId="40968"/>
    <cellStyle name="Normal 6 7 3 2 2 2 4" xfId="40969"/>
    <cellStyle name="Normal 6 7 3 2 2 3" xfId="40970"/>
    <cellStyle name="Normal 6 7 3 2 2 3 2" xfId="40971"/>
    <cellStyle name="Normal 6 7 3 2 2 3 3" xfId="40972"/>
    <cellStyle name="Normal 6 7 3 2 2 4" xfId="40973"/>
    <cellStyle name="Normal 6 7 3 2 2 5" xfId="40974"/>
    <cellStyle name="Normal 6 7 3 2 2 6" xfId="40975"/>
    <cellStyle name="Normal 6 7 3 2 3" xfId="6935"/>
    <cellStyle name="Normal 6 7 3 2 3 2" xfId="11877"/>
    <cellStyle name="Normal 6 7 3 2 3 3" xfId="40976"/>
    <cellStyle name="Normal 6 7 3 2 3 4" xfId="40977"/>
    <cellStyle name="Normal 6 7 3 2 4" xfId="8443"/>
    <cellStyle name="Normal 6 7 3 2 4 2" xfId="40978"/>
    <cellStyle name="Normal 6 7 3 2 4 3" xfId="40979"/>
    <cellStyle name="Normal 6 7 3 2 4 4" xfId="40980"/>
    <cellStyle name="Normal 6 7 3 2 5" xfId="3481"/>
    <cellStyle name="Normal 6 7 3 2 5 2" xfId="40981"/>
    <cellStyle name="Normal 6 7 3 2 5 3" xfId="40982"/>
    <cellStyle name="Normal 6 7 3 2 5 4" xfId="40983"/>
    <cellStyle name="Normal 6 7 3 2 6" xfId="40984"/>
    <cellStyle name="Normal 6 7 3 2 6 2" xfId="40985"/>
    <cellStyle name="Normal 6 7 3 2 6 3" xfId="40986"/>
    <cellStyle name="Normal 6 7 3 2 7" xfId="40987"/>
    <cellStyle name="Normal 6 7 3 2 8" xfId="40988"/>
    <cellStyle name="Normal 6 7 3 2 9" xfId="40989"/>
    <cellStyle name="Normal 6 7 3 3" xfId="4401"/>
    <cellStyle name="Normal 6 7 3 3 2" xfId="9386"/>
    <cellStyle name="Normal 6 7 3 3 2 2" xfId="40990"/>
    <cellStyle name="Normal 6 7 3 3 2 3" xfId="40991"/>
    <cellStyle name="Normal 6 7 3 3 2 4" xfId="40992"/>
    <cellStyle name="Normal 6 7 3 3 3" xfId="40993"/>
    <cellStyle name="Normal 6 7 3 3 3 2" xfId="40994"/>
    <cellStyle name="Normal 6 7 3 3 3 3" xfId="40995"/>
    <cellStyle name="Normal 6 7 3 3 4" xfId="40996"/>
    <cellStyle name="Normal 6 7 3 3 5" xfId="40997"/>
    <cellStyle name="Normal 6 7 3 3 6" xfId="40998"/>
    <cellStyle name="Normal 6 7 3 4" xfId="6144"/>
    <cellStyle name="Normal 6 7 3 4 2" xfId="11086"/>
    <cellStyle name="Normal 6 7 3 4 3" xfId="40999"/>
    <cellStyle name="Normal 6 7 3 4 4" xfId="41000"/>
    <cellStyle name="Normal 6 7 3 5" xfId="7652"/>
    <cellStyle name="Normal 6 7 3 5 2" xfId="41001"/>
    <cellStyle name="Normal 6 7 3 5 3" xfId="41002"/>
    <cellStyle name="Normal 6 7 3 5 4" xfId="41003"/>
    <cellStyle name="Normal 6 7 3 6" xfId="2690"/>
    <cellStyle name="Normal 6 7 3 6 2" xfId="41004"/>
    <cellStyle name="Normal 6 7 3 6 3" xfId="41005"/>
    <cellStyle name="Normal 6 7 3 6 4" xfId="41006"/>
    <cellStyle name="Normal 6 7 3 7" xfId="41007"/>
    <cellStyle name="Normal 6 7 3 7 2" xfId="41008"/>
    <cellStyle name="Normal 6 7 3 7 3" xfId="41009"/>
    <cellStyle name="Normal 6 7 3 8" xfId="41010"/>
    <cellStyle name="Normal 6 7 3 9" xfId="41011"/>
    <cellStyle name="Normal 6 7 4" xfId="1845"/>
    <cellStyle name="Normal 6 7 4 2" xfId="5203"/>
    <cellStyle name="Normal 6 7 4 2 2" xfId="10187"/>
    <cellStyle name="Normal 6 7 4 2 2 2" xfId="41012"/>
    <cellStyle name="Normal 6 7 4 2 2 3" xfId="41013"/>
    <cellStyle name="Normal 6 7 4 2 2 4" xfId="41014"/>
    <cellStyle name="Normal 6 7 4 2 3" xfId="41015"/>
    <cellStyle name="Normal 6 7 4 2 3 2" xfId="41016"/>
    <cellStyle name="Normal 6 7 4 2 3 3" xfId="41017"/>
    <cellStyle name="Normal 6 7 4 2 4" xfId="41018"/>
    <cellStyle name="Normal 6 7 4 2 5" xfId="41019"/>
    <cellStyle name="Normal 6 7 4 2 6" xfId="41020"/>
    <cellStyle name="Normal 6 7 4 3" xfId="6932"/>
    <cellStyle name="Normal 6 7 4 3 2" xfId="11874"/>
    <cellStyle name="Normal 6 7 4 3 3" xfId="41021"/>
    <cellStyle name="Normal 6 7 4 3 4" xfId="41022"/>
    <cellStyle name="Normal 6 7 4 4" xfId="8440"/>
    <cellStyle name="Normal 6 7 4 4 2" xfId="41023"/>
    <cellStyle name="Normal 6 7 4 4 3" xfId="41024"/>
    <cellStyle name="Normal 6 7 4 4 4" xfId="41025"/>
    <cellStyle name="Normal 6 7 4 5" xfId="3478"/>
    <cellStyle name="Normal 6 7 4 5 2" xfId="41026"/>
    <cellStyle name="Normal 6 7 4 5 3" xfId="41027"/>
    <cellStyle name="Normal 6 7 4 5 4" xfId="41028"/>
    <cellStyle name="Normal 6 7 4 6" xfId="41029"/>
    <cellStyle name="Normal 6 7 4 6 2" xfId="41030"/>
    <cellStyle name="Normal 6 7 4 6 3" xfId="41031"/>
    <cellStyle name="Normal 6 7 4 7" xfId="41032"/>
    <cellStyle name="Normal 6 7 4 8" xfId="41033"/>
    <cellStyle name="Normal 6 7 4 9" xfId="41034"/>
    <cellStyle name="Normal 6 7 5" xfId="3799"/>
    <cellStyle name="Normal 6 7 5 2" xfId="3885"/>
    <cellStyle name="Normal 6 7 5 2 2" xfId="8976"/>
    <cellStyle name="Normal 6 7 5 2 2 2" xfId="41035"/>
    <cellStyle name="Normal 6 7 5 2 2 3" xfId="41036"/>
    <cellStyle name="Normal 6 7 5 2 2 4" xfId="41037"/>
    <cellStyle name="Normal 6 7 5 2 3" xfId="41038"/>
    <cellStyle name="Normal 6 7 5 2 3 2" xfId="41039"/>
    <cellStyle name="Normal 6 7 5 2 3 3" xfId="41040"/>
    <cellStyle name="Normal 6 7 5 2 4" xfId="41041"/>
    <cellStyle name="Normal 6 7 5 2 5" xfId="41042"/>
    <cellStyle name="Normal 6 7 5 2 6" xfId="41043"/>
    <cellStyle name="Normal 6 7 5 3" xfId="8759"/>
    <cellStyle name="Normal 6 7 5 3 2" xfId="41044"/>
    <cellStyle name="Normal 6 7 5 3 3" xfId="41045"/>
    <cellStyle name="Normal 6 7 5 3 4" xfId="41046"/>
    <cellStyle name="Normal 6 7 5 4" xfId="12214"/>
    <cellStyle name="Normal 6 7 5 4 2" xfId="41047"/>
    <cellStyle name="Normal 6 7 5 4 3" xfId="41048"/>
    <cellStyle name="Normal 6 7 5 4 4" xfId="41049"/>
    <cellStyle name="Normal 6 7 5 5" xfId="41050"/>
    <cellStyle name="Normal 6 7 5 5 2" xfId="41051"/>
    <cellStyle name="Normal 6 7 5 5 3" xfId="41052"/>
    <cellStyle name="Normal 6 7 5 5 4" xfId="41053"/>
    <cellStyle name="Normal 6 7 5 6" xfId="41054"/>
    <cellStyle name="Normal 6 7 5 6 2" xfId="41055"/>
    <cellStyle name="Normal 6 7 5 6 3" xfId="41056"/>
    <cellStyle name="Normal 6 7 5 7" xfId="41057"/>
    <cellStyle name="Normal 6 7 5 8" xfId="41058"/>
    <cellStyle name="Normal 6 7 5 9" xfId="41059"/>
    <cellStyle name="Normal 6 7 6" xfId="4123"/>
    <cellStyle name="Normal 6 7 6 2" xfId="8895"/>
    <cellStyle name="Normal 6 7 6 2 2" xfId="41060"/>
    <cellStyle name="Normal 6 7 6 2 2 2" xfId="41061"/>
    <cellStyle name="Normal 6 7 6 2 2 3" xfId="41062"/>
    <cellStyle name="Normal 6 7 6 2 2 4" xfId="41063"/>
    <cellStyle name="Normal 6 7 6 2 3" xfId="41064"/>
    <cellStyle name="Normal 6 7 6 2 3 2" xfId="41065"/>
    <cellStyle name="Normal 6 7 6 2 3 3" xfId="41066"/>
    <cellStyle name="Normal 6 7 6 2 4" xfId="41067"/>
    <cellStyle name="Normal 6 7 6 2 5" xfId="41068"/>
    <cellStyle name="Normal 6 7 6 2 6" xfId="41069"/>
    <cellStyle name="Normal 6 7 6 3" xfId="12346"/>
    <cellStyle name="Normal 6 7 6 3 2" xfId="41070"/>
    <cellStyle name="Normal 6 7 6 3 3" xfId="41071"/>
    <cellStyle name="Normal 6 7 6 3 4" xfId="41072"/>
    <cellStyle name="Normal 6 7 6 4" xfId="41073"/>
    <cellStyle name="Normal 6 7 6 4 2" xfId="41074"/>
    <cellStyle name="Normal 6 7 6 4 3" xfId="41075"/>
    <cellStyle name="Normal 6 7 6 4 4" xfId="41076"/>
    <cellStyle name="Normal 6 7 6 5" xfId="41077"/>
    <cellStyle name="Normal 6 7 6 5 2" xfId="41078"/>
    <cellStyle name="Normal 6 7 6 5 3" xfId="41079"/>
    <cellStyle name="Normal 6 7 6 6" xfId="41080"/>
    <cellStyle name="Normal 6 7 6 7" xfId="41081"/>
    <cellStyle name="Normal 6 7 6 8" xfId="41082"/>
    <cellStyle name="Normal 6 7 7" xfId="5523"/>
    <cellStyle name="Normal 6 7 7 2" xfId="10488"/>
    <cellStyle name="Normal 6 7 7 2 2" xfId="41083"/>
    <cellStyle name="Normal 6 7 7 2 3" xfId="41084"/>
    <cellStyle name="Normal 6 7 7 2 4" xfId="41085"/>
    <cellStyle name="Normal 6 7 7 3" xfId="41086"/>
    <cellStyle name="Normal 6 7 7 3 2" xfId="41087"/>
    <cellStyle name="Normal 6 7 7 3 3" xfId="41088"/>
    <cellStyle name="Normal 6 7 7 4" xfId="41089"/>
    <cellStyle name="Normal 6 7 7 5" xfId="41090"/>
    <cellStyle name="Normal 6 7 7 6" xfId="41091"/>
    <cellStyle name="Normal 6 7 8" xfId="5871"/>
    <cellStyle name="Normal 6 7 8 2" xfId="10813"/>
    <cellStyle name="Normal 6 7 8 3" xfId="41092"/>
    <cellStyle name="Normal 6 7 8 4" xfId="41093"/>
    <cellStyle name="Normal 6 7 9" xfId="7379"/>
    <cellStyle name="Normal 6 7 9 2" xfId="41094"/>
    <cellStyle name="Normal 6 7 9 3" xfId="41095"/>
    <cellStyle name="Normal 6 7 9 4" xfId="41096"/>
    <cellStyle name="Normal 6 8" xfId="448"/>
    <cellStyle name="Normal 6 8 10" xfId="41097"/>
    <cellStyle name="Normal 6 8 11" xfId="41098"/>
    <cellStyle name="Normal 6 8 2" xfId="1071"/>
    <cellStyle name="Normal 6 8 2 10" xfId="41099"/>
    <cellStyle name="Normal 6 8 2 2" xfId="1850"/>
    <cellStyle name="Normal 6 8 2 2 2" xfId="5208"/>
    <cellStyle name="Normal 6 8 2 2 2 2" xfId="10192"/>
    <cellStyle name="Normal 6 8 2 2 2 2 2" xfId="41100"/>
    <cellStyle name="Normal 6 8 2 2 2 2 3" xfId="41101"/>
    <cellStyle name="Normal 6 8 2 2 2 2 4" xfId="41102"/>
    <cellStyle name="Normal 6 8 2 2 2 3" xfId="41103"/>
    <cellStyle name="Normal 6 8 2 2 2 3 2" xfId="41104"/>
    <cellStyle name="Normal 6 8 2 2 2 3 3" xfId="41105"/>
    <cellStyle name="Normal 6 8 2 2 2 4" xfId="41106"/>
    <cellStyle name="Normal 6 8 2 2 2 5" xfId="41107"/>
    <cellStyle name="Normal 6 8 2 2 2 6" xfId="41108"/>
    <cellStyle name="Normal 6 8 2 2 3" xfId="6937"/>
    <cellStyle name="Normal 6 8 2 2 3 2" xfId="11879"/>
    <cellStyle name="Normal 6 8 2 2 3 3" xfId="41109"/>
    <cellStyle name="Normal 6 8 2 2 3 4" xfId="41110"/>
    <cellStyle name="Normal 6 8 2 2 4" xfId="8445"/>
    <cellStyle name="Normal 6 8 2 2 4 2" xfId="41111"/>
    <cellStyle name="Normal 6 8 2 2 4 3" xfId="41112"/>
    <cellStyle name="Normal 6 8 2 2 4 4" xfId="41113"/>
    <cellStyle name="Normal 6 8 2 2 5" xfId="3483"/>
    <cellStyle name="Normal 6 8 2 2 5 2" xfId="41114"/>
    <cellStyle name="Normal 6 8 2 2 5 3" xfId="41115"/>
    <cellStyle name="Normal 6 8 2 2 5 4" xfId="41116"/>
    <cellStyle name="Normal 6 8 2 2 6" xfId="41117"/>
    <cellStyle name="Normal 6 8 2 2 6 2" xfId="41118"/>
    <cellStyle name="Normal 6 8 2 2 6 3" xfId="41119"/>
    <cellStyle name="Normal 6 8 2 2 7" xfId="41120"/>
    <cellStyle name="Normal 6 8 2 2 8" xfId="41121"/>
    <cellStyle name="Normal 6 8 2 2 9" xfId="41122"/>
    <cellStyle name="Normal 6 8 2 3" xfId="4493"/>
    <cellStyle name="Normal 6 8 2 3 2" xfId="9478"/>
    <cellStyle name="Normal 6 8 2 3 2 2" xfId="41123"/>
    <cellStyle name="Normal 6 8 2 3 2 3" xfId="41124"/>
    <cellStyle name="Normal 6 8 2 3 2 4" xfId="41125"/>
    <cellStyle name="Normal 6 8 2 3 3" xfId="41126"/>
    <cellStyle name="Normal 6 8 2 3 3 2" xfId="41127"/>
    <cellStyle name="Normal 6 8 2 3 3 3" xfId="41128"/>
    <cellStyle name="Normal 6 8 2 3 4" xfId="41129"/>
    <cellStyle name="Normal 6 8 2 3 5" xfId="41130"/>
    <cellStyle name="Normal 6 8 2 3 6" xfId="41131"/>
    <cellStyle name="Normal 6 8 2 4" xfId="6233"/>
    <cellStyle name="Normal 6 8 2 4 2" xfId="11175"/>
    <cellStyle name="Normal 6 8 2 4 3" xfId="41132"/>
    <cellStyle name="Normal 6 8 2 4 4" xfId="41133"/>
    <cellStyle name="Normal 6 8 2 5" xfId="7741"/>
    <cellStyle name="Normal 6 8 2 5 2" xfId="41134"/>
    <cellStyle name="Normal 6 8 2 5 3" xfId="41135"/>
    <cellStyle name="Normal 6 8 2 5 4" xfId="41136"/>
    <cellStyle name="Normal 6 8 2 6" xfId="2779"/>
    <cellStyle name="Normal 6 8 2 6 2" xfId="41137"/>
    <cellStyle name="Normal 6 8 2 6 3" xfId="41138"/>
    <cellStyle name="Normal 6 8 2 6 4" xfId="41139"/>
    <cellStyle name="Normal 6 8 2 7" xfId="41140"/>
    <cellStyle name="Normal 6 8 2 7 2" xfId="41141"/>
    <cellStyle name="Normal 6 8 2 7 3" xfId="41142"/>
    <cellStyle name="Normal 6 8 2 8" xfId="41143"/>
    <cellStyle name="Normal 6 8 2 9" xfId="41144"/>
    <cellStyle name="Normal 6 8 3" xfId="1849"/>
    <cellStyle name="Normal 6 8 3 2" xfId="5207"/>
    <cellStyle name="Normal 6 8 3 2 2" xfId="10191"/>
    <cellStyle name="Normal 6 8 3 2 2 2" xfId="41145"/>
    <cellStyle name="Normal 6 8 3 2 2 3" xfId="41146"/>
    <cellStyle name="Normal 6 8 3 2 2 4" xfId="41147"/>
    <cellStyle name="Normal 6 8 3 2 3" xfId="41148"/>
    <cellStyle name="Normal 6 8 3 2 3 2" xfId="41149"/>
    <cellStyle name="Normal 6 8 3 2 3 3" xfId="41150"/>
    <cellStyle name="Normal 6 8 3 2 4" xfId="41151"/>
    <cellStyle name="Normal 6 8 3 2 5" xfId="41152"/>
    <cellStyle name="Normal 6 8 3 2 6" xfId="41153"/>
    <cellStyle name="Normal 6 8 3 3" xfId="6936"/>
    <cellStyle name="Normal 6 8 3 3 2" xfId="11878"/>
    <cellStyle name="Normal 6 8 3 3 3" xfId="41154"/>
    <cellStyle name="Normal 6 8 3 3 4" xfId="41155"/>
    <cellStyle name="Normal 6 8 3 4" xfId="8444"/>
    <cellStyle name="Normal 6 8 3 4 2" xfId="41156"/>
    <cellStyle name="Normal 6 8 3 4 3" xfId="41157"/>
    <cellStyle name="Normal 6 8 3 4 4" xfId="41158"/>
    <cellStyle name="Normal 6 8 3 5" xfId="3482"/>
    <cellStyle name="Normal 6 8 3 5 2" xfId="41159"/>
    <cellStyle name="Normal 6 8 3 5 3" xfId="41160"/>
    <cellStyle name="Normal 6 8 3 5 4" xfId="41161"/>
    <cellStyle name="Normal 6 8 3 6" xfId="41162"/>
    <cellStyle name="Normal 6 8 3 6 2" xfId="41163"/>
    <cellStyle name="Normal 6 8 3 6 3" xfId="41164"/>
    <cellStyle name="Normal 6 8 3 7" xfId="41165"/>
    <cellStyle name="Normal 6 8 3 8" xfId="41166"/>
    <cellStyle name="Normal 6 8 3 9" xfId="41167"/>
    <cellStyle name="Normal 6 8 4" xfId="4016"/>
    <cellStyle name="Normal 6 8 4 2" xfId="9090"/>
    <cellStyle name="Normal 6 8 4 2 2" xfId="41168"/>
    <cellStyle name="Normal 6 8 4 2 3" xfId="41169"/>
    <cellStyle name="Normal 6 8 4 2 4" xfId="41170"/>
    <cellStyle name="Normal 6 8 4 3" xfId="41171"/>
    <cellStyle name="Normal 6 8 4 3 2" xfId="41172"/>
    <cellStyle name="Normal 6 8 4 3 3" xfId="41173"/>
    <cellStyle name="Normal 6 8 4 4" xfId="41174"/>
    <cellStyle name="Normal 6 8 4 5" xfId="41175"/>
    <cellStyle name="Normal 6 8 4 6" xfId="41176"/>
    <cellStyle name="Normal 6 8 5" xfId="5781"/>
    <cellStyle name="Normal 6 8 5 2" xfId="10723"/>
    <cellStyle name="Normal 6 8 5 3" xfId="41177"/>
    <cellStyle name="Normal 6 8 5 4" xfId="41178"/>
    <cellStyle name="Normal 6 8 6" xfId="7289"/>
    <cellStyle name="Normal 6 8 6 2" xfId="41179"/>
    <cellStyle name="Normal 6 8 6 3" xfId="41180"/>
    <cellStyle name="Normal 6 8 6 4" xfId="41181"/>
    <cellStyle name="Normal 6 8 7" xfId="2327"/>
    <cellStyle name="Normal 6 8 7 2" xfId="41182"/>
    <cellStyle name="Normal 6 8 7 3" xfId="41183"/>
    <cellStyle name="Normal 6 8 7 4" xfId="41184"/>
    <cellStyle name="Normal 6 8 8" xfId="41185"/>
    <cellStyle name="Normal 6 8 8 2" xfId="41186"/>
    <cellStyle name="Normal 6 8 8 3" xfId="41187"/>
    <cellStyle name="Normal 6 8 9" xfId="41188"/>
    <cellStyle name="Normal 6 9" xfId="718"/>
    <cellStyle name="Normal 6 9 10" xfId="41189"/>
    <cellStyle name="Normal 6 9 11" xfId="41190"/>
    <cellStyle name="Normal 6 9 2" xfId="1184"/>
    <cellStyle name="Normal 6 9 2 10" xfId="41191"/>
    <cellStyle name="Normal 6 9 2 2" xfId="1852"/>
    <cellStyle name="Normal 6 9 2 2 2" xfId="5210"/>
    <cellStyle name="Normal 6 9 2 2 2 2" xfId="10194"/>
    <cellStyle name="Normal 6 9 2 2 2 2 2" xfId="41192"/>
    <cellStyle name="Normal 6 9 2 2 2 2 3" xfId="41193"/>
    <cellStyle name="Normal 6 9 2 2 2 2 4" xfId="41194"/>
    <cellStyle name="Normal 6 9 2 2 2 3" xfId="41195"/>
    <cellStyle name="Normal 6 9 2 2 2 3 2" xfId="41196"/>
    <cellStyle name="Normal 6 9 2 2 2 3 3" xfId="41197"/>
    <cellStyle name="Normal 6 9 2 2 2 4" xfId="41198"/>
    <cellStyle name="Normal 6 9 2 2 2 5" xfId="41199"/>
    <cellStyle name="Normal 6 9 2 2 2 6" xfId="41200"/>
    <cellStyle name="Normal 6 9 2 2 3" xfId="6939"/>
    <cellStyle name="Normal 6 9 2 2 3 2" xfId="11881"/>
    <cellStyle name="Normal 6 9 2 2 3 3" xfId="41201"/>
    <cellStyle name="Normal 6 9 2 2 3 4" xfId="41202"/>
    <cellStyle name="Normal 6 9 2 2 4" xfId="8447"/>
    <cellStyle name="Normal 6 9 2 2 4 2" xfId="41203"/>
    <cellStyle name="Normal 6 9 2 2 4 3" xfId="41204"/>
    <cellStyle name="Normal 6 9 2 2 4 4" xfId="41205"/>
    <cellStyle name="Normal 6 9 2 2 5" xfId="3485"/>
    <cellStyle name="Normal 6 9 2 2 5 2" xfId="41206"/>
    <cellStyle name="Normal 6 9 2 2 5 3" xfId="41207"/>
    <cellStyle name="Normal 6 9 2 2 5 4" xfId="41208"/>
    <cellStyle name="Normal 6 9 2 2 6" xfId="41209"/>
    <cellStyle name="Normal 6 9 2 2 6 2" xfId="41210"/>
    <cellStyle name="Normal 6 9 2 2 6 3" xfId="41211"/>
    <cellStyle name="Normal 6 9 2 2 7" xfId="41212"/>
    <cellStyle name="Normal 6 9 2 2 8" xfId="41213"/>
    <cellStyle name="Normal 6 9 2 2 9" xfId="41214"/>
    <cellStyle name="Normal 6 9 2 3" xfId="4552"/>
    <cellStyle name="Normal 6 9 2 3 2" xfId="9536"/>
    <cellStyle name="Normal 6 9 2 3 2 2" xfId="41215"/>
    <cellStyle name="Normal 6 9 2 3 2 3" xfId="41216"/>
    <cellStyle name="Normal 6 9 2 3 2 4" xfId="41217"/>
    <cellStyle name="Normal 6 9 2 3 3" xfId="41218"/>
    <cellStyle name="Normal 6 9 2 3 3 2" xfId="41219"/>
    <cellStyle name="Normal 6 9 2 3 3 3" xfId="41220"/>
    <cellStyle name="Normal 6 9 2 3 4" xfId="41221"/>
    <cellStyle name="Normal 6 9 2 3 5" xfId="41222"/>
    <cellStyle name="Normal 6 9 2 3 6" xfId="41223"/>
    <cellStyle name="Normal 6 9 2 4" xfId="6283"/>
    <cellStyle name="Normal 6 9 2 4 2" xfId="11225"/>
    <cellStyle name="Normal 6 9 2 4 3" xfId="41224"/>
    <cellStyle name="Normal 6 9 2 4 4" xfId="41225"/>
    <cellStyle name="Normal 6 9 2 5" xfId="7791"/>
    <cellStyle name="Normal 6 9 2 5 2" xfId="41226"/>
    <cellStyle name="Normal 6 9 2 5 3" xfId="41227"/>
    <cellStyle name="Normal 6 9 2 5 4" xfId="41228"/>
    <cellStyle name="Normal 6 9 2 6" xfId="2829"/>
    <cellStyle name="Normal 6 9 2 6 2" xfId="41229"/>
    <cellStyle name="Normal 6 9 2 6 3" xfId="41230"/>
    <cellStyle name="Normal 6 9 2 6 4" xfId="41231"/>
    <cellStyle name="Normal 6 9 2 7" xfId="41232"/>
    <cellStyle name="Normal 6 9 2 7 2" xfId="41233"/>
    <cellStyle name="Normal 6 9 2 7 3" xfId="41234"/>
    <cellStyle name="Normal 6 9 2 8" xfId="41235"/>
    <cellStyle name="Normal 6 9 2 9" xfId="41236"/>
    <cellStyle name="Normal 6 9 3" xfId="1851"/>
    <cellStyle name="Normal 6 9 3 2" xfId="5209"/>
    <cellStyle name="Normal 6 9 3 2 2" xfId="10193"/>
    <cellStyle name="Normal 6 9 3 2 2 2" xfId="41237"/>
    <cellStyle name="Normal 6 9 3 2 2 3" xfId="41238"/>
    <cellStyle name="Normal 6 9 3 2 2 4" xfId="41239"/>
    <cellStyle name="Normal 6 9 3 2 3" xfId="41240"/>
    <cellStyle name="Normal 6 9 3 2 3 2" xfId="41241"/>
    <cellStyle name="Normal 6 9 3 2 3 3" xfId="41242"/>
    <cellStyle name="Normal 6 9 3 2 4" xfId="41243"/>
    <cellStyle name="Normal 6 9 3 2 5" xfId="41244"/>
    <cellStyle name="Normal 6 9 3 2 6" xfId="41245"/>
    <cellStyle name="Normal 6 9 3 3" xfId="6938"/>
    <cellStyle name="Normal 6 9 3 3 2" xfId="11880"/>
    <cellStyle name="Normal 6 9 3 3 3" xfId="41246"/>
    <cellStyle name="Normal 6 9 3 3 4" xfId="41247"/>
    <cellStyle name="Normal 6 9 3 4" xfId="8446"/>
    <cellStyle name="Normal 6 9 3 4 2" xfId="41248"/>
    <cellStyle name="Normal 6 9 3 4 3" xfId="41249"/>
    <cellStyle name="Normal 6 9 3 4 4" xfId="41250"/>
    <cellStyle name="Normal 6 9 3 5" xfId="3484"/>
    <cellStyle name="Normal 6 9 3 5 2" xfId="41251"/>
    <cellStyle name="Normal 6 9 3 5 3" xfId="41252"/>
    <cellStyle name="Normal 6 9 3 5 4" xfId="41253"/>
    <cellStyle name="Normal 6 9 3 6" xfId="41254"/>
    <cellStyle name="Normal 6 9 3 6 2" xfId="41255"/>
    <cellStyle name="Normal 6 9 3 6 3" xfId="41256"/>
    <cellStyle name="Normal 6 9 3 7" xfId="41257"/>
    <cellStyle name="Normal 6 9 3 8" xfId="41258"/>
    <cellStyle name="Normal 6 9 3 9" xfId="41259"/>
    <cellStyle name="Normal 6 9 4" xfId="4169"/>
    <cellStyle name="Normal 6 9 4 2" xfId="9155"/>
    <cellStyle name="Normal 6 9 4 2 2" xfId="41260"/>
    <cellStyle name="Normal 6 9 4 2 3" xfId="41261"/>
    <cellStyle name="Normal 6 9 4 2 4" xfId="41262"/>
    <cellStyle name="Normal 6 9 4 3" xfId="41263"/>
    <cellStyle name="Normal 6 9 4 3 2" xfId="41264"/>
    <cellStyle name="Normal 6 9 4 3 3" xfId="41265"/>
    <cellStyle name="Normal 6 9 4 4" xfId="41266"/>
    <cellStyle name="Normal 6 9 4 5" xfId="41267"/>
    <cellStyle name="Normal 6 9 4 6" xfId="41268"/>
    <cellStyle name="Normal 6 9 5" xfId="5916"/>
    <cellStyle name="Normal 6 9 5 2" xfId="10858"/>
    <cellStyle name="Normal 6 9 5 3" xfId="41269"/>
    <cellStyle name="Normal 6 9 5 4" xfId="41270"/>
    <cellStyle name="Normal 6 9 6" xfId="7424"/>
    <cellStyle name="Normal 6 9 6 2" xfId="41271"/>
    <cellStyle name="Normal 6 9 6 3" xfId="41272"/>
    <cellStyle name="Normal 6 9 6 4" xfId="41273"/>
    <cellStyle name="Normal 6 9 7" xfId="2462"/>
    <cellStyle name="Normal 6 9 7 2" xfId="41274"/>
    <cellStyle name="Normal 6 9 7 3" xfId="41275"/>
    <cellStyle name="Normal 6 9 7 4" xfId="41276"/>
    <cellStyle name="Normal 6 9 8" xfId="41277"/>
    <cellStyle name="Normal 6 9 8 2" xfId="41278"/>
    <cellStyle name="Normal 6 9 8 3" xfId="41279"/>
    <cellStyle name="Normal 6 9 9" xfId="41280"/>
    <cellStyle name="Normal 60" xfId="143"/>
    <cellStyle name="Normal 60 2" xfId="634"/>
    <cellStyle name="Normal 60 2 2" xfId="1163"/>
    <cellStyle name="Normal 60 3" xfId="493"/>
    <cellStyle name="Normal 60 4" xfId="377"/>
    <cellStyle name="Normal 60 5" xfId="275"/>
    <cellStyle name="Normal 60 6" xfId="2227"/>
    <cellStyle name="Normal 60 7" xfId="248"/>
    <cellStyle name="Normal 61" xfId="144"/>
    <cellStyle name="Normal 61 2" xfId="635"/>
    <cellStyle name="Normal 61 2 2" xfId="1164"/>
    <cellStyle name="Normal 61 3" xfId="494"/>
    <cellStyle name="Normal 61 4" xfId="378"/>
    <cellStyle name="Normal 61 5" xfId="276"/>
    <cellStyle name="Normal 61 6" xfId="2228"/>
    <cellStyle name="Normal 61 7" xfId="249"/>
    <cellStyle name="Normal 62" xfId="145"/>
    <cellStyle name="Normal 62 2" xfId="636"/>
    <cellStyle name="Normal 62 2 2" xfId="1165"/>
    <cellStyle name="Normal 62 3" xfId="495"/>
    <cellStyle name="Normal 62 4" xfId="379"/>
    <cellStyle name="Normal 62 5" xfId="277"/>
    <cellStyle name="Normal 62 6" xfId="2229"/>
    <cellStyle name="Normal 62 7" xfId="250"/>
    <cellStyle name="Normal 63" xfId="146"/>
    <cellStyle name="Normal 63 2" xfId="637"/>
    <cellStyle name="Normal 63 2 2" xfId="1166"/>
    <cellStyle name="Normal 63 3" xfId="497"/>
    <cellStyle name="Normal 63 4" xfId="381"/>
    <cellStyle name="Normal 63 5" xfId="278"/>
    <cellStyle name="Normal 63 6" xfId="2230"/>
    <cellStyle name="Normal 63 7" xfId="251"/>
    <cellStyle name="Normal 64" xfId="178"/>
    <cellStyle name="Normal 64 10" xfId="3751"/>
    <cellStyle name="Normal 64 10 2" xfId="8848"/>
    <cellStyle name="Normal 64 10 2 2" xfId="41281"/>
    <cellStyle name="Normal 64 10 2 2 2" xfId="41282"/>
    <cellStyle name="Normal 64 10 2 2 3" xfId="41283"/>
    <cellStyle name="Normal 64 10 2 2 4" xfId="41284"/>
    <cellStyle name="Normal 64 10 2 3" xfId="41285"/>
    <cellStyle name="Normal 64 10 2 3 2" xfId="41286"/>
    <cellStyle name="Normal 64 10 2 3 3" xfId="41287"/>
    <cellStyle name="Normal 64 10 2 4" xfId="41288"/>
    <cellStyle name="Normal 64 10 2 5" xfId="41289"/>
    <cellStyle name="Normal 64 10 2 6" xfId="41290"/>
    <cellStyle name="Normal 64 10 3" xfId="12329"/>
    <cellStyle name="Normal 64 10 3 2" xfId="41291"/>
    <cellStyle name="Normal 64 10 3 3" xfId="41292"/>
    <cellStyle name="Normal 64 10 3 4" xfId="41293"/>
    <cellStyle name="Normal 64 10 4" xfId="41294"/>
    <cellStyle name="Normal 64 10 4 2" xfId="41295"/>
    <cellStyle name="Normal 64 10 4 3" xfId="41296"/>
    <cellStyle name="Normal 64 10 4 4" xfId="41297"/>
    <cellStyle name="Normal 64 10 5" xfId="41298"/>
    <cellStyle name="Normal 64 10 5 2" xfId="41299"/>
    <cellStyle name="Normal 64 10 5 3" xfId="41300"/>
    <cellStyle name="Normal 64 10 6" xfId="41301"/>
    <cellStyle name="Normal 64 10 7" xfId="41302"/>
    <cellStyle name="Normal 64 10 8" xfId="41303"/>
    <cellStyle name="Normal 64 2" xfId="325"/>
    <cellStyle name="Normal 64 2 2" xfId="1064"/>
    <cellStyle name="Normal 64 3" xfId="554"/>
    <cellStyle name="Normal 64 3 10" xfId="41304"/>
    <cellStyle name="Normal 64 3 11" xfId="41305"/>
    <cellStyle name="Normal 64 3 2" xfId="1114"/>
    <cellStyle name="Normal 64 3 2 10" xfId="41306"/>
    <cellStyle name="Normal 64 3 2 2" xfId="1854"/>
    <cellStyle name="Normal 64 3 2 2 2" xfId="5212"/>
    <cellStyle name="Normal 64 3 2 2 2 2" xfId="10196"/>
    <cellStyle name="Normal 64 3 2 2 2 2 2" xfId="41307"/>
    <cellStyle name="Normal 64 3 2 2 2 2 3" xfId="41308"/>
    <cellStyle name="Normal 64 3 2 2 2 2 4" xfId="41309"/>
    <cellStyle name="Normal 64 3 2 2 2 3" xfId="41310"/>
    <cellStyle name="Normal 64 3 2 2 2 3 2" xfId="41311"/>
    <cellStyle name="Normal 64 3 2 2 2 3 3" xfId="41312"/>
    <cellStyle name="Normal 64 3 2 2 2 4" xfId="41313"/>
    <cellStyle name="Normal 64 3 2 2 2 5" xfId="41314"/>
    <cellStyle name="Normal 64 3 2 2 2 6" xfId="41315"/>
    <cellStyle name="Normal 64 3 2 2 3" xfId="6941"/>
    <cellStyle name="Normal 64 3 2 2 3 2" xfId="11883"/>
    <cellStyle name="Normal 64 3 2 2 3 3" xfId="41316"/>
    <cellStyle name="Normal 64 3 2 2 3 4" xfId="41317"/>
    <cellStyle name="Normal 64 3 2 2 4" xfId="8449"/>
    <cellStyle name="Normal 64 3 2 2 4 2" xfId="41318"/>
    <cellStyle name="Normal 64 3 2 2 4 3" xfId="41319"/>
    <cellStyle name="Normal 64 3 2 2 4 4" xfId="41320"/>
    <cellStyle name="Normal 64 3 2 2 5" xfId="3487"/>
    <cellStyle name="Normal 64 3 2 2 5 2" xfId="41321"/>
    <cellStyle name="Normal 64 3 2 2 5 3" xfId="41322"/>
    <cellStyle name="Normal 64 3 2 2 5 4" xfId="41323"/>
    <cellStyle name="Normal 64 3 2 2 6" xfId="41324"/>
    <cellStyle name="Normal 64 3 2 2 6 2" xfId="41325"/>
    <cellStyle name="Normal 64 3 2 2 6 3" xfId="41326"/>
    <cellStyle name="Normal 64 3 2 2 7" xfId="41327"/>
    <cellStyle name="Normal 64 3 2 2 8" xfId="41328"/>
    <cellStyle name="Normal 64 3 2 2 9" xfId="41329"/>
    <cellStyle name="Normal 64 3 2 3" xfId="4536"/>
    <cellStyle name="Normal 64 3 2 3 2" xfId="9521"/>
    <cellStyle name="Normal 64 3 2 3 2 2" xfId="41330"/>
    <cellStyle name="Normal 64 3 2 3 2 3" xfId="41331"/>
    <cellStyle name="Normal 64 3 2 3 2 4" xfId="41332"/>
    <cellStyle name="Normal 64 3 2 3 3" xfId="41333"/>
    <cellStyle name="Normal 64 3 2 3 3 2" xfId="41334"/>
    <cellStyle name="Normal 64 3 2 3 3 3" xfId="41335"/>
    <cellStyle name="Normal 64 3 2 3 4" xfId="41336"/>
    <cellStyle name="Normal 64 3 2 3 5" xfId="41337"/>
    <cellStyle name="Normal 64 3 2 3 6" xfId="41338"/>
    <cellStyle name="Normal 64 3 2 4" xfId="6276"/>
    <cellStyle name="Normal 64 3 2 4 2" xfId="11218"/>
    <cellStyle name="Normal 64 3 2 4 3" xfId="41339"/>
    <cellStyle name="Normal 64 3 2 4 4" xfId="41340"/>
    <cellStyle name="Normal 64 3 2 5" xfId="7784"/>
    <cellStyle name="Normal 64 3 2 5 2" xfId="41341"/>
    <cellStyle name="Normal 64 3 2 5 3" xfId="41342"/>
    <cellStyle name="Normal 64 3 2 5 4" xfId="41343"/>
    <cellStyle name="Normal 64 3 2 6" xfId="2822"/>
    <cellStyle name="Normal 64 3 2 6 2" xfId="41344"/>
    <cellStyle name="Normal 64 3 2 6 3" xfId="41345"/>
    <cellStyle name="Normal 64 3 2 6 4" xfId="41346"/>
    <cellStyle name="Normal 64 3 2 7" xfId="41347"/>
    <cellStyle name="Normal 64 3 2 7 2" xfId="41348"/>
    <cellStyle name="Normal 64 3 2 7 3" xfId="41349"/>
    <cellStyle name="Normal 64 3 2 8" xfId="41350"/>
    <cellStyle name="Normal 64 3 2 9" xfId="41351"/>
    <cellStyle name="Normal 64 3 3" xfId="1853"/>
    <cellStyle name="Normal 64 3 3 2" xfId="5211"/>
    <cellStyle name="Normal 64 3 3 2 2" xfId="10195"/>
    <cellStyle name="Normal 64 3 3 2 2 2" xfId="41352"/>
    <cellStyle name="Normal 64 3 3 2 2 3" xfId="41353"/>
    <cellStyle name="Normal 64 3 3 2 2 4" xfId="41354"/>
    <cellStyle name="Normal 64 3 3 2 3" xfId="41355"/>
    <cellStyle name="Normal 64 3 3 2 3 2" xfId="41356"/>
    <cellStyle name="Normal 64 3 3 2 3 3" xfId="41357"/>
    <cellStyle name="Normal 64 3 3 2 4" xfId="41358"/>
    <cellStyle name="Normal 64 3 3 2 5" xfId="41359"/>
    <cellStyle name="Normal 64 3 3 2 6" xfId="41360"/>
    <cellStyle name="Normal 64 3 3 3" xfId="6940"/>
    <cellStyle name="Normal 64 3 3 3 2" xfId="11882"/>
    <cellStyle name="Normal 64 3 3 3 3" xfId="41361"/>
    <cellStyle name="Normal 64 3 3 3 4" xfId="41362"/>
    <cellStyle name="Normal 64 3 3 4" xfId="8448"/>
    <cellStyle name="Normal 64 3 3 4 2" xfId="41363"/>
    <cellStyle name="Normal 64 3 3 4 3" xfId="41364"/>
    <cellStyle name="Normal 64 3 3 4 4" xfId="41365"/>
    <cellStyle name="Normal 64 3 3 5" xfId="3486"/>
    <cellStyle name="Normal 64 3 3 5 2" xfId="41366"/>
    <cellStyle name="Normal 64 3 3 5 3" xfId="41367"/>
    <cellStyle name="Normal 64 3 3 5 4" xfId="41368"/>
    <cellStyle name="Normal 64 3 3 6" xfId="41369"/>
    <cellStyle name="Normal 64 3 3 6 2" xfId="41370"/>
    <cellStyle name="Normal 64 3 3 6 3" xfId="41371"/>
    <cellStyle name="Normal 64 3 3 7" xfId="41372"/>
    <cellStyle name="Normal 64 3 3 8" xfId="41373"/>
    <cellStyle name="Normal 64 3 3 9" xfId="41374"/>
    <cellStyle name="Normal 64 3 4" xfId="4069"/>
    <cellStyle name="Normal 64 3 4 2" xfId="9140"/>
    <cellStyle name="Normal 64 3 4 2 2" xfId="41375"/>
    <cellStyle name="Normal 64 3 4 2 3" xfId="41376"/>
    <cellStyle name="Normal 64 3 4 2 4" xfId="41377"/>
    <cellStyle name="Normal 64 3 4 3" xfId="41378"/>
    <cellStyle name="Normal 64 3 4 3 2" xfId="41379"/>
    <cellStyle name="Normal 64 3 4 3 3" xfId="41380"/>
    <cellStyle name="Normal 64 3 4 4" xfId="41381"/>
    <cellStyle name="Normal 64 3 4 5" xfId="41382"/>
    <cellStyle name="Normal 64 3 4 6" xfId="41383"/>
    <cellStyle name="Normal 64 3 5" xfId="5824"/>
    <cellStyle name="Normal 64 3 5 2" xfId="10766"/>
    <cellStyle name="Normal 64 3 5 3" xfId="41384"/>
    <cellStyle name="Normal 64 3 5 4" xfId="41385"/>
    <cellStyle name="Normal 64 3 6" xfId="7332"/>
    <cellStyle name="Normal 64 3 6 2" xfId="41386"/>
    <cellStyle name="Normal 64 3 6 3" xfId="41387"/>
    <cellStyle name="Normal 64 3 6 4" xfId="41388"/>
    <cellStyle name="Normal 64 3 7" xfId="2370"/>
    <cellStyle name="Normal 64 3 7 2" xfId="41389"/>
    <cellStyle name="Normal 64 3 7 3" xfId="41390"/>
    <cellStyle name="Normal 64 3 7 4" xfId="41391"/>
    <cellStyle name="Normal 64 3 8" xfId="41392"/>
    <cellStyle name="Normal 64 3 8 2" xfId="41393"/>
    <cellStyle name="Normal 64 3 8 3" xfId="41394"/>
    <cellStyle name="Normal 64 3 9" xfId="41395"/>
    <cellStyle name="Normal 64 4" xfId="761"/>
    <cellStyle name="Normal 64 4 10" xfId="41396"/>
    <cellStyle name="Normal 64 4 11" xfId="41397"/>
    <cellStyle name="Normal 64 4 2" xfId="1227"/>
    <cellStyle name="Normal 64 4 2 10" xfId="41398"/>
    <cellStyle name="Normal 64 4 2 2" xfId="1856"/>
    <cellStyle name="Normal 64 4 2 2 2" xfId="5214"/>
    <cellStyle name="Normal 64 4 2 2 2 2" xfId="10198"/>
    <cellStyle name="Normal 64 4 2 2 2 2 2" xfId="41399"/>
    <cellStyle name="Normal 64 4 2 2 2 2 3" xfId="41400"/>
    <cellStyle name="Normal 64 4 2 2 2 2 4" xfId="41401"/>
    <cellStyle name="Normal 64 4 2 2 2 3" xfId="41402"/>
    <cellStyle name="Normal 64 4 2 2 2 3 2" xfId="41403"/>
    <cellStyle name="Normal 64 4 2 2 2 3 3" xfId="41404"/>
    <cellStyle name="Normal 64 4 2 2 2 4" xfId="41405"/>
    <cellStyle name="Normal 64 4 2 2 2 5" xfId="41406"/>
    <cellStyle name="Normal 64 4 2 2 2 6" xfId="41407"/>
    <cellStyle name="Normal 64 4 2 2 3" xfId="6943"/>
    <cellStyle name="Normal 64 4 2 2 3 2" xfId="11885"/>
    <cellStyle name="Normal 64 4 2 2 3 3" xfId="41408"/>
    <cellStyle name="Normal 64 4 2 2 3 4" xfId="41409"/>
    <cellStyle name="Normal 64 4 2 2 4" xfId="8451"/>
    <cellStyle name="Normal 64 4 2 2 4 2" xfId="41410"/>
    <cellStyle name="Normal 64 4 2 2 4 3" xfId="41411"/>
    <cellStyle name="Normal 64 4 2 2 4 4" xfId="41412"/>
    <cellStyle name="Normal 64 4 2 2 5" xfId="3489"/>
    <cellStyle name="Normal 64 4 2 2 5 2" xfId="41413"/>
    <cellStyle name="Normal 64 4 2 2 5 3" xfId="41414"/>
    <cellStyle name="Normal 64 4 2 2 5 4" xfId="41415"/>
    <cellStyle name="Normal 64 4 2 2 6" xfId="41416"/>
    <cellStyle name="Normal 64 4 2 2 6 2" xfId="41417"/>
    <cellStyle name="Normal 64 4 2 2 6 3" xfId="41418"/>
    <cellStyle name="Normal 64 4 2 2 7" xfId="41419"/>
    <cellStyle name="Normal 64 4 2 2 8" xfId="41420"/>
    <cellStyle name="Normal 64 4 2 2 9" xfId="41421"/>
    <cellStyle name="Normal 64 4 2 3" xfId="4595"/>
    <cellStyle name="Normal 64 4 2 3 2" xfId="9579"/>
    <cellStyle name="Normal 64 4 2 3 2 2" xfId="41422"/>
    <cellStyle name="Normal 64 4 2 3 2 3" xfId="41423"/>
    <cellStyle name="Normal 64 4 2 3 2 4" xfId="41424"/>
    <cellStyle name="Normal 64 4 2 3 3" xfId="41425"/>
    <cellStyle name="Normal 64 4 2 3 3 2" xfId="41426"/>
    <cellStyle name="Normal 64 4 2 3 3 3" xfId="41427"/>
    <cellStyle name="Normal 64 4 2 3 4" xfId="41428"/>
    <cellStyle name="Normal 64 4 2 3 5" xfId="41429"/>
    <cellStyle name="Normal 64 4 2 3 6" xfId="41430"/>
    <cellStyle name="Normal 64 4 2 4" xfId="6326"/>
    <cellStyle name="Normal 64 4 2 4 2" xfId="11268"/>
    <cellStyle name="Normal 64 4 2 4 3" xfId="41431"/>
    <cellStyle name="Normal 64 4 2 4 4" xfId="41432"/>
    <cellStyle name="Normal 64 4 2 5" xfId="7834"/>
    <cellStyle name="Normal 64 4 2 5 2" xfId="41433"/>
    <cellStyle name="Normal 64 4 2 5 3" xfId="41434"/>
    <cellStyle name="Normal 64 4 2 5 4" xfId="41435"/>
    <cellStyle name="Normal 64 4 2 6" xfId="2872"/>
    <cellStyle name="Normal 64 4 2 6 2" xfId="41436"/>
    <cellStyle name="Normal 64 4 2 6 3" xfId="41437"/>
    <cellStyle name="Normal 64 4 2 6 4" xfId="41438"/>
    <cellStyle name="Normal 64 4 2 7" xfId="41439"/>
    <cellStyle name="Normal 64 4 2 7 2" xfId="41440"/>
    <cellStyle name="Normal 64 4 2 7 3" xfId="41441"/>
    <cellStyle name="Normal 64 4 2 8" xfId="41442"/>
    <cellStyle name="Normal 64 4 2 9" xfId="41443"/>
    <cellStyle name="Normal 64 4 3" xfId="1855"/>
    <cellStyle name="Normal 64 4 3 2" xfId="5213"/>
    <cellStyle name="Normal 64 4 3 2 2" xfId="10197"/>
    <cellStyle name="Normal 64 4 3 2 2 2" xfId="41444"/>
    <cellStyle name="Normal 64 4 3 2 2 3" xfId="41445"/>
    <cellStyle name="Normal 64 4 3 2 2 4" xfId="41446"/>
    <cellStyle name="Normal 64 4 3 2 3" xfId="41447"/>
    <cellStyle name="Normal 64 4 3 2 3 2" xfId="41448"/>
    <cellStyle name="Normal 64 4 3 2 3 3" xfId="41449"/>
    <cellStyle name="Normal 64 4 3 2 4" xfId="41450"/>
    <cellStyle name="Normal 64 4 3 2 5" xfId="41451"/>
    <cellStyle name="Normal 64 4 3 2 6" xfId="41452"/>
    <cellStyle name="Normal 64 4 3 3" xfId="6942"/>
    <cellStyle name="Normal 64 4 3 3 2" xfId="11884"/>
    <cellStyle name="Normal 64 4 3 3 3" xfId="41453"/>
    <cellStyle name="Normal 64 4 3 3 4" xfId="41454"/>
    <cellStyle name="Normal 64 4 3 4" xfId="8450"/>
    <cellStyle name="Normal 64 4 3 4 2" xfId="41455"/>
    <cellStyle name="Normal 64 4 3 4 3" xfId="41456"/>
    <cellStyle name="Normal 64 4 3 4 4" xfId="41457"/>
    <cellStyle name="Normal 64 4 3 5" xfId="3488"/>
    <cellStyle name="Normal 64 4 3 5 2" xfId="41458"/>
    <cellStyle name="Normal 64 4 3 5 3" xfId="41459"/>
    <cellStyle name="Normal 64 4 3 5 4" xfId="41460"/>
    <cellStyle name="Normal 64 4 3 6" xfId="41461"/>
    <cellStyle name="Normal 64 4 3 6 2" xfId="41462"/>
    <cellStyle name="Normal 64 4 3 6 3" xfId="41463"/>
    <cellStyle name="Normal 64 4 3 7" xfId="41464"/>
    <cellStyle name="Normal 64 4 3 8" xfId="41465"/>
    <cellStyle name="Normal 64 4 3 9" xfId="41466"/>
    <cellStyle name="Normal 64 4 4" xfId="4212"/>
    <cellStyle name="Normal 64 4 4 2" xfId="9198"/>
    <cellStyle name="Normal 64 4 4 2 2" xfId="41467"/>
    <cellStyle name="Normal 64 4 4 2 3" xfId="41468"/>
    <cellStyle name="Normal 64 4 4 2 4" xfId="41469"/>
    <cellStyle name="Normal 64 4 4 3" xfId="41470"/>
    <cellStyle name="Normal 64 4 4 3 2" xfId="41471"/>
    <cellStyle name="Normal 64 4 4 3 3" xfId="41472"/>
    <cellStyle name="Normal 64 4 4 4" xfId="41473"/>
    <cellStyle name="Normal 64 4 4 5" xfId="41474"/>
    <cellStyle name="Normal 64 4 4 6" xfId="41475"/>
    <cellStyle name="Normal 64 4 5" xfId="5959"/>
    <cellStyle name="Normal 64 4 5 2" xfId="10901"/>
    <cellStyle name="Normal 64 4 5 3" xfId="41476"/>
    <cellStyle name="Normal 64 4 5 4" xfId="41477"/>
    <cellStyle name="Normal 64 4 6" xfId="7467"/>
    <cellStyle name="Normal 64 4 6 2" xfId="41478"/>
    <cellStyle name="Normal 64 4 6 3" xfId="41479"/>
    <cellStyle name="Normal 64 4 6 4" xfId="41480"/>
    <cellStyle name="Normal 64 4 7" xfId="2505"/>
    <cellStyle name="Normal 64 4 7 2" xfId="41481"/>
    <cellStyle name="Normal 64 4 7 3" xfId="41482"/>
    <cellStyle name="Normal 64 4 7 4" xfId="41483"/>
    <cellStyle name="Normal 64 4 8" xfId="41484"/>
    <cellStyle name="Normal 64 4 8 2" xfId="41485"/>
    <cellStyle name="Normal 64 4 8 3" xfId="41486"/>
    <cellStyle name="Normal 64 4 9" xfId="41487"/>
    <cellStyle name="Normal 64 5" xfId="438"/>
    <cellStyle name="Normal 64 5 10" xfId="41488"/>
    <cellStyle name="Normal 64 5 11" xfId="41489"/>
    <cellStyle name="Normal 64 5 2" xfId="1063"/>
    <cellStyle name="Normal 64 5 2 10" xfId="41490"/>
    <cellStyle name="Normal 64 5 2 2" xfId="1858"/>
    <cellStyle name="Normal 64 5 2 2 2" xfId="5216"/>
    <cellStyle name="Normal 64 5 2 2 2 2" xfId="10200"/>
    <cellStyle name="Normal 64 5 2 2 2 2 2" xfId="41491"/>
    <cellStyle name="Normal 64 5 2 2 2 2 3" xfId="41492"/>
    <cellStyle name="Normal 64 5 2 2 2 2 4" xfId="41493"/>
    <cellStyle name="Normal 64 5 2 2 2 3" xfId="41494"/>
    <cellStyle name="Normal 64 5 2 2 2 3 2" xfId="41495"/>
    <cellStyle name="Normal 64 5 2 2 2 3 3" xfId="41496"/>
    <cellStyle name="Normal 64 5 2 2 2 4" xfId="41497"/>
    <cellStyle name="Normal 64 5 2 2 2 5" xfId="41498"/>
    <cellStyle name="Normal 64 5 2 2 2 6" xfId="41499"/>
    <cellStyle name="Normal 64 5 2 2 3" xfId="6945"/>
    <cellStyle name="Normal 64 5 2 2 3 2" xfId="11887"/>
    <cellStyle name="Normal 64 5 2 2 3 3" xfId="41500"/>
    <cellStyle name="Normal 64 5 2 2 3 4" xfId="41501"/>
    <cellStyle name="Normal 64 5 2 2 4" xfId="8453"/>
    <cellStyle name="Normal 64 5 2 2 4 2" xfId="41502"/>
    <cellStyle name="Normal 64 5 2 2 4 3" xfId="41503"/>
    <cellStyle name="Normal 64 5 2 2 4 4" xfId="41504"/>
    <cellStyle name="Normal 64 5 2 2 5" xfId="3491"/>
    <cellStyle name="Normal 64 5 2 2 5 2" xfId="41505"/>
    <cellStyle name="Normal 64 5 2 2 5 3" xfId="41506"/>
    <cellStyle name="Normal 64 5 2 2 5 4" xfId="41507"/>
    <cellStyle name="Normal 64 5 2 2 6" xfId="41508"/>
    <cellStyle name="Normal 64 5 2 2 6 2" xfId="41509"/>
    <cellStyle name="Normal 64 5 2 2 6 3" xfId="41510"/>
    <cellStyle name="Normal 64 5 2 2 7" xfId="41511"/>
    <cellStyle name="Normal 64 5 2 2 8" xfId="41512"/>
    <cellStyle name="Normal 64 5 2 2 9" xfId="41513"/>
    <cellStyle name="Normal 64 5 2 3" xfId="4490"/>
    <cellStyle name="Normal 64 5 2 3 2" xfId="9475"/>
    <cellStyle name="Normal 64 5 2 3 2 2" xfId="41514"/>
    <cellStyle name="Normal 64 5 2 3 2 3" xfId="41515"/>
    <cellStyle name="Normal 64 5 2 3 2 4" xfId="41516"/>
    <cellStyle name="Normal 64 5 2 3 3" xfId="41517"/>
    <cellStyle name="Normal 64 5 2 3 3 2" xfId="41518"/>
    <cellStyle name="Normal 64 5 2 3 3 3" xfId="41519"/>
    <cellStyle name="Normal 64 5 2 3 4" xfId="41520"/>
    <cellStyle name="Normal 64 5 2 3 5" xfId="41521"/>
    <cellStyle name="Normal 64 5 2 3 6" xfId="41522"/>
    <cellStyle name="Normal 64 5 2 4" xfId="6232"/>
    <cellStyle name="Normal 64 5 2 4 2" xfId="11174"/>
    <cellStyle name="Normal 64 5 2 4 3" xfId="41523"/>
    <cellStyle name="Normal 64 5 2 4 4" xfId="41524"/>
    <cellStyle name="Normal 64 5 2 5" xfId="7740"/>
    <cellStyle name="Normal 64 5 2 5 2" xfId="41525"/>
    <cellStyle name="Normal 64 5 2 5 3" xfId="41526"/>
    <cellStyle name="Normal 64 5 2 5 4" xfId="41527"/>
    <cellStyle name="Normal 64 5 2 6" xfId="2778"/>
    <cellStyle name="Normal 64 5 2 6 2" xfId="41528"/>
    <cellStyle name="Normal 64 5 2 6 3" xfId="41529"/>
    <cellStyle name="Normal 64 5 2 6 4" xfId="41530"/>
    <cellStyle name="Normal 64 5 2 7" xfId="41531"/>
    <cellStyle name="Normal 64 5 2 7 2" xfId="41532"/>
    <cellStyle name="Normal 64 5 2 7 3" xfId="41533"/>
    <cellStyle name="Normal 64 5 2 8" xfId="41534"/>
    <cellStyle name="Normal 64 5 2 9" xfId="41535"/>
    <cellStyle name="Normal 64 5 3" xfId="1857"/>
    <cellStyle name="Normal 64 5 3 2" xfId="5215"/>
    <cellStyle name="Normal 64 5 3 2 2" xfId="10199"/>
    <cellStyle name="Normal 64 5 3 2 2 2" xfId="41536"/>
    <cellStyle name="Normal 64 5 3 2 2 3" xfId="41537"/>
    <cellStyle name="Normal 64 5 3 2 2 4" xfId="41538"/>
    <cellStyle name="Normal 64 5 3 2 3" xfId="41539"/>
    <cellStyle name="Normal 64 5 3 2 3 2" xfId="41540"/>
    <cellStyle name="Normal 64 5 3 2 3 3" xfId="41541"/>
    <cellStyle name="Normal 64 5 3 2 4" xfId="41542"/>
    <cellStyle name="Normal 64 5 3 2 5" xfId="41543"/>
    <cellStyle name="Normal 64 5 3 2 6" xfId="41544"/>
    <cellStyle name="Normal 64 5 3 3" xfId="6944"/>
    <cellStyle name="Normal 64 5 3 3 2" xfId="11886"/>
    <cellStyle name="Normal 64 5 3 3 3" xfId="41545"/>
    <cellStyle name="Normal 64 5 3 3 4" xfId="41546"/>
    <cellStyle name="Normal 64 5 3 4" xfId="8452"/>
    <cellStyle name="Normal 64 5 3 4 2" xfId="41547"/>
    <cellStyle name="Normal 64 5 3 4 3" xfId="41548"/>
    <cellStyle name="Normal 64 5 3 4 4" xfId="41549"/>
    <cellStyle name="Normal 64 5 3 5" xfId="3490"/>
    <cellStyle name="Normal 64 5 3 5 2" xfId="41550"/>
    <cellStyle name="Normal 64 5 3 5 3" xfId="41551"/>
    <cellStyle name="Normal 64 5 3 5 4" xfId="41552"/>
    <cellStyle name="Normal 64 5 3 6" xfId="41553"/>
    <cellStyle name="Normal 64 5 3 6 2" xfId="41554"/>
    <cellStyle name="Normal 64 5 3 6 3" xfId="41555"/>
    <cellStyle name="Normal 64 5 3 7" xfId="41556"/>
    <cellStyle name="Normal 64 5 3 8" xfId="41557"/>
    <cellStyle name="Normal 64 5 3 9" xfId="41558"/>
    <cellStyle name="Normal 64 5 4" xfId="4010"/>
    <cellStyle name="Normal 64 5 4 2" xfId="9089"/>
    <cellStyle name="Normal 64 5 4 2 2" xfId="41559"/>
    <cellStyle name="Normal 64 5 4 2 3" xfId="41560"/>
    <cellStyle name="Normal 64 5 4 2 4" xfId="41561"/>
    <cellStyle name="Normal 64 5 4 3" xfId="41562"/>
    <cellStyle name="Normal 64 5 4 3 2" xfId="41563"/>
    <cellStyle name="Normal 64 5 4 3 3" xfId="41564"/>
    <cellStyle name="Normal 64 5 4 4" xfId="41565"/>
    <cellStyle name="Normal 64 5 4 5" xfId="41566"/>
    <cellStyle name="Normal 64 5 4 6" xfId="41567"/>
    <cellStyle name="Normal 64 5 5" xfId="5775"/>
    <cellStyle name="Normal 64 5 5 2" xfId="10717"/>
    <cellStyle name="Normal 64 5 5 3" xfId="41568"/>
    <cellStyle name="Normal 64 5 5 4" xfId="41569"/>
    <cellStyle name="Normal 64 5 6" xfId="7283"/>
    <cellStyle name="Normal 64 5 6 2" xfId="41570"/>
    <cellStyle name="Normal 64 5 6 3" xfId="41571"/>
    <cellStyle name="Normal 64 5 6 4" xfId="41572"/>
    <cellStyle name="Normal 64 5 7" xfId="2321"/>
    <cellStyle name="Normal 64 5 7 2" xfId="41573"/>
    <cellStyle name="Normal 64 5 7 3" xfId="41574"/>
    <cellStyle name="Normal 64 5 7 4" xfId="41575"/>
    <cellStyle name="Normal 64 5 8" xfId="41576"/>
    <cellStyle name="Normal 64 5 8 2" xfId="41577"/>
    <cellStyle name="Normal 64 5 8 3" xfId="41578"/>
    <cellStyle name="Normal 64 5 9" xfId="41579"/>
    <cellStyle name="Normal 64 6" xfId="912"/>
    <cellStyle name="Normal 64 6 10" xfId="41580"/>
    <cellStyle name="Normal 64 6 2" xfId="1859"/>
    <cellStyle name="Normal 64 6 2 2" xfId="5217"/>
    <cellStyle name="Normal 64 6 2 2 2" xfId="10201"/>
    <cellStyle name="Normal 64 6 2 2 2 2" xfId="41581"/>
    <cellStyle name="Normal 64 6 2 2 2 3" xfId="41582"/>
    <cellStyle name="Normal 64 6 2 2 2 4" xfId="41583"/>
    <cellStyle name="Normal 64 6 2 2 3" xfId="41584"/>
    <cellStyle name="Normal 64 6 2 2 3 2" xfId="41585"/>
    <cellStyle name="Normal 64 6 2 2 3 3" xfId="41586"/>
    <cellStyle name="Normal 64 6 2 2 4" xfId="41587"/>
    <cellStyle name="Normal 64 6 2 2 5" xfId="41588"/>
    <cellStyle name="Normal 64 6 2 2 6" xfId="41589"/>
    <cellStyle name="Normal 64 6 2 3" xfId="6946"/>
    <cellStyle name="Normal 64 6 2 3 2" xfId="11888"/>
    <cellStyle name="Normal 64 6 2 3 3" xfId="41590"/>
    <cellStyle name="Normal 64 6 2 3 4" xfId="41591"/>
    <cellStyle name="Normal 64 6 2 4" xfId="8454"/>
    <cellStyle name="Normal 64 6 2 4 2" xfId="41592"/>
    <cellStyle name="Normal 64 6 2 4 3" xfId="41593"/>
    <cellStyle name="Normal 64 6 2 4 4" xfId="41594"/>
    <cellStyle name="Normal 64 6 2 5" xfId="3492"/>
    <cellStyle name="Normal 64 6 2 5 2" xfId="41595"/>
    <cellStyle name="Normal 64 6 2 5 3" xfId="41596"/>
    <cellStyle name="Normal 64 6 2 5 4" xfId="41597"/>
    <cellStyle name="Normal 64 6 2 6" xfId="41598"/>
    <cellStyle name="Normal 64 6 2 6 2" xfId="41599"/>
    <cellStyle name="Normal 64 6 2 6 3" xfId="41600"/>
    <cellStyle name="Normal 64 6 2 7" xfId="41601"/>
    <cellStyle name="Normal 64 6 2 8" xfId="41602"/>
    <cellStyle name="Normal 64 6 2 9" xfId="41603"/>
    <cellStyle name="Normal 64 6 3" xfId="4353"/>
    <cellStyle name="Normal 64 6 3 2" xfId="9339"/>
    <cellStyle name="Normal 64 6 3 2 2" xfId="41604"/>
    <cellStyle name="Normal 64 6 3 2 3" xfId="41605"/>
    <cellStyle name="Normal 64 6 3 2 4" xfId="41606"/>
    <cellStyle name="Normal 64 6 3 3" xfId="41607"/>
    <cellStyle name="Normal 64 6 3 3 2" xfId="41608"/>
    <cellStyle name="Normal 64 6 3 3 3" xfId="41609"/>
    <cellStyle name="Normal 64 6 3 4" xfId="41610"/>
    <cellStyle name="Normal 64 6 3 5" xfId="41611"/>
    <cellStyle name="Normal 64 6 3 6" xfId="41612"/>
    <cellStyle name="Normal 64 6 4" xfId="6097"/>
    <cellStyle name="Normal 64 6 4 2" xfId="11039"/>
    <cellStyle name="Normal 64 6 4 3" xfId="41613"/>
    <cellStyle name="Normal 64 6 4 4" xfId="41614"/>
    <cellStyle name="Normal 64 6 5" xfId="7605"/>
    <cellStyle name="Normal 64 6 5 2" xfId="41615"/>
    <cellStyle name="Normal 64 6 5 3" xfId="41616"/>
    <cellStyle name="Normal 64 6 5 4" xfId="41617"/>
    <cellStyle name="Normal 64 6 6" xfId="2643"/>
    <cellStyle name="Normal 64 6 6 2" xfId="41618"/>
    <cellStyle name="Normal 64 6 6 3" xfId="41619"/>
    <cellStyle name="Normal 64 6 6 4" xfId="41620"/>
    <cellStyle name="Normal 64 6 7" xfId="41621"/>
    <cellStyle name="Normal 64 6 7 2" xfId="41622"/>
    <cellStyle name="Normal 64 6 7 3" xfId="41623"/>
    <cellStyle name="Normal 64 6 8" xfId="41624"/>
    <cellStyle name="Normal 64 6 9" xfId="41625"/>
    <cellStyle name="Normal 64 7" xfId="1377"/>
    <cellStyle name="Normal 64 7 2" xfId="4735"/>
    <cellStyle name="Normal 64 7 2 2" xfId="9719"/>
    <cellStyle name="Normal 64 7 2 2 2" xfId="41626"/>
    <cellStyle name="Normal 64 7 2 2 3" xfId="41627"/>
    <cellStyle name="Normal 64 7 2 2 4" xfId="41628"/>
    <cellStyle name="Normal 64 7 2 3" xfId="41629"/>
    <cellStyle name="Normal 64 7 2 3 2" xfId="41630"/>
    <cellStyle name="Normal 64 7 2 3 3" xfId="41631"/>
    <cellStyle name="Normal 64 7 2 4" xfId="41632"/>
    <cellStyle name="Normal 64 7 2 5" xfId="41633"/>
    <cellStyle name="Normal 64 7 2 6" xfId="41634"/>
    <cellStyle name="Normal 64 7 3" xfId="6464"/>
    <cellStyle name="Normal 64 7 3 2" xfId="11406"/>
    <cellStyle name="Normal 64 7 3 3" xfId="41635"/>
    <cellStyle name="Normal 64 7 3 4" xfId="41636"/>
    <cellStyle name="Normal 64 7 4" xfId="7972"/>
    <cellStyle name="Normal 64 7 4 2" xfId="41637"/>
    <cellStyle name="Normal 64 7 4 3" xfId="41638"/>
    <cellStyle name="Normal 64 7 4 4" xfId="41639"/>
    <cellStyle name="Normal 64 7 5" xfId="3010"/>
    <cellStyle name="Normal 64 7 5 2" xfId="41640"/>
    <cellStyle name="Normal 64 7 5 3" xfId="41641"/>
    <cellStyle name="Normal 64 7 5 4" xfId="41642"/>
    <cellStyle name="Normal 64 7 6" xfId="41643"/>
    <cellStyle name="Normal 64 7 6 2" xfId="41644"/>
    <cellStyle name="Normal 64 7 6 3" xfId="41645"/>
    <cellStyle name="Normal 64 7 7" xfId="41646"/>
    <cellStyle name="Normal 64 7 8" xfId="41647"/>
    <cellStyle name="Normal 64 7 9" xfId="41648"/>
    <cellStyle name="Normal 64 8" xfId="324"/>
    <cellStyle name="Normal 64 8 2" xfId="3953"/>
    <cellStyle name="Normal 64 8 2 2" xfId="9038"/>
    <cellStyle name="Normal 64 8 2 2 2" xfId="41649"/>
    <cellStyle name="Normal 64 8 2 2 3" xfId="41650"/>
    <cellStyle name="Normal 64 8 2 2 4" xfId="41651"/>
    <cellStyle name="Normal 64 8 2 3" xfId="41652"/>
    <cellStyle name="Normal 64 8 2 3 2" xfId="41653"/>
    <cellStyle name="Normal 64 8 2 3 3" xfId="41654"/>
    <cellStyle name="Normal 64 8 2 4" xfId="41655"/>
    <cellStyle name="Normal 64 8 2 5" xfId="41656"/>
    <cellStyle name="Normal 64 8 2 6" xfId="41657"/>
    <cellStyle name="Normal 64 8 3" xfId="5731"/>
    <cellStyle name="Normal 64 8 3 2" xfId="10673"/>
    <cellStyle name="Normal 64 8 3 3" xfId="41658"/>
    <cellStyle name="Normal 64 8 3 4" xfId="41659"/>
    <cellStyle name="Normal 64 8 4" xfId="7239"/>
    <cellStyle name="Normal 64 8 4 2" xfId="41660"/>
    <cellStyle name="Normal 64 8 4 3" xfId="41661"/>
    <cellStyle name="Normal 64 8 4 4" xfId="41662"/>
    <cellStyle name="Normal 64 8 5" xfId="2277"/>
    <cellStyle name="Normal 64 8 5 2" xfId="41663"/>
    <cellStyle name="Normal 64 8 5 3" xfId="41664"/>
    <cellStyle name="Normal 64 8 5 4" xfId="41665"/>
    <cellStyle name="Normal 64 8 6" xfId="41666"/>
    <cellStyle name="Normal 64 8 6 2" xfId="41667"/>
    <cellStyle name="Normal 64 8 6 3" xfId="41668"/>
    <cellStyle name="Normal 64 8 7" xfId="41669"/>
    <cellStyle name="Normal 64 8 8" xfId="41670"/>
    <cellStyle name="Normal 64 8 9" xfId="41671"/>
    <cellStyle name="Normal 64 9" xfId="2231"/>
    <cellStyle name="Normal 64 9 2" xfId="5450"/>
    <cellStyle name="Normal 64 9 2 2" xfId="10429"/>
    <cellStyle name="Normal 64 9 2 2 2" xfId="41672"/>
    <cellStyle name="Normal 64 9 2 2 3" xfId="41673"/>
    <cellStyle name="Normal 64 9 2 2 4" xfId="41674"/>
    <cellStyle name="Normal 64 9 2 3" xfId="41675"/>
    <cellStyle name="Normal 64 9 2 3 2" xfId="41676"/>
    <cellStyle name="Normal 64 9 2 3 3" xfId="41677"/>
    <cellStyle name="Normal 64 9 2 4" xfId="41678"/>
    <cellStyle name="Normal 64 9 2 5" xfId="41679"/>
    <cellStyle name="Normal 64 9 2 6" xfId="41680"/>
    <cellStyle name="Normal 64 9 3" xfId="8711"/>
    <cellStyle name="Normal 64 9 3 2" xfId="41681"/>
    <cellStyle name="Normal 64 9 3 3" xfId="41682"/>
    <cellStyle name="Normal 64 9 3 4" xfId="41683"/>
    <cellStyle name="Normal 64 9 4" xfId="12364"/>
    <cellStyle name="Normal 64 9 4 2" xfId="41684"/>
    <cellStyle name="Normal 64 9 4 3" xfId="41685"/>
    <cellStyle name="Normal 64 9 4 4" xfId="41686"/>
    <cellStyle name="Normal 64 9 5" xfId="41687"/>
    <cellStyle name="Normal 64 9 5 2" xfId="41688"/>
    <cellStyle name="Normal 64 9 5 3" xfId="41689"/>
    <cellStyle name="Normal 64 9 5 4" xfId="41690"/>
    <cellStyle name="Normal 64 9 6" xfId="41691"/>
    <cellStyle name="Normal 64 9 6 2" xfId="41692"/>
    <cellStyle name="Normal 64 9 6 3" xfId="41693"/>
    <cellStyle name="Normal 64 9 7" xfId="41694"/>
    <cellStyle name="Normal 64 9 8" xfId="41695"/>
    <cellStyle name="Normal 64 9 9" xfId="41696"/>
    <cellStyle name="Normal 65" xfId="326"/>
    <cellStyle name="Normal 65 2" xfId="712"/>
    <cellStyle name="Normal 65 2 10" xfId="2461"/>
    <cellStyle name="Normal 65 2 10 2" xfId="41697"/>
    <cellStyle name="Normal 65 2 10 3" xfId="41698"/>
    <cellStyle name="Normal 65 2 10 4" xfId="41699"/>
    <cellStyle name="Normal 65 2 11" xfId="41700"/>
    <cellStyle name="Normal 65 2 11 2" xfId="41701"/>
    <cellStyle name="Normal 65 2 11 3" xfId="41702"/>
    <cellStyle name="Normal 65 2 12" xfId="41703"/>
    <cellStyle name="Normal 65 2 13" xfId="41704"/>
    <cellStyle name="Normal 65 2 14" xfId="41705"/>
    <cellStyle name="Normal 65 2 2" xfId="853"/>
    <cellStyle name="Normal 65 2 2 10" xfId="41706"/>
    <cellStyle name="Normal 65 2 2 11" xfId="41707"/>
    <cellStyle name="Normal 65 2 2 2" xfId="1318"/>
    <cellStyle name="Normal 65 2 2 2 10" xfId="41708"/>
    <cellStyle name="Normal 65 2 2 2 2" xfId="1862"/>
    <cellStyle name="Normal 65 2 2 2 2 2" xfId="5220"/>
    <cellStyle name="Normal 65 2 2 2 2 2 2" xfId="10204"/>
    <cellStyle name="Normal 65 2 2 2 2 2 2 2" xfId="41709"/>
    <cellStyle name="Normal 65 2 2 2 2 2 2 3" xfId="41710"/>
    <cellStyle name="Normal 65 2 2 2 2 2 2 4" xfId="41711"/>
    <cellStyle name="Normal 65 2 2 2 2 2 3" xfId="41712"/>
    <cellStyle name="Normal 65 2 2 2 2 2 3 2" xfId="41713"/>
    <cellStyle name="Normal 65 2 2 2 2 2 3 3" xfId="41714"/>
    <cellStyle name="Normal 65 2 2 2 2 2 4" xfId="41715"/>
    <cellStyle name="Normal 65 2 2 2 2 2 5" xfId="41716"/>
    <cellStyle name="Normal 65 2 2 2 2 2 6" xfId="41717"/>
    <cellStyle name="Normal 65 2 2 2 2 3" xfId="6949"/>
    <cellStyle name="Normal 65 2 2 2 2 3 2" xfId="11891"/>
    <cellStyle name="Normal 65 2 2 2 2 3 3" xfId="41718"/>
    <cellStyle name="Normal 65 2 2 2 2 3 4" xfId="41719"/>
    <cellStyle name="Normal 65 2 2 2 2 4" xfId="8457"/>
    <cellStyle name="Normal 65 2 2 2 2 4 2" xfId="41720"/>
    <cellStyle name="Normal 65 2 2 2 2 4 3" xfId="41721"/>
    <cellStyle name="Normal 65 2 2 2 2 4 4" xfId="41722"/>
    <cellStyle name="Normal 65 2 2 2 2 5" xfId="3495"/>
    <cellStyle name="Normal 65 2 2 2 2 5 2" xfId="41723"/>
    <cellStyle name="Normal 65 2 2 2 2 5 3" xfId="41724"/>
    <cellStyle name="Normal 65 2 2 2 2 5 4" xfId="41725"/>
    <cellStyle name="Normal 65 2 2 2 2 6" xfId="41726"/>
    <cellStyle name="Normal 65 2 2 2 2 6 2" xfId="41727"/>
    <cellStyle name="Normal 65 2 2 2 2 6 3" xfId="41728"/>
    <cellStyle name="Normal 65 2 2 2 2 7" xfId="41729"/>
    <cellStyle name="Normal 65 2 2 2 2 8" xfId="41730"/>
    <cellStyle name="Normal 65 2 2 2 2 9" xfId="41731"/>
    <cellStyle name="Normal 65 2 2 2 3" xfId="4686"/>
    <cellStyle name="Normal 65 2 2 2 3 2" xfId="9670"/>
    <cellStyle name="Normal 65 2 2 2 3 2 2" xfId="41732"/>
    <cellStyle name="Normal 65 2 2 2 3 2 3" xfId="41733"/>
    <cellStyle name="Normal 65 2 2 2 3 2 4" xfId="41734"/>
    <cellStyle name="Normal 65 2 2 2 3 3" xfId="41735"/>
    <cellStyle name="Normal 65 2 2 2 3 3 2" xfId="41736"/>
    <cellStyle name="Normal 65 2 2 2 3 3 3" xfId="41737"/>
    <cellStyle name="Normal 65 2 2 2 3 4" xfId="41738"/>
    <cellStyle name="Normal 65 2 2 2 3 5" xfId="41739"/>
    <cellStyle name="Normal 65 2 2 2 3 6" xfId="41740"/>
    <cellStyle name="Normal 65 2 2 2 4" xfId="6417"/>
    <cellStyle name="Normal 65 2 2 2 4 2" xfId="11359"/>
    <cellStyle name="Normal 65 2 2 2 4 3" xfId="41741"/>
    <cellStyle name="Normal 65 2 2 2 4 4" xfId="41742"/>
    <cellStyle name="Normal 65 2 2 2 5" xfId="7925"/>
    <cellStyle name="Normal 65 2 2 2 5 2" xfId="41743"/>
    <cellStyle name="Normal 65 2 2 2 5 3" xfId="41744"/>
    <cellStyle name="Normal 65 2 2 2 5 4" xfId="41745"/>
    <cellStyle name="Normal 65 2 2 2 6" xfId="2963"/>
    <cellStyle name="Normal 65 2 2 2 6 2" xfId="41746"/>
    <cellStyle name="Normal 65 2 2 2 6 3" xfId="41747"/>
    <cellStyle name="Normal 65 2 2 2 6 4" xfId="41748"/>
    <cellStyle name="Normal 65 2 2 2 7" xfId="41749"/>
    <cellStyle name="Normal 65 2 2 2 7 2" xfId="41750"/>
    <cellStyle name="Normal 65 2 2 2 7 3" xfId="41751"/>
    <cellStyle name="Normal 65 2 2 2 8" xfId="41752"/>
    <cellStyle name="Normal 65 2 2 2 9" xfId="41753"/>
    <cellStyle name="Normal 65 2 2 3" xfId="1861"/>
    <cellStyle name="Normal 65 2 2 3 2" xfId="5219"/>
    <cellStyle name="Normal 65 2 2 3 2 2" xfId="10203"/>
    <cellStyle name="Normal 65 2 2 3 2 2 2" xfId="41754"/>
    <cellStyle name="Normal 65 2 2 3 2 2 3" xfId="41755"/>
    <cellStyle name="Normal 65 2 2 3 2 2 4" xfId="41756"/>
    <cellStyle name="Normal 65 2 2 3 2 3" xfId="41757"/>
    <cellStyle name="Normal 65 2 2 3 2 3 2" xfId="41758"/>
    <cellStyle name="Normal 65 2 2 3 2 3 3" xfId="41759"/>
    <cellStyle name="Normal 65 2 2 3 2 4" xfId="41760"/>
    <cellStyle name="Normal 65 2 2 3 2 5" xfId="41761"/>
    <cellStyle name="Normal 65 2 2 3 2 6" xfId="41762"/>
    <cellStyle name="Normal 65 2 2 3 3" xfId="6948"/>
    <cellStyle name="Normal 65 2 2 3 3 2" xfId="11890"/>
    <cellStyle name="Normal 65 2 2 3 3 3" xfId="41763"/>
    <cellStyle name="Normal 65 2 2 3 3 4" xfId="41764"/>
    <cellStyle name="Normal 65 2 2 3 4" xfId="8456"/>
    <cellStyle name="Normal 65 2 2 3 4 2" xfId="41765"/>
    <cellStyle name="Normal 65 2 2 3 4 3" xfId="41766"/>
    <cellStyle name="Normal 65 2 2 3 4 4" xfId="41767"/>
    <cellStyle name="Normal 65 2 2 3 5" xfId="3494"/>
    <cellStyle name="Normal 65 2 2 3 5 2" xfId="41768"/>
    <cellStyle name="Normal 65 2 2 3 5 3" xfId="41769"/>
    <cellStyle name="Normal 65 2 2 3 5 4" xfId="41770"/>
    <cellStyle name="Normal 65 2 2 3 6" xfId="41771"/>
    <cellStyle name="Normal 65 2 2 3 6 2" xfId="41772"/>
    <cellStyle name="Normal 65 2 2 3 6 3" xfId="41773"/>
    <cellStyle name="Normal 65 2 2 3 7" xfId="41774"/>
    <cellStyle name="Normal 65 2 2 3 8" xfId="41775"/>
    <cellStyle name="Normal 65 2 2 3 9" xfId="41776"/>
    <cellStyle name="Normal 65 2 2 4" xfId="4303"/>
    <cellStyle name="Normal 65 2 2 4 2" xfId="9289"/>
    <cellStyle name="Normal 65 2 2 4 2 2" xfId="41777"/>
    <cellStyle name="Normal 65 2 2 4 2 3" xfId="41778"/>
    <cellStyle name="Normal 65 2 2 4 2 4" xfId="41779"/>
    <cellStyle name="Normal 65 2 2 4 3" xfId="41780"/>
    <cellStyle name="Normal 65 2 2 4 3 2" xfId="41781"/>
    <cellStyle name="Normal 65 2 2 4 3 3" xfId="41782"/>
    <cellStyle name="Normal 65 2 2 4 4" xfId="41783"/>
    <cellStyle name="Normal 65 2 2 4 5" xfId="41784"/>
    <cellStyle name="Normal 65 2 2 4 6" xfId="41785"/>
    <cellStyle name="Normal 65 2 2 5" xfId="6050"/>
    <cellStyle name="Normal 65 2 2 5 2" xfId="10992"/>
    <cellStyle name="Normal 65 2 2 5 3" xfId="41786"/>
    <cellStyle name="Normal 65 2 2 5 4" xfId="41787"/>
    <cellStyle name="Normal 65 2 2 6" xfId="7558"/>
    <cellStyle name="Normal 65 2 2 6 2" xfId="41788"/>
    <cellStyle name="Normal 65 2 2 6 3" xfId="41789"/>
    <cellStyle name="Normal 65 2 2 6 4" xfId="41790"/>
    <cellStyle name="Normal 65 2 2 7" xfId="2596"/>
    <cellStyle name="Normal 65 2 2 7 2" xfId="41791"/>
    <cellStyle name="Normal 65 2 2 7 3" xfId="41792"/>
    <cellStyle name="Normal 65 2 2 7 4" xfId="41793"/>
    <cellStyle name="Normal 65 2 2 8" xfId="41794"/>
    <cellStyle name="Normal 65 2 2 8 2" xfId="41795"/>
    <cellStyle name="Normal 65 2 2 8 3" xfId="41796"/>
    <cellStyle name="Normal 65 2 2 9" xfId="41797"/>
    <cellStyle name="Normal 65 2 3" xfId="1006"/>
    <cellStyle name="Normal 65 2 3 10" xfId="41798"/>
    <cellStyle name="Normal 65 2 3 2" xfId="1863"/>
    <cellStyle name="Normal 65 2 3 2 2" xfId="5221"/>
    <cellStyle name="Normal 65 2 3 2 2 2" xfId="10205"/>
    <cellStyle name="Normal 65 2 3 2 2 2 2" xfId="41799"/>
    <cellStyle name="Normal 65 2 3 2 2 2 3" xfId="41800"/>
    <cellStyle name="Normal 65 2 3 2 2 2 4" xfId="41801"/>
    <cellStyle name="Normal 65 2 3 2 2 3" xfId="41802"/>
    <cellStyle name="Normal 65 2 3 2 2 3 2" xfId="41803"/>
    <cellStyle name="Normal 65 2 3 2 2 3 3" xfId="41804"/>
    <cellStyle name="Normal 65 2 3 2 2 4" xfId="41805"/>
    <cellStyle name="Normal 65 2 3 2 2 5" xfId="41806"/>
    <cellStyle name="Normal 65 2 3 2 2 6" xfId="41807"/>
    <cellStyle name="Normal 65 2 3 2 3" xfId="6950"/>
    <cellStyle name="Normal 65 2 3 2 3 2" xfId="11892"/>
    <cellStyle name="Normal 65 2 3 2 3 3" xfId="41808"/>
    <cellStyle name="Normal 65 2 3 2 3 4" xfId="41809"/>
    <cellStyle name="Normal 65 2 3 2 4" xfId="8458"/>
    <cellStyle name="Normal 65 2 3 2 4 2" xfId="41810"/>
    <cellStyle name="Normal 65 2 3 2 4 3" xfId="41811"/>
    <cellStyle name="Normal 65 2 3 2 4 4" xfId="41812"/>
    <cellStyle name="Normal 65 2 3 2 5" xfId="3496"/>
    <cellStyle name="Normal 65 2 3 2 5 2" xfId="41813"/>
    <cellStyle name="Normal 65 2 3 2 5 3" xfId="41814"/>
    <cellStyle name="Normal 65 2 3 2 5 4" xfId="41815"/>
    <cellStyle name="Normal 65 2 3 2 6" xfId="41816"/>
    <cellStyle name="Normal 65 2 3 2 6 2" xfId="41817"/>
    <cellStyle name="Normal 65 2 3 2 6 3" xfId="41818"/>
    <cellStyle name="Normal 65 2 3 2 7" xfId="41819"/>
    <cellStyle name="Normal 65 2 3 2 8" xfId="41820"/>
    <cellStyle name="Normal 65 2 3 2 9" xfId="41821"/>
    <cellStyle name="Normal 65 2 3 3" xfId="4445"/>
    <cellStyle name="Normal 65 2 3 3 2" xfId="9430"/>
    <cellStyle name="Normal 65 2 3 3 2 2" xfId="41822"/>
    <cellStyle name="Normal 65 2 3 3 2 3" xfId="41823"/>
    <cellStyle name="Normal 65 2 3 3 2 4" xfId="41824"/>
    <cellStyle name="Normal 65 2 3 3 3" xfId="41825"/>
    <cellStyle name="Normal 65 2 3 3 3 2" xfId="41826"/>
    <cellStyle name="Normal 65 2 3 3 3 3" xfId="41827"/>
    <cellStyle name="Normal 65 2 3 3 4" xfId="41828"/>
    <cellStyle name="Normal 65 2 3 3 5" xfId="41829"/>
    <cellStyle name="Normal 65 2 3 3 6" xfId="41830"/>
    <cellStyle name="Normal 65 2 3 4" xfId="6188"/>
    <cellStyle name="Normal 65 2 3 4 2" xfId="11130"/>
    <cellStyle name="Normal 65 2 3 4 3" xfId="41831"/>
    <cellStyle name="Normal 65 2 3 4 4" xfId="41832"/>
    <cellStyle name="Normal 65 2 3 5" xfId="7696"/>
    <cellStyle name="Normal 65 2 3 5 2" xfId="41833"/>
    <cellStyle name="Normal 65 2 3 5 3" xfId="41834"/>
    <cellStyle name="Normal 65 2 3 5 4" xfId="41835"/>
    <cellStyle name="Normal 65 2 3 6" xfId="2734"/>
    <cellStyle name="Normal 65 2 3 6 2" xfId="41836"/>
    <cellStyle name="Normal 65 2 3 6 3" xfId="41837"/>
    <cellStyle name="Normal 65 2 3 6 4" xfId="41838"/>
    <cellStyle name="Normal 65 2 3 7" xfId="41839"/>
    <cellStyle name="Normal 65 2 3 7 2" xfId="41840"/>
    <cellStyle name="Normal 65 2 3 7 3" xfId="41841"/>
    <cellStyle name="Normal 65 2 3 8" xfId="41842"/>
    <cellStyle name="Normal 65 2 3 9" xfId="41843"/>
    <cellStyle name="Normal 65 2 4" xfId="1860"/>
    <cellStyle name="Normal 65 2 4 2" xfId="5218"/>
    <cellStyle name="Normal 65 2 4 2 2" xfId="10202"/>
    <cellStyle name="Normal 65 2 4 2 2 2" xfId="41844"/>
    <cellStyle name="Normal 65 2 4 2 2 3" xfId="41845"/>
    <cellStyle name="Normal 65 2 4 2 2 4" xfId="41846"/>
    <cellStyle name="Normal 65 2 4 2 3" xfId="41847"/>
    <cellStyle name="Normal 65 2 4 2 3 2" xfId="41848"/>
    <cellStyle name="Normal 65 2 4 2 3 3" xfId="41849"/>
    <cellStyle name="Normal 65 2 4 2 4" xfId="41850"/>
    <cellStyle name="Normal 65 2 4 2 5" xfId="41851"/>
    <cellStyle name="Normal 65 2 4 2 6" xfId="41852"/>
    <cellStyle name="Normal 65 2 4 3" xfId="6947"/>
    <cellStyle name="Normal 65 2 4 3 2" xfId="11889"/>
    <cellStyle name="Normal 65 2 4 3 3" xfId="41853"/>
    <cellStyle name="Normal 65 2 4 3 4" xfId="41854"/>
    <cellStyle name="Normal 65 2 4 4" xfId="8455"/>
    <cellStyle name="Normal 65 2 4 4 2" xfId="41855"/>
    <cellStyle name="Normal 65 2 4 4 3" xfId="41856"/>
    <cellStyle name="Normal 65 2 4 4 4" xfId="41857"/>
    <cellStyle name="Normal 65 2 4 5" xfId="3493"/>
    <cellStyle name="Normal 65 2 4 5 2" xfId="41858"/>
    <cellStyle name="Normal 65 2 4 5 3" xfId="41859"/>
    <cellStyle name="Normal 65 2 4 5 4" xfId="41860"/>
    <cellStyle name="Normal 65 2 4 6" xfId="41861"/>
    <cellStyle name="Normal 65 2 4 6 2" xfId="41862"/>
    <cellStyle name="Normal 65 2 4 6 3" xfId="41863"/>
    <cellStyle name="Normal 65 2 4 7" xfId="41864"/>
    <cellStyle name="Normal 65 2 4 8" xfId="41865"/>
    <cellStyle name="Normal 65 2 4 9" xfId="41866"/>
    <cellStyle name="Normal 65 2 5" xfId="3843"/>
    <cellStyle name="Normal 65 2 5 2" xfId="4056"/>
    <cellStyle name="Normal 65 2 5 2 2" xfId="9128"/>
    <cellStyle name="Normal 65 2 5 2 2 2" xfId="41867"/>
    <cellStyle name="Normal 65 2 5 2 2 3" xfId="41868"/>
    <cellStyle name="Normal 65 2 5 2 2 4" xfId="41869"/>
    <cellStyle name="Normal 65 2 5 2 3" xfId="41870"/>
    <cellStyle name="Normal 65 2 5 2 3 2" xfId="41871"/>
    <cellStyle name="Normal 65 2 5 2 3 3" xfId="41872"/>
    <cellStyle name="Normal 65 2 5 2 4" xfId="41873"/>
    <cellStyle name="Normal 65 2 5 2 5" xfId="41874"/>
    <cellStyle name="Normal 65 2 5 2 6" xfId="41875"/>
    <cellStyle name="Normal 65 2 5 3" xfId="8803"/>
    <cellStyle name="Normal 65 2 5 3 2" xfId="41876"/>
    <cellStyle name="Normal 65 2 5 3 3" xfId="41877"/>
    <cellStyle name="Normal 65 2 5 3 4" xfId="41878"/>
    <cellStyle name="Normal 65 2 5 4" xfId="12270"/>
    <cellStyle name="Normal 65 2 5 4 2" xfId="41879"/>
    <cellStyle name="Normal 65 2 5 4 3" xfId="41880"/>
    <cellStyle name="Normal 65 2 5 4 4" xfId="41881"/>
    <cellStyle name="Normal 65 2 5 5" xfId="41882"/>
    <cellStyle name="Normal 65 2 5 5 2" xfId="41883"/>
    <cellStyle name="Normal 65 2 5 5 3" xfId="41884"/>
    <cellStyle name="Normal 65 2 5 5 4" xfId="41885"/>
    <cellStyle name="Normal 65 2 5 6" xfId="41886"/>
    <cellStyle name="Normal 65 2 5 6 2" xfId="41887"/>
    <cellStyle name="Normal 65 2 5 6 3" xfId="41888"/>
    <cellStyle name="Normal 65 2 5 7" xfId="41889"/>
    <cellStyle name="Normal 65 2 5 8" xfId="41890"/>
    <cellStyle name="Normal 65 2 5 9" xfId="41891"/>
    <cellStyle name="Normal 65 2 6" xfId="4168"/>
    <cellStyle name="Normal 65 2 6 2" xfId="8939"/>
    <cellStyle name="Normal 65 2 6 2 2" xfId="41892"/>
    <cellStyle name="Normal 65 2 6 2 2 2" xfId="41893"/>
    <cellStyle name="Normal 65 2 6 2 2 3" xfId="41894"/>
    <cellStyle name="Normal 65 2 6 2 2 4" xfId="41895"/>
    <cellStyle name="Normal 65 2 6 2 3" xfId="41896"/>
    <cellStyle name="Normal 65 2 6 2 3 2" xfId="41897"/>
    <cellStyle name="Normal 65 2 6 2 3 3" xfId="41898"/>
    <cellStyle name="Normal 65 2 6 2 4" xfId="41899"/>
    <cellStyle name="Normal 65 2 6 2 5" xfId="41900"/>
    <cellStyle name="Normal 65 2 6 2 6" xfId="41901"/>
    <cellStyle name="Normal 65 2 6 3" xfId="12199"/>
    <cellStyle name="Normal 65 2 6 3 2" xfId="41902"/>
    <cellStyle name="Normal 65 2 6 3 3" xfId="41903"/>
    <cellStyle name="Normal 65 2 6 3 4" xfId="41904"/>
    <cellStyle name="Normal 65 2 6 4" xfId="41905"/>
    <cellStyle name="Normal 65 2 6 4 2" xfId="41906"/>
    <cellStyle name="Normal 65 2 6 4 3" xfId="41907"/>
    <cellStyle name="Normal 65 2 6 4 4" xfId="41908"/>
    <cellStyle name="Normal 65 2 6 5" xfId="41909"/>
    <cellStyle name="Normal 65 2 6 5 2" xfId="41910"/>
    <cellStyle name="Normal 65 2 6 5 3" xfId="41911"/>
    <cellStyle name="Normal 65 2 6 6" xfId="41912"/>
    <cellStyle name="Normal 65 2 6 7" xfId="41913"/>
    <cellStyle name="Normal 65 2 6 8" xfId="41914"/>
    <cellStyle name="Normal 65 2 7" xfId="5582"/>
    <cellStyle name="Normal 65 2 7 2" xfId="10536"/>
    <cellStyle name="Normal 65 2 7 2 2" xfId="41915"/>
    <cellStyle name="Normal 65 2 7 2 3" xfId="41916"/>
    <cellStyle name="Normal 65 2 7 2 4" xfId="41917"/>
    <cellStyle name="Normal 65 2 7 3" xfId="41918"/>
    <cellStyle name="Normal 65 2 7 3 2" xfId="41919"/>
    <cellStyle name="Normal 65 2 7 3 3" xfId="41920"/>
    <cellStyle name="Normal 65 2 7 4" xfId="41921"/>
    <cellStyle name="Normal 65 2 7 5" xfId="41922"/>
    <cellStyle name="Normal 65 2 7 6" xfId="41923"/>
    <cellStyle name="Normal 65 2 8" xfId="5915"/>
    <cellStyle name="Normal 65 2 8 2" xfId="10857"/>
    <cellStyle name="Normal 65 2 8 3" xfId="41924"/>
    <cellStyle name="Normal 65 2 8 4" xfId="41925"/>
    <cellStyle name="Normal 65 2 9" xfId="7423"/>
    <cellStyle name="Normal 65 2 9 2" xfId="41926"/>
    <cellStyle name="Normal 65 2 9 3" xfId="41927"/>
    <cellStyle name="Normal 65 2 9 4" xfId="41928"/>
    <cellStyle name="Normal 65 3" xfId="1065"/>
    <cellStyle name="Normal 66" xfId="439"/>
    <cellStyle name="Normal 66 2" xfId="664"/>
    <cellStyle name="Normal 66 2 2" xfId="4540"/>
    <cellStyle name="Normal 66 3" xfId="556"/>
    <cellStyle name="Normal 66 3 10" xfId="41929"/>
    <cellStyle name="Normal 66 3 11" xfId="41930"/>
    <cellStyle name="Normal 66 3 2" xfId="1116"/>
    <cellStyle name="Normal 66 3 2 10" xfId="41931"/>
    <cellStyle name="Normal 66 3 2 2" xfId="1865"/>
    <cellStyle name="Normal 66 3 2 2 2" xfId="5223"/>
    <cellStyle name="Normal 66 3 2 2 2 2" xfId="10207"/>
    <cellStyle name="Normal 66 3 2 2 2 2 2" xfId="41932"/>
    <cellStyle name="Normal 66 3 2 2 2 2 3" xfId="41933"/>
    <cellStyle name="Normal 66 3 2 2 2 2 4" xfId="41934"/>
    <cellStyle name="Normal 66 3 2 2 2 3" xfId="41935"/>
    <cellStyle name="Normal 66 3 2 2 2 3 2" xfId="41936"/>
    <cellStyle name="Normal 66 3 2 2 2 3 3" xfId="41937"/>
    <cellStyle name="Normal 66 3 2 2 2 4" xfId="41938"/>
    <cellStyle name="Normal 66 3 2 2 2 5" xfId="41939"/>
    <cellStyle name="Normal 66 3 2 2 2 6" xfId="41940"/>
    <cellStyle name="Normal 66 3 2 2 3" xfId="6952"/>
    <cellStyle name="Normal 66 3 2 2 3 2" xfId="11894"/>
    <cellStyle name="Normal 66 3 2 2 3 3" xfId="41941"/>
    <cellStyle name="Normal 66 3 2 2 3 4" xfId="41942"/>
    <cellStyle name="Normal 66 3 2 2 4" xfId="8460"/>
    <cellStyle name="Normal 66 3 2 2 4 2" xfId="41943"/>
    <cellStyle name="Normal 66 3 2 2 4 3" xfId="41944"/>
    <cellStyle name="Normal 66 3 2 2 4 4" xfId="41945"/>
    <cellStyle name="Normal 66 3 2 2 5" xfId="3498"/>
    <cellStyle name="Normal 66 3 2 2 5 2" xfId="41946"/>
    <cellStyle name="Normal 66 3 2 2 5 3" xfId="41947"/>
    <cellStyle name="Normal 66 3 2 2 5 4" xfId="41948"/>
    <cellStyle name="Normal 66 3 2 2 6" xfId="41949"/>
    <cellStyle name="Normal 66 3 2 2 6 2" xfId="41950"/>
    <cellStyle name="Normal 66 3 2 2 6 3" xfId="41951"/>
    <cellStyle name="Normal 66 3 2 2 7" xfId="41952"/>
    <cellStyle name="Normal 66 3 2 2 8" xfId="41953"/>
    <cellStyle name="Normal 66 3 2 2 9" xfId="41954"/>
    <cellStyle name="Normal 66 3 2 3" xfId="4538"/>
    <cellStyle name="Normal 66 3 2 3 2" xfId="9523"/>
    <cellStyle name="Normal 66 3 2 3 2 2" xfId="41955"/>
    <cellStyle name="Normal 66 3 2 3 2 3" xfId="41956"/>
    <cellStyle name="Normal 66 3 2 3 2 4" xfId="41957"/>
    <cellStyle name="Normal 66 3 2 3 3" xfId="41958"/>
    <cellStyle name="Normal 66 3 2 3 3 2" xfId="41959"/>
    <cellStyle name="Normal 66 3 2 3 3 3" xfId="41960"/>
    <cellStyle name="Normal 66 3 2 3 4" xfId="41961"/>
    <cellStyle name="Normal 66 3 2 3 5" xfId="41962"/>
    <cellStyle name="Normal 66 3 2 3 6" xfId="41963"/>
    <cellStyle name="Normal 66 3 2 4" xfId="6278"/>
    <cellStyle name="Normal 66 3 2 4 2" xfId="11220"/>
    <cellStyle name="Normal 66 3 2 4 3" xfId="41964"/>
    <cellStyle name="Normal 66 3 2 4 4" xfId="41965"/>
    <cellStyle name="Normal 66 3 2 5" xfId="7786"/>
    <cellStyle name="Normal 66 3 2 5 2" xfId="41966"/>
    <cellStyle name="Normal 66 3 2 5 3" xfId="41967"/>
    <cellStyle name="Normal 66 3 2 5 4" xfId="41968"/>
    <cellStyle name="Normal 66 3 2 6" xfId="2824"/>
    <cellStyle name="Normal 66 3 2 6 2" xfId="41969"/>
    <cellStyle name="Normal 66 3 2 6 3" xfId="41970"/>
    <cellStyle name="Normal 66 3 2 6 4" xfId="41971"/>
    <cellStyle name="Normal 66 3 2 7" xfId="41972"/>
    <cellStyle name="Normal 66 3 2 7 2" xfId="41973"/>
    <cellStyle name="Normal 66 3 2 7 3" xfId="41974"/>
    <cellStyle name="Normal 66 3 2 8" xfId="41975"/>
    <cellStyle name="Normal 66 3 2 9" xfId="41976"/>
    <cellStyle name="Normal 66 3 3" xfId="1864"/>
    <cellStyle name="Normal 66 3 3 2" xfId="5222"/>
    <cellStyle name="Normal 66 3 3 2 2" xfId="10206"/>
    <cellStyle name="Normal 66 3 3 2 2 2" xfId="41977"/>
    <cellStyle name="Normal 66 3 3 2 2 3" xfId="41978"/>
    <cellStyle name="Normal 66 3 3 2 2 4" xfId="41979"/>
    <cellStyle name="Normal 66 3 3 2 3" xfId="41980"/>
    <cellStyle name="Normal 66 3 3 2 3 2" xfId="41981"/>
    <cellStyle name="Normal 66 3 3 2 3 3" xfId="41982"/>
    <cellStyle name="Normal 66 3 3 2 4" xfId="41983"/>
    <cellStyle name="Normal 66 3 3 2 5" xfId="41984"/>
    <cellStyle name="Normal 66 3 3 2 6" xfId="41985"/>
    <cellStyle name="Normal 66 3 3 3" xfId="6951"/>
    <cellStyle name="Normal 66 3 3 3 2" xfId="11893"/>
    <cellStyle name="Normal 66 3 3 3 3" xfId="41986"/>
    <cellStyle name="Normal 66 3 3 3 4" xfId="41987"/>
    <cellStyle name="Normal 66 3 3 4" xfId="8459"/>
    <cellStyle name="Normal 66 3 3 4 2" xfId="41988"/>
    <cellStyle name="Normal 66 3 3 4 3" xfId="41989"/>
    <cellStyle name="Normal 66 3 3 4 4" xfId="41990"/>
    <cellStyle name="Normal 66 3 3 5" xfId="3497"/>
    <cellStyle name="Normal 66 3 3 5 2" xfId="41991"/>
    <cellStyle name="Normal 66 3 3 5 3" xfId="41992"/>
    <cellStyle name="Normal 66 3 3 5 4" xfId="41993"/>
    <cellStyle name="Normal 66 3 3 6" xfId="41994"/>
    <cellStyle name="Normal 66 3 3 6 2" xfId="41995"/>
    <cellStyle name="Normal 66 3 3 6 3" xfId="41996"/>
    <cellStyle name="Normal 66 3 3 7" xfId="41997"/>
    <cellStyle name="Normal 66 3 3 8" xfId="41998"/>
    <cellStyle name="Normal 66 3 3 9" xfId="41999"/>
    <cellStyle name="Normal 66 3 4" xfId="4071"/>
    <cellStyle name="Normal 66 3 4 2" xfId="9142"/>
    <cellStyle name="Normal 66 3 4 2 2" xfId="42000"/>
    <cellStyle name="Normal 66 3 4 2 3" xfId="42001"/>
    <cellStyle name="Normal 66 3 4 2 4" xfId="42002"/>
    <cellStyle name="Normal 66 3 4 3" xfId="42003"/>
    <cellStyle name="Normal 66 3 4 3 2" xfId="42004"/>
    <cellStyle name="Normal 66 3 4 3 3" xfId="42005"/>
    <cellStyle name="Normal 66 3 4 4" xfId="42006"/>
    <cellStyle name="Normal 66 3 4 5" xfId="42007"/>
    <cellStyle name="Normal 66 3 4 6" xfId="42008"/>
    <cellStyle name="Normal 66 3 5" xfId="5826"/>
    <cellStyle name="Normal 66 3 5 2" xfId="10768"/>
    <cellStyle name="Normal 66 3 5 3" xfId="42009"/>
    <cellStyle name="Normal 66 3 5 4" xfId="42010"/>
    <cellStyle name="Normal 66 3 6" xfId="7334"/>
    <cellStyle name="Normal 66 3 6 2" xfId="42011"/>
    <cellStyle name="Normal 66 3 6 3" xfId="42012"/>
    <cellStyle name="Normal 66 3 6 4" xfId="42013"/>
    <cellStyle name="Normal 66 3 7" xfId="2372"/>
    <cellStyle name="Normal 66 3 7 2" xfId="42014"/>
    <cellStyle name="Normal 66 3 7 3" xfId="42015"/>
    <cellStyle name="Normal 66 3 7 4" xfId="42016"/>
    <cellStyle name="Normal 66 3 8" xfId="42017"/>
    <cellStyle name="Normal 66 3 8 2" xfId="42018"/>
    <cellStyle name="Normal 66 3 8 3" xfId="42019"/>
    <cellStyle name="Normal 66 3 9" xfId="42020"/>
    <cellStyle name="Normal 66 4" xfId="763"/>
    <cellStyle name="Normal 66 4 10" xfId="42021"/>
    <cellStyle name="Normal 66 4 11" xfId="42022"/>
    <cellStyle name="Normal 66 4 2" xfId="1229"/>
    <cellStyle name="Normal 66 4 2 10" xfId="42023"/>
    <cellStyle name="Normal 66 4 2 2" xfId="1867"/>
    <cellStyle name="Normal 66 4 2 2 2" xfId="5225"/>
    <cellStyle name="Normal 66 4 2 2 2 2" xfId="10209"/>
    <cellStyle name="Normal 66 4 2 2 2 2 2" xfId="42024"/>
    <cellStyle name="Normal 66 4 2 2 2 2 3" xfId="42025"/>
    <cellStyle name="Normal 66 4 2 2 2 2 4" xfId="42026"/>
    <cellStyle name="Normal 66 4 2 2 2 3" xfId="42027"/>
    <cellStyle name="Normal 66 4 2 2 2 3 2" xfId="42028"/>
    <cellStyle name="Normal 66 4 2 2 2 3 3" xfId="42029"/>
    <cellStyle name="Normal 66 4 2 2 2 4" xfId="42030"/>
    <cellStyle name="Normal 66 4 2 2 2 5" xfId="42031"/>
    <cellStyle name="Normal 66 4 2 2 2 6" xfId="42032"/>
    <cellStyle name="Normal 66 4 2 2 3" xfId="6954"/>
    <cellStyle name="Normal 66 4 2 2 3 2" xfId="11896"/>
    <cellStyle name="Normal 66 4 2 2 3 3" xfId="42033"/>
    <cellStyle name="Normal 66 4 2 2 3 4" xfId="42034"/>
    <cellStyle name="Normal 66 4 2 2 4" xfId="8462"/>
    <cellStyle name="Normal 66 4 2 2 4 2" xfId="42035"/>
    <cellStyle name="Normal 66 4 2 2 4 3" xfId="42036"/>
    <cellStyle name="Normal 66 4 2 2 4 4" xfId="42037"/>
    <cellStyle name="Normal 66 4 2 2 5" xfId="3500"/>
    <cellStyle name="Normal 66 4 2 2 5 2" xfId="42038"/>
    <cellStyle name="Normal 66 4 2 2 5 3" xfId="42039"/>
    <cellStyle name="Normal 66 4 2 2 5 4" xfId="42040"/>
    <cellStyle name="Normal 66 4 2 2 6" xfId="42041"/>
    <cellStyle name="Normal 66 4 2 2 6 2" xfId="42042"/>
    <cellStyle name="Normal 66 4 2 2 6 3" xfId="42043"/>
    <cellStyle name="Normal 66 4 2 2 7" xfId="42044"/>
    <cellStyle name="Normal 66 4 2 2 8" xfId="42045"/>
    <cellStyle name="Normal 66 4 2 2 9" xfId="42046"/>
    <cellStyle name="Normal 66 4 2 3" xfId="4597"/>
    <cellStyle name="Normal 66 4 2 3 2" xfId="9581"/>
    <cellStyle name="Normal 66 4 2 3 2 2" xfId="42047"/>
    <cellStyle name="Normal 66 4 2 3 2 3" xfId="42048"/>
    <cellStyle name="Normal 66 4 2 3 2 4" xfId="42049"/>
    <cellStyle name="Normal 66 4 2 3 3" xfId="42050"/>
    <cellStyle name="Normal 66 4 2 3 3 2" xfId="42051"/>
    <cellStyle name="Normal 66 4 2 3 3 3" xfId="42052"/>
    <cellStyle name="Normal 66 4 2 3 4" xfId="42053"/>
    <cellStyle name="Normal 66 4 2 3 5" xfId="42054"/>
    <cellStyle name="Normal 66 4 2 3 6" xfId="42055"/>
    <cellStyle name="Normal 66 4 2 4" xfId="6328"/>
    <cellStyle name="Normal 66 4 2 4 2" xfId="11270"/>
    <cellStyle name="Normal 66 4 2 4 3" xfId="42056"/>
    <cellStyle name="Normal 66 4 2 4 4" xfId="42057"/>
    <cellStyle name="Normal 66 4 2 5" xfId="7836"/>
    <cellStyle name="Normal 66 4 2 5 2" xfId="42058"/>
    <cellStyle name="Normal 66 4 2 5 3" xfId="42059"/>
    <cellStyle name="Normal 66 4 2 5 4" xfId="42060"/>
    <cellStyle name="Normal 66 4 2 6" xfId="2874"/>
    <cellStyle name="Normal 66 4 2 6 2" xfId="42061"/>
    <cellStyle name="Normal 66 4 2 6 3" xfId="42062"/>
    <cellStyle name="Normal 66 4 2 6 4" xfId="42063"/>
    <cellStyle name="Normal 66 4 2 7" xfId="42064"/>
    <cellStyle name="Normal 66 4 2 7 2" xfId="42065"/>
    <cellStyle name="Normal 66 4 2 7 3" xfId="42066"/>
    <cellStyle name="Normal 66 4 2 8" xfId="42067"/>
    <cellStyle name="Normal 66 4 2 9" xfId="42068"/>
    <cellStyle name="Normal 66 4 3" xfId="1866"/>
    <cellStyle name="Normal 66 4 3 2" xfId="5224"/>
    <cellStyle name="Normal 66 4 3 2 2" xfId="10208"/>
    <cellStyle name="Normal 66 4 3 2 2 2" xfId="42069"/>
    <cellStyle name="Normal 66 4 3 2 2 3" xfId="42070"/>
    <cellStyle name="Normal 66 4 3 2 2 4" xfId="42071"/>
    <cellStyle name="Normal 66 4 3 2 3" xfId="42072"/>
    <cellStyle name="Normal 66 4 3 2 3 2" xfId="42073"/>
    <cellStyle name="Normal 66 4 3 2 3 3" xfId="42074"/>
    <cellStyle name="Normal 66 4 3 2 4" xfId="42075"/>
    <cellStyle name="Normal 66 4 3 2 5" xfId="42076"/>
    <cellStyle name="Normal 66 4 3 2 6" xfId="42077"/>
    <cellStyle name="Normal 66 4 3 3" xfId="6953"/>
    <cellStyle name="Normal 66 4 3 3 2" xfId="11895"/>
    <cellStyle name="Normal 66 4 3 3 3" xfId="42078"/>
    <cellStyle name="Normal 66 4 3 3 4" xfId="42079"/>
    <cellStyle name="Normal 66 4 3 4" xfId="8461"/>
    <cellStyle name="Normal 66 4 3 4 2" xfId="42080"/>
    <cellStyle name="Normal 66 4 3 4 3" xfId="42081"/>
    <cellStyle name="Normal 66 4 3 4 4" xfId="42082"/>
    <cellStyle name="Normal 66 4 3 5" xfId="3499"/>
    <cellStyle name="Normal 66 4 3 5 2" xfId="42083"/>
    <cellStyle name="Normal 66 4 3 5 3" xfId="42084"/>
    <cellStyle name="Normal 66 4 3 5 4" xfId="42085"/>
    <cellStyle name="Normal 66 4 3 6" xfId="42086"/>
    <cellStyle name="Normal 66 4 3 6 2" xfId="42087"/>
    <cellStyle name="Normal 66 4 3 6 3" xfId="42088"/>
    <cellStyle name="Normal 66 4 3 7" xfId="42089"/>
    <cellStyle name="Normal 66 4 3 8" xfId="42090"/>
    <cellStyle name="Normal 66 4 3 9" xfId="42091"/>
    <cellStyle name="Normal 66 4 4" xfId="4214"/>
    <cellStyle name="Normal 66 4 4 2" xfId="9200"/>
    <cellStyle name="Normal 66 4 4 2 2" xfId="42092"/>
    <cellStyle name="Normal 66 4 4 2 3" xfId="42093"/>
    <cellStyle name="Normal 66 4 4 2 4" xfId="42094"/>
    <cellStyle name="Normal 66 4 4 3" xfId="42095"/>
    <cellStyle name="Normal 66 4 4 3 2" xfId="42096"/>
    <cellStyle name="Normal 66 4 4 3 3" xfId="42097"/>
    <cellStyle name="Normal 66 4 4 4" xfId="42098"/>
    <cellStyle name="Normal 66 4 4 5" xfId="42099"/>
    <cellStyle name="Normal 66 4 4 6" xfId="42100"/>
    <cellStyle name="Normal 66 4 5" xfId="5961"/>
    <cellStyle name="Normal 66 4 5 2" xfId="10903"/>
    <cellStyle name="Normal 66 4 5 3" xfId="42101"/>
    <cellStyle name="Normal 66 4 5 4" xfId="42102"/>
    <cellStyle name="Normal 66 4 6" xfId="7469"/>
    <cellStyle name="Normal 66 4 6 2" xfId="42103"/>
    <cellStyle name="Normal 66 4 6 3" xfId="42104"/>
    <cellStyle name="Normal 66 4 6 4" xfId="42105"/>
    <cellStyle name="Normal 66 4 7" xfId="2507"/>
    <cellStyle name="Normal 66 4 7 2" xfId="42106"/>
    <cellStyle name="Normal 66 4 7 3" xfId="42107"/>
    <cellStyle name="Normal 66 4 7 4" xfId="42108"/>
    <cellStyle name="Normal 66 4 8" xfId="42109"/>
    <cellStyle name="Normal 66 4 8 2" xfId="42110"/>
    <cellStyle name="Normal 66 4 8 3" xfId="42111"/>
    <cellStyle name="Normal 66 4 9" xfId="42112"/>
    <cellStyle name="Normal 66 5" xfId="914"/>
    <cellStyle name="Normal 66 5 10" xfId="42113"/>
    <cellStyle name="Normal 66 5 2" xfId="1868"/>
    <cellStyle name="Normal 66 5 2 2" xfId="5226"/>
    <cellStyle name="Normal 66 5 2 2 2" xfId="10210"/>
    <cellStyle name="Normal 66 5 2 2 2 2" xfId="42114"/>
    <cellStyle name="Normal 66 5 2 2 2 3" xfId="42115"/>
    <cellStyle name="Normal 66 5 2 2 2 4" xfId="42116"/>
    <cellStyle name="Normal 66 5 2 2 3" xfId="42117"/>
    <cellStyle name="Normal 66 5 2 2 3 2" xfId="42118"/>
    <cellStyle name="Normal 66 5 2 2 3 3" xfId="42119"/>
    <cellStyle name="Normal 66 5 2 2 4" xfId="42120"/>
    <cellStyle name="Normal 66 5 2 2 5" xfId="42121"/>
    <cellStyle name="Normal 66 5 2 2 6" xfId="42122"/>
    <cellStyle name="Normal 66 5 2 3" xfId="6955"/>
    <cellStyle name="Normal 66 5 2 3 2" xfId="11897"/>
    <cellStyle name="Normal 66 5 2 3 3" xfId="42123"/>
    <cellStyle name="Normal 66 5 2 3 4" xfId="42124"/>
    <cellStyle name="Normal 66 5 2 4" xfId="8463"/>
    <cellStyle name="Normal 66 5 2 4 2" xfId="42125"/>
    <cellStyle name="Normal 66 5 2 4 3" xfId="42126"/>
    <cellStyle name="Normal 66 5 2 4 4" xfId="42127"/>
    <cellStyle name="Normal 66 5 2 5" xfId="3501"/>
    <cellStyle name="Normal 66 5 2 5 2" xfId="42128"/>
    <cellStyle name="Normal 66 5 2 5 3" xfId="42129"/>
    <cellStyle name="Normal 66 5 2 5 4" xfId="42130"/>
    <cellStyle name="Normal 66 5 2 6" xfId="42131"/>
    <cellStyle name="Normal 66 5 2 6 2" xfId="42132"/>
    <cellStyle name="Normal 66 5 2 6 3" xfId="42133"/>
    <cellStyle name="Normal 66 5 2 7" xfId="42134"/>
    <cellStyle name="Normal 66 5 2 8" xfId="42135"/>
    <cellStyle name="Normal 66 5 2 9" xfId="42136"/>
    <cellStyle name="Normal 66 5 3" xfId="4355"/>
    <cellStyle name="Normal 66 5 3 2" xfId="9341"/>
    <cellStyle name="Normal 66 5 3 2 2" xfId="42137"/>
    <cellStyle name="Normal 66 5 3 2 3" xfId="42138"/>
    <cellStyle name="Normal 66 5 3 2 4" xfId="42139"/>
    <cellStyle name="Normal 66 5 3 3" xfId="42140"/>
    <cellStyle name="Normal 66 5 3 3 2" xfId="42141"/>
    <cellStyle name="Normal 66 5 3 3 3" xfId="42142"/>
    <cellStyle name="Normal 66 5 3 4" xfId="42143"/>
    <cellStyle name="Normal 66 5 3 5" xfId="42144"/>
    <cellStyle name="Normal 66 5 3 6" xfId="42145"/>
    <cellStyle name="Normal 66 5 4" xfId="6099"/>
    <cellStyle name="Normal 66 5 4 2" xfId="11041"/>
    <cellStyle name="Normal 66 5 4 3" xfId="42146"/>
    <cellStyle name="Normal 66 5 4 4" xfId="42147"/>
    <cellStyle name="Normal 66 5 5" xfId="7607"/>
    <cellStyle name="Normal 66 5 5 2" xfId="42148"/>
    <cellStyle name="Normal 66 5 5 3" xfId="42149"/>
    <cellStyle name="Normal 66 5 5 4" xfId="42150"/>
    <cellStyle name="Normal 66 5 6" xfId="2645"/>
    <cellStyle name="Normal 66 5 6 2" xfId="42151"/>
    <cellStyle name="Normal 66 5 6 3" xfId="42152"/>
    <cellStyle name="Normal 66 5 6 4" xfId="42153"/>
    <cellStyle name="Normal 66 5 7" xfId="42154"/>
    <cellStyle name="Normal 66 5 7 2" xfId="42155"/>
    <cellStyle name="Normal 66 5 7 3" xfId="42156"/>
    <cellStyle name="Normal 66 5 8" xfId="42157"/>
    <cellStyle name="Normal 66 5 9" xfId="42158"/>
    <cellStyle name="Normal 66 6" xfId="3753"/>
    <cellStyle name="Normal 66 6 2" xfId="3959"/>
    <cellStyle name="Normal 66 6 2 2" xfId="9042"/>
    <cellStyle name="Normal 66 6 2 2 2" xfId="42159"/>
    <cellStyle name="Normal 66 6 2 2 3" xfId="42160"/>
    <cellStyle name="Normal 66 6 2 2 4" xfId="42161"/>
    <cellStyle name="Normal 66 6 2 3" xfId="42162"/>
    <cellStyle name="Normal 66 6 2 3 2" xfId="42163"/>
    <cellStyle name="Normal 66 6 2 3 3" xfId="42164"/>
    <cellStyle name="Normal 66 6 2 4" xfId="42165"/>
    <cellStyle name="Normal 66 6 2 5" xfId="42166"/>
    <cellStyle name="Normal 66 6 2 6" xfId="42167"/>
    <cellStyle name="Normal 66 6 3" xfId="8713"/>
    <cellStyle name="Normal 66 6 3 2" xfId="42168"/>
    <cellStyle name="Normal 66 6 3 3" xfId="42169"/>
    <cellStyle name="Normal 66 6 3 4" xfId="42170"/>
    <cellStyle name="Normal 66 6 4" xfId="12160"/>
    <cellStyle name="Normal 66 6 4 2" xfId="42171"/>
    <cellStyle name="Normal 66 6 4 3" xfId="42172"/>
    <cellStyle name="Normal 66 6 4 4" xfId="42173"/>
    <cellStyle name="Normal 66 6 5" xfId="42174"/>
    <cellStyle name="Normal 66 6 5 2" xfId="42175"/>
    <cellStyle name="Normal 66 6 5 3" xfId="42176"/>
    <cellStyle name="Normal 66 6 5 4" xfId="42177"/>
    <cellStyle name="Normal 66 6 6" xfId="42178"/>
    <cellStyle name="Normal 66 6 6 2" xfId="42179"/>
    <cellStyle name="Normal 66 6 6 3" xfId="42180"/>
    <cellStyle name="Normal 66 6 7" xfId="42181"/>
    <cellStyle name="Normal 66 6 8" xfId="42182"/>
    <cellStyle name="Normal 66 6 9" xfId="42183"/>
    <cellStyle name="Normal 66 7" xfId="3958"/>
    <cellStyle name="Normal 66 7 2" xfId="8850"/>
    <cellStyle name="Normal 66 7 2 2" xfId="42184"/>
    <cellStyle name="Normal 66 7 2 2 2" xfId="42185"/>
    <cellStyle name="Normal 66 7 2 2 3" xfId="42186"/>
    <cellStyle name="Normal 66 7 2 2 4" xfId="42187"/>
    <cellStyle name="Normal 66 7 2 3" xfId="42188"/>
    <cellStyle name="Normal 66 7 2 3 2" xfId="42189"/>
    <cellStyle name="Normal 66 7 2 3 3" xfId="42190"/>
    <cellStyle name="Normal 66 7 2 4" xfId="42191"/>
    <cellStyle name="Normal 66 7 2 5" xfId="42192"/>
    <cellStyle name="Normal 66 7 2 6" xfId="42193"/>
    <cellStyle name="Normal 66 7 3" xfId="12168"/>
    <cellStyle name="Normal 66 7 3 2" xfId="42194"/>
    <cellStyle name="Normal 66 7 3 3" xfId="42195"/>
    <cellStyle name="Normal 66 7 3 4" xfId="42196"/>
    <cellStyle name="Normal 66 7 4" xfId="42197"/>
    <cellStyle name="Normal 66 7 4 2" xfId="42198"/>
    <cellStyle name="Normal 66 7 4 3" xfId="42199"/>
    <cellStyle name="Normal 66 7 4 4" xfId="42200"/>
    <cellStyle name="Normal 66 7 5" xfId="42201"/>
    <cellStyle name="Normal 66 7 5 2" xfId="42202"/>
    <cellStyle name="Normal 66 7 5 3" xfId="42203"/>
    <cellStyle name="Normal 66 7 6" xfId="42204"/>
    <cellStyle name="Normal 66 7 7" xfId="42205"/>
    <cellStyle name="Normal 66 7 8" xfId="42206"/>
    <cellStyle name="Normal 67" xfId="557"/>
    <cellStyle name="Normal 67 10" xfId="7335"/>
    <cellStyle name="Normal 67 10 2" xfId="42207"/>
    <cellStyle name="Normal 67 10 3" xfId="42208"/>
    <cellStyle name="Normal 67 10 4" xfId="42209"/>
    <cellStyle name="Normal 67 11" xfId="2373"/>
    <cellStyle name="Normal 67 11 2" xfId="42210"/>
    <cellStyle name="Normal 67 11 3" xfId="42211"/>
    <cellStyle name="Normal 67 11 4" xfId="42212"/>
    <cellStyle name="Normal 67 12" xfId="42213"/>
    <cellStyle name="Normal 67 12 2" xfId="42214"/>
    <cellStyle name="Normal 67 12 3" xfId="42215"/>
    <cellStyle name="Normal 67 13" xfId="42216"/>
    <cellStyle name="Normal 67 14" xfId="42217"/>
    <cellStyle name="Normal 67 15" xfId="42218"/>
    <cellStyle name="Normal 67 2" xfId="764"/>
    <cellStyle name="Normal 67 2 10" xfId="42219"/>
    <cellStyle name="Normal 67 2 11" xfId="42220"/>
    <cellStyle name="Normal 67 2 2" xfId="1230"/>
    <cellStyle name="Normal 67 2 2 10" xfId="42221"/>
    <cellStyle name="Normal 67 2 2 2" xfId="1871"/>
    <cellStyle name="Normal 67 2 2 2 2" xfId="5229"/>
    <cellStyle name="Normal 67 2 2 2 2 2" xfId="10213"/>
    <cellStyle name="Normal 67 2 2 2 2 2 2" xfId="42222"/>
    <cellStyle name="Normal 67 2 2 2 2 2 3" xfId="42223"/>
    <cellStyle name="Normal 67 2 2 2 2 2 4" xfId="42224"/>
    <cellStyle name="Normal 67 2 2 2 2 3" xfId="42225"/>
    <cellStyle name="Normal 67 2 2 2 2 3 2" xfId="42226"/>
    <cellStyle name="Normal 67 2 2 2 2 3 3" xfId="42227"/>
    <cellStyle name="Normal 67 2 2 2 2 4" xfId="42228"/>
    <cellStyle name="Normal 67 2 2 2 2 5" xfId="42229"/>
    <cellStyle name="Normal 67 2 2 2 2 6" xfId="42230"/>
    <cellStyle name="Normal 67 2 2 2 3" xfId="6958"/>
    <cellStyle name="Normal 67 2 2 2 3 2" xfId="11900"/>
    <cellStyle name="Normal 67 2 2 2 3 3" xfId="42231"/>
    <cellStyle name="Normal 67 2 2 2 3 4" xfId="42232"/>
    <cellStyle name="Normal 67 2 2 2 4" xfId="8466"/>
    <cellStyle name="Normal 67 2 2 2 4 2" xfId="42233"/>
    <cellStyle name="Normal 67 2 2 2 4 3" xfId="42234"/>
    <cellStyle name="Normal 67 2 2 2 4 4" xfId="42235"/>
    <cellStyle name="Normal 67 2 2 2 5" xfId="3504"/>
    <cellStyle name="Normal 67 2 2 2 5 2" xfId="42236"/>
    <cellStyle name="Normal 67 2 2 2 5 3" xfId="42237"/>
    <cellStyle name="Normal 67 2 2 2 5 4" xfId="42238"/>
    <cellStyle name="Normal 67 2 2 2 6" xfId="42239"/>
    <cellStyle name="Normal 67 2 2 2 6 2" xfId="42240"/>
    <cellStyle name="Normal 67 2 2 2 6 3" xfId="42241"/>
    <cellStyle name="Normal 67 2 2 2 7" xfId="42242"/>
    <cellStyle name="Normal 67 2 2 2 8" xfId="42243"/>
    <cellStyle name="Normal 67 2 2 2 9" xfId="42244"/>
    <cellStyle name="Normal 67 2 2 3" xfId="4598"/>
    <cellStyle name="Normal 67 2 2 3 2" xfId="9582"/>
    <cellStyle name="Normal 67 2 2 3 2 2" xfId="42245"/>
    <cellStyle name="Normal 67 2 2 3 2 3" xfId="42246"/>
    <cellStyle name="Normal 67 2 2 3 2 4" xfId="42247"/>
    <cellStyle name="Normal 67 2 2 3 3" xfId="42248"/>
    <cellStyle name="Normal 67 2 2 3 3 2" xfId="42249"/>
    <cellStyle name="Normal 67 2 2 3 3 3" xfId="42250"/>
    <cellStyle name="Normal 67 2 2 3 4" xfId="42251"/>
    <cellStyle name="Normal 67 2 2 3 5" xfId="42252"/>
    <cellStyle name="Normal 67 2 2 3 6" xfId="42253"/>
    <cellStyle name="Normal 67 2 2 4" xfId="6329"/>
    <cellStyle name="Normal 67 2 2 4 2" xfId="11271"/>
    <cellStyle name="Normal 67 2 2 4 3" xfId="42254"/>
    <cellStyle name="Normal 67 2 2 4 4" xfId="42255"/>
    <cellStyle name="Normal 67 2 2 5" xfId="7837"/>
    <cellStyle name="Normal 67 2 2 5 2" xfId="42256"/>
    <cellStyle name="Normal 67 2 2 5 3" xfId="42257"/>
    <cellStyle name="Normal 67 2 2 5 4" xfId="42258"/>
    <cellStyle name="Normal 67 2 2 6" xfId="2875"/>
    <cellStyle name="Normal 67 2 2 6 2" xfId="42259"/>
    <cellStyle name="Normal 67 2 2 6 3" xfId="42260"/>
    <cellStyle name="Normal 67 2 2 6 4" xfId="42261"/>
    <cellStyle name="Normal 67 2 2 7" xfId="42262"/>
    <cellStyle name="Normal 67 2 2 7 2" xfId="42263"/>
    <cellStyle name="Normal 67 2 2 7 3" xfId="42264"/>
    <cellStyle name="Normal 67 2 2 8" xfId="42265"/>
    <cellStyle name="Normal 67 2 2 9" xfId="42266"/>
    <cellStyle name="Normal 67 2 3" xfId="1870"/>
    <cellStyle name="Normal 67 2 3 2" xfId="5228"/>
    <cellStyle name="Normal 67 2 3 2 2" xfId="10212"/>
    <cellStyle name="Normal 67 2 3 2 2 2" xfId="42267"/>
    <cellStyle name="Normal 67 2 3 2 2 3" xfId="42268"/>
    <cellStyle name="Normal 67 2 3 2 2 4" xfId="42269"/>
    <cellStyle name="Normal 67 2 3 2 3" xfId="42270"/>
    <cellStyle name="Normal 67 2 3 2 3 2" xfId="42271"/>
    <cellStyle name="Normal 67 2 3 2 3 3" xfId="42272"/>
    <cellStyle name="Normal 67 2 3 2 4" xfId="42273"/>
    <cellStyle name="Normal 67 2 3 2 5" xfId="42274"/>
    <cellStyle name="Normal 67 2 3 2 6" xfId="42275"/>
    <cellStyle name="Normal 67 2 3 3" xfId="6957"/>
    <cellStyle name="Normal 67 2 3 3 2" xfId="11899"/>
    <cellStyle name="Normal 67 2 3 3 3" xfId="42276"/>
    <cellStyle name="Normal 67 2 3 3 4" xfId="42277"/>
    <cellStyle name="Normal 67 2 3 4" xfId="8465"/>
    <cellStyle name="Normal 67 2 3 4 2" xfId="42278"/>
    <cellStyle name="Normal 67 2 3 4 3" xfId="42279"/>
    <cellStyle name="Normal 67 2 3 4 4" xfId="42280"/>
    <cellStyle name="Normal 67 2 3 5" xfId="3503"/>
    <cellStyle name="Normal 67 2 3 5 2" xfId="42281"/>
    <cellStyle name="Normal 67 2 3 5 3" xfId="42282"/>
    <cellStyle name="Normal 67 2 3 5 4" xfId="42283"/>
    <cellStyle name="Normal 67 2 3 6" xfId="42284"/>
    <cellStyle name="Normal 67 2 3 6 2" xfId="42285"/>
    <cellStyle name="Normal 67 2 3 6 3" xfId="42286"/>
    <cellStyle name="Normal 67 2 3 7" xfId="42287"/>
    <cellStyle name="Normal 67 2 3 8" xfId="42288"/>
    <cellStyle name="Normal 67 2 3 9" xfId="42289"/>
    <cellStyle name="Normal 67 2 4" xfId="4215"/>
    <cellStyle name="Normal 67 2 4 2" xfId="9201"/>
    <cellStyle name="Normal 67 2 4 2 2" xfId="42290"/>
    <cellStyle name="Normal 67 2 4 2 3" xfId="42291"/>
    <cellStyle name="Normal 67 2 4 2 4" xfId="42292"/>
    <cellStyle name="Normal 67 2 4 3" xfId="42293"/>
    <cellStyle name="Normal 67 2 4 3 2" xfId="42294"/>
    <cellStyle name="Normal 67 2 4 3 3" xfId="42295"/>
    <cellStyle name="Normal 67 2 4 4" xfId="42296"/>
    <cellStyle name="Normal 67 2 4 5" xfId="42297"/>
    <cellStyle name="Normal 67 2 4 6" xfId="42298"/>
    <cellStyle name="Normal 67 2 5" xfId="5962"/>
    <cellStyle name="Normal 67 2 5 2" xfId="10904"/>
    <cellStyle name="Normal 67 2 5 3" xfId="42299"/>
    <cellStyle name="Normal 67 2 5 4" xfId="42300"/>
    <cellStyle name="Normal 67 2 6" xfId="7470"/>
    <cellStyle name="Normal 67 2 6 2" xfId="42301"/>
    <cellStyle name="Normal 67 2 6 3" xfId="42302"/>
    <cellStyle name="Normal 67 2 6 4" xfId="42303"/>
    <cellStyle name="Normal 67 2 7" xfId="2508"/>
    <cellStyle name="Normal 67 2 7 2" xfId="42304"/>
    <cellStyle name="Normal 67 2 7 3" xfId="42305"/>
    <cellStyle name="Normal 67 2 7 4" xfId="42306"/>
    <cellStyle name="Normal 67 2 8" xfId="42307"/>
    <cellStyle name="Normal 67 2 8 2" xfId="42308"/>
    <cellStyle name="Normal 67 2 8 3" xfId="42309"/>
    <cellStyle name="Normal 67 2 9" xfId="42310"/>
    <cellStyle name="Normal 67 3" xfId="915"/>
    <cellStyle name="Normal 67 3 10" xfId="42311"/>
    <cellStyle name="Normal 67 3 2" xfId="1872"/>
    <cellStyle name="Normal 67 3 2 2" xfId="5230"/>
    <cellStyle name="Normal 67 3 2 2 2" xfId="10214"/>
    <cellStyle name="Normal 67 3 2 2 2 2" xfId="42312"/>
    <cellStyle name="Normal 67 3 2 2 2 3" xfId="42313"/>
    <cellStyle name="Normal 67 3 2 2 2 4" xfId="42314"/>
    <cellStyle name="Normal 67 3 2 2 3" xfId="42315"/>
    <cellStyle name="Normal 67 3 2 2 3 2" xfId="42316"/>
    <cellStyle name="Normal 67 3 2 2 3 3" xfId="42317"/>
    <cellStyle name="Normal 67 3 2 2 4" xfId="42318"/>
    <cellStyle name="Normal 67 3 2 2 5" xfId="42319"/>
    <cellStyle name="Normal 67 3 2 2 6" xfId="42320"/>
    <cellStyle name="Normal 67 3 2 3" xfId="6959"/>
    <cellStyle name="Normal 67 3 2 3 2" xfId="11901"/>
    <cellStyle name="Normal 67 3 2 3 3" xfId="42321"/>
    <cellStyle name="Normal 67 3 2 3 4" xfId="42322"/>
    <cellStyle name="Normal 67 3 2 4" xfId="8467"/>
    <cellStyle name="Normal 67 3 2 4 2" xfId="42323"/>
    <cellStyle name="Normal 67 3 2 4 3" xfId="42324"/>
    <cellStyle name="Normal 67 3 2 4 4" xfId="42325"/>
    <cellStyle name="Normal 67 3 2 5" xfId="3505"/>
    <cellStyle name="Normal 67 3 2 5 2" xfId="42326"/>
    <cellStyle name="Normal 67 3 2 5 3" xfId="42327"/>
    <cellStyle name="Normal 67 3 2 5 4" xfId="42328"/>
    <cellStyle name="Normal 67 3 2 6" xfId="42329"/>
    <cellStyle name="Normal 67 3 2 6 2" xfId="42330"/>
    <cellStyle name="Normal 67 3 2 6 3" xfId="42331"/>
    <cellStyle name="Normal 67 3 2 7" xfId="42332"/>
    <cellStyle name="Normal 67 3 2 8" xfId="42333"/>
    <cellStyle name="Normal 67 3 2 9" xfId="42334"/>
    <cellStyle name="Normal 67 3 3" xfId="4356"/>
    <cellStyle name="Normal 67 3 3 2" xfId="9342"/>
    <cellStyle name="Normal 67 3 3 2 2" xfId="42335"/>
    <cellStyle name="Normal 67 3 3 2 3" xfId="42336"/>
    <cellStyle name="Normal 67 3 3 2 4" xfId="42337"/>
    <cellStyle name="Normal 67 3 3 3" xfId="42338"/>
    <cellStyle name="Normal 67 3 3 3 2" xfId="42339"/>
    <cellStyle name="Normal 67 3 3 3 3" xfId="42340"/>
    <cellStyle name="Normal 67 3 3 4" xfId="42341"/>
    <cellStyle name="Normal 67 3 3 5" xfId="42342"/>
    <cellStyle name="Normal 67 3 3 6" xfId="42343"/>
    <cellStyle name="Normal 67 3 4" xfId="6100"/>
    <cellStyle name="Normal 67 3 4 2" xfId="11042"/>
    <cellStyle name="Normal 67 3 4 3" xfId="42344"/>
    <cellStyle name="Normal 67 3 4 4" xfId="42345"/>
    <cellStyle name="Normal 67 3 5" xfId="7608"/>
    <cellStyle name="Normal 67 3 5 2" xfId="42346"/>
    <cellStyle name="Normal 67 3 5 3" xfId="42347"/>
    <cellStyle name="Normal 67 3 5 4" xfId="42348"/>
    <cellStyle name="Normal 67 3 6" xfId="2646"/>
    <cellStyle name="Normal 67 3 6 2" xfId="42349"/>
    <cellStyle name="Normal 67 3 6 3" xfId="42350"/>
    <cellStyle name="Normal 67 3 6 4" xfId="42351"/>
    <cellStyle name="Normal 67 3 7" xfId="42352"/>
    <cellStyle name="Normal 67 3 7 2" xfId="42353"/>
    <cellStyle name="Normal 67 3 7 3" xfId="42354"/>
    <cellStyle name="Normal 67 3 8" xfId="42355"/>
    <cellStyle name="Normal 67 3 9" xfId="42356"/>
    <cellStyle name="Normal 67 4" xfId="1869"/>
    <cellStyle name="Normal 67 4 2" xfId="5227"/>
    <cellStyle name="Normal 67 4 2 2" xfId="10211"/>
    <cellStyle name="Normal 67 4 2 2 2" xfId="42357"/>
    <cellStyle name="Normal 67 4 2 2 3" xfId="42358"/>
    <cellStyle name="Normal 67 4 2 2 4" xfId="42359"/>
    <cellStyle name="Normal 67 4 2 3" xfId="42360"/>
    <cellStyle name="Normal 67 4 2 3 2" xfId="42361"/>
    <cellStyle name="Normal 67 4 2 3 3" xfId="42362"/>
    <cellStyle name="Normal 67 4 2 4" xfId="42363"/>
    <cellStyle name="Normal 67 4 2 5" xfId="42364"/>
    <cellStyle name="Normal 67 4 2 6" xfId="42365"/>
    <cellStyle name="Normal 67 4 3" xfId="6956"/>
    <cellStyle name="Normal 67 4 3 2" xfId="11898"/>
    <cellStyle name="Normal 67 4 3 3" xfId="42366"/>
    <cellStyle name="Normal 67 4 3 4" xfId="42367"/>
    <cellStyle name="Normal 67 4 4" xfId="8464"/>
    <cellStyle name="Normal 67 4 4 2" xfId="42368"/>
    <cellStyle name="Normal 67 4 4 3" xfId="42369"/>
    <cellStyle name="Normal 67 4 4 4" xfId="42370"/>
    <cellStyle name="Normal 67 4 5" xfId="3502"/>
    <cellStyle name="Normal 67 4 5 2" xfId="42371"/>
    <cellStyle name="Normal 67 4 5 3" xfId="42372"/>
    <cellStyle name="Normal 67 4 5 4" xfId="42373"/>
    <cellStyle name="Normal 67 4 6" xfId="42374"/>
    <cellStyle name="Normal 67 4 6 2" xfId="42375"/>
    <cellStyle name="Normal 67 4 6 3" xfId="42376"/>
    <cellStyle name="Normal 67 4 7" xfId="42377"/>
    <cellStyle name="Normal 67 4 8" xfId="42378"/>
    <cellStyle name="Normal 67 4 9" xfId="42379"/>
    <cellStyle name="Normal 67 5" xfId="3754"/>
    <cellStyle name="Normal 67 5 2" xfId="5517"/>
    <cellStyle name="Normal 67 5 2 2" xfId="10483"/>
    <cellStyle name="Normal 67 5 2 2 2" xfId="42380"/>
    <cellStyle name="Normal 67 5 2 2 3" xfId="42381"/>
    <cellStyle name="Normal 67 5 2 2 4" xfId="42382"/>
    <cellStyle name="Normal 67 5 2 3" xfId="42383"/>
    <cellStyle name="Normal 67 5 2 3 2" xfId="42384"/>
    <cellStyle name="Normal 67 5 2 3 3" xfId="42385"/>
    <cellStyle name="Normal 67 5 2 4" xfId="42386"/>
    <cellStyle name="Normal 67 5 2 5" xfId="42387"/>
    <cellStyle name="Normal 67 5 2 6" xfId="42388"/>
    <cellStyle name="Normal 67 5 3" xfId="8714"/>
    <cellStyle name="Normal 67 5 3 2" xfId="42389"/>
    <cellStyle name="Normal 67 5 3 3" xfId="42390"/>
    <cellStyle name="Normal 67 5 3 4" xfId="42391"/>
    <cellStyle name="Normal 67 5 4" xfId="12110"/>
    <cellStyle name="Normal 67 5 4 2" xfId="42392"/>
    <cellStyle name="Normal 67 5 4 3" xfId="42393"/>
    <cellStyle name="Normal 67 5 4 4" xfId="42394"/>
    <cellStyle name="Normal 67 5 5" xfId="42395"/>
    <cellStyle name="Normal 67 5 5 2" xfId="42396"/>
    <cellStyle name="Normal 67 5 5 3" xfId="42397"/>
    <cellStyle name="Normal 67 5 5 4" xfId="42398"/>
    <cellStyle name="Normal 67 5 6" xfId="42399"/>
    <cellStyle name="Normal 67 5 6 2" xfId="42400"/>
    <cellStyle name="Normal 67 5 6 3" xfId="42401"/>
    <cellStyle name="Normal 67 5 7" xfId="42402"/>
    <cellStyle name="Normal 67 5 8" xfId="42403"/>
    <cellStyle name="Normal 67 5 9" xfId="42404"/>
    <cellStyle name="Normal 67 6" xfId="4072"/>
    <cellStyle name="Normal 67 6 2" xfId="8804"/>
    <cellStyle name="Normal 67 6 3" xfId="9143"/>
    <cellStyle name="Normal 67 7" xfId="3954"/>
    <cellStyle name="Normal 67 7 2" xfId="8851"/>
    <cellStyle name="Normal 67 7 2 2" xfId="42405"/>
    <cellStyle name="Normal 67 7 2 2 2" xfId="42406"/>
    <cellStyle name="Normal 67 7 2 2 3" xfId="42407"/>
    <cellStyle name="Normal 67 7 2 2 4" xfId="42408"/>
    <cellStyle name="Normal 67 7 2 3" xfId="42409"/>
    <cellStyle name="Normal 67 7 2 3 2" xfId="42410"/>
    <cellStyle name="Normal 67 7 2 3 3" xfId="42411"/>
    <cellStyle name="Normal 67 7 2 4" xfId="42412"/>
    <cellStyle name="Normal 67 7 2 5" xfId="42413"/>
    <cellStyle name="Normal 67 7 2 6" xfId="42414"/>
    <cellStyle name="Normal 67 7 3" xfId="12144"/>
    <cellStyle name="Normal 67 7 3 2" xfId="42415"/>
    <cellStyle name="Normal 67 7 3 3" xfId="42416"/>
    <cellStyle name="Normal 67 7 3 4" xfId="42417"/>
    <cellStyle name="Normal 67 7 4" xfId="42418"/>
    <cellStyle name="Normal 67 7 4 2" xfId="42419"/>
    <cellStyle name="Normal 67 7 4 3" xfId="42420"/>
    <cellStyle name="Normal 67 7 4 4" xfId="42421"/>
    <cellStyle name="Normal 67 7 5" xfId="42422"/>
    <cellStyle name="Normal 67 7 5 2" xfId="42423"/>
    <cellStyle name="Normal 67 7 5 3" xfId="42424"/>
    <cellStyle name="Normal 67 7 6" xfId="42425"/>
    <cellStyle name="Normal 67 7 7" xfId="42426"/>
    <cellStyle name="Normal 67 7 8" xfId="42427"/>
    <cellStyle name="Normal 67 8" xfId="4135"/>
    <cellStyle name="Normal 67 8 2" xfId="9154"/>
    <cellStyle name="Normal 67 8 2 2" xfId="42428"/>
    <cellStyle name="Normal 67 8 2 3" xfId="42429"/>
    <cellStyle name="Normal 67 8 2 4" xfId="42430"/>
    <cellStyle name="Normal 67 8 3" xfId="42431"/>
    <cellStyle name="Normal 67 8 3 2" xfId="42432"/>
    <cellStyle name="Normal 67 8 3 3" xfId="42433"/>
    <cellStyle name="Normal 67 8 4" xfId="42434"/>
    <cellStyle name="Normal 67 8 5" xfId="42435"/>
    <cellStyle name="Normal 67 8 6" xfId="42436"/>
    <cellStyle name="Normal 67 9" xfId="5827"/>
    <cellStyle name="Normal 67 9 2" xfId="10769"/>
    <cellStyle name="Normal 67 9 3" xfId="42437"/>
    <cellStyle name="Normal 67 9 4" xfId="42438"/>
    <cellStyle name="Normal 68" xfId="679"/>
    <cellStyle name="Normal 68 2" xfId="3964"/>
    <cellStyle name="Normal 69" xfId="446"/>
    <cellStyle name="Normal 69 2" xfId="5633"/>
    <cellStyle name="Normal 69 2 2" xfId="5641"/>
    <cellStyle name="Normal 69 2 2 2" xfId="10586"/>
    <cellStyle name="Normal 69 2 2 2 2" xfId="42439"/>
    <cellStyle name="Normal 69 2 2 2 3" xfId="42440"/>
    <cellStyle name="Normal 69 2 2 2 4" xfId="42441"/>
    <cellStyle name="Normal 69 2 2 3" xfId="42442"/>
    <cellStyle name="Normal 69 2 2 3 2" xfId="42443"/>
    <cellStyle name="Normal 69 2 2 3 3" xfId="42444"/>
    <cellStyle name="Normal 69 2 2 4" xfId="42445"/>
    <cellStyle name="Normal 69 2 2 5" xfId="42446"/>
    <cellStyle name="Normal 69 2 2 6" xfId="42447"/>
    <cellStyle name="Normal 69 2 3" xfId="8724"/>
    <cellStyle name="Normal 69 2 3 2" xfId="42448"/>
    <cellStyle name="Normal 69 2 3 3" xfId="42449"/>
    <cellStyle name="Normal 69 2 3 4" xfId="42450"/>
    <cellStyle name="Normal 69 2 4" xfId="12170"/>
    <cellStyle name="Normal 69 2 4 2" xfId="42451"/>
    <cellStyle name="Normal 69 2 4 3" xfId="42452"/>
    <cellStyle name="Normal 69 2 4 4" xfId="42453"/>
    <cellStyle name="Normal 69 2 5" xfId="42454"/>
    <cellStyle name="Normal 69 2 5 2" xfId="42455"/>
    <cellStyle name="Normal 69 2 5 3" xfId="42456"/>
    <cellStyle name="Normal 69 2 5 4" xfId="42457"/>
    <cellStyle name="Normal 69 2 6" xfId="42458"/>
    <cellStyle name="Normal 69 2 6 2" xfId="42459"/>
    <cellStyle name="Normal 69 2 6 3" xfId="42460"/>
    <cellStyle name="Normal 69 2 7" xfId="42461"/>
    <cellStyle name="Normal 69 2 8" xfId="42462"/>
    <cellStyle name="Normal 69 2 9" xfId="42463"/>
    <cellStyle name="Normal 7" xfId="25"/>
    <cellStyle name="Normal 7 2" xfId="39"/>
    <cellStyle name="Normal 7 2 2" xfId="639"/>
    <cellStyle name="Normal 7 2 2 2" xfId="1168"/>
    <cellStyle name="Normal 7 2 3" xfId="531"/>
    <cellStyle name="Normal 7 2 4" xfId="415"/>
    <cellStyle name="Normal 7 3" xfId="638"/>
    <cellStyle name="Normal 7 3 2" xfId="1167"/>
    <cellStyle name="Normal 7 4" xfId="449"/>
    <cellStyle name="Normal 7 5" xfId="333"/>
    <cellStyle name="Normal 70" xfId="550"/>
    <cellStyle name="Normal 71" xfId="713"/>
    <cellStyle name="Normal 72" xfId="714"/>
    <cellStyle name="Normal 73" xfId="447"/>
    <cellStyle name="Normal 74" xfId="716"/>
    <cellStyle name="Normal 75" xfId="715"/>
    <cellStyle name="Normal 76" xfId="717"/>
    <cellStyle name="Normal 77" xfId="797"/>
    <cellStyle name="Normal 78" xfId="854"/>
    <cellStyle name="Normal 79" xfId="855"/>
    <cellStyle name="Normal 8" xfId="40"/>
    <cellStyle name="Normal 8 2" xfId="51"/>
    <cellStyle name="Normal 8 2 2" xfId="641"/>
    <cellStyle name="Normal 8 2 2 2" xfId="1170"/>
    <cellStyle name="Normal 8 2 3" xfId="533"/>
    <cellStyle name="Normal 8 2 4" xfId="417"/>
    <cellStyle name="Normal 8 3" xfId="640"/>
    <cellStyle name="Normal 8 3 2" xfId="1169"/>
    <cellStyle name="Normal 8 4" xfId="532"/>
    <cellStyle name="Normal 8 5" xfId="416"/>
    <cellStyle name="Normal 80" xfId="331"/>
    <cellStyle name="Normal 81" xfId="434"/>
    <cellStyle name="Normal 82" xfId="862"/>
    <cellStyle name="Normal 83" xfId="863"/>
    <cellStyle name="Normal 84" xfId="861"/>
    <cellStyle name="Normal 85" xfId="860"/>
    <cellStyle name="Normal 86" xfId="859"/>
    <cellStyle name="Normal 87" xfId="864"/>
    <cellStyle name="Normal 88" xfId="1326"/>
    <cellStyle name="Normal 89" xfId="1327"/>
    <cellStyle name="Normal 9" xfId="47"/>
    <cellStyle name="Normal 9 2" xfId="642"/>
    <cellStyle name="Normal 9 2 2" xfId="1171"/>
    <cellStyle name="Normal 9 3" xfId="450"/>
    <cellStyle name="Normal 9 4" xfId="334"/>
    <cellStyle name="Normal 90" xfId="1325"/>
    <cellStyle name="Normal 91" xfId="1043"/>
    <cellStyle name="Normal 92" xfId="1324"/>
    <cellStyle name="Normal 93" xfId="1322"/>
    <cellStyle name="Normal 94" xfId="1019"/>
    <cellStyle name="Normal 95" xfId="1331"/>
    <cellStyle name="Normal 96" xfId="1323"/>
    <cellStyle name="Normal 97" xfId="1329"/>
    <cellStyle name="Normal 98" xfId="1328"/>
    <cellStyle name="Normal 99" xfId="1332"/>
    <cellStyle name="Normal_Plan1" xfId="54211"/>
    <cellStyle name="Normal1" xfId="83"/>
    <cellStyle name="Normal2" xfId="84"/>
    <cellStyle name="Normal3" xfId="85"/>
    <cellStyle name="Nota 2" xfId="5456"/>
    <cellStyle name="Nota 2 2" xfId="42464"/>
    <cellStyle name="Nota 2 2 2" xfId="42465"/>
    <cellStyle name="Nota 2 2 2 2" xfId="42466"/>
    <cellStyle name="Nota 2 2 2 2 2" xfId="42467"/>
    <cellStyle name="Nota 2 2 2 2 3" xfId="42468"/>
    <cellStyle name="Nota 2 2 2 3" xfId="42469"/>
    <cellStyle name="Nota 2 2 2 4" xfId="42470"/>
    <cellStyle name="Nota 2 2 2 5" xfId="42471"/>
    <cellStyle name="Nota 2 2 3" xfId="42472"/>
    <cellStyle name="Nota 2 2 3 2" xfId="42473"/>
    <cellStyle name="Nota 2 2 3 3" xfId="42474"/>
    <cellStyle name="Nota 2 2 4" xfId="42475"/>
    <cellStyle name="Nota 2 2 5" xfId="42476"/>
    <cellStyle name="Nota 2 2 6" xfId="42477"/>
    <cellStyle name="Percent [2]" xfId="86"/>
    <cellStyle name="Percent [2] 2" xfId="643"/>
    <cellStyle name="Percent [2] 2 2" xfId="1172"/>
    <cellStyle name="Percent [2] 3" xfId="534"/>
    <cellStyle name="Percent [2] 4" xfId="418"/>
    <cellStyle name="Percent_Sheet1" xfId="87"/>
    <cellStyle name="Percentual" xfId="88"/>
    <cellStyle name="Ponto" xfId="89"/>
    <cellStyle name="Porcentagem" xfId="48" builtinId="5"/>
    <cellStyle name="Porcentagem 2" xfId="11"/>
    <cellStyle name="Porcentagem 2 2" xfId="321"/>
    <cellStyle name="Porcentagem 2 2 2" xfId="1060"/>
    <cellStyle name="Porcentagem 2 3" xfId="1009"/>
    <cellStyle name="Porcentagem 3" xfId="33"/>
    <cellStyle name="Porcentagem 3 2" xfId="43"/>
    <cellStyle name="Porcentagem 3 3" xfId="644"/>
    <cellStyle name="Porcentagem 4" xfId="29"/>
    <cellStyle name="Porcentagem 4 2" xfId="34"/>
    <cellStyle name="Porcentagem 4 2 2" xfId="179"/>
    <cellStyle name="Porcentagem 4 2 2 2" xfId="1058"/>
    <cellStyle name="Porcentagem 4 2 3" xfId="925"/>
    <cellStyle name="Porcentagem 5" xfId="62"/>
    <cellStyle name="Porcentagem 6" xfId="98"/>
    <cellStyle name="Porcentagem 6 10" xfId="308"/>
    <cellStyle name="Porcentagem 6 10 2" xfId="3940"/>
    <cellStyle name="Porcentagem 6 10 2 2" xfId="9027"/>
    <cellStyle name="Porcentagem 6 10 2 2 2" xfId="42478"/>
    <cellStyle name="Porcentagem 6 10 2 2 3" xfId="42479"/>
    <cellStyle name="Porcentagem 6 10 2 2 4" xfId="42480"/>
    <cellStyle name="Porcentagem 6 10 2 3" xfId="42481"/>
    <cellStyle name="Porcentagem 6 10 2 3 2" xfId="42482"/>
    <cellStyle name="Porcentagem 6 10 2 3 3" xfId="42483"/>
    <cellStyle name="Porcentagem 6 10 2 4" xfId="42484"/>
    <cellStyle name="Porcentagem 6 10 2 5" xfId="42485"/>
    <cellStyle name="Porcentagem 6 10 2 6" xfId="42486"/>
    <cellStyle name="Porcentagem 6 10 3" xfId="5718"/>
    <cellStyle name="Porcentagem 6 10 3 2" xfId="10660"/>
    <cellStyle name="Porcentagem 6 10 3 3" xfId="42487"/>
    <cellStyle name="Porcentagem 6 10 3 4" xfId="42488"/>
    <cellStyle name="Porcentagem 6 10 4" xfId="7226"/>
    <cellStyle name="Porcentagem 6 10 4 2" xfId="42489"/>
    <cellStyle name="Porcentagem 6 10 4 3" xfId="42490"/>
    <cellStyle name="Porcentagem 6 10 4 4" xfId="42491"/>
    <cellStyle name="Porcentagem 6 10 5" xfId="2263"/>
    <cellStyle name="Porcentagem 6 10 5 2" xfId="42492"/>
    <cellStyle name="Porcentagem 6 10 5 3" xfId="42493"/>
    <cellStyle name="Porcentagem 6 10 5 4" xfId="42494"/>
    <cellStyle name="Porcentagem 6 10 6" xfId="42495"/>
    <cellStyle name="Porcentagem 6 10 6 2" xfId="42496"/>
    <cellStyle name="Porcentagem 6 10 6 3" xfId="42497"/>
    <cellStyle name="Porcentagem 6 10 7" xfId="42498"/>
    <cellStyle name="Porcentagem 6 10 8" xfId="42499"/>
    <cellStyle name="Porcentagem 6 10 9" xfId="42500"/>
    <cellStyle name="Porcentagem 6 11" xfId="2188"/>
    <cellStyle name="Porcentagem 6 11 2" xfId="5472"/>
    <cellStyle name="Porcentagem 6 11 2 2" xfId="10448"/>
    <cellStyle name="Porcentagem 6 11 2 2 2" xfId="42501"/>
    <cellStyle name="Porcentagem 6 11 2 2 3" xfId="42502"/>
    <cellStyle name="Porcentagem 6 11 2 2 4" xfId="42503"/>
    <cellStyle name="Porcentagem 6 11 2 3" xfId="42504"/>
    <cellStyle name="Porcentagem 6 11 2 3 2" xfId="42505"/>
    <cellStyle name="Porcentagem 6 11 2 3 3" xfId="42506"/>
    <cellStyle name="Porcentagem 6 11 2 4" xfId="42507"/>
    <cellStyle name="Porcentagem 6 11 2 5" xfId="42508"/>
    <cellStyle name="Porcentagem 6 11 2 6" xfId="42509"/>
    <cellStyle name="Porcentagem 6 11 3" xfId="8698"/>
    <cellStyle name="Porcentagem 6 11 3 2" xfId="42510"/>
    <cellStyle name="Porcentagem 6 11 3 3" xfId="42511"/>
    <cellStyle name="Porcentagem 6 11 3 4" xfId="42512"/>
    <cellStyle name="Porcentagem 6 11 4" xfId="12348"/>
    <cellStyle name="Porcentagem 6 11 4 2" xfId="42513"/>
    <cellStyle name="Porcentagem 6 11 4 3" xfId="42514"/>
    <cellStyle name="Porcentagem 6 11 4 4" xfId="42515"/>
    <cellStyle name="Porcentagem 6 11 5" xfId="42516"/>
    <cellStyle name="Porcentagem 6 11 5 2" xfId="42517"/>
    <cellStyle name="Porcentagem 6 11 5 3" xfId="42518"/>
    <cellStyle name="Porcentagem 6 11 5 4" xfId="42519"/>
    <cellStyle name="Porcentagem 6 11 6" xfId="42520"/>
    <cellStyle name="Porcentagem 6 11 6 2" xfId="42521"/>
    <cellStyle name="Porcentagem 6 11 6 3" xfId="42522"/>
    <cellStyle name="Porcentagem 6 11 7" xfId="42523"/>
    <cellStyle name="Porcentagem 6 11 8" xfId="42524"/>
    <cellStyle name="Porcentagem 6 11 9" xfId="42525"/>
    <cellStyle name="Porcentagem 6 12" xfId="3737"/>
    <cellStyle name="Porcentagem 6 12 2" xfId="8835"/>
    <cellStyle name="Porcentagem 6 12 2 2" xfId="42526"/>
    <cellStyle name="Porcentagem 6 12 2 2 2" xfId="42527"/>
    <cellStyle name="Porcentagem 6 12 2 2 3" xfId="42528"/>
    <cellStyle name="Porcentagem 6 12 2 2 4" xfId="42529"/>
    <cellStyle name="Porcentagem 6 12 2 3" xfId="42530"/>
    <cellStyle name="Porcentagem 6 12 2 3 2" xfId="42531"/>
    <cellStyle name="Porcentagem 6 12 2 3 3" xfId="42532"/>
    <cellStyle name="Porcentagem 6 12 2 4" xfId="42533"/>
    <cellStyle name="Porcentagem 6 12 2 5" xfId="42534"/>
    <cellStyle name="Porcentagem 6 12 2 6" xfId="42535"/>
    <cellStyle name="Porcentagem 6 12 3" xfId="12253"/>
    <cellStyle name="Porcentagem 6 12 3 2" xfId="42536"/>
    <cellStyle name="Porcentagem 6 12 3 3" xfId="42537"/>
    <cellStyle name="Porcentagem 6 12 3 4" xfId="42538"/>
    <cellStyle name="Porcentagem 6 12 4" xfId="42539"/>
    <cellStyle name="Porcentagem 6 12 4 2" xfId="42540"/>
    <cellStyle name="Porcentagem 6 12 4 3" xfId="42541"/>
    <cellStyle name="Porcentagem 6 12 4 4" xfId="42542"/>
    <cellStyle name="Porcentagem 6 12 5" xfId="42543"/>
    <cellStyle name="Porcentagem 6 12 5 2" xfId="42544"/>
    <cellStyle name="Porcentagem 6 12 5 3" xfId="42545"/>
    <cellStyle name="Porcentagem 6 12 6" xfId="42546"/>
    <cellStyle name="Porcentagem 6 12 7" xfId="42547"/>
    <cellStyle name="Porcentagem 6 12 8" xfId="42548"/>
    <cellStyle name="Porcentagem 6 13" xfId="3881"/>
    <cellStyle name="Porcentagem 6 13 2" xfId="8973"/>
    <cellStyle name="Porcentagem 6 13 2 2" xfId="42549"/>
    <cellStyle name="Porcentagem 6 13 2 3" xfId="42550"/>
    <cellStyle name="Porcentagem 6 13 2 4" xfId="42551"/>
    <cellStyle name="Porcentagem 6 13 3" xfId="42552"/>
    <cellStyle name="Porcentagem 6 13 3 2" xfId="42553"/>
    <cellStyle name="Porcentagem 6 13 3 3" xfId="42554"/>
    <cellStyle name="Porcentagem 6 13 3 4" xfId="42555"/>
    <cellStyle name="Porcentagem 6 13 4" xfId="42556"/>
    <cellStyle name="Porcentagem 6 13 4 2" xfId="42557"/>
    <cellStyle name="Porcentagem 6 13 4 3" xfId="42558"/>
    <cellStyle name="Porcentagem 6 13 5" xfId="42559"/>
    <cellStyle name="Porcentagem 6 13 6" xfId="42560"/>
    <cellStyle name="Porcentagem 6 13 7" xfId="42561"/>
    <cellStyle name="Porcentagem 6 14" xfId="5670"/>
    <cellStyle name="Porcentagem 6 14 2" xfId="10612"/>
    <cellStyle name="Porcentagem 6 14 3" xfId="42562"/>
    <cellStyle name="Porcentagem 6 14 4" xfId="42563"/>
    <cellStyle name="Porcentagem 6 15" xfId="7178"/>
    <cellStyle name="Porcentagem 6 15 2" xfId="42564"/>
    <cellStyle name="Porcentagem 6 15 3" xfId="42565"/>
    <cellStyle name="Porcentagem 6 15 4" xfId="42566"/>
    <cellStyle name="Porcentagem 6 16" xfId="2157"/>
    <cellStyle name="Porcentagem 6 16 2" xfId="42567"/>
    <cellStyle name="Porcentagem 6 16 3" xfId="42568"/>
    <cellStyle name="Porcentagem 6 16 4" xfId="42569"/>
    <cellStyle name="Porcentagem 6 17" xfId="209"/>
    <cellStyle name="Porcentagem 6 17 2" xfId="42570"/>
    <cellStyle name="Porcentagem 6 17 3" xfId="42571"/>
    <cellStyle name="Porcentagem 6 18" xfId="42572"/>
    <cellStyle name="Porcentagem 6 19" xfId="42573"/>
    <cellStyle name="Porcentagem 6 2" xfId="167"/>
    <cellStyle name="Porcentagem 6 2 10" xfId="2204"/>
    <cellStyle name="Porcentagem 6 2 10 2" xfId="5501"/>
    <cellStyle name="Porcentagem 6 2 10 2 2" xfId="10470"/>
    <cellStyle name="Porcentagem 6 2 10 2 2 2" xfId="42574"/>
    <cellStyle name="Porcentagem 6 2 10 2 2 3" xfId="42575"/>
    <cellStyle name="Porcentagem 6 2 10 2 2 4" xfId="42576"/>
    <cellStyle name="Porcentagem 6 2 10 2 3" xfId="42577"/>
    <cellStyle name="Porcentagem 6 2 10 2 3 2" xfId="42578"/>
    <cellStyle name="Porcentagem 6 2 10 2 3 3" xfId="42579"/>
    <cellStyle name="Porcentagem 6 2 10 2 4" xfId="42580"/>
    <cellStyle name="Porcentagem 6 2 10 2 5" xfId="42581"/>
    <cellStyle name="Porcentagem 6 2 10 2 6" xfId="42582"/>
    <cellStyle name="Porcentagem 6 2 10 3" xfId="8699"/>
    <cellStyle name="Porcentagem 6 2 10 3 2" xfId="42583"/>
    <cellStyle name="Porcentagem 6 2 10 3 3" xfId="42584"/>
    <cellStyle name="Porcentagem 6 2 10 3 4" xfId="42585"/>
    <cellStyle name="Porcentagem 6 2 10 4" xfId="12234"/>
    <cellStyle name="Porcentagem 6 2 10 4 2" xfId="42586"/>
    <cellStyle name="Porcentagem 6 2 10 4 3" xfId="42587"/>
    <cellStyle name="Porcentagem 6 2 10 4 4" xfId="42588"/>
    <cellStyle name="Porcentagem 6 2 10 5" xfId="42589"/>
    <cellStyle name="Porcentagem 6 2 10 5 2" xfId="42590"/>
    <cellStyle name="Porcentagem 6 2 10 5 3" xfId="42591"/>
    <cellStyle name="Porcentagem 6 2 10 5 4" xfId="42592"/>
    <cellStyle name="Porcentagem 6 2 10 6" xfId="42593"/>
    <cellStyle name="Porcentagem 6 2 10 6 2" xfId="42594"/>
    <cellStyle name="Porcentagem 6 2 10 6 3" xfId="42595"/>
    <cellStyle name="Porcentagem 6 2 10 7" xfId="42596"/>
    <cellStyle name="Porcentagem 6 2 10 8" xfId="42597"/>
    <cellStyle name="Porcentagem 6 2 10 9" xfId="42598"/>
    <cellStyle name="Porcentagem 6 2 11" xfId="3738"/>
    <cellStyle name="Porcentagem 6 2 11 2" xfId="8836"/>
    <cellStyle name="Porcentagem 6 2 11 2 2" xfId="42599"/>
    <cellStyle name="Porcentagem 6 2 11 2 2 2" xfId="42600"/>
    <cellStyle name="Porcentagem 6 2 11 2 2 3" xfId="42601"/>
    <cellStyle name="Porcentagem 6 2 11 2 2 4" xfId="42602"/>
    <cellStyle name="Porcentagem 6 2 11 2 3" xfId="42603"/>
    <cellStyle name="Porcentagem 6 2 11 2 3 2" xfId="42604"/>
    <cellStyle name="Porcentagem 6 2 11 2 3 3" xfId="42605"/>
    <cellStyle name="Porcentagem 6 2 11 2 4" xfId="42606"/>
    <cellStyle name="Porcentagem 6 2 11 2 5" xfId="42607"/>
    <cellStyle name="Porcentagem 6 2 11 2 6" xfId="42608"/>
    <cellStyle name="Porcentagem 6 2 11 3" xfId="12216"/>
    <cellStyle name="Porcentagem 6 2 11 3 2" xfId="42609"/>
    <cellStyle name="Porcentagem 6 2 11 3 3" xfId="42610"/>
    <cellStyle name="Porcentagem 6 2 11 3 4" xfId="42611"/>
    <cellStyle name="Porcentagem 6 2 11 4" xfId="42612"/>
    <cellStyle name="Porcentagem 6 2 11 4 2" xfId="42613"/>
    <cellStyle name="Porcentagem 6 2 11 4 3" xfId="42614"/>
    <cellStyle name="Porcentagem 6 2 11 4 4" xfId="42615"/>
    <cellStyle name="Porcentagem 6 2 11 5" xfId="42616"/>
    <cellStyle name="Porcentagem 6 2 11 5 2" xfId="42617"/>
    <cellStyle name="Porcentagem 6 2 11 5 3" xfId="42618"/>
    <cellStyle name="Porcentagem 6 2 11 6" xfId="42619"/>
    <cellStyle name="Porcentagem 6 2 11 7" xfId="42620"/>
    <cellStyle name="Porcentagem 6 2 11 8" xfId="42621"/>
    <cellStyle name="Porcentagem 6 2 12" xfId="3901"/>
    <cellStyle name="Porcentagem 6 2 12 2" xfId="8992"/>
    <cellStyle name="Porcentagem 6 2 12 2 2" xfId="42622"/>
    <cellStyle name="Porcentagem 6 2 12 2 3" xfId="42623"/>
    <cellStyle name="Porcentagem 6 2 12 2 4" xfId="42624"/>
    <cellStyle name="Porcentagem 6 2 12 3" xfId="42625"/>
    <cellStyle name="Porcentagem 6 2 12 3 2" xfId="42626"/>
    <cellStyle name="Porcentagem 6 2 12 3 3" xfId="42627"/>
    <cellStyle name="Porcentagem 6 2 12 3 4" xfId="42628"/>
    <cellStyle name="Porcentagem 6 2 12 4" xfId="42629"/>
    <cellStyle name="Porcentagem 6 2 12 4 2" xfId="42630"/>
    <cellStyle name="Porcentagem 6 2 12 4 3" xfId="42631"/>
    <cellStyle name="Porcentagem 6 2 12 5" xfId="42632"/>
    <cellStyle name="Porcentagem 6 2 12 6" xfId="42633"/>
    <cellStyle name="Porcentagem 6 2 12 7" xfId="42634"/>
    <cellStyle name="Porcentagem 6 2 13" xfId="5686"/>
    <cellStyle name="Porcentagem 6 2 13 2" xfId="10628"/>
    <cellStyle name="Porcentagem 6 2 13 3" xfId="42635"/>
    <cellStyle name="Porcentagem 6 2 13 4" xfId="42636"/>
    <cellStyle name="Porcentagem 6 2 14" xfId="7194"/>
    <cellStyle name="Porcentagem 6 2 14 2" xfId="42637"/>
    <cellStyle name="Porcentagem 6 2 14 3" xfId="42638"/>
    <cellStyle name="Porcentagem 6 2 14 4" xfId="42639"/>
    <cellStyle name="Porcentagem 6 2 15" xfId="2158"/>
    <cellStyle name="Porcentagem 6 2 15 2" xfId="42640"/>
    <cellStyle name="Porcentagem 6 2 15 3" xfId="42641"/>
    <cellStyle name="Porcentagem 6 2 15 4" xfId="42642"/>
    <cellStyle name="Porcentagem 6 2 16" xfId="225"/>
    <cellStyle name="Porcentagem 6 2 16 2" xfId="42643"/>
    <cellStyle name="Porcentagem 6 2 16 3" xfId="42644"/>
    <cellStyle name="Porcentagem 6 2 17" xfId="42645"/>
    <cellStyle name="Porcentagem 6 2 18" xfId="42646"/>
    <cellStyle name="Porcentagem 6 2 19" xfId="42647"/>
    <cellStyle name="Porcentagem 6 2 2" xfId="646"/>
    <cellStyle name="Porcentagem 6 2 2 10" xfId="2405"/>
    <cellStyle name="Porcentagem 6 2 2 10 2" xfId="42648"/>
    <cellStyle name="Porcentagem 6 2 2 10 3" xfId="42649"/>
    <cellStyle name="Porcentagem 6 2 2 10 4" xfId="42650"/>
    <cellStyle name="Porcentagem 6 2 2 11" xfId="42651"/>
    <cellStyle name="Porcentagem 6 2 2 11 2" xfId="42652"/>
    <cellStyle name="Porcentagem 6 2 2 11 3" xfId="42653"/>
    <cellStyle name="Porcentagem 6 2 2 12" xfId="42654"/>
    <cellStyle name="Porcentagem 6 2 2 13" xfId="42655"/>
    <cellStyle name="Porcentagem 6 2 2 14" xfId="42656"/>
    <cellStyle name="Porcentagem 6 2 2 2" xfId="796"/>
    <cellStyle name="Porcentagem 6 2 2 2 10" xfId="42657"/>
    <cellStyle name="Porcentagem 6 2 2 2 11" xfId="42658"/>
    <cellStyle name="Porcentagem 6 2 2 2 2" xfId="1262"/>
    <cellStyle name="Porcentagem 6 2 2 2 2 10" xfId="42659"/>
    <cellStyle name="Porcentagem 6 2 2 2 2 2" xfId="1875"/>
    <cellStyle name="Porcentagem 6 2 2 2 2 2 2" xfId="5233"/>
    <cellStyle name="Porcentagem 6 2 2 2 2 2 2 2" xfId="10217"/>
    <cellStyle name="Porcentagem 6 2 2 2 2 2 2 2 2" xfId="42660"/>
    <cellStyle name="Porcentagem 6 2 2 2 2 2 2 2 3" xfId="42661"/>
    <cellStyle name="Porcentagem 6 2 2 2 2 2 2 2 4" xfId="42662"/>
    <cellStyle name="Porcentagem 6 2 2 2 2 2 2 3" xfId="42663"/>
    <cellStyle name="Porcentagem 6 2 2 2 2 2 2 3 2" xfId="42664"/>
    <cellStyle name="Porcentagem 6 2 2 2 2 2 2 3 3" xfId="42665"/>
    <cellStyle name="Porcentagem 6 2 2 2 2 2 2 4" xfId="42666"/>
    <cellStyle name="Porcentagem 6 2 2 2 2 2 2 5" xfId="42667"/>
    <cellStyle name="Porcentagem 6 2 2 2 2 2 2 6" xfId="42668"/>
    <cellStyle name="Porcentagem 6 2 2 2 2 2 3" xfId="6962"/>
    <cellStyle name="Porcentagem 6 2 2 2 2 2 3 2" xfId="11904"/>
    <cellStyle name="Porcentagem 6 2 2 2 2 2 3 3" xfId="42669"/>
    <cellStyle name="Porcentagem 6 2 2 2 2 2 3 4" xfId="42670"/>
    <cellStyle name="Porcentagem 6 2 2 2 2 2 4" xfId="8470"/>
    <cellStyle name="Porcentagem 6 2 2 2 2 2 4 2" xfId="42671"/>
    <cellStyle name="Porcentagem 6 2 2 2 2 2 4 3" xfId="42672"/>
    <cellStyle name="Porcentagem 6 2 2 2 2 2 4 4" xfId="42673"/>
    <cellStyle name="Porcentagem 6 2 2 2 2 2 5" xfId="3508"/>
    <cellStyle name="Porcentagem 6 2 2 2 2 2 5 2" xfId="42674"/>
    <cellStyle name="Porcentagem 6 2 2 2 2 2 5 3" xfId="42675"/>
    <cellStyle name="Porcentagem 6 2 2 2 2 2 5 4" xfId="42676"/>
    <cellStyle name="Porcentagem 6 2 2 2 2 2 6" xfId="42677"/>
    <cellStyle name="Porcentagem 6 2 2 2 2 2 6 2" xfId="42678"/>
    <cellStyle name="Porcentagem 6 2 2 2 2 2 6 3" xfId="42679"/>
    <cellStyle name="Porcentagem 6 2 2 2 2 2 7" xfId="42680"/>
    <cellStyle name="Porcentagem 6 2 2 2 2 2 8" xfId="42681"/>
    <cellStyle name="Porcentagem 6 2 2 2 2 2 9" xfId="42682"/>
    <cellStyle name="Porcentagem 6 2 2 2 2 3" xfId="4630"/>
    <cellStyle name="Porcentagem 6 2 2 2 2 3 2" xfId="9614"/>
    <cellStyle name="Porcentagem 6 2 2 2 2 3 2 2" xfId="42683"/>
    <cellStyle name="Porcentagem 6 2 2 2 2 3 2 3" xfId="42684"/>
    <cellStyle name="Porcentagem 6 2 2 2 2 3 2 4" xfId="42685"/>
    <cellStyle name="Porcentagem 6 2 2 2 2 3 3" xfId="42686"/>
    <cellStyle name="Porcentagem 6 2 2 2 2 3 3 2" xfId="42687"/>
    <cellStyle name="Porcentagem 6 2 2 2 2 3 3 3" xfId="42688"/>
    <cellStyle name="Porcentagem 6 2 2 2 2 3 4" xfId="42689"/>
    <cellStyle name="Porcentagem 6 2 2 2 2 3 5" xfId="42690"/>
    <cellStyle name="Porcentagem 6 2 2 2 2 3 6" xfId="42691"/>
    <cellStyle name="Porcentagem 6 2 2 2 2 4" xfId="6361"/>
    <cellStyle name="Porcentagem 6 2 2 2 2 4 2" xfId="11303"/>
    <cellStyle name="Porcentagem 6 2 2 2 2 4 3" xfId="42692"/>
    <cellStyle name="Porcentagem 6 2 2 2 2 4 4" xfId="42693"/>
    <cellStyle name="Porcentagem 6 2 2 2 2 5" xfId="7869"/>
    <cellStyle name="Porcentagem 6 2 2 2 2 5 2" xfId="42694"/>
    <cellStyle name="Porcentagem 6 2 2 2 2 5 3" xfId="42695"/>
    <cellStyle name="Porcentagem 6 2 2 2 2 5 4" xfId="42696"/>
    <cellStyle name="Porcentagem 6 2 2 2 2 6" xfId="2907"/>
    <cellStyle name="Porcentagem 6 2 2 2 2 6 2" xfId="42697"/>
    <cellStyle name="Porcentagem 6 2 2 2 2 6 3" xfId="42698"/>
    <cellStyle name="Porcentagem 6 2 2 2 2 6 4" xfId="42699"/>
    <cellStyle name="Porcentagem 6 2 2 2 2 7" xfId="42700"/>
    <cellStyle name="Porcentagem 6 2 2 2 2 7 2" xfId="42701"/>
    <cellStyle name="Porcentagem 6 2 2 2 2 7 3" xfId="42702"/>
    <cellStyle name="Porcentagem 6 2 2 2 2 8" xfId="42703"/>
    <cellStyle name="Porcentagem 6 2 2 2 2 9" xfId="42704"/>
    <cellStyle name="Porcentagem 6 2 2 2 3" xfId="1874"/>
    <cellStyle name="Porcentagem 6 2 2 2 3 2" xfId="5232"/>
    <cellStyle name="Porcentagem 6 2 2 2 3 2 2" xfId="10216"/>
    <cellStyle name="Porcentagem 6 2 2 2 3 2 2 2" xfId="42705"/>
    <cellStyle name="Porcentagem 6 2 2 2 3 2 2 3" xfId="42706"/>
    <cellStyle name="Porcentagem 6 2 2 2 3 2 2 4" xfId="42707"/>
    <cellStyle name="Porcentagem 6 2 2 2 3 2 3" xfId="42708"/>
    <cellStyle name="Porcentagem 6 2 2 2 3 2 3 2" xfId="42709"/>
    <cellStyle name="Porcentagem 6 2 2 2 3 2 3 3" xfId="42710"/>
    <cellStyle name="Porcentagem 6 2 2 2 3 2 4" xfId="42711"/>
    <cellStyle name="Porcentagem 6 2 2 2 3 2 5" xfId="42712"/>
    <cellStyle name="Porcentagem 6 2 2 2 3 2 6" xfId="42713"/>
    <cellStyle name="Porcentagem 6 2 2 2 3 3" xfId="6961"/>
    <cellStyle name="Porcentagem 6 2 2 2 3 3 2" xfId="11903"/>
    <cellStyle name="Porcentagem 6 2 2 2 3 3 3" xfId="42714"/>
    <cellStyle name="Porcentagem 6 2 2 2 3 3 4" xfId="42715"/>
    <cellStyle name="Porcentagem 6 2 2 2 3 4" xfId="8469"/>
    <cellStyle name="Porcentagem 6 2 2 2 3 4 2" xfId="42716"/>
    <cellStyle name="Porcentagem 6 2 2 2 3 4 3" xfId="42717"/>
    <cellStyle name="Porcentagem 6 2 2 2 3 4 4" xfId="42718"/>
    <cellStyle name="Porcentagem 6 2 2 2 3 5" xfId="3507"/>
    <cellStyle name="Porcentagem 6 2 2 2 3 5 2" xfId="42719"/>
    <cellStyle name="Porcentagem 6 2 2 2 3 5 3" xfId="42720"/>
    <cellStyle name="Porcentagem 6 2 2 2 3 5 4" xfId="42721"/>
    <cellStyle name="Porcentagem 6 2 2 2 3 6" xfId="42722"/>
    <cellStyle name="Porcentagem 6 2 2 2 3 6 2" xfId="42723"/>
    <cellStyle name="Porcentagem 6 2 2 2 3 6 3" xfId="42724"/>
    <cellStyle name="Porcentagem 6 2 2 2 3 7" xfId="42725"/>
    <cellStyle name="Porcentagem 6 2 2 2 3 8" xfId="42726"/>
    <cellStyle name="Porcentagem 6 2 2 2 3 9" xfId="42727"/>
    <cellStyle name="Porcentagem 6 2 2 2 4" xfId="4247"/>
    <cellStyle name="Porcentagem 6 2 2 2 4 2" xfId="9233"/>
    <cellStyle name="Porcentagem 6 2 2 2 4 2 2" xfId="42728"/>
    <cellStyle name="Porcentagem 6 2 2 2 4 2 3" xfId="42729"/>
    <cellStyle name="Porcentagem 6 2 2 2 4 2 4" xfId="42730"/>
    <cellStyle name="Porcentagem 6 2 2 2 4 3" xfId="42731"/>
    <cellStyle name="Porcentagem 6 2 2 2 4 3 2" xfId="42732"/>
    <cellStyle name="Porcentagem 6 2 2 2 4 3 3" xfId="42733"/>
    <cellStyle name="Porcentagem 6 2 2 2 4 4" xfId="42734"/>
    <cellStyle name="Porcentagem 6 2 2 2 4 5" xfId="42735"/>
    <cellStyle name="Porcentagem 6 2 2 2 4 6" xfId="42736"/>
    <cellStyle name="Porcentagem 6 2 2 2 5" xfId="5994"/>
    <cellStyle name="Porcentagem 6 2 2 2 5 2" xfId="10936"/>
    <cellStyle name="Porcentagem 6 2 2 2 5 3" xfId="42737"/>
    <cellStyle name="Porcentagem 6 2 2 2 5 4" xfId="42738"/>
    <cellStyle name="Porcentagem 6 2 2 2 6" xfId="7502"/>
    <cellStyle name="Porcentagem 6 2 2 2 6 2" xfId="42739"/>
    <cellStyle name="Porcentagem 6 2 2 2 6 3" xfId="42740"/>
    <cellStyle name="Porcentagem 6 2 2 2 6 4" xfId="42741"/>
    <cellStyle name="Porcentagem 6 2 2 2 7" xfId="2540"/>
    <cellStyle name="Porcentagem 6 2 2 2 7 2" xfId="42742"/>
    <cellStyle name="Porcentagem 6 2 2 2 7 3" xfId="42743"/>
    <cellStyle name="Porcentagem 6 2 2 2 7 4" xfId="42744"/>
    <cellStyle name="Porcentagem 6 2 2 2 8" xfId="42745"/>
    <cellStyle name="Porcentagem 6 2 2 2 8 2" xfId="42746"/>
    <cellStyle name="Porcentagem 6 2 2 2 8 3" xfId="42747"/>
    <cellStyle name="Porcentagem 6 2 2 2 9" xfId="42748"/>
    <cellStyle name="Porcentagem 6 2 2 3" xfId="949"/>
    <cellStyle name="Porcentagem 6 2 2 3 10" xfId="42749"/>
    <cellStyle name="Porcentagem 6 2 2 3 2" xfId="1876"/>
    <cellStyle name="Porcentagem 6 2 2 3 2 2" xfId="5234"/>
    <cellStyle name="Porcentagem 6 2 2 3 2 2 2" xfId="10218"/>
    <cellStyle name="Porcentagem 6 2 2 3 2 2 2 2" xfId="42750"/>
    <cellStyle name="Porcentagem 6 2 2 3 2 2 2 3" xfId="42751"/>
    <cellStyle name="Porcentagem 6 2 2 3 2 2 2 4" xfId="42752"/>
    <cellStyle name="Porcentagem 6 2 2 3 2 2 3" xfId="42753"/>
    <cellStyle name="Porcentagem 6 2 2 3 2 2 3 2" xfId="42754"/>
    <cellStyle name="Porcentagem 6 2 2 3 2 2 3 3" xfId="42755"/>
    <cellStyle name="Porcentagem 6 2 2 3 2 2 4" xfId="42756"/>
    <cellStyle name="Porcentagem 6 2 2 3 2 2 5" xfId="42757"/>
    <cellStyle name="Porcentagem 6 2 2 3 2 2 6" xfId="42758"/>
    <cellStyle name="Porcentagem 6 2 2 3 2 3" xfId="6963"/>
    <cellStyle name="Porcentagem 6 2 2 3 2 3 2" xfId="11905"/>
    <cellStyle name="Porcentagem 6 2 2 3 2 3 3" xfId="42759"/>
    <cellStyle name="Porcentagem 6 2 2 3 2 3 4" xfId="42760"/>
    <cellStyle name="Porcentagem 6 2 2 3 2 4" xfId="8471"/>
    <cellStyle name="Porcentagem 6 2 2 3 2 4 2" xfId="42761"/>
    <cellStyle name="Porcentagem 6 2 2 3 2 4 3" xfId="42762"/>
    <cellStyle name="Porcentagem 6 2 2 3 2 4 4" xfId="42763"/>
    <cellStyle name="Porcentagem 6 2 2 3 2 5" xfId="3509"/>
    <cellStyle name="Porcentagem 6 2 2 3 2 5 2" xfId="42764"/>
    <cellStyle name="Porcentagem 6 2 2 3 2 5 3" xfId="42765"/>
    <cellStyle name="Porcentagem 6 2 2 3 2 5 4" xfId="42766"/>
    <cellStyle name="Porcentagem 6 2 2 3 2 6" xfId="42767"/>
    <cellStyle name="Porcentagem 6 2 2 3 2 6 2" xfId="42768"/>
    <cellStyle name="Porcentagem 6 2 2 3 2 6 3" xfId="42769"/>
    <cellStyle name="Porcentagem 6 2 2 3 2 7" xfId="42770"/>
    <cellStyle name="Porcentagem 6 2 2 3 2 8" xfId="42771"/>
    <cellStyle name="Porcentagem 6 2 2 3 2 9" xfId="42772"/>
    <cellStyle name="Porcentagem 6 2 2 3 3" xfId="4389"/>
    <cellStyle name="Porcentagem 6 2 2 3 3 2" xfId="9374"/>
    <cellStyle name="Porcentagem 6 2 2 3 3 2 2" xfId="42773"/>
    <cellStyle name="Porcentagem 6 2 2 3 3 2 3" xfId="42774"/>
    <cellStyle name="Porcentagem 6 2 2 3 3 2 4" xfId="42775"/>
    <cellStyle name="Porcentagem 6 2 2 3 3 3" xfId="42776"/>
    <cellStyle name="Porcentagem 6 2 2 3 3 3 2" xfId="42777"/>
    <cellStyle name="Porcentagem 6 2 2 3 3 3 3" xfId="42778"/>
    <cellStyle name="Porcentagem 6 2 2 3 3 4" xfId="42779"/>
    <cellStyle name="Porcentagem 6 2 2 3 3 5" xfId="42780"/>
    <cellStyle name="Porcentagem 6 2 2 3 3 6" xfId="42781"/>
    <cellStyle name="Porcentagem 6 2 2 3 4" xfId="6132"/>
    <cellStyle name="Porcentagem 6 2 2 3 4 2" xfId="11074"/>
    <cellStyle name="Porcentagem 6 2 2 3 4 3" xfId="42782"/>
    <cellStyle name="Porcentagem 6 2 2 3 4 4" xfId="42783"/>
    <cellStyle name="Porcentagem 6 2 2 3 5" xfId="7640"/>
    <cellStyle name="Porcentagem 6 2 2 3 5 2" xfId="42784"/>
    <cellStyle name="Porcentagem 6 2 2 3 5 3" xfId="42785"/>
    <cellStyle name="Porcentagem 6 2 2 3 5 4" xfId="42786"/>
    <cellStyle name="Porcentagem 6 2 2 3 6" xfId="2678"/>
    <cellStyle name="Porcentagem 6 2 2 3 6 2" xfId="42787"/>
    <cellStyle name="Porcentagem 6 2 2 3 6 3" xfId="42788"/>
    <cellStyle name="Porcentagem 6 2 2 3 6 4" xfId="42789"/>
    <cellStyle name="Porcentagem 6 2 2 3 7" xfId="42790"/>
    <cellStyle name="Porcentagem 6 2 2 3 7 2" xfId="42791"/>
    <cellStyle name="Porcentagem 6 2 2 3 7 3" xfId="42792"/>
    <cellStyle name="Porcentagem 6 2 2 3 8" xfId="42793"/>
    <cellStyle name="Porcentagem 6 2 2 3 9" xfId="42794"/>
    <cellStyle name="Porcentagem 6 2 2 4" xfId="1873"/>
    <cellStyle name="Porcentagem 6 2 2 4 2" xfId="5231"/>
    <cellStyle name="Porcentagem 6 2 2 4 2 2" xfId="10215"/>
    <cellStyle name="Porcentagem 6 2 2 4 2 2 2" xfId="42795"/>
    <cellStyle name="Porcentagem 6 2 2 4 2 2 3" xfId="42796"/>
    <cellStyle name="Porcentagem 6 2 2 4 2 2 4" xfId="42797"/>
    <cellStyle name="Porcentagem 6 2 2 4 2 3" xfId="42798"/>
    <cellStyle name="Porcentagem 6 2 2 4 2 3 2" xfId="42799"/>
    <cellStyle name="Porcentagem 6 2 2 4 2 3 3" xfId="42800"/>
    <cellStyle name="Porcentagem 6 2 2 4 2 4" xfId="42801"/>
    <cellStyle name="Porcentagem 6 2 2 4 2 5" xfId="42802"/>
    <cellStyle name="Porcentagem 6 2 2 4 2 6" xfId="42803"/>
    <cellStyle name="Porcentagem 6 2 2 4 3" xfId="6960"/>
    <cellStyle name="Porcentagem 6 2 2 4 3 2" xfId="11902"/>
    <cellStyle name="Porcentagem 6 2 2 4 3 3" xfId="42804"/>
    <cellStyle name="Porcentagem 6 2 2 4 3 4" xfId="42805"/>
    <cellStyle name="Porcentagem 6 2 2 4 4" xfId="8468"/>
    <cellStyle name="Porcentagem 6 2 2 4 4 2" xfId="42806"/>
    <cellStyle name="Porcentagem 6 2 2 4 4 3" xfId="42807"/>
    <cellStyle name="Porcentagem 6 2 2 4 4 4" xfId="42808"/>
    <cellStyle name="Porcentagem 6 2 2 4 5" xfId="3506"/>
    <cellStyle name="Porcentagem 6 2 2 4 5 2" xfId="42809"/>
    <cellStyle name="Porcentagem 6 2 2 4 5 3" xfId="42810"/>
    <cellStyle name="Porcentagem 6 2 2 4 5 4" xfId="42811"/>
    <cellStyle name="Porcentagem 6 2 2 4 6" xfId="42812"/>
    <cellStyle name="Porcentagem 6 2 2 4 6 2" xfId="42813"/>
    <cellStyle name="Porcentagem 6 2 2 4 6 3" xfId="42814"/>
    <cellStyle name="Porcentagem 6 2 2 4 7" xfId="42815"/>
    <cellStyle name="Porcentagem 6 2 2 4 8" xfId="42816"/>
    <cellStyle name="Porcentagem 6 2 2 4 9" xfId="42817"/>
    <cellStyle name="Porcentagem 6 2 2 5" xfId="3787"/>
    <cellStyle name="Porcentagem 6 2 2 5 2" xfId="5579"/>
    <cellStyle name="Porcentagem 6 2 2 5 2 2" xfId="10534"/>
    <cellStyle name="Porcentagem 6 2 2 5 2 2 2" xfId="42818"/>
    <cellStyle name="Porcentagem 6 2 2 5 2 2 3" xfId="42819"/>
    <cellStyle name="Porcentagem 6 2 2 5 2 2 4" xfId="42820"/>
    <cellStyle name="Porcentagem 6 2 2 5 2 3" xfId="42821"/>
    <cellStyle name="Porcentagem 6 2 2 5 2 3 2" xfId="42822"/>
    <cellStyle name="Porcentagem 6 2 2 5 2 3 3" xfId="42823"/>
    <cellStyle name="Porcentagem 6 2 2 5 2 4" xfId="42824"/>
    <cellStyle name="Porcentagem 6 2 2 5 2 5" xfId="42825"/>
    <cellStyle name="Porcentagem 6 2 2 5 2 6" xfId="42826"/>
    <cellStyle name="Porcentagem 6 2 2 5 3" xfId="8747"/>
    <cellStyle name="Porcentagem 6 2 2 5 3 2" xfId="42827"/>
    <cellStyle name="Porcentagem 6 2 2 5 3 3" xfId="42828"/>
    <cellStyle name="Porcentagem 6 2 2 5 3 4" xfId="42829"/>
    <cellStyle name="Porcentagem 6 2 2 5 4" xfId="12354"/>
    <cellStyle name="Porcentagem 6 2 2 5 4 2" xfId="42830"/>
    <cellStyle name="Porcentagem 6 2 2 5 4 3" xfId="42831"/>
    <cellStyle name="Porcentagem 6 2 2 5 4 4" xfId="42832"/>
    <cellStyle name="Porcentagem 6 2 2 5 5" xfId="42833"/>
    <cellStyle name="Porcentagem 6 2 2 5 5 2" xfId="42834"/>
    <cellStyle name="Porcentagem 6 2 2 5 5 3" xfId="42835"/>
    <cellStyle name="Porcentagem 6 2 2 5 5 4" xfId="42836"/>
    <cellStyle name="Porcentagem 6 2 2 5 6" xfId="42837"/>
    <cellStyle name="Porcentagem 6 2 2 5 6 2" xfId="42838"/>
    <cellStyle name="Porcentagem 6 2 2 5 6 3" xfId="42839"/>
    <cellStyle name="Porcentagem 6 2 2 5 7" xfId="42840"/>
    <cellStyle name="Porcentagem 6 2 2 5 8" xfId="42841"/>
    <cellStyle name="Porcentagem 6 2 2 5 9" xfId="42842"/>
    <cellStyle name="Porcentagem 6 2 2 6" xfId="4111"/>
    <cellStyle name="Porcentagem 6 2 2 6 2" xfId="8883"/>
    <cellStyle name="Porcentagem 6 2 2 6 2 2" xfId="42843"/>
    <cellStyle name="Porcentagem 6 2 2 6 2 2 2" xfId="42844"/>
    <cellStyle name="Porcentagem 6 2 2 6 2 2 3" xfId="42845"/>
    <cellStyle name="Porcentagem 6 2 2 6 2 2 4" xfId="42846"/>
    <cellStyle name="Porcentagem 6 2 2 6 2 3" xfId="42847"/>
    <cellStyle name="Porcentagem 6 2 2 6 2 3 2" xfId="42848"/>
    <cellStyle name="Porcentagem 6 2 2 6 2 3 3" xfId="42849"/>
    <cellStyle name="Porcentagem 6 2 2 6 2 4" xfId="42850"/>
    <cellStyle name="Porcentagem 6 2 2 6 2 5" xfId="42851"/>
    <cellStyle name="Porcentagem 6 2 2 6 2 6" xfId="42852"/>
    <cellStyle name="Porcentagem 6 2 2 6 3" xfId="12167"/>
    <cellStyle name="Porcentagem 6 2 2 6 3 2" xfId="42853"/>
    <cellStyle name="Porcentagem 6 2 2 6 3 3" xfId="42854"/>
    <cellStyle name="Porcentagem 6 2 2 6 3 4" xfId="42855"/>
    <cellStyle name="Porcentagem 6 2 2 6 4" xfId="42856"/>
    <cellStyle name="Porcentagem 6 2 2 6 4 2" xfId="42857"/>
    <cellStyle name="Porcentagem 6 2 2 6 4 3" xfId="42858"/>
    <cellStyle name="Porcentagem 6 2 2 6 4 4" xfId="42859"/>
    <cellStyle name="Porcentagem 6 2 2 6 5" xfId="42860"/>
    <cellStyle name="Porcentagem 6 2 2 6 5 2" xfId="42861"/>
    <cellStyle name="Porcentagem 6 2 2 6 5 3" xfId="42862"/>
    <cellStyle name="Porcentagem 6 2 2 6 6" xfId="42863"/>
    <cellStyle name="Porcentagem 6 2 2 6 7" xfId="42864"/>
    <cellStyle name="Porcentagem 6 2 2 6 8" xfId="42865"/>
    <cellStyle name="Porcentagem 6 2 2 7" xfId="5629"/>
    <cellStyle name="Porcentagem 6 2 2 7 2" xfId="10576"/>
    <cellStyle name="Porcentagem 6 2 2 7 2 2" xfId="42866"/>
    <cellStyle name="Porcentagem 6 2 2 7 2 3" xfId="42867"/>
    <cellStyle name="Porcentagem 6 2 2 7 2 4" xfId="42868"/>
    <cellStyle name="Porcentagem 6 2 2 7 3" xfId="42869"/>
    <cellStyle name="Porcentagem 6 2 2 7 3 2" xfId="42870"/>
    <cellStyle name="Porcentagem 6 2 2 7 3 3" xfId="42871"/>
    <cellStyle name="Porcentagem 6 2 2 7 4" xfId="42872"/>
    <cellStyle name="Porcentagem 6 2 2 7 5" xfId="42873"/>
    <cellStyle name="Porcentagem 6 2 2 7 6" xfId="42874"/>
    <cellStyle name="Porcentagem 6 2 2 8" xfId="5859"/>
    <cellStyle name="Porcentagem 6 2 2 8 2" xfId="10801"/>
    <cellStyle name="Porcentagem 6 2 2 8 3" xfId="42875"/>
    <cellStyle name="Porcentagem 6 2 2 8 4" xfId="42876"/>
    <cellStyle name="Porcentagem 6 2 2 9" xfId="7367"/>
    <cellStyle name="Porcentagem 6 2 2 9 2" xfId="42877"/>
    <cellStyle name="Porcentagem 6 2 2 9 3" xfId="42878"/>
    <cellStyle name="Porcentagem 6 2 2 9 4" xfId="42879"/>
    <cellStyle name="Porcentagem 6 2 3" xfId="698"/>
    <cellStyle name="Porcentagem 6 2 3 10" xfId="2447"/>
    <cellStyle name="Porcentagem 6 2 3 10 2" xfId="42880"/>
    <cellStyle name="Porcentagem 6 2 3 10 3" xfId="42881"/>
    <cellStyle name="Porcentagem 6 2 3 10 4" xfId="42882"/>
    <cellStyle name="Porcentagem 6 2 3 11" xfId="42883"/>
    <cellStyle name="Porcentagem 6 2 3 11 2" xfId="42884"/>
    <cellStyle name="Porcentagem 6 2 3 11 3" xfId="42885"/>
    <cellStyle name="Porcentagem 6 2 3 12" xfId="42886"/>
    <cellStyle name="Porcentagem 6 2 3 13" xfId="42887"/>
    <cellStyle name="Porcentagem 6 2 3 14" xfId="42888"/>
    <cellStyle name="Porcentagem 6 2 3 2" xfId="839"/>
    <cellStyle name="Porcentagem 6 2 3 2 10" xfId="42889"/>
    <cellStyle name="Porcentagem 6 2 3 2 11" xfId="42890"/>
    <cellStyle name="Porcentagem 6 2 3 2 2" xfId="1304"/>
    <cellStyle name="Porcentagem 6 2 3 2 2 10" xfId="42891"/>
    <cellStyle name="Porcentagem 6 2 3 2 2 2" xfId="1879"/>
    <cellStyle name="Porcentagem 6 2 3 2 2 2 2" xfId="5237"/>
    <cellStyle name="Porcentagem 6 2 3 2 2 2 2 2" xfId="10221"/>
    <cellStyle name="Porcentagem 6 2 3 2 2 2 2 2 2" xfId="42892"/>
    <cellStyle name="Porcentagem 6 2 3 2 2 2 2 2 3" xfId="42893"/>
    <cellStyle name="Porcentagem 6 2 3 2 2 2 2 2 4" xfId="42894"/>
    <cellStyle name="Porcentagem 6 2 3 2 2 2 2 3" xfId="42895"/>
    <cellStyle name="Porcentagem 6 2 3 2 2 2 2 3 2" xfId="42896"/>
    <cellStyle name="Porcentagem 6 2 3 2 2 2 2 3 3" xfId="42897"/>
    <cellStyle name="Porcentagem 6 2 3 2 2 2 2 4" xfId="42898"/>
    <cellStyle name="Porcentagem 6 2 3 2 2 2 2 5" xfId="42899"/>
    <cellStyle name="Porcentagem 6 2 3 2 2 2 2 6" xfId="42900"/>
    <cellStyle name="Porcentagem 6 2 3 2 2 2 3" xfId="6966"/>
    <cellStyle name="Porcentagem 6 2 3 2 2 2 3 2" xfId="11908"/>
    <cellStyle name="Porcentagem 6 2 3 2 2 2 3 3" xfId="42901"/>
    <cellStyle name="Porcentagem 6 2 3 2 2 2 3 4" xfId="42902"/>
    <cellStyle name="Porcentagem 6 2 3 2 2 2 4" xfId="8474"/>
    <cellStyle name="Porcentagem 6 2 3 2 2 2 4 2" xfId="42903"/>
    <cellStyle name="Porcentagem 6 2 3 2 2 2 4 3" xfId="42904"/>
    <cellStyle name="Porcentagem 6 2 3 2 2 2 4 4" xfId="42905"/>
    <cellStyle name="Porcentagem 6 2 3 2 2 2 5" xfId="3512"/>
    <cellStyle name="Porcentagem 6 2 3 2 2 2 5 2" xfId="42906"/>
    <cellStyle name="Porcentagem 6 2 3 2 2 2 5 3" xfId="42907"/>
    <cellStyle name="Porcentagem 6 2 3 2 2 2 5 4" xfId="42908"/>
    <cellStyle name="Porcentagem 6 2 3 2 2 2 6" xfId="42909"/>
    <cellStyle name="Porcentagem 6 2 3 2 2 2 6 2" xfId="42910"/>
    <cellStyle name="Porcentagem 6 2 3 2 2 2 6 3" xfId="42911"/>
    <cellStyle name="Porcentagem 6 2 3 2 2 2 7" xfId="42912"/>
    <cellStyle name="Porcentagem 6 2 3 2 2 2 8" xfId="42913"/>
    <cellStyle name="Porcentagem 6 2 3 2 2 2 9" xfId="42914"/>
    <cellStyle name="Porcentagem 6 2 3 2 2 3" xfId="4672"/>
    <cellStyle name="Porcentagem 6 2 3 2 2 3 2" xfId="9656"/>
    <cellStyle name="Porcentagem 6 2 3 2 2 3 2 2" xfId="42915"/>
    <cellStyle name="Porcentagem 6 2 3 2 2 3 2 3" xfId="42916"/>
    <cellStyle name="Porcentagem 6 2 3 2 2 3 2 4" xfId="42917"/>
    <cellStyle name="Porcentagem 6 2 3 2 2 3 3" xfId="42918"/>
    <cellStyle name="Porcentagem 6 2 3 2 2 3 3 2" xfId="42919"/>
    <cellStyle name="Porcentagem 6 2 3 2 2 3 3 3" xfId="42920"/>
    <cellStyle name="Porcentagem 6 2 3 2 2 3 4" xfId="42921"/>
    <cellStyle name="Porcentagem 6 2 3 2 2 3 5" xfId="42922"/>
    <cellStyle name="Porcentagem 6 2 3 2 2 3 6" xfId="42923"/>
    <cellStyle name="Porcentagem 6 2 3 2 2 4" xfId="6403"/>
    <cellStyle name="Porcentagem 6 2 3 2 2 4 2" xfId="11345"/>
    <cellStyle name="Porcentagem 6 2 3 2 2 4 3" xfId="42924"/>
    <cellStyle name="Porcentagem 6 2 3 2 2 4 4" xfId="42925"/>
    <cellStyle name="Porcentagem 6 2 3 2 2 5" xfId="7911"/>
    <cellStyle name="Porcentagem 6 2 3 2 2 5 2" xfId="42926"/>
    <cellStyle name="Porcentagem 6 2 3 2 2 5 3" xfId="42927"/>
    <cellStyle name="Porcentagem 6 2 3 2 2 5 4" xfId="42928"/>
    <cellStyle name="Porcentagem 6 2 3 2 2 6" xfId="2949"/>
    <cellStyle name="Porcentagem 6 2 3 2 2 6 2" xfId="42929"/>
    <cellStyle name="Porcentagem 6 2 3 2 2 6 3" xfId="42930"/>
    <cellStyle name="Porcentagem 6 2 3 2 2 6 4" xfId="42931"/>
    <cellStyle name="Porcentagem 6 2 3 2 2 7" xfId="42932"/>
    <cellStyle name="Porcentagem 6 2 3 2 2 7 2" xfId="42933"/>
    <cellStyle name="Porcentagem 6 2 3 2 2 7 3" xfId="42934"/>
    <cellStyle name="Porcentagem 6 2 3 2 2 8" xfId="42935"/>
    <cellStyle name="Porcentagem 6 2 3 2 2 9" xfId="42936"/>
    <cellStyle name="Porcentagem 6 2 3 2 3" xfId="1878"/>
    <cellStyle name="Porcentagem 6 2 3 2 3 2" xfId="5236"/>
    <cellStyle name="Porcentagem 6 2 3 2 3 2 2" xfId="10220"/>
    <cellStyle name="Porcentagem 6 2 3 2 3 2 2 2" xfId="42937"/>
    <cellStyle name="Porcentagem 6 2 3 2 3 2 2 3" xfId="42938"/>
    <cellStyle name="Porcentagem 6 2 3 2 3 2 2 4" xfId="42939"/>
    <cellStyle name="Porcentagem 6 2 3 2 3 2 3" xfId="42940"/>
    <cellStyle name="Porcentagem 6 2 3 2 3 2 3 2" xfId="42941"/>
    <cellStyle name="Porcentagem 6 2 3 2 3 2 3 3" xfId="42942"/>
    <cellStyle name="Porcentagem 6 2 3 2 3 2 4" xfId="42943"/>
    <cellStyle name="Porcentagem 6 2 3 2 3 2 5" xfId="42944"/>
    <cellStyle name="Porcentagem 6 2 3 2 3 2 6" xfId="42945"/>
    <cellStyle name="Porcentagem 6 2 3 2 3 3" xfId="6965"/>
    <cellStyle name="Porcentagem 6 2 3 2 3 3 2" xfId="11907"/>
    <cellStyle name="Porcentagem 6 2 3 2 3 3 3" xfId="42946"/>
    <cellStyle name="Porcentagem 6 2 3 2 3 3 4" xfId="42947"/>
    <cellStyle name="Porcentagem 6 2 3 2 3 4" xfId="8473"/>
    <cellStyle name="Porcentagem 6 2 3 2 3 4 2" xfId="42948"/>
    <cellStyle name="Porcentagem 6 2 3 2 3 4 3" xfId="42949"/>
    <cellStyle name="Porcentagem 6 2 3 2 3 4 4" xfId="42950"/>
    <cellStyle name="Porcentagem 6 2 3 2 3 5" xfId="3511"/>
    <cellStyle name="Porcentagem 6 2 3 2 3 5 2" xfId="42951"/>
    <cellStyle name="Porcentagem 6 2 3 2 3 5 3" xfId="42952"/>
    <cellStyle name="Porcentagem 6 2 3 2 3 5 4" xfId="42953"/>
    <cellStyle name="Porcentagem 6 2 3 2 3 6" xfId="42954"/>
    <cellStyle name="Porcentagem 6 2 3 2 3 6 2" xfId="42955"/>
    <cellStyle name="Porcentagem 6 2 3 2 3 6 3" xfId="42956"/>
    <cellStyle name="Porcentagem 6 2 3 2 3 7" xfId="42957"/>
    <cellStyle name="Porcentagem 6 2 3 2 3 8" xfId="42958"/>
    <cellStyle name="Porcentagem 6 2 3 2 3 9" xfId="42959"/>
    <cellStyle name="Porcentagem 6 2 3 2 4" xfId="4289"/>
    <cellStyle name="Porcentagem 6 2 3 2 4 2" xfId="9275"/>
    <cellStyle name="Porcentagem 6 2 3 2 4 2 2" xfId="42960"/>
    <cellStyle name="Porcentagem 6 2 3 2 4 2 3" xfId="42961"/>
    <cellStyle name="Porcentagem 6 2 3 2 4 2 4" xfId="42962"/>
    <cellStyle name="Porcentagem 6 2 3 2 4 3" xfId="42963"/>
    <cellStyle name="Porcentagem 6 2 3 2 4 3 2" xfId="42964"/>
    <cellStyle name="Porcentagem 6 2 3 2 4 3 3" xfId="42965"/>
    <cellStyle name="Porcentagem 6 2 3 2 4 4" xfId="42966"/>
    <cellStyle name="Porcentagem 6 2 3 2 4 5" xfId="42967"/>
    <cellStyle name="Porcentagem 6 2 3 2 4 6" xfId="42968"/>
    <cellStyle name="Porcentagem 6 2 3 2 5" xfId="6036"/>
    <cellStyle name="Porcentagem 6 2 3 2 5 2" xfId="10978"/>
    <cellStyle name="Porcentagem 6 2 3 2 5 3" xfId="42969"/>
    <cellStyle name="Porcentagem 6 2 3 2 5 4" xfId="42970"/>
    <cellStyle name="Porcentagem 6 2 3 2 6" xfId="7544"/>
    <cellStyle name="Porcentagem 6 2 3 2 6 2" xfId="42971"/>
    <cellStyle name="Porcentagem 6 2 3 2 6 3" xfId="42972"/>
    <cellStyle name="Porcentagem 6 2 3 2 6 4" xfId="42973"/>
    <cellStyle name="Porcentagem 6 2 3 2 7" xfId="2582"/>
    <cellStyle name="Porcentagem 6 2 3 2 7 2" xfId="42974"/>
    <cellStyle name="Porcentagem 6 2 3 2 7 3" xfId="42975"/>
    <cellStyle name="Porcentagem 6 2 3 2 7 4" xfId="42976"/>
    <cellStyle name="Porcentagem 6 2 3 2 8" xfId="42977"/>
    <cellStyle name="Porcentagem 6 2 3 2 8 2" xfId="42978"/>
    <cellStyle name="Porcentagem 6 2 3 2 8 3" xfId="42979"/>
    <cellStyle name="Porcentagem 6 2 3 2 9" xfId="42980"/>
    <cellStyle name="Porcentagem 6 2 3 3" xfId="992"/>
    <cellStyle name="Porcentagem 6 2 3 3 10" xfId="42981"/>
    <cellStyle name="Porcentagem 6 2 3 3 2" xfId="1880"/>
    <cellStyle name="Porcentagem 6 2 3 3 2 2" xfId="5238"/>
    <cellStyle name="Porcentagem 6 2 3 3 2 2 2" xfId="10222"/>
    <cellStyle name="Porcentagem 6 2 3 3 2 2 2 2" xfId="42982"/>
    <cellStyle name="Porcentagem 6 2 3 3 2 2 2 3" xfId="42983"/>
    <cellStyle name="Porcentagem 6 2 3 3 2 2 2 4" xfId="42984"/>
    <cellStyle name="Porcentagem 6 2 3 3 2 2 3" xfId="42985"/>
    <cellStyle name="Porcentagem 6 2 3 3 2 2 3 2" xfId="42986"/>
    <cellStyle name="Porcentagem 6 2 3 3 2 2 3 3" xfId="42987"/>
    <cellStyle name="Porcentagem 6 2 3 3 2 2 4" xfId="42988"/>
    <cellStyle name="Porcentagem 6 2 3 3 2 2 5" xfId="42989"/>
    <cellStyle name="Porcentagem 6 2 3 3 2 2 6" xfId="42990"/>
    <cellStyle name="Porcentagem 6 2 3 3 2 3" xfId="6967"/>
    <cellStyle name="Porcentagem 6 2 3 3 2 3 2" xfId="11909"/>
    <cellStyle name="Porcentagem 6 2 3 3 2 3 3" xfId="42991"/>
    <cellStyle name="Porcentagem 6 2 3 3 2 3 4" xfId="42992"/>
    <cellStyle name="Porcentagem 6 2 3 3 2 4" xfId="8475"/>
    <cellStyle name="Porcentagem 6 2 3 3 2 4 2" xfId="42993"/>
    <cellStyle name="Porcentagem 6 2 3 3 2 4 3" xfId="42994"/>
    <cellStyle name="Porcentagem 6 2 3 3 2 4 4" xfId="42995"/>
    <cellStyle name="Porcentagem 6 2 3 3 2 5" xfId="3513"/>
    <cellStyle name="Porcentagem 6 2 3 3 2 5 2" xfId="42996"/>
    <cellStyle name="Porcentagem 6 2 3 3 2 5 3" xfId="42997"/>
    <cellStyle name="Porcentagem 6 2 3 3 2 5 4" xfId="42998"/>
    <cellStyle name="Porcentagem 6 2 3 3 2 6" xfId="42999"/>
    <cellStyle name="Porcentagem 6 2 3 3 2 6 2" xfId="43000"/>
    <cellStyle name="Porcentagem 6 2 3 3 2 6 3" xfId="43001"/>
    <cellStyle name="Porcentagem 6 2 3 3 2 7" xfId="43002"/>
    <cellStyle name="Porcentagem 6 2 3 3 2 8" xfId="43003"/>
    <cellStyle name="Porcentagem 6 2 3 3 2 9" xfId="43004"/>
    <cellStyle name="Porcentagem 6 2 3 3 3" xfId="4431"/>
    <cellStyle name="Porcentagem 6 2 3 3 3 2" xfId="9416"/>
    <cellStyle name="Porcentagem 6 2 3 3 3 2 2" xfId="43005"/>
    <cellStyle name="Porcentagem 6 2 3 3 3 2 3" xfId="43006"/>
    <cellStyle name="Porcentagem 6 2 3 3 3 2 4" xfId="43007"/>
    <cellStyle name="Porcentagem 6 2 3 3 3 3" xfId="43008"/>
    <cellStyle name="Porcentagem 6 2 3 3 3 3 2" xfId="43009"/>
    <cellStyle name="Porcentagem 6 2 3 3 3 3 3" xfId="43010"/>
    <cellStyle name="Porcentagem 6 2 3 3 3 4" xfId="43011"/>
    <cellStyle name="Porcentagem 6 2 3 3 3 5" xfId="43012"/>
    <cellStyle name="Porcentagem 6 2 3 3 3 6" xfId="43013"/>
    <cellStyle name="Porcentagem 6 2 3 3 4" xfId="6174"/>
    <cellStyle name="Porcentagem 6 2 3 3 4 2" xfId="11116"/>
    <cellStyle name="Porcentagem 6 2 3 3 4 3" xfId="43014"/>
    <cellStyle name="Porcentagem 6 2 3 3 4 4" xfId="43015"/>
    <cellStyle name="Porcentagem 6 2 3 3 5" xfId="7682"/>
    <cellStyle name="Porcentagem 6 2 3 3 5 2" xfId="43016"/>
    <cellStyle name="Porcentagem 6 2 3 3 5 3" xfId="43017"/>
    <cellStyle name="Porcentagem 6 2 3 3 5 4" xfId="43018"/>
    <cellStyle name="Porcentagem 6 2 3 3 6" xfId="2720"/>
    <cellStyle name="Porcentagem 6 2 3 3 6 2" xfId="43019"/>
    <cellStyle name="Porcentagem 6 2 3 3 6 3" xfId="43020"/>
    <cellStyle name="Porcentagem 6 2 3 3 6 4" xfId="43021"/>
    <cellStyle name="Porcentagem 6 2 3 3 7" xfId="43022"/>
    <cellStyle name="Porcentagem 6 2 3 3 7 2" xfId="43023"/>
    <cellStyle name="Porcentagem 6 2 3 3 7 3" xfId="43024"/>
    <cellStyle name="Porcentagem 6 2 3 3 8" xfId="43025"/>
    <cellStyle name="Porcentagem 6 2 3 3 9" xfId="43026"/>
    <cellStyle name="Porcentagem 6 2 3 4" xfId="1877"/>
    <cellStyle name="Porcentagem 6 2 3 4 2" xfId="5235"/>
    <cellStyle name="Porcentagem 6 2 3 4 2 2" xfId="10219"/>
    <cellStyle name="Porcentagem 6 2 3 4 2 2 2" xfId="43027"/>
    <cellStyle name="Porcentagem 6 2 3 4 2 2 3" xfId="43028"/>
    <cellStyle name="Porcentagem 6 2 3 4 2 2 4" xfId="43029"/>
    <cellStyle name="Porcentagem 6 2 3 4 2 3" xfId="43030"/>
    <cellStyle name="Porcentagem 6 2 3 4 2 3 2" xfId="43031"/>
    <cellStyle name="Porcentagem 6 2 3 4 2 3 3" xfId="43032"/>
    <cellStyle name="Porcentagem 6 2 3 4 2 4" xfId="43033"/>
    <cellStyle name="Porcentagem 6 2 3 4 2 5" xfId="43034"/>
    <cellStyle name="Porcentagem 6 2 3 4 2 6" xfId="43035"/>
    <cellStyle name="Porcentagem 6 2 3 4 3" xfId="6964"/>
    <cellStyle name="Porcentagem 6 2 3 4 3 2" xfId="11906"/>
    <cellStyle name="Porcentagem 6 2 3 4 3 3" xfId="43036"/>
    <cellStyle name="Porcentagem 6 2 3 4 3 4" xfId="43037"/>
    <cellStyle name="Porcentagem 6 2 3 4 4" xfId="8472"/>
    <cellStyle name="Porcentagem 6 2 3 4 4 2" xfId="43038"/>
    <cellStyle name="Porcentagem 6 2 3 4 4 3" xfId="43039"/>
    <cellStyle name="Porcentagem 6 2 3 4 4 4" xfId="43040"/>
    <cellStyle name="Porcentagem 6 2 3 4 5" xfId="3510"/>
    <cellStyle name="Porcentagem 6 2 3 4 5 2" xfId="43041"/>
    <cellStyle name="Porcentagem 6 2 3 4 5 3" xfId="43042"/>
    <cellStyle name="Porcentagem 6 2 3 4 5 4" xfId="43043"/>
    <cellStyle name="Porcentagem 6 2 3 4 6" xfId="43044"/>
    <cellStyle name="Porcentagem 6 2 3 4 6 2" xfId="43045"/>
    <cellStyle name="Porcentagem 6 2 3 4 6 3" xfId="43046"/>
    <cellStyle name="Porcentagem 6 2 3 4 7" xfId="43047"/>
    <cellStyle name="Porcentagem 6 2 3 4 8" xfId="43048"/>
    <cellStyle name="Porcentagem 6 2 3 4 9" xfId="43049"/>
    <cellStyle name="Porcentagem 6 2 3 5" xfId="3829"/>
    <cellStyle name="Porcentagem 6 2 3 5 2" xfId="5595"/>
    <cellStyle name="Porcentagem 6 2 3 5 2 2" xfId="10545"/>
    <cellStyle name="Porcentagem 6 2 3 5 2 2 2" xfId="43050"/>
    <cellStyle name="Porcentagem 6 2 3 5 2 2 3" xfId="43051"/>
    <cellStyle name="Porcentagem 6 2 3 5 2 2 4" xfId="43052"/>
    <cellStyle name="Porcentagem 6 2 3 5 2 3" xfId="43053"/>
    <cellStyle name="Porcentagem 6 2 3 5 2 3 2" xfId="43054"/>
    <cellStyle name="Porcentagem 6 2 3 5 2 3 3" xfId="43055"/>
    <cellStyle name="Porcentagem 6 2 3 5 2 4" xfId="43056"/>
    <cellStyle name="Porcentagem 6 2 3 5 2 5" xfId="43057"/>
    <cellStyle name="Porcentagem 6 2 3 5 2 6" xfId="43058"/>
    <cellStyle name="Porcentagem 6 2 3 5 3" xfId="8789"/>
    <cellStyle name="Porcentagem 6 2 3 5 3 2" xfId="43059"/>
    <cellStyle name="Porcentagem 6 2 3 5 3 3" xfId="43060"/>
    <cellStyle name="Porcentagem 6 2 3 5 3 4" xfId="43061"/>
    <cellStyle name="Porcentagem 6 2 3 5 4" xfId="12305"/>
    <cellStyle name="Porcentagem 6 2 3 5 4 2" xfId="43062"/>
    <cellStyle name="Porcentagem 6 2 3 5 4 3" xfId="43063"/>
    <cellStyle name="Porcentagem 6 2 3 5 4 4" xfId="43064"/>
    <cellStyle name="Porcentagem 6 2 3 5 5" xfId="43065"/>
    <cellStyle name="Porcentagem 6 2 3 5 5 2" xfId="43066"/>
    <cellStyle name="Porcentagem 6 2 3 5 5 3" xfId="43067"/>
    <cellStyle name="Porcentagem 6 2 3 5 5 4" xfId="43068"/>
    <cellStyle name="Porcentagem 6 2 3 5 6" xfId="43069"/>
    <cellStyle name="Porcentagem 6 2 3 5 6 2" xfId="43070"/>
    <cellStyle name="Porcentagem 6 2 3 5 6 3" xfId="43071"/>
    <cellStyle name="Porcentagem 6 2 3 5 7" xfId="43072"/>
    <cellStyle name="Porcentagem 6 2 3 5 8" xfId="43073"/>
    <cellStyle name="Porcentagem 6 2 3 5 9" xfId="43074"/>
    <cellStyle name="Porcentagem 6 2 3 6" xfId="4154"/>
    <cellStyle name="Porcentagem 6 2 3 6 2" xfId="8925"/>
    <cellStyle name="Porcentagem 6 2 3 6 2 2" xfId="43075"/>
    <cellStyle name="Porcentagem 6 2 3 6 2 2 2" xfId="43076"/>
    <cellStyle name="Porcentagem 6 2 3 6 2 2 3" xfId="43077"/>
    <cellStyle name="Porcentagem 6 2 3 6 2 2 4" xfId="43078"/>
    <cellStyle name="Porcentagem 6 2 3 6 2 3" xfId="43079"/>
    <cellStyle name="Porcentagem 6 2 3 6 2 3 2" xfId="43080"/>
    <cellStyle name="Porcentagem 6 2 3 6 2 3 3" xfId="43081"/>
    <cellStyle name="Porcentagem 6 2 3 6 2 4" xfId="43082"/>
    <cellStyle name="Porcentagem 6 2 3 6 2 5" xfId="43083"/>
    <cellStyle name="Porcentagem 6 2 3 6 2 6" xfId="43084"/>
    <cellStyle name="Porcentagem 6 2 3 6 3" xfId="12245"/>
    <cellStyle name="Porcentagem 6 2 3 6 3 2" xfId="43085"/>
    <cellStyle name="Porcentagem 6 2 3 6 3 3" xfId="43086"/>
    <cellStyle name="Porcentagem 6 2 3 6 3 4" xfId="43087"/>
    <cellStyle name="Porcentagem 6 2 3 6 4" xfId="43088"/>
    <cellStyle name="Porcentagem 6 2 3 6 4 2" xfId="43089"/>
    <cellStyle name="Porcentagem 6 2 3 6 4 3" xfId="43090"/>
    <cellStyle name="Porcentagem 6 2 3 6 4 4" xfId="43091"/>
    <cellStyle name="Porcentagem 6 2 3 6 5" xfId="43092"/>
    <cellStyle name="Porcentagem 6 2 3 6 5 2" xfId="43093"/>
    <cellStyle name="Porcentagem 6 2 3 6 5 3" xfId="43094"/>
    <cellStyle name="Porcentagem 6 2 3 6 6" xfId="43095"/>
    <cellStyle name="Porcentagem 6 2 3 6 7" xfId="43096"/>
    <cellStyle name="Porcentagem 6 2 3 6 8" xfId="43097"/>
    <cellStyle name="Porcentagem 6 2 3 7" xfId="3905"/>
    <cellStyle name="Porcentagem 6 2 3 7 2" xfId="8995"/>
    <cellStyle name="Porcentagem 6 2 3 7 2 2" xfId="43098"/>
    <cellStyle name="Porcentagem 6 2 3 7 2 3" xfId="43099"/>
    <cellStyle name="Porcentagem 6 2 3 7 2 4" xfId="43100"/>
    <cellStyle name="Porcentagem 6 2 3 7 3" xfId="43101"/>
    <cellStyle name="Porcentagem 6 2 3 7 3 2" xfId="43102"/>
    <cellStyle name="Porcentagem 6 2 3 7 3 3" xfId="43103"/>
    <cellStyle name="Porcentagem 6 2 3 7 4" xfId="43104"/>
    <cellStyle name="Porcentagem 6 2 3 7 5" xfId="43105"/>
    <cellStyle name="Porcentagem 6 2 3 7 6" xfId="43106"/>
    <cellStyle name="Porcentagem 6 2 3 8" xfId="5901"/>
    <cellStyle name="Porcentagem 6 2 3 8 2" xfId="10843"/>
    <cellStyle name="Porcentagem 6 2 3 8 3" xfId="43107"/>
    <cellStyle name="Porcentagem 6 2 3 8 4" xfId="43108"/>
    <cellStyle name="Porcentagem 6 2 3 9" xfId="7409"/>
    <cellStyle name="Porcentagem 6 2 3 9 2" xfId="43109"/>
    <cellStyle name="Porcentagem 6 2 3 9 3" xfId="43110"/>
    <cellStyle name="Porcentagem 6 2 3 9 4" xfId="43111"/>
    <cellStyle name="Porcentagem 6 2 4" xfId="536"/>
    <cellStyle name="Porcentagem 6 2 4 10" xfId="43112"/>
    <cellStyle name="Porcentagem 6 2 4 11" xfId="43113"/>
    <cellStyle name="Porcentagem 6 2 4 2" xfId="1102"/>
    <cellStyle name="Porcentagem 6 2 4 2 10" xfId="43114"/>
    <cellStyle name="Porcentagem 6 2 4 2 2" xfId="1882"/>
    <cellStyle name="Porcentagem 6 2 4 2 2 2" xfId="5240"/>
    <cellStyle name="Porcentagem 6 2 4 2 2 2 2" xfId="10224"/>
    <cellStyle name="Porcentagem 6 2 4 2 2 2 2 2" xfId="43115"/>
    <cellStyle name="Porcentagem 6 2 4 2 2 2 2 3" xfId="43116"/>
    <cellStyle name="Porcentagem 6 2 4 2 2 2 2 4" xfId="43117"/>
    <cellStyle name="Porcentagem 6 2 4 2 2 2 3" xfId="43118"/>
    <cellStyle name="Porcentagem 6 2 4 2 2 2 3 2" xfId="43119"/>
    <cellStyle name="Porcentagem 6 2 4 2 2 2 3 3" xfId="43120"/>
    <cellStyle name="Porcentagem 6 2 4 2 2 2 4" xfId="43121"/>
    <cellStyle name="Porcentagem 6 2 4 2 2 2 5" xfId="43122"/>
    <cellStyle name="Porcentagem 6 2 4 2 2 2 6" xfId="43123"/>
    <cellStyle name="Porcentagem 6 2 4 2 2 3" xfId="6969"/>
    <cellStyle name="Porcentagem 6 2 4 2 2 3 2" xfId="11911"/>
    <cellStyle name="Porcentagem 6 2 4 2 2 3 3" xfId="43124"/>
    <cellStyle name="Porcentagem 6 2 4 2 2 3 4" xfId="43125"/>
    <cellStyle name="Porcentagem 6 2 4 2 2 4" xfId="8477"/>
    <cellStyle name="Porcentagem 6 2 4 2 2 4 2" xfId="43126"/>
    <cellStyle name="Porcentagem 6 2 4 2 2 4 3" xfId="43127"/>
    <cellStyle name="Porcentagem 6 2 4 2 2 4 4" xfId="43128"/>
    <cellStyle name="Porcentagem 6 2 4 2 2 5" xfId="3515"/>
    <cellStyle name="Porcentagem 6 2 4 2 2 5 2" xfId="43129"/>
    <cellStyle name="Porcentagem 6 2 4 2 2 5 3" xfId="43130"/>
    <cellStyle name="Porcentagem 6 2 4 2 2 5 4" xfId="43131"/>
    <cellStyle name="Porcentagem 6 2 4 2 2 6" xfId="43132"/>
    <cellStyle name="Porcentagem 6 2 4 2 2 6 2" xfId="43133"/>
    <cellStyle name="Porcentagem 6 2 4 2 2 6 3" xfId="43134"/>
    <cellStyle name="Porcentagem 6 2 4 2 2 7" xfId="43135"/>
    <cellStyle name="Porcentagem 6 2 4 2 2 8" xfId="43136"/>
    <cellStyle name="Porcentagem 6 2 4 2 2 9" xfId="43137"/>
    <cellStyle name="Porcentagem 6 2 4 2 3" xfId="4524"/>
    <cellStyle name="Porcentagem 6 2 4 2 3 2" xfId="9509"/>
    <cellStyle name="Porcentagem 6 2 4 2 3 2 2" xfId="43138"/>
    <cellStyle name="Porcentagem 6 2 4 2 3 2 3" xfId="43139"/>
    <cellStyle name="Porcentagem 6 2 4 2 3 2 4" xfId="43140"/>
    <cellStyle name="Porcentagem 6 2 4 2 3 3" xfId="43141"/>
    <cellStyle name="Porcentagem 6 2 4 2 3 3 2" xfId="43142"/>
    <cellStyle name="Porcentagem 6 2 4 2 3 3 3" xfId="43143"/>
    <cellStyle name="Porcentagem 6 2 4 2 3 4" xfId="43144"/>
    <cellStyle name="Porcentagem 6 2 4 2 3 5" xfId="43145"/>
    <cellStyle name="Porcentagem 6 2 4 2 3 6" xfId="43146"/>
    <cellStyle name="Porcentagem 6 2 4 2 4" xfId="6264"/>
    <cellStyle name="Porcentagem 6 2 4 2 4 2" xfId="11206"/>
    <cellStyle name="Porcentagem 6 2 4 2 4 3" xfId="43147"/>
    <cellStyle name="Porcentagem 6 2 4 2 4 4" xfId="43148"/>
    <cellStyle name="Porcentagem 6 2 4 2 5" xfId="7772"/>
    <cellStyle name="Porcentagem 6 2 4 2 5 2" xfId="43149"/>
    <cellStyle name="Porcentagem 6 2 4 2 5 3" xfId="43150"/>
    <cellStyle name="Porcentagem 6 2 4 2 5 4" xfId="43151"/>
    <cellStyle name="Porcentagem 6 2 4 2 6" xfId="2810"/>
    <cellStyle name="Porcentagem 6 2 4 2 6 2" xfId="43152"/>
    <cellStyle name="Porcentagem 6 2 4 2 6 3" xfId="43153"/>
    <cellStyle name="Porcentagem 6 2 4 2 6 4" xfId="43154"/>
    <cellStyle name="Porcentagem 6 2 4 2 7" xfId="43155"/>
    <cellStyle name="Porcentagem 6 2 4 2 7 2" xfId="43156"/>
    <cellStyle name="Porcentagem 6 2 4 2 7 3" xfId="43157"/>
    <cellStyle name="Porcentagem 6 2 4 2 8" xfId="43158"/>
    <cellStyle name="Porcentagem 6 2 4 2 9" xfId="43159"/>
    <cellStyle name="Porcentagem 6 2 4 3" xfId="1881"/>
    <cellStyle name="Porcentagem 6 2 4 3 2" xfId="5239"/>
    <cellStyle name="Porcentagem 6 2 4 3 2 2" xfId="10223"/>
    <cellStyle name="Porcentagem 6 2 4 3 2 2 2" xfId="43160"/>
    <cellStyle name="Porcentagem 6 2 4 3 2 2 3" xfId="43161"/>
    <cellStyle name="Porcentagem 6 2 4 3 2 2 4" xfId="43162"/>
    <cellStyle name="Porcentagem 6 2 4 3 2 3" xfId="43163"/>
    <cellStyle name="Porcentagem 6 2 4 3 2 3 2" xfId="43164"/>
    <cellStyle name="Porcentagem 6 2 4 3 2 3 3" xfId="43165"/>
    <cellStyle name="Porcentagem 6 2 4 3 2 4" xfId="43166"/>
    <cellStyle name="Porcentagem 6 2 4 3 2 5" xfId="43167"/>
    <cellStyle name="Porcentagem 6 2 4 3 2 6" xfId="43168"/>
    <cellStyle name="Porcentagem 6 2 4 3 3" xfId="6968"/>
    <cellStyle name="Porcentagem 6 2 4 3 3 2" xfId="11910"/>
    <cellStyle name="Porcentagem 6 2 4 3 3 3" xfId="43169"/>
    <cellStyle name="Porcentagem 6 2 4 3 3 4" xfId="43170"/>
    <cellStyle name="Porcentagem 6 2 4 3 4" xfId="8476"/>
    <cellStyle name="Porcentagem 6 2 4 3 4 2" xfId="43171"/>
    <cellStyle name="Porcentagem 6 2 4 3 4 3" xfId="43172"/>
    <cellStyle name="Porcentagem 6 2 4 3 4 4" xfId="43173"/>
    <cellStyle name="Porcentagem 6 2 4 3 5" xfId="3514"/>
    <cellStyle name="Porcentagem 6 2 4 3 5 2" xfId="43174"/>
    <cellStyle name="Porcentagem 6 2 4 3 5 3" xfId="43175"/>
    <cellStyle name="Porcentagem 6 2 4 3 5 4" xfId="43176"/>
    <cellStyle name="Porcentagem 6 2 4 3 6" xfId="43177"/>
    <cellStyle name="Porcentagem 6 2 4 3 6 2" xfId="43178"/>
    <cellStyle name="Porcentagem 6 2 4 3 6 3" xfId="43179"/>
    <cellStyle name="Porcentagem 6 2 4 3 7" xfId="43180"/>
    <cellStyle name="Porcentagem 6 2 4 3 8" xfId="43181"/>
    <cellStyle name="Porcentagem 6 2 4 3 9" xfId="43182"/>
    <cellStyle name="Porcentagem 6 2 4 4" xfId="4055"/>
    <cellStyle name="Porcentagem 6 2 4 4 2" xfId="9127"/>
    <cellStyle name="Porcentagem 6 2 4 4 2 2" xfId="43183"/>
    <cellStyle name="Porcentagem 6 2 4 4 2 3" xfId="43184"/>
    <cellStyle name="Porcentagem 6 2 4 4 2 4" xfId="43185"/>
    <cellStyle name="Porcentagem 6 2 4 4 3" xfId="43186"/>
    <cellStyle name="Porcentagem 6 2 4 4 3 2" xfId="43187"/>
    <cellStyle name="Porcentagem 6 2 4 4 3 3" xfId="43188"/>
    <cellStyle name="Porcentagem 6 2 4 4 4" xfId="43189"/>
    <cellStyle name="Porcentagem 6 2 4 4 5" xfId="43190"/>
    <cellStyle name="Porcentagem 6 2 4 4 6" xfId="43191"/>
    <cellStyle name="Porcentagem 6 2 4 5" xfId="5812"/>
    <cellStyle name="Porcentagem 6 2 4 5 2" xfId="10754"/>
    <cellStyle name="Porcentagem 6 2 4 5 3" xfId="43192"/>
    <cellStyle name="Porcentagem 6 2 4 5 4" xfId="43193"/>
    <cellStyle name="Porcentagem 6 2 4 6" xfId="7320"/>
    <cellStyle name="Porcentagem 6 2 4 6 2" xfId="43194"/>
    <cellStyle name="Porcentagem 6 2 4 6 3" xfId="43195"/>
    <cellStyle name="Porcentagem 6 2 4 6 4" xfId="43196"/>
    <cellStyle name="Porcentagem 6 2 4 7" xfId="2358"/>
    <cellStyle name="Porcentagem 6 2 4 7 2" xfId="43197"/>
    <cellStyle name="Porcentagem 6 2 4 7 3" xfId="43198"/>
    <cellStyle name="Porcentagem 6 2 4 7 4" xfId="43199"/>
    <cellStyle name="Porcentagem 6 2 4 8" xfId="43200"/>
    <cellStyle name="Porcentagem 6 2 4 8 2" xfId="43201"/>
    <cellStyle name="Porcentagem 6 2 4 8 3" xfId="43202"/>
    <cellStyle name="Porcentagem 6 2 4 9" xfId="43203"/>
    <cellStyle name="Porcentagem 6 2 5" xfId="749"/>
    <cellStyle name="Porcentagem 6 2 5 10" xfId="43204"/>
    <cellStyle name="Porcentagem 6 2 5 11" xfId="43205"/>
    <cellStyle name="Porcentagem 6 2 5 2" xfId="1215"/>
    <cellStyle name="Porcentagem 6 2 5 2 10" xfId="43206"/>
    <cellStyle name="Porcentagem 6 2 5 2 2" xfId="1884"/>
    <cellStyle name="Porcentagem 6 2 5 2 2 2" xfId="5242"/>
    <cellStyle name="Porcentagem 6 2 5 2 2 2 2" xfId="10226"/>
    <cellStyle name="Porcentagem 6 2 5 2 2 2 2 2" xfId="43207"/>
    <cellStyle name="Porcentagem 6 2 5 2 2 2 2 3" xfId="43208"/>
    <cellStyle name="Porcentagem 6 2 5 2 2 2 2 4" xfId="43209"/>
    <cellStyle name="Porcentagem 6 2 5 2 2 2 3" xfId="43210"/>
    <cellStyle name="Porcentagem 6 2 5 2 2 2 3 2" xfId="43211"/>
    <cellStyle name="Porcentagem 6 2 5 2 2 2 3 3" xfId="43212"/>
    <cellStyle name="Porcentagem 6 2 5 2 2 2 4" xfId="43213"/>
    <cellStyle name="Porcentagem 6 2 5 2 2 2 5" xfId="43214"/>
    <cellStyle name="Porcentagem 6 2 5 2 2 2 6" xfId="43215"/>
    <cellStyle name="Porcentagem 6 2 5 2 2 3" xfId="6971"/>
    <cellStyle name="Porcentagem 6 2 5 2 2 3 2" xfId="11913"/>
    <cellStyle name="Porcentagem 6 2 5 2 2 3 3" xfId="43216"/>
    <cellStyle name="Porcentagem 6 2 5 2 2 3 4" xfId="43217"/>
    <cellStyle name="Porcentagem 6 2 5 2 2 4" xfId="8479"/>
    <cellStyle name="Porcentagem 6 2 5 2 2 4 2" xfId="43218"/>
    <cellStyle name="Porcentagem 6 2 5 2 2 4 3" xfId="43219"/>
    <cellStyle name="Porcentagem 6 2 5 2 2 4 4" xfId="43220"/>
    <cellStyle name="Porcentagem 6 2 5 2 2 5" xfId="3517"/>
    <cellStyle name="Porcentagem 6 2 5 2 2 5 2" xfId="43221"/>
    <cellStyle name="Porcentagem 6 2 5 2 2 5 3" xfId="43222"/>
    <cellStyle name="Porcentagem 6 2 5 2 2 5 4" xfId="43223"/>
    <cellStyle name="Porcentagem 6 2 5 2 2 6" xfId="43224"/>
    <cellStyle name="Porcentagem 6 2 5 2 2 6 2" xfId="43225"/>
    <cellStyle name="Porcentagem 6 2 5 2 2 6 3" xfId="43226"/>
    <cellStyle name="Porcentagem 6 2 5 2 2 7" xfId="43227"/>
    <cellStyle name="Porcentagem 6 2 5 2 2 8" xfId="43228"/>
    <cellStyle name="Porcentagem 6 2 5 2 2 9" xfId="43229"/>
    <cellStyle name="Porcentagem 6 2 5 2 3" xfId="4583"/>
    <cellStyle name="Porcentagem 6 2 5 2 3 2" xfId="9567"/>
    <cellStyle name="Porcentagem 6 2 5 2 3 2 2" xfId="43230"/>
    <cellStyle name="Porcentagem 6 2 5 2 3 2 3" xfId="43231"/>
    <cellStyle name="Porcentagem 6 2 5 2 3 2 4" xfId="43232"/>
    <cellStyle name="Porcentagem 6 2 5 2 3 3" xfId="43233"/>
    <cellStyle name="Porcentagem 6 2 5 2 3 3 2" xfId="43234"/>
    <cellStyle name="Porcentagem 6 2 5 2 3 3 3" xfId="43235"/>
    <cellStyle name="Porcentagem 6 2 5 2 3 4" xfId="43236"/>
    <cellStyle name="Porcentagem 6 2 5 2 3 5" xfId="43237"/>
    <cellStyle name="Porcentagem 6 2 5 2 3 6" xfId="43238"/>
    <cellStyle name="Porcentagem 6 2 5 2 4" xfId="6314"/>
    <cellStyle name="Porcentagem 6 2 5 2 4 2" xfId="11256"/>
    <cellStyle name="Porcentagem 6 2 5 2 4 3" xfId="43239"/>
    <cellStyle name="Porcentagem 6 2 5 2 4 4" xfId="43240"/>
    <cellStyle name="Porcentagem 6 2 5 2 5" xfId="7822"/>
    <cellStyle name="Porcentagem 6 2 5 2 5 2" xfId="43241"/>
    <cellStyle name="Porcentagem 6 2 5 2 5 3" xfId="43242"/>
    <cellStyle name="Porcentagem 6 2 5 2 5 4" xfId="43243"/>
    <cellStyle name="Porcentagem 6 2 5 2 6" xfId="2860"/>
    <cellStyle name="Porcentagem 6 2 5 2 6 2" xfId="43244"/>
    <cellStyle name="Porcentagem 6 2 5 2 6 3" xfId="43245"/>
    <cellStyle name="Porcentagem 6 2 5 2 6 4" xfId="43246"/>
    <cellStyle name="Porcentagem 6 2 5 2 7" xfId="43247"/>
    <cellStyle name="Porcentagem 6 2 5 2 7 2" xfId="43248"/>
    <cellStyle name="Porcentagem 6 2 5 2 7 3" xfId="43249"/>
    <cellStyle name="Porcentagem 6 2 5 2 8" xfId="43250"/>
    <cellStyle name="Porcentagem 6 2 5 2 9" xfId="43251"/>
    <cellStyle name="Porcentagem 6 2 5 3" xfId="1883"/>
    <cellStyle name="Porcentagem 6 2 5 3 2" xfId="5241"/>
    <cellStyle name="Porcentagem 6 2 5 3 2 2" xfId="10225"/>
    <cellStyle name="Porcentagem 6 2 5 3 2 2 2" xfId="43252"/>
    <cellStyle name="Porcentagem 6 2 5 3 2 2 3" xfId="43253"/>
    <cellStyle name="Porcentagem 6 2 5 3 2 2 4" xfId="43254"/>
    <cellStyle name="Porcentagem 6 2 5 3 2 3" xfId="43255"/>
    <cellStyle name="Porcentagem 6 2 5 3 2 3 2" xfId="43256"/>
    <cellStyle name="Porcentagem 6 2 5 3 2 3 3" xfId="43257"/>
    <cellStyle name="Porcentagem 6 2 5 3 2 4" xfId="43258"/>
    <cellStyle name="Porcentagem 6 2 5 3 2 5" xfId="43259"/>
    <cellStyle name="Porcentagem 6 2 5 3 2 6" xfId="43260"/>
    <cellStyle name="Porcentagem 6 2 5 3 3" xfId="6970"/>
    <cellStyle name="Porcentagem 6 2 5 3 3 2" xfId="11912"/>
    <cellStyle name="Porcentagem 6 2 5 3 3 3" xfId="43261"/>
    <cellStyle name="Porcentagem 6 2 5 3 3 4" xfId="43262"/>
    <cellStyle name="Porcentagem 6 2 5 3 4" xfId="8478"/>
    <cellStyle name="Porcentagem 6 2 5 3 4 2" xfId="43263"/>
    <cellStyle name="Porcentagem 6 2 5 3 4 3" xfId="43264"/>
    <cellStyle name="Porcentagem 6 2 5 3 4 4" xfId="43265"/>
    <cellStyle name="Porcentagem 6 2 5 3 5" xfId="3516"/>
    <cellStyle name="Porcentagem 6 2 5 3 5 2" xfId="43266"/>
    <cellStyle name="Porcentagem 6 2 5 3 5 3" xfId="43267"/>
    <cellStyle name="Porcentagem 6 2 5 3 5 4" xfId="43268"/>
    <cellStyle name="Porcentagem 6 2 5 3 6" xfId="43269"/>
    <cellStyle name="Porcentagem 6 2 5 3 6 2" xfId="43270"/>
    <cellStyle name="Porcentagem 6 2 5 3 6 3" xfId="43271"/>
    <cellStyle name="Porcentagem 6 2 5 3 7" xfId="43272"/>
    <cellStyle name="Porcentagem 6 2 5 3 8" xfId="43273"/>
    <cellStyle name="Porcentagem 6 2 5 3 9" xfId="43274"/>
    <cellStyle name="Porcentagem 6 2 5 4" xfId="4200"/>
    <cellStyle name="Porcentagem 6 2 5 4 2" xfId="9186"/>
    <cellStyle name="Porcentagem 6 2 5 4 2 2" xfId="43275"/>
    <cellStyle name="Porcentagem 6 2 5 4 2 3" xfId="43276"/>
    <cellStyle name="Porcentagem 6 2 5 4 2 4" xfId="43277"/>
    <cellStyle name="Porcentagem 6 2 5 4 3" xfId="43278"/>
    <cellStyle name="Porcentagem 6 2 5 4 3 2" xfId="43279"/>
    <cellStyle name="Porcentagem 6 2 5 4 3 3" xfId="43280"/>
    <cellStyle name="Porcentagem 6 2 5 4 4" xfId="43281"/>
    <cellStyle name="Porcentagem 6 2 5 4 5" xfId="43282"/>
    <cellStyle name="Porcentagem 6 2 5 4 6" xfId="43283"/>
    <cellStyle name="Porcentagem 6 2 5 5" xfId="5947"/>
    <cellStyle name="Porcentagem 6 2 5 5 2" xfId="10889"/>
    <cellStyle name="Porcentagem 6 2 5 5 3" xfId="43284"/>
    <cellStyle name="Porcentagem 6 2 5 5 4" xfId="43285"/>
    <cellStyle name="Porcentagem 6 2 5 6" xfId="7455"/>
    <cellStyle name="Porcentagem 6 2 5 6 2" xfId="43286"/>
    <cellStyle name="Porcentagem 6 2 5 6 3" xfId="43287"/>
    <cellStyle name="Porcentagem 6 2 5 6 4" xfId="43288"/>
    <cellStyle name="Porcentagem 6 2 5 7" xfId="2493"/>
    <cellStyle name="Porcentagem 6 2 5 7 2" xfId="43289"/>
    <cellStyle name="Porcentagem 6 2 5 7 3" xfId="43290"/>
    <cellStyle name="Porcentagem 6 2 5 7 4" xfId="43291"/>
    <cellStyle name="Porcentagem 6 2 5 8" xfId="43292"/>
    <cellStyle name="Porcentagem 6 2 5 8 2" xfId="43293"/>
    <cellStyle name="Porcentagem 6 2 5 8 3" xfId="43294"/>
    <cellStyle name="Porcentagem 6 2 5 9" xfId="43295"/>
    <cellStyle name="Porcentagem 6 2 6" xfId="420"/>
    <cellStyle name="Porcentagem 6 2 6 10" xfId="43296"/>
    <cellStyle name="Porcentagem 6 2 6 11" xfId="43297"/>
    <cellStyle name="Porcentagem 6 2 6 2" xfId="1045"/>
    <cellStyle name="Porcentagem 6 2 6 2 10" xfId="43298"/>
    <cellStyle name="Porcentagem 6 2 6 2 2" xfId="1886"/>
    <cellStyle name="Porcentagem 6 2 6 2 2 2" xfId="5244"/>
    <cellStyle name="Porcentagem 6 2 6 2 2 2 2" xfId="10228"/>
    <cellStyle name="Porcentagem 6 2 6 2 2 2 2 2" xfId="43299"/>
    <cellStyle name="Porcentagem 6 2 6 2 2 2 2 3" xfId="43300"/>
    <cellStyle name="Porcentagem 6 2 6 2 2 2 2 4" xfId="43301"/>
    <cellStyle name="Porcentagem 6 2 6 2 2 2 3" xfId="43302"/>
    <cellStyle name="Porcentagem 6 2 6 2 2 2 3 2" xfId="43303"/>
    <cellStyle name="Porcentagem 6 2 6 2 2 2 3 3" xfId="43304"/>
    <cellStyle name="Porcentagem 6 2 6 2 2 2 4" xfId="43305"/>
    <cellStyle name="Porcentagem 6 2 6 2 2 2 5" xfId="43306"/>
    <cellStyle name="Porcentagem 6 2 6 2 2 2 6" xfId="43307"/>
    <cellStyle name="Porcentagem 6 2 6 2 2 3" xfId="6973"/>
    <cellStyle name="Porcentagem 6 2 6 2 2 3 2" xfId="11915"/>
    <cellStyle name="Porcentagem 6 2 6 2 2 3 3" xfId="43308"/>
    <cellStyle name="Porcentagem 6 2 6 2 2 3 4" xfId="43309"/>
    <cellStyle name="Porcentagem 6 2 6 2 2 4" xfId="8481"/>
    <cellStyle name="Porcentagem 6 2 6 2 2 4 2" xfId="43310"/>
    <cellStyle name="Porcentagem 6 2 6 2 2 4 3" xfId="43311"/>
    <cellStyle name="Porcentagem 6 2 6 2 2 4 4" xfId="43312"/>
    <cellStyle name="Porcentagem 6 2 6 2 2 5" xfId="3519"/>
    <cellStyle name="Porcentagem 6 2 6 2 2 5 2" xfId="43313"/>
    <cellStyle name="Porcentagem 6 2 6 2 2 5 3" xfId="43314"/>
    <cellStyle name="Porcentagem 6 2 6 2 2 5 4" xfId="43315"/>
    <cellStyle name="Porcentagem 6 2 6 2 2 6" xfId="43316"/>
    <cellStyle name="Porcentagem 6 2 6 2 2 6 2" xfId="43317"/>
    <cellStyle name="Porcentagem 6 2 6 2 2 6 3" xfId="43318"/>
    <cellStyle name="Porcentagem 6 2 6 2 2 7" xfId="43319"/>
    <cellStyle name="Porcentagem 6 2 6 2 2 8" xfId="43320"/>
    <cellStyle name="Porcentagem 6 2 6 2 2 9" xfId="43321"/>
    <cellStyle name="Porcentagem 6 2 6 2 3" xfId="4478"/>
    <cellStyle name="Porcentagem 6 2 6 2 3 2" xfId="9463"/>
    <cellStyle name="Porcentagem 6 2 6 2 3 2 2" xfId="43322"/>
    <cellStyle name="Porcentagem 6 2 6 2 3 2 3" xfId="43323"/>
    <cellStyle name="Porcentagem 6 2 6 2 3 2 4" xfId="43324"/>
    <cellStyle name="Porcentagem 6 2 6 2 3 3" xfId="43325"/>
    <cellStyle name="Porcentagem 6 2 6 2 3 3 2" xfId="43326"/>
    <cellStyle name="Porcentagem 6 2 6 2 3 3 3" xfId="43327"/>
    <cellStyle name="Porcentagem 6 2 6 2 3 4" xfId="43328"/>
    <cellStyle name="Porcentagem 6 2 6 2 3 5" xfId="43329"/>
    <cellStyle name="Porcentagem 6 2 6 2 3 6" xfId="43330"/>
    <cellStyle name="Porcentagem 6 2 6 2 4" xfId="6220"/>
    <cellStyle name="Porcentagem 6 2 6 2 4 2" xfId="11162"/>
    <cellStyle name="Porcentagem 6 2 6 2 4 3" xfId="43331"/>
    <cellStyle name="Porcentagem 6 2 6 2 4 4" xfId="43332"/>
    <cellStyle name="Porcentagem 6 2 6 2 5" xfId="7728"/>
    <cellStyle name="Porcentagem 6 2 6 2 5 2" xfId="43333"/>
    <cellStyle name="Porcentagem 6 2 6 2 5 3" xfId="43334"/>
    <cellStyle name="Porcentagem 6 2 6 2 5 4" xfId="43335"/>
    <cellStyle name="Porcentagem 6 2 6 2 6" xfId="2766"/>
    <cellStyle name="Porcentagem 6 2 6 2 6 2" xfId="43336"/>
    <cellStyle name="Porcentagem 6 2 6 2 6 3" xfId="43337"/>
    <cellStyle name="Porcentagem 6 2 6 2 6 4" xfId="43338"/>
    <cellStyle name="Porcentagem 6 2 6 2 7" xfId="43339"/>
    <cellStyle name="Porcentagem 6 2 6 2 7 2" xfId="43340"/>
    <cellStyle name="Porcentagem 6 2 6 2 7 3" xfId="43341"/>
    <cellStyle name="Porcentagem 6 2 6 2 8" xfId="43342"/>
    <cellStyle name="Porcentagem 6 2 6 2 9" xfId="43343"/>
    <cellStyle name="Porcentagem 6 2 6 3" xfId="1885"/>
    <cellStyle name="Porcentagem 6 2 6 3 2" xfId="5243"/>
    <cellStyle name="Porcentagem 6 2 6 3 2 2" xfId="10227"/>
    <cellStyle name="Porcentagem 6 2 6 3 2 2 2" xfId="43344"/>
    <cellStyle name="Porcentagem 6 2 6 3 2 2 3" xfId="43345"/>
    <cellStyle name="Porcentagem 6 2 6 3 2 2 4" xfId="43346"/>
    <cellStyle name="Porcentagem 6 2 6 3 2 3" xfId="43347"/>
    <cellStyle name="Porcentagem 6 2 6 3 2 3 2" xfId="43348"/>
    <cellStyle name="Porcentagem 6 2 6 3 2 3 3" xfId="43349"/>
    <cellStyle name="Porcentagem 6 2 6 3 2 4" xfId="43350"/>
    <cellStyle name="Porcentagem 6 2 6 3 2 5" xfId="43351"/>
    <cellStyle name="Porcentagem 6 2 6 3 2 6" xfId="43352"/>
    <cellStyle name="Porcentagem 6 2 6 3 3" xfId="6972"/>
    <cellStyle name="Porcentagem 6 2 6 3 3 2" xfId="11914"/>
    <cellStyle name="Porcentagem 6 2 6 3 3 3" xfId="43353"/>
    <cellStyle name="Porcentagem 6 2 6 3 3 4" xfId="43354"/>
    <cellStyle name="Porcentagem 6 2 6 3 4" xfId="8480"/>
    <cellStyle name="Porcentagem 6 2 6 3 4 2" xfId="43355"/>
    <cellStyle name="Porcentagem 6 2 6 3 4 3" xfId="43356"/>
    <cellStyle name="Porcentagem 6 2 6 3 4 4" xfId="43357"/>
    <cellStyle name="Porcentagem 6 2 6 3 5" xfId="3518"/>
    <cellStyle name="Porcentagem 6 2 6 3 5 2" xfId="43358"/>
    <cellStyle name="Porcentagem 6 2 6 3 5 3" xfId="43359"/>
    <cellStyle name="Porcentagem 6 2 6 3 5 4" xfId="43360"/>
    <cellStyle name="Porcentagem 6 2 6 3 6" xfId="43361"/>
    <cellStyle name="Porcentagem 6 2 6 3 6 2" xfId="43362"/>
    <cellStyle name="Porcentagem 6 2 6 3 6 3" xfId="43363"/>
    <cellStyle name="Porcentagem 6 2 6 3 7" xfId="43364"/>
    <cellStyle name="Porcentagem 6 2 6 3 8" xfId="43365"/>
    <cellStyle name="Porcentagem 6 2 6 3 9" xfId="43366"/>
    <cellStyle name="Porcentagem 6 2 6 4" xfId="3996"/>
    <cellStyle name="Porcentagem 6 2 6 4 2" xfId="9076"/>
    <cellStyle name="Porcentagem 6 2 6 4 2 2" xfId="43367"/>
    <cellStyle name="Porcentagem 6 2 6 4 2 3" xfId="43368"/>
    <cellStyle name="Porcentagem 6 2 6 4 2 4" xfId="43369"/>
    <cellStyle name="Porcentagem 6 2 6 4 3" xfId="43370"/>
    <cellStyle name="Porcentagem 6 2 6 4 3 2" xfId="43371"/>
    <cellStyle name="Porcentagem 6 2 6 4 3 3" xfId="43372"/>
    <cellStyle name="Porcentagem 6 2 6 4 4" xfId="43373"/>
    <cellStyle name="Porcentagem 6 2 6 4 5" xfId="43374"/>
    <cellStyle name="Porcentagem 6 2 6 4 6" xfId="43375"/>
    <cellStyle name="Porcentagem 6 2 6 5" xfId="5763"/>
    <cellStyle name="Porcentagem 6 2 6 5 2" xfId="10705"/>
    <cellStyle name="Porcentagem 6 2 6 5 3" xfId="43376"/>
    <cellStyle name="Porcentagem 6 2 6 5 4" xfId="43377"/>
    <cellStyle name="Porcentagem 6 2 6 6" xfId="7271"/>
    <cellStyle name="Porcentagem 6 2 6 6 2" xfId="43378"/>
    <cellStyle name="Porcentagem 6 2 6 6 3" xfId="43379"/>
    <cellStyle name="Porcentagem 6 2 6 6 4" xfId="43380"/>
    <cellStyle name="Porcentagem 6 2 6 7" xfId="2309"/>
    <cellStyle name="Porcentagem 6 2 6 7 2" xfId="43381"/>
    <cellStyle name="Porcentagem 6 2 6 7 3" xfId="43382"/>
    <cellStyle name="Porcentagem 6 2 6 7 4" xfId="43383"/>
    <cellStyle name="Porcentagem 6 2 6 8" xfId="43384"/>
    <cellStyle name="Porcentagem 6 2 6 8 2" xfId="43385"/>
    <cellStyle name="Porcentagem 6 2 6 8 3" xfId="43386"/>
    <cellStyle name="Porcentagem 6 2 6 9" xfId="43387"/>
    <cellStyle name="Porcentagem 6 2 7" xfId="898"/>
    <cellStyle name="Porcentagem 6 2 7 10" xfId="43388"/>
    <cellStyle name="Porcentagem 6 2 7 2" xfId="1887"/>
    <cellStyle name="Porcentagem 6 2 7 2 2" xfId="5245"/>
    <cellStyle name="Porcentagem 6 2 7 2 2 2" xfId="10229"/>
    <cellStyle name="Porcentagem 6 2 7 2 2 2 2" xfId="43389"/>
    <cellStyle name="Porcentagem 6 2 7 2 2 2 3" xfId="43390"/>
    <cellStyle name="Porcentagem 6 2 7 2 2 2 4" xfId="43391"/>
    <cellStyle name="Porcentagem 6 2 7 2 2 3" xfId="43392"/>
    <cellStyle name="Porcentagem 6 2 7 2 2 3 2" xfId="43393"/>
    <cellStyle name="Porcentagem 6 2 7 2 2 3 3" xfId="43394"/>
    <cellStyle name="Porcentagem 6 2 7 2 2 4" xfId="43395"/>
    <cellStyle name="Porcentagem 6 2 7 2 2 5" xfId="43396"/>
    <cellStyle name="Porcentagem 6 2 7 2 2 6" xfId="43397"/>
    <cellStyle name="Porcentagem 6 2 7 2 3" xfId="6974"/>
    <cellStyle name="Porcentagem 6 2 7 2 3 2" xfId="11916"/>
    <cellStyle name="Porcentagem 6 2 7 2 3 3" xfId="43398"/>
    <cellStyle name="Porcentagem 6 2 7 2 3 4" xfId="43399"/>
    <cellStyle name="Porcentagem 6 2 7 2 4" xfId="8482"/>
    <cellStyle name="Porcentagem 6 2 7 2 4 2" xfId="43400"/>
    <cellStyle name="Porcentagem 6 2 7 2 4 3" xfId="43401"/>
    <cellStyle name="Porcentagem 6 2 7 2 4 4" xfId="43402"/>
    <cellStyle name="Porcentagem 6 2 7 2 5" xfId="3520"/>
    <cellStyle name="Porcentagem 6 2 7 2 5 2" xfId="43403"/>
    <cellStyle name="Porcentagem 6 2 7 2 5 3" xfId="43404"/>
    <cellStyle name="Porcentagem 6 2 7 2 5 4" xfId="43405"/>
    <cellStyle name="Porcentagem 6 2 7 2 6" xfId="43406"/>
    <cellStyle name="Porcentagem 6 2 7 2 6 2" xfId="43407"/>
    <cellStyle name="Porcentagem 6 2 7 2 6 3" xfId="43408"/>
    <cellStyle name="Porcentagem 6 2 7 2 7" xfId="43409"/>
    <cellStyle name="Porcentagem 6 2 7 2 8" xfId="43410"/>
    <cellStyle name="Porcentagem 6 2 7 2 9" xfId="43411"/>
    <cellStyle name="Porcentagem 6 2 7 3" xfId="4340"/>
    <cellStyle name="Porcentagem 6 2 7 3 2" xfId="9326"/>
    <cellStyle name="Porcentagem 6 2 7 3 2 2" xfId="43412"/>
    <cellStyle name="Porcentagem 6 2 7 3 2 3" xfId="43413"/>
    <cellStyle name="Porcentagem 6 2 7 3 2 4" xfId="43414"/>
    <cellStyle name="Porcentagem 6 2 7 3 3" xfId="43415"/>
    <cellStyle name="Porcentagem 6 2 7 3 3 2" xfId="43416"/>
    <cellStyle name="Porcentagem 6 2 7 3 3 3" xfId="43417"/>
    <cellStyle name="Porcentagem 6 2 7 3 4" xfId="43418"/>
    <cellStyle name="Porcentagem 6 2 7 3 5" xfId="43419"/>
    <cellStyle name="Porcentagem 6 2 7 3 6" xfId="43420"/>
    <cellStyle name="Porcentagem 6 2 7 4" xfId="6085"/>
    <cellStyle name="Porcentagem 6 2 7 4 2" xfId="11027"/>
    <cellStyle name="Porcentagem 6 2 7 4 3" xfId="43421"/>
    <cellStyle name="Porcentagem 6 2 7 4 4" xfId="43422"/>
    <cellStyle name="Porcentagem 6 2 7 5" xfId="7593"/>
    <cellStyle name="Porcentagem 6 2 7 5 2" xfId="43423"/>
    <cellStyle name="Porcentagem 6 2 7 5 3" xfId="43424"/>
    <cellStyle name="Porcentagem 6 2 7 5 4" xfId="43425"/>
    <cellStyle name="Porcentagem 6 2 7 6" xfId="2631"/>
    <cellStyle name="Porcentagem 6 2 7 6 2" xfId="43426"/>
    <cellStyle name="Porcentagem 6 2 7 6 3" xfId="43427"/>
    <cellStyle name="Porcentagem 6 2 7 6 4" xfId="43428"/>
    <cellStyle name="Porcentagem 6 2 7 7" xfId="43429"/>
    <cellStyle name="Porcentagem 6 2 7 7 2" xfId="43430"/>
    <cellStyle name="Porcentagem 6 2 7 7 3" xfId="43431"/>
    <cellStyle name="Porcentagem 6 2 7 8" xfId="43432"/>
    <cellStyle name="Porcentagem 6 2 7 9" xfId="43433"/>
    <cellStyle name="Porcentagem 6 2 8" xfId="1365"/>
    <cellStyle name="Porcentagem 6 2 8 2" xfId="4723"/>
    <cellStyle name="Porcentagem 6 2 8 2 2" xfId="9707"/>
    <cellStyle name="Porcentagem 6 2 8 2 2 2" xfId="43434"/>
    <cellStyle name="Porcentagem 6 2 8 2 2 3" xfId="43435"/>
    <cellStyle name="Porcentagem 6 2 8 2 2 4" xfId="43436"/>
    <cellStyle name="Porcentagem 6 2 8 2 3" xfId="43437"/>
    <cellStyle name="Porcentagem 6 2 8 2 3 2" xfId="43438"/>
    <cellStyle name="Porcentagem 6 2 8 2 3 3" xfId="43439"/>
    <cellStyle name="Porcentagem 6 2 8 2 4" xfId="43440"/>
    <cellStyle name="Porcentagem 6 2 8 2 5" xfId="43441"/>
    <cellStyle name="Porcentagem 6 2 8 2 6" xfId="43442"/>
    <cellStyle name="Porcentagem 6 2 8 3" xfId="6452"/>
    <cellStyle name="Porcentagem 6 2 8 3 2" xfId="11394"/>
    <cellStyle name="Porcentagem 6 2 8 3 3" xfId="43443"/>
    <cellStyle name="Porcentagem 6 2 8 3 4" xfId="43444"/>
    <cellStyle name="Porcentagem 6 2 8 4" xfId="7960"/>
    <cellStyle name="Porcentagem 6 2 8 4 2" xfId="43445"/>
    <cellStyle name="Porcentagem 6 2 8 4 3" xfId="43446"/>
    <cellStyle name="Porcentagem 6 2 8 4 4" xfId="43447"/>
    <cellStyle name="Porcentagem 6 2 8 5" xfId="2998"/>
    <cellStyle name="Porcentagem 6 2 8 5 2" xfId="43448"/>
    <cellStyle name="Porcentagem 6 2 8 5 3" xfId="43449"/>
    <cellStyle name="Porcentagem 6 2 8 5 4" xfId="43450"/>
    <cellStyle name="Porcentagem 6 2 8 6" xfId="43451"/>
    <cellStyle name="Porcentagem 6 2 8 6 2" xfId="43452"/>
    <cellStyle name="Porcentagem 6 2 8 6 3" xfId="43453"/>
    <cellStyle name="Porcentagem 6 2 8 7" xfId="43454"/>
    <cellStyle name="Porcentagem 6 2 8 8" xfId="43455"/>
    <cellStyle name="Porcentagem 6 2 8 9" xfId="43456"/>
    <cellStyle name="Porcentagem 6 2 9" xfId="309"/>
    <cellStyle name="Porcentagem 6 2 9 2" xfId="3941"/>
    <cellStyle name="Porcentagem 6 2 9 2 2" xfId="9028"/>
    <cellStyle name="Porcentagem 6 2 9 2 2 2" xfId="43457"/>
    <cellStyle name="Porcentagem 6 2 9 2 2 3" xfId="43458"/>
    <cellStyle name="Porcentagem 6 2 9 2 2 4" xfId="43459"/>
    <cellStyle name="Porcentagem 6 2 9 2 3" xfId="43460"/>
    <cellStyle name="Porcentagem 6 2 9 2 3 2" xfId="43461"/>
    <cellStyle name="Porcentagem 6 2 9 2 3 3" xfId="43462"/>
    <cellStyle name="Porcentagem 6 2 9 2 4" xfId="43463"/>
    <cellStyle name="Porcentagem 6 2 9 2 5" xfId="43464"/>
    <cellStyle name="Porcentagem 6 2 9 2 6" xfId="43465"/>
    <cellStyle name="Porcentagem 6 2 9 3" xfId="5719"/>
    <cellStyle name="Porcentagem 6 2 9 3 2" xfId="10661"/>
    <cellStyle name="Porcentagem 6 2 9 3 3" xfId="43466"/>
    <cellStyle name="Porcentagem 6 2 9 3 4" xfId="43467"/>
    <cellStyle name="Porcentagem 6 2 9 4" xfId="7227"/>
    <cellStyle name="Porcentagem 6 2 9 4 2" xfId="43468"/>
    <cellStyle name="Porcentagem 6 2 9 4 3" xfId="43469"/>
    <cellStyle name="Porcentagem 6 2 9 4 4" xfId="43470"/>
    <cellStyle name="Porcentagem 6 2 9 5" xfId="2264"/>
    <cellStyle name="Porcentagem 6 2 9 5 2" xfId="43471"/>
    <cellStyle name="Porcentagem 6 2 9 5 3" xfId="43472"/>
    <cellStyle name="Porcentagem 6 2 9 5 4" xfId="43473"/>
    <cellStyle name="Porcentagem 6 2 9 6" xfId="43474"/>
    <cellStyle name="Porcentagem 6 2 9 6 2" xfId="43475"/>
    <cellStyle name="Porcentagem 6 2 9 6 3" xfId="43476"/>
    <cellStyle name="Porcentagem 6 2 9 7" xfId="43477"/>
    <cellStyle name="Porcentagem 6 2 9 8" xfId="43478"/>
    <cellStyle name="Porcentagem 6 2 9 9" xfId="43479"/>
    <cellStyle name="Porcentagem 6 20" xfId="43480"/>
    <cellStyle name="Porcentagem 6 3" xfId="645"/>
    <cellStyle name="Porcentagem 6 3 10" xfId="2404"/>
    <cellStyle name="Porcentagem 6 3 10 2" xfId="43481"/>
    <cellStyle name="Porcentagem 6 3 10 3" xfId="43482"/>
    <cellStyle name="Porcentagem 6 3 10 4" xfId="43483"/>
    <cellStyle name="Porcentagem 6 3 11" xfId="43484"/>
    <cellStyle name="Porcentagem 6 3 11 2" xfId="43485"/>
    <cellStyle name="Porcentagem 6 3 11 3" xfId="43486"/>
    <cellStyle name="Porcentagem 6 3 12" xfId="43487"/>
    <cellStyle name="Porcentagem 6 3 13" xfId="43488"/>
    <cellStyle name="Porcentagem 6 3 14" xfId="43489"/>
    <cellStyle name="Porcentagem 6 3 2" xfId="795"/>
    <cellStyle name="Porcentagem 6 3 2 10" xfId="43490"/>
    <cellStyle name="Porcentagem 6 3 2 11" xfId="43491"/>
    <cellStyle name="Porcentagem 6 3 2 2" xfId="1261"/>
    <cellStyle name="Porcentagem 6 3 2 2 10" xfId="43492"/>
    <cellStyle name="Porcentagem 6 3 2 2 2" xfId="1890"/>
    <cellStyle name="Porcentagem 6 3 2 2 2 2" xfId="5248"/>
    <cellStyle name="Porcentagem 6 3 2 2 2 2 2" xfId="10232"/>
    <cellStyle name="Porcentagem 6 3 2 2 2 2 2 2" xfId="43493"/>
    <cellStyle name="Porcentagem 6 3 2 2 2 2 2 3" xfId="43494"/>
    <cellStyle name="Porcentagem 6 3 2 2 2 2 2 4" xfId="43495"/>
    <cellStyle name="Porcentagem 6 3 2 2 2 2 3" xfId="43496"/>
    <cellStyle name="Porcentagem 6 3 2 2 2 2 3 2" xfId="43497"/>
    <cellStyle name="Porcentagem 6 3 2 2 2 2 3 3" xfId="43498"/>
    <cellStyle name="Porcentagem 6 3 2 2 2 2 4" xfId="43499"/>
    <cellStyle name="Porcentagem 6 3 2 2 2 2 5" xfId="43500"/>
    <cellStyle name="Porcentagem 6 3 2 2 2 2 6" xfId="43501"/>
    <cellStyle name="Porcentagem 6 3 2 2 2 3" xfId="6977"/>
    <cellStyle name="Porcentagem 6 3 2 2 2 3 2" xfId="11919"/>
    <cellStyle name="Porcentagem 6 3 2 2 2 3 3" xfId="43502"/>
    <cellStyle name="Porcentagem 6 3 2 2 2 3 4" xfId="43503"/>
    <cellStyle name="Porcentagem 6 3 2 2 2 4" xfId="8485"/>
    <cellStyle name="Porcentagem 6 3 2 2 2 4 2" xfId="43504"/>
    <cellStyle name="Porcentagem 6 3 2 2 2 4 3" xfId="43505"/>
    <cellStyle name="Porcentagem 6 3 2 2 2 4 4" xfId="43506"/>
    <cellStyle name="Porcentagem 6 3 2 2 2 5" xfId="3523"/>
    <cellStyle name="Porcentagem 6 3 2 2 2 5 2" xfId="43507"/>
    <cellStyle name="Porcentagem 6 3 2 2 2 5 3" xfId="43508"/>
    <cellStyle name="Porcentagem 6 3 2 2 2 5 4" xfId="43509"/>
    <cellStyle name="Porcentagem 6 3 2 2 2 6" xfId="43510"/>
    <cellStyle name="Porcentagem 6 3 2 2 2 6 2" xfId="43511"/>
    <cellStyle name="Porcentagem 6 3 2 2 2 6 3" xfId="43512"/>
    <cellStyle name="Porcentagem 6 3 2 2 2 7" xfId="43513"/>
    <cellStyle name="Porcentagem 6 3 2 2 2 8" xfId="43514"/>
    <cellStyle name="Porcentagem 6 3 2 2 2 9" xfId="43515"/>
    <cellStyle name="Porcentagem 6 3 2 2 3" xfId="4629"/>
    <cellStyle name="Porcentagem 6 3 2 2 3 2" xfId="9613"/>
    <cellStyle name="Porcentagem 6 3 2 2 3 2 2" xfId="43516"/>
    <cellStyle name="Porcentagem 6 3 2 2 3 2 3" xfId="43517"/>
    <cellStyle name="Porcentagem 6 3 2 2 3 2 4" xfId="43518"/>
    <cellStyle name="Porcentagem 6 3 2 2 3 3" xfId="43519"/>
    <cellStyle name="Porcentagem 6 3 2 2 3 3 2" xfId="43520"/>
    <cellStyle name="Porcentagem 6 3 2 2 3 3 3" xfId="43521"/>
    <cellStyle name="Porcentagem 6 3 2 2 3 4" xfId="43522"/>
    <cellStyle name="Porcentagem 6 3 2 2 3 5" xfId="43523"/>
    <cellStyle name="Porcentagem 6 3 2 2 3 6" xfId="43524"/>
    <cellStyle name="Porcentagem 6 3 2 2 4" xfId="6360"/>
    <cellStyle name="Porcentagem 6 3 2 2 4 2" xfId="11302"/>
    <cellStyle name="Porcentagem 6 3 2 2 4 3" xfId="43525"/>
    <cellStyle name="Porcentagem 6 3 2 2 4 4" xfId="43526"/>
    <cellStyle name="Porcentagem 6 3 2 2 5" xfId="7868"/>
    <cellStyle name="Porcentagem 6 3 2 2 5 2" xfId="43527"/>
    <cellStyle name="Porcentagem 6 3 2 2 5 3" xfId="43528"/>
    <cellStyle name="Porcentagem 6 3 2 2 5 4" xfId="43529"/>
    <cellStyle name="Porcentagem 6 3 2 2 6" xfId="2906"/>
    <cellStyle name="Porcentagem 6 3 2 2 6 2" xfId="43530"/>
    <cellStyle name="Porcentagem 6 3 2 2 6 3" xfId="43531"/>
    <cellStyle name="Porcentagem 6 3 2 2 6 4" xfId="43532"/>
    <cellStyle name="Porcentagem 6 3 2 2 7" xfId="43533"/>
    <cellStyle name="Porcentagem 6 3 2 2 7 2" xfId="43534"/>
    <cellStyle name="Porcentagem 6 3 2 2 7 3" xfId="43535"/>
    <cellStyle name="Porcentagem 6 3 2 2 8" xfId="43536"/>
    <cellStyle name="Porcentagem 6 3 2 2 9" xfId="43537"/>
    <cellStyle name="Porcentagem 6 3 2 3" xfId="1889"/>
    <cellStyle name="Porcentagem 6 3 2 3 2" xfId="5247"/>
    <cellStyle name="Porcentagem 6 3 2 3 2 2" xfId="10231"/>
    <cellStyle name="Porcentagem 6 3 2 3 2 2 2" xfId="43538"/>
    <cellStyle name="Porcentagem 6 3 2 3 2 2 3" xfId="43539"/>
    <cellStyle name="Porcentagem 6 3 2 3 2 2 4" xfId="43540"/>
    <cellStyle name="Porcentagem 6 3 2 3 2 3" xfId="43541"/>
    <cellStyle name="Porcentagem 6 3 2 3 2 3 2" xfId="43542"/>
    <cellStyle name="Porcentagem 6 3 2 3 2 3 3" xfId="43543"/>
    <cellStyle name="Porcentagem 6 3 2 3 2 4" xfId="43544"/>
    <cellStyle name="Porcentagem 6 3 2 3 2 5" xfId="43545"/>
    <cellStyle name="Porcentagem 6 3 2 3 2 6" xfId="43546"/>
    <cellStyle name="Porcentagem 6 3 2 3 3" xfId="6976"/>
    <cellStyle name="Porcentagem 6 3 2 3 3 2" xfId="11918"/>
    <cellStyle name="Porcentagem 6 3 2 3 3 3" xfId="43547"/>
    <cellStyle name="Porcentagem 6 3 2 3 3 4" xfId="43548"/>
    <cellStyle name="Porcentagem 6 3 2 3 4" xfId="8484"/>
    <cellStyle name="Porcentagem 6 3 2 3 4 2" xfId="43549"/>
    <cellStyle name="Porcentagem 6 3 2 3 4 3" xfId="43550"/>
    <cellStyle name="Porcentagem 6 3 2 3 4 4" xfId="43551"/>
    <cellStyle name="Porcentagem 6 3 2 3 5" xfId="3522"/>
    <cellStyle name="Porcentagem 6 3 2 3 5 2" xfId="43552"/>
    <cellStyle name="Porcentagem 6 3 2 3 5 3" xfId="43553"/>
    <cellStyle name="Porcentagem 6 3 2 3 5 4" xfId="43554"/>
    <cellStyle name="Porcentagem 6 3 2 3 6" xfId="43555"/>
    <cellStyle name="Porcentagem 6 3 2 3 6 2" xfId="43556"/>
    <cellStyle name="Porcentagem 6 3 2 3 6 3" xfId="43557"/>
    <cellStyle name="Porcentagem 6 3 2 3 7" xfId="43558"/>
    <cellStyle name="Porcentagem 6 3 2 3 8" xfId="43559"/>
    <cellStyle name="Porcentagem 6 3 2 3 9" xfId="43560"/>
    <cellStyle name="Porcentagem 6 3 2 4" xfId="4246"/>
    <cellStyle name="Porcentagem 6 3 2 4 2" xfId="9232"/>
    <cellStyle name="Porcentagem 6 3 2 4 2 2" xfId="43561"/>
    <cellStyle name="Porcentagem 6 3 2 4 2 3" xfId="43562"/>
    <cellStyle name="Porcentagem 6 3 2 4 2 4" xfId="43563"/>
    <cellStyle name="Porcentagem 6 3 2 4 3" xfId="43564"/>
    <cellStyle name="Porcentagem 6 3 2 4 3 2" xfId="43565"/>
    <cellStyle name="Porcentagem 6 3 2 4 3 3" xfId="43566"/>
    <cellStyle name="Porcentagem 6 3 2 4 4" xfId="43567"/>
    <cellStyle name="Porcentagem 6 3 2 4 5" xfId="43568"/>
    <cellStyle name="Porcentagem 6 3 2 4 6" xfId="43569"/>
    <cellStyle name="Porcentagem 6 3 2 5" xfId="5993"/>
    <cellStyle name="Porcentagem 6 3 2 5 2" xfId="10935"/>
    <cellStyle name="Porcentagem 6 3 2 5 3" xfId="43570"/>
    <cellStyle name="Porcentagem 6 3 2 5 4" xfId="43571"/>
    <cellStyle name="Porcentagem 6 3 2 6" xfId="7501"/>
    <cellStyle name="Porcentagem 6 3 2 6 2" xfId="43572"/>
    <cellStyle name="Porcentagem 6 3 2 6 3" xfId="43573"/>
    <cellStyle name="Porcentagem 6 3 2 6 4" xfId="43574"/>
    <cellStyle name="Porcentagem 6 3 2 7" xfId="2539"/>
    <cellStyle name="Porcentagem 6 3 2 7 2" xfId="43575"/>
    <cellStyle name="Porcentagem 6 3 2 7 3" xfId="43576"/>
    <cellStyle name="Porcentagem 6 3 2 7 4" xfId="43577"/>
    <cellStyle name="Porcentagem 6 3 2 8" xfId="43578"/>
    <cellStyle name="Porcentagem 6 3 2 8 2" xfId="43579"/>
    <cellStyle name="Porcentagem 6 3 2 8 3" xfId="43580"/>
    <cellStyle name="Porcentagem 6 3 2 9" xfId="43581"/>
    <cellStyle name="Porcentagem 6 3 3" xfId="948"/>
    <cellStyle name="Porcentagem 6 3 3 10" xfId="43582"/>
    <cellStyle name="Porcentagem 6 3 3 2" xfId="1891"/>
    <cellStyle name="Porcentagem 6 3 3 2 2" xfId="5249"/>
    <cellStyle name="Porcentagem 6 3 3 2 2 2" xfId="10233"/>
    <cellStyle name="Porcentagem 6 3 3 2 2 2 2" xfId="43583"/>
    <cellStyle name="Porcentagem 6 3 3 2 2 2 3" xfId="43584"/>
    <cellStyle name="Porcentagem 6 3 3 2 2 2 4" xfId="43585"/>
    <cellStyle name="Porcentagem 6 3 3 2 2 3" xfId="43586"/>
    <cellStyle name="Porcentagem 6 3 3 2 2 3 2" xfId="43587"/>
    <cellStyle name="Porcentagem 6 3 3 2 2 3 3" xfId="43588"/>
    <cellStyle name="Porcentagem 6 3 3 2 2 4" xfId="43589"/>
    <cellStyle name="Porcentagem 6 3 3 2 2 5" xfId="43590"/>
    <cellStyle name="Porcentagem 6 3 3 2 2 6" xfId="43591"/>
    <cellStyle name="Porcentagem 6 3 3 2 3" xfId="6978"/>
    <cellStyle name="Porcentagem 6 3 3 2 3 2" xfId="11920"/>
    <cellStyle name="Porcentagem 6 3 3 2 3 3" xfId="43592"/>
    <cellStyle name="Porcentagem 6 3 3 2 3 4" xfId="43593"/>
    <cellStyle name="Porcentagem 6 3 3 2 4" xfId="8486"/>
    <cellStyle name="Porcentagem 6 3 3 2 4 2" xfId="43594"/>
    <cellStyle name="Porcentagem 6 3 3 2 4 3" xfId="43595"/>
    <cellStyle name="Porcentagem 6 3 3 2 4 4" xfId="43596"/>
    <cellStyle name="Porcentagem 6 3 3 2 5" xfId="3524"/>
    <cellStyle name="Porcentagem 6 3 3 2 5 2" xfId="43597"/>
    <cellStyle name="Porcentagem 6 3 3 2 5 3" xfId="43598"/>
    <cellStyle name="Porcentagem 6 3 3 2 5 4" xfId="43599"/>
    <cellStyle name="Porcentagem 6 3 3 2 6" xfId="43600"/>
    <cellStyle name="Porcentagem 6 3 3 2 6 2" xfId="43601"/>
    <cellStyle name="Porcentagem 6 3 3 2 6 3" xfId="43602"/>
    <cellStyle name="Porcentagem 6 3 3 2 7" xfId="43603"/>
    <cellStyle name="Porcentagem 6 3 3 2 8" xfId="43604"/>
    <cellStyle name="Porcentagem 6 3 3 2 9" xfId="43605"/>
    <cellStyle name="Porcentagem 6 3 3 3" xfId="4388"/>
    <cellStyle name="Porcentagem 6 3 3 3 2" xfId="9373"/>
    <cellStyle name="Porcentagem 6 3 3 3 2 2" xfId="43606"/>
    <cellStyle name="Porcentagem 6 3 3 3 2 3" xfId="43607"/>
    <cellStyle name="Porcentagem 6 3 3 3 2 4" xfId="43608"/>
    <cellStyle name="Porcentagem 6 3 3 3 3" xfId="43609"/>
    <cellStyle name="Porcentagem 6 3 3 3 3 2" xfId="43610"/>
    <cellStyle name="Porcentagem 6 3 3 3 3 3" xfId="43611"/>
    <cellStyle name="Porcentagem 6 3 3 3 4" xfId="43612"/>
    <cellStyle name="Porcentagem 6 3 3 3 5" xfId="43613"/>
    <cellStyle name="Porcentagem 6 3 3 3 6" xfId="43614"/>
    <cellStyle name="Porcentagem 6 3 3 4" xfId="6131"/>
    <cellStyle name="Porcentagem 6 3 3 4 2" xfId="11073"/>
    <cellStyle name="Porcentagem 6 3 3 4 3" xfId="43615"/>
    <cellStyle name="Porcentagem 6 3 3 4 4" xfId="43616"/>
    <cellStyle name="Porcentagem 6 3 3 5" xfId="7639"/>
    <cellStyle name="Porcentagem 6 3 3 5 2" xfId="43617"/>
    <cellStyle name="Porcentagem 6 3 3 5 3" xfId="43618"/>
    <cellStyle name="Porcentagem 6 3 3 5 4" xfId="43619"/>
    <cellStyle name="Porcentagem 6 3 3 6" xfId="2677"/>
    <cellStyle name="Porcentagem 6 3 3 6 2" xfId="43620"/>
    <cellStyle name="Porcentagem 6 3 3 6 3" xfId="43621"/>
    <cellStyle name="Porcentagem 6 3 3 6 4" xfId="43622"/>
    <cellStyle name="Porcentagem 6 3 3 7" xfId="43623"/>
    <cellStyle name="Porcentagem 6 3 3 7 2" xfId="43624"/>
    <cellStyle name="Porcentagem 6 3 3 7 3" xfId="43625"/>
    <cellStyle name="Porcentagem 6 3 3 8" xfId="43626"/>
    <cellStyle name="Porcentagem 6 3 3 9" xfId="43627"/>
    <cellStyle name="Porcentagem 6 3 4" xfId="1888"/>
    <cellStyle name="Porcentagem 6 3 4 2" xfId="5246"/>
    <cellStyle name="Porcentagem 6 3 4 2 2" xfId="10230"/>
    <cellStyle name="Porcentagem 6 3 4 2 2 2" xfId="43628"/>
    <cellStyle name="Porcentagem 6 3 4 2 2 3" xfId="43629"/>
    <cellStyle name="Porcentagem 6 3 4 2 2 4" xfId="43630"/>
    <cellStyle name="Porcentagem 6 3 4 2 3" xfId="43631"/>
    <cellStyle name="Porcentagem 6 3 4 2 3 2" xfId="43632"/>
    <cellStyle name="Porcentagem 6 3 4 2 3 3" xfId="43633"/>
    <cellStyle name="Porcentagem 6 3 4 2 4" xfId="43634"/>
    <cellStyle name="Porcentagem 6 3 4 2 5" xfId="43635"/>
    <cellStyle name="Porcentagem 6 3 4 2 6" xfId="43636"/>
    <cellStyle name="Porcentagem 6 3 4 3" xfId="6975"/>
    <cellStyle name="Porcentagem 6 3 4 3 2" xfId="11917"/>
    <cellStyle name="Porcentagem 6 3 4 3 3" xfId="43637"/>
    <cellStyle name="Porcentagem 6 3 4 3 4" xfId="43638"/>
    <cellStyle name="Porcentagem 6 3 4 4" xfId="8483"/>
    <cellStyle name="Porcentagem 6 3 4 4 2" xfId="43639"/>
    <cellStyle name="Porcentagem 6 3 4 4 3" xfId="43640"/>
    <cellStyle name="Porcentagem 6 3 4 4 4" xfId="43641"/>
    <cellStyle name="Porcentagem 6 3 4 5" xfId="3521"/>
    <cellStyle name="Porcentagem 6 3 4 5 2" xfId="43642"/>
    <cellStyle name="Porcentagem 6 3 4 5 3" xfId="43643"/>
    <cellStyle name="Porcentagem 6 3 4 5 4" xfId="43644"/>
    <cellStyle name="Porcentagem 6 3 4 6" xfId="43645"/>
    <cellStyle name="Porcentagem 6 3 4 6 2" xfId="43646"/>
    <cellStyle name="Porcentagem 6 3 4 6 3" xfId="43647"/>
    <cellStyle name="Porcentagem 6 3 4 7" xfId="43648"/>
    <cellStyle name="Porcentagem 6 3 4 8" xfId="43649"/>
    <cellStyle name="Porcentagem 6 3 4 9" xfId="43650"/>
    <cellStyle name="Porcentagem 6 3 5" xfId="3786"/>
    <cellStyle name="Porcentagem 6 3 5 2" xfId="5491"/>
    <cellStyle name="Porcentagem 6 3 5 2 2" xfId="10464"/>
    <cellStyle name="Porcentagem 6 3 5 2 2 2" xfId="43651"/>
    <cellStyle name="Porcentagem 6 3 5 2 2 3" xfId="43652"/>
    <cellStyle name="Porcentagem 6 3 5 2 2 4" xfId="43653"/>
    <cellStyle name="Porcentagem 6 3 5 2 3" xfId="43654"/>
    <cellStyle name="Porcentagem 6 3 5 2 3 2" xfId="43655"/>
    <cellStyle name="Porcentagem 6 3 5 2 3 3" xfId="43656"/>
    <cellStyle name="Porcentagem 6 3 5 2 4" xfId="43657"/>
    <cellStyle name="Porcentagem 6 3 5 2 5" xfId="43658"/>
    <cellStyle name="Porcentagem 6 3 5 2 6" xfId="43659"/>
    <cellStyle name="Porcentagem 6 3 5 3" xfId="8746"/>
    <cellStyle name="Porcentagem 6 3 5 3 2" xfId="43660"/>
    <cellStyle name="Porcentagem 6 3 5 3 3" xfId="43661"/>
    <cellStyle name="Porcentagem 6 3 5 3 4" xfId="43662"/>
    <cellStyle name="Porcentagem 6 3 5 4" xfId="12246"/>
    <cellStyle name="Porcentagem 6 3 5 4 2" xfId="43663"/>
    <cellStyle name="Porcentagem 6 3 5 4 3" xfId="43664"/>
    <cellStyle name="Porcentagem 6 3 5 4 4" xfId="43665"/>
    <cellStyle name="Porcentagem 6 3 5 5" xfId="43666"/>
    <cellStyle name="Porcentagem 6 3 5 5 2" xfId="43667"/>
    <cellStyle name="Porcentagem 6 3 5 5 3" xfId="43668"/>
    <cellStyle name="Porcentagem 6 3 5 5 4" xfId="43669"/>
    <cellStyle name="Porcentagem 6 3 5 6" xfId="43670"/>
    <cellStyle name="Porcentagem 6 3 5 6 2" xfId="43671"/>
    <cellStyle name="Porcentagem 6 3 5 6 3" xfId="43672"/>
    <cellStyle name="Porcentagem 6 3 5 7" xfId="43673"/>
    <cellStyle name="Porcentagem 6 3 5 8" xfId="43674"/>
    <cellStyle name="Porcentagem 6 3 5 9" xfId="43675"/>
    <cellStyle name="Porcentagem 6 3 6" xfId="4110"/>
    <cellStyle name="Porcentagem 6 3 6 2" xfId="8882"/>
    <cellStyle name="Porcentagem 6 3 6 2 2" xfId="43676"/>
    <cellStyle name="Porcentagem 6 3 6 2 2 2" xfId="43677"/>
    <cellStyle name="Porcentagem 6 3 6 2 2 3" xfId="43678"/>
    <cellStyle name="Porcentagem 6 3 6 2 2 4" xfId="43679"/>
    <cellStyle name="Porcentagem 6 3 6 2 3" xfId="43680"/>
    <cellStyle name="Porcentagem 6 3 6 2 3 2" xfId="43681"/>
    <cellStyle name="Porcentagem 6 3 6 2 3 3" xfId="43682"/>
    <cellStyle name="Porcentagem 6 3 6 2 4" xfId="43683"/>
    <cellStyle name="Porcentagem 6 3 6 2 5" xfId="43684"/>
    <cellStyle name="Porcentagem 6 3 6 2 6" xfId="43685"/>
    <cellStyle name="Porcentagem 6 3 6 3" xfId="12260"/>
    <cellStyle name="Porcentagem 6 3 6 3 2" xfId="43686"/>
    <cellStyle name="Porcentagem 6 3 6 3 3" xfId="43687"/>
    <cellStyle name="Porcentagem 6 3 6 3 4" xfId="43688"/>
    <cellStyle name="Porcentagem 6 3 6 4" xfId="43689"/>
    <cellStyle name="Porcentagem 6 3 6 4 2" xfId="43690"/>
    <cellStyle name="Porcentagem 6 3 6 4 3" xfId="43691"/>
    <cellStyle name="Porcentagem 6 3 6 4 4" xfId="43692"/>
    <cellStyle name="Porcentagem 6 3 6 5" xfId="43693"/>
    <cellStyle name="Porcentagem 6 3 6 5 2" xfId="43694"/>
    <cellStyle name="Porcentagem 6 3 6 5 3" xfId="43695"/>
    <cellStyle name="Porcentagem 6 3 6 6" xfId="43696"/>
    <cellStyle name="Porcentagem 6 3 6 7" xfId="43697"/>
    <cellStyle name="Porcentagem 6 3 6 8" xfId="43698"/>
    <cellStyle name="Porcentagem 6 3 7" xfId="5529"/>
    <cellStyle name="Porcentagem 6 3 7 2" xfId="10493"/>
    <cellStyle name="Porcentagem 6 3 7 2 2" xfId="43699"/>
    <cellStyle name="Porcentagem 6 3 7 2 3" xfId="43700"/>
    <cellStyle name="Porcentagem 6 3 7 2 4" xfId="43701"/>
    <cellStyle name="Porcentagem 6 3 7 3" xfId="43702"/>
    <cellStyle name="Porcentagem 6 3 7 3 2" xfId="43703"/>
    <cellStyle name="Porcentagem 6 3 7 3 3" xfId="43704"/>
    <cellStyle name="Porcentagem 6 3 7 4" xfId="43705"/>
    <cellStyle name="Porcentagem 6 3 7 5" xfId="43706"/>
    <cellStyle name="Porcentagem 6 3 7 6" xfId="43707"/>
    <cellStyle name="Porcentagem 6 3 8" xfId="5858"/>
    <cellStyle name="Porcentagem 6 3 8 2" xfId="10800"/>
    <cellStyle name="Porcentagem 6 3 8 3" xfId="43708"/>
    <cellStyle name="Porcentagem 6 3 8 4" xfId="43709"/>
    <cellStyle name="Porcentagem 6 3 9" xfId="7366"/>
    <cellStyle name="Porcentagem 6 3 9 2" xfId="43710"/>
    <cellStyle name="Porcentagem 6 3 9 3" xfId="43711"/>
    <cellStyle name="Porcentagem 6 3 9 4" xfId="43712"/>
    <cellStyle name="Porcentagem 6 4" xfId="697"/>
    <cellStyle name="Porcentagem 6 4 10" xfId="2446"/>
    <cellStyle name="Porcentagem 6 4 10 2" xfId="43713"/>
    <cellStyle name="Porcentagem 6 4 10 3" xfId="43714"/>
    <cellStyle name="Porcentagem 6 4 10 4" xfId="43715"/>
    <cellStyle name="Porcentagem 6 4 11" xfId="43716"/>
    <cellStyle name="Porcentagem 6 4 11 2" xfId="43717"/>
    <cellStyle name="Porcentagem 6 4 11 3" xfId="43718"/>
    <cellStyle name="Porcentagem 6 4 12" xfId="43719"/>
    <cellStyle name="Porcentagem 6 4 13" xfId="43720"/>
    <cellStyle name="Porcentagem 6 4 14" xfId="43721"/>
    <cellStyle name="Porcentagem 6 4 2" xfId="838"/>
    <cellStyle name="Porcentagem 6 4 2 10" xfId="43722"/>
    <cellStyle name="Porcentagem 6 4 2 11" xfId="43723"/>
    <cellStyle name="Porcentagem 6 4 2 2" xfId="1303"/>
    <cellStyle name="Porcentagem 6 4 2 2 10" xfId="43724"/>
    <cellStyle name="Porcentagem 6 4 2 2 2" xfId="1894"/>
    <cellStyle name="Porcentagem 6 4 2 2 2 2" xfId="5252"/>
    <cellStyle name="Porcentagem 6 4 2 2 2 2 2" xfId="10236"/>
    <cellStyle name="Porcentagem 6 4 2 2 2 2 2 2" xfId="43725"/>
    <cellStyle name="Porcentagem 6 4 2 2 2 2 2 3" xfId="43726"/>
    <cellStyle name="Porcentagem 6 4 2 2 2 2 2 4" xfId="43727"/>
    <cellStyle name="Porcentagem 6 4 2 2 2 2 3" xfId="43728"/>
    <cellStyle name="Porcentagem 6 4 2 2 2 2 3 2" xfId="43729"/>
    <cellStyle name="Porcentagem 6 4 2 2 2 2 3 3" xfId="43730"/>
    <cellStyle name="Porcentagem 6 4 2 2 2 2 4" xfId="43731"/>
    <cellStyle name="Porcentagem 6 4 2 2 2 2 5" xfId="43732"/>
    <cellStyle name="Porcentagem 6 4 2 2 2 2 6" xfId="43733"/>
    <cellStyle name="Porcentagem 6 4 2 2 2 3" xfId="6981"/>
    <cellStyle name="Porcentagem 6 4 2 2 2 3 2" xfId="11923"/>
    <cellStyle name="Porcentagem 6 4 2 2 2 3 3" xfId="43734"/>
    <cellStyle name="Porcentagem 6 4 2 2 2 3 4" xfId="43735"/>
    <cellStyle name="Porcentagem 6 4 2 2 2 4" xfId="8489"/>
    <cellStyle name="Porcentagem 6 4 2 2 2 4 2" xfId="43736"/>
    <cellStyle name="Porcentagem 6 4 2 2 2 4 3" xfId="43737"/>
    <cellStyle name="Porcentagem 6 4 2 2 2 4 4" xfId="43738"/>
    <cellStyle name="Porcentagem 6 4 2 2 2 5" xfId="3527"/>
    <cellStyle name="Porcentagem 6 4 2 2 2 5 2" xfId="43739"/>
    <cellStyle name="Porcentagem 6 4 2 2 2 5 3" xfId="43740"/>
    <cellStyle name="Porcentagem 6 4 2 2 2 5 4" xfId="43741"/>
    <cellStyle name="Porcentagem 6 4 2 2 2 6" xfId="43742"/>
    <cellStyle name="Porcentagem 6 4 2 2 2 6 2" xfId="43743"/>
    <cellStyle name="Porcentagem 6 4 2 2 2 6 3" xfId="43744"/>
    <cellStyle name="Porcentagem 6 4 2 2 2 7" xfId="43745"/>
    <cellStyle name="Porcentagem 6 4 2 2 2 8" xfId="43746"/>
    <cellStyle name="Porcentagem 6 4 2 2 2 9" xfId="43747"/>
    <cellStyle name="Porcentagem 6 4 2 2 3" xfId="4671"/>
    <cellStyle name="Porcentagem 6 4 2 2 3 2" xfId="9655"/>
    <cellStyle name="Porcentagem 6 4 2 2 3 2 2" xfId="43748"/>
    <cellStyle name="Porcentagem 6 4 2 2 3 2 3" xfId="43749"/>
    <cellStyle name="Porcentagem 6 4 2 2 3 2 4" xfId="43750"/>
    <cellStyle name="Porcentagem 6 4 2 2 3 3" xfId="43751"/>
    <cellStyle name="Porcentagem 6 4 2 2 3 3 2" xfId="43752"/>
    <cellStyle name="Porcentagem 6 4 2 2 3 3 3" xfId="43753"/>
    <cellStyle name="Porcentagem 6 4 2 2 3 4" xfId="43754"/>
    <cellStyle name="Porcentagem 6 4 2 2 3 5" xfId="43755"/>
    <cellStyle name="Porcentagem 6 4 2 2 3 6" xfId="43756"/>
    <cellStyle name="Porcentagem 6 4 2 2 4" xfId="6402"/>
    <cellStyle name="Porcentagem 6 4 2 2 4 2" xfId="11344"/>
    <cellStyle name="Porcentagem 6 4 2 2 4 3" xfId="43757"/>
    <cellStyle name="Porcentagem 6 4 2 2 4 4" xfId="43758"/>
    <cellStyle name="Porcentagem 6 4 2 2 5" xfId="7910"/>
    <cellStyle name="Porcentagem 6 4 2 2 5 2" xfId="43759"/>
    <cellStyle name="Porcentagem 6 4 2 2 5 3" xfId="43760"/>
    <cellStyle name="Porcentagem 6 4 2 2 5 4" xfId="43761"/>
    <cellStyle name="Porcentagem 6 4 2 2 6" xfId="2948"/>
    <cellStyle name="Porcentagem 6 4 2 2 6 2" xfId="43762"/>
    <cellStyle name="Porcentagem 6 4 2 2 6 3" xfId="43763"/>
    <cellStyle name="Porcentagem 6 4 2 2 6 4" xfId="43764"/>
    <cellStyle name="Porcentagem 6 4 2 2 7" xfId="43765"/>
    <cellStyle name="Porcentagem 6 4 2 2 7 2" xfId="43766"/>
    <cellStyle name="Porcentagem 6 4 2 2 7 3" xfId="43767"/>
    <cellStyle name="Porcentagem 6 4 2 2 8" xfId="43768"/>
    <cellStyle name="Porcentagem 6 4 2 2 9" xfId="43769"/>
    <cellStyle name="Porcentagem 6 4 2 3" xfId="1893"/>
    <cellStyle name="Porcentagem 6 4 2 3 2" xfId="5251"/>
    <cellStyle name="Porcentagem 6 4 2 3 2 2" xfId="10235"/>
    <cellStyle name="Porcentagem 6 4 2 3 2 2 2" xfId="43770"/>
    <cellStyle name="Porcentagem 6 4 2 3 2 2 3" xfId="43771"/>
    <cellStyle name="Porcentagem 6 4 2 3 2 2 4" xfId="43772"/>
    <cellStyle name="Porcentagem 6 4 2 3 2 3" xfId="43773"/>
    <cellStyle name="Porcentagem 6 4 2 3 2 3 2" xfId="43774"/>
    <cellStyle name="Porcentagem 6 4 2 3 2 3 3" xfId="43775"/>
    <cellStyle name="Porcentagem 6 4 2 3 2 4" xfId="43776"/>
    <cellStyle name="Porcentagem 6 4 2 3 2 5" xfId="43777"/>
    <cellStyle name="Porcentagem 6 4 2 3 2 6" xfId="43778"/>
    <cellStyle name="Porcentagem 6 4 2 3 3" xfId="6980"/>
    <cellStyle name="Porcentagem 6 4 2 3 3 2" xfId="11922"/>
    <cellStyle name="Porcentagem 6 4 2 3 3 3" xfId="43779"/>
    <cellStyle name="Porcentagem 6 4 2 3 3 4" xfId="43780"/>
    <cellStyle name="Porcentagem 6 4 2 3 4" xfId="8488"/>
    <cellStyle name="Porcentagem 6 4 2 3 4 2" xfId="43781"/>
    <cellStyle name="Porcentagem 6 4 2 3 4 3" xfId="43782"/>
    <cellStyle name="Porcentagem 6 4 2 3 4 4" xfId="43783"/>
    <cellStyle name="Porcentagem 6 4 2 3 5" xfId="3526"/>
    <cellStyle name="Porcentagem 6 4 2 3 5 2" xfId="43784"/>
    <cellStyle name="Porcentagem 6 4 2 3 5 3" xfId="43785"/>
    <cellStyle name="Porcentagem 6 4 2 3 5 4" xfId="43786"/>
    <cellStyle name="Porcentagem 6 4 2 3 6" xfId="43787"/>
    <cellStyle name="Porcentagem 6 4 2 3 6 2" xfId="43788"/>
    <cellStyle name="Porcentagem 6 4 2 3 6 3" xfId="43789"/>
    <cellStyle name="Porcentagem 6 4 2 3 7" xfId="43790"/>
    <cellStyle name="Porcentagem 6 4 2 3 8" xfId="43791"/>
    <cellStyle name="Porcentagem 6 4 2 3 9" xfId="43792"/>
    <cellStyle name="Porcentagem 6 4 2 4" xfId="4288"/>
    <cellStyle name="Porcentagem 6 4 2 4 2" xfId="9274"/>
    <cellStyle name="Porcentagem 6 4 2 4 2 2" xfId="43793"/>
    <cellStyle name="Porcentagem 6 4 2 4 2 3" xfId="43794"/>
    <cellStyle name="Porcentagem 6 4 2 4 2 4" xfId="43795"/>
    <cellStyle name="Porcentagem 6 4 2 4 3" xfId="43796"/>
    <cellStyle name="Porcentagem 6 4 2 4 3 2" xfId="43797"/>
    <cellStyle name="Porcentagem 6 4 2 4 3 3" xfId="43798"/>
    <cellStyle name="Porcentagem 6 4 2 4 4" xfId="43799"/>
    <cellStyle name="Porcentagem 6 4 2 4 5" xfId="43800"/>
    <cellStyle name="Porcentagem 6 4 2 4 6" xfId="43801"/>
    <cellStyle name="Porcentagem 6 4 2 5" xfId="6035"/>
    <cellStyle name="Porcentagem 6 4 2 5 2" xfId="10977"/>
    <cellStyle name="Porcentagem 6 4 2 5 3" xfId="43802"/>
    <cellStyle name="Porcentagem 6 4 2 5 4" xfId="43803"/>
    <cellStyle name="Porcentagem 6 4 2 6" xfId="7543"/>
    <cellStyle name="Porcentagem 6 4 2 6 2" xfId="43804"/>
    <cellStyle name="Porcentagem 6 4 2 6 3" xfId="43805"/>
    <cellStyle name="Porcentagem 6 4 2 6 4" xfId="43806"/>
    <cellStyle name="Porcentagem 6 4 2 7" xfId="2581"/>
    <cellStyle name="Porcentagem 6 4 2 7 2" xfId="43807"/>
    <cellStyle name="Porcentagem 6 4 2 7 3" xfId="43808"/>
    <cellStyle name="Porcentagem 6 4 2 7 4" xfId="43809"/>
    <cellStyle name="Porcentagem 6 4 2 8" xfId="43810"/>
    <cellStyle name="Porcentagem 6 4 2 8 2" xfId="43811"/>
    <cellStyle name="Porcentagem 6 4 2 8 3" xfId="43812"/>
    <cellStyle name="Porcentagem 6 4 2 9" xfId="43813"/>
    <cellStyle name="Porcentagem 6 4 3" xfId="991"/>
    <cellStyle name="Porcentagem 6 4 3 10" xfId="43814"/>
    <cellStyle name="Porcentagem 6 4 3 2" xfId="1895"/>
    <cellStyle name="Porcentagem 6 4 3 2 2" xfId="5253"/>
    <cellStyle name="Porcentagem 6 4 3 2 2 2" xfId="10237"/>
    <cellStyle name="Porcentagem 6 4 3 2 2 2 2" xfId="43815"/>
    <cellStyle name="Porcentagem 6 4 3 2 2 2 3" xfId="43816"/>
    <cellStyle name="Porcentagem 6 4 3 2 2 2 4" xfId="43817"/>
    <cellStyle name="Porcentagem 6 4 3 2 2 3" xfId="43818"/>
    <cellStyle name="Porcentagem 6 4 3 2 2 3 2" xfId="43819"/>
    <cellStyle name="Porcentagem 6 4 3 2 2 3 3" xfId="43820"/>
    <cellStyle name="Porcentagem 6 4 3 2 2 4" xfId="43821"/>
    <cellStyle name="Porcentagem 6 4 3 2 2 5" xfId="43822"/>
    <cellStyle name="Porcentagem 6 4 3 2 2 6" xfId="43823"/>
    <cellStyle name="Porcentagem 6 4 3 2 3" xfId="6982"/>
    <cellStyle name="Porcentagem 6 4 3 2 3 2" xfId="11924"/>
    <cellStyle name="Porcentagem 6 4 3 2 3 3" xfId="43824"/>
    <cellStyle name="Porcentagem 6 4 3 2 3 4" xfId="43825"/>
    <cellStyle name="Porcentagem 6 4 3 2 4" xfId="8490"/>
    <cellStyle name="Porcentagem 6 4 3 2 4 2" xfId="43826"/>
    <cellStyle name="Porcentagem 6 4 3 2 4 3" xfId="43827"/>
    <cellStyle name="Porcentagem 6 4 3 2 4 4" xfId="43828"/>
    <cellStyle name="Porcentagem 6 4 3 2 5" xfId="3528"/>
    <cellStyle name="Porcentagem 6 4 3 2 5 2" xfId="43829"/>
    <cellStyle name="Porcentagem 6 4 3 2 5 3" xfId="43830"/>
    <cellStyle name="Porcentagem 6 4 3 2 5 4" xfId="43831"/>
    <cellStyle name="Porcentagem 6 4 3 2 6" xfId="43832"/>
    <cellStyle name="Porcentagem 6 4 3 2 6 2" xfId="43833"/>
    <cellStyle name="Porcentagem 6 4 3 2 6 3" xfId="43834"/>
    <cellStyle name="Porcentagem 6 4 3 2 7" xfId="43835"/>
    <cellStyle name="Porcentagem 6 4 3 2 8" xfId="43836"/>
    <cellStyle name="Porcentagem 6 4 3 2 9" xfId="43837"/>
    <cellStyle name="Porcentagem 6 4 3 3" xfId="4430"/>
    <cellStyle name="Porcentagem 6 4 3 3 2" xfId="9415"/>
    <cellStyle name="Porcentagem 6 4 3 3 2 2" xfId="43838"/>
    <cellStyle name="Porcentagem 6 4 3 3 2 3" xfId="43839"/>
    <cellStyle name="Porcentagem 6 4 3 3 2 4" xfId="43840"/>
    <cellStyle name="Porcentagem 6 4 3 3 3" xfId="43841"/>
    <cellStyle name="Porcentagem 6 4 3 3 3 2" xfId="43842"/>
    <cellStyle name="Porcentagem 6 4 3 3 3 3" xfId="43843"/>
    <cellStyle name="Porcentagem 6 4 3 3 4" xfId="43844"/>
    <cellStyle name="Porcentagem 6 4 3 3 5" xfId="43845"/>
    <cellStyle name="Porcentagem 6 4 3 3 6" xfId="43846"/>
    <cellStyle name="Porcentagem 6 4 3 4" xfId="6173"/>
    <cellStyle name="Porcentagem 6 4 3 4 2" xfId="11115"/>
    <cellStyle name="Porcentagem 6 4 3 4 3" xfId="43847"/>
    <cellStyle name="Porcentagem 6 4 3 4 4" xfId="43848"/>
    <cellStyle name="Porcentagem 6 4 3 5" xfId="7681"/>
    <cellStyle name="Porcentagem 6 4 3 5 2" xfId="43849"/>
    <cellStyle name="Porcentagem 6 4 3 5 3" xfId="43850"/>
    <cellStyle name="Porcentagem 6 4 3 5 4" xfId="43851"/>
    <cellStyle name="Porcentagem 6 4 3 6" xfId="2719"/>
    <cellStyle name="Porcentagem 6 4 3 6 2" xfId="43852"/>
    <cellStyle name="Porcentagem 6 4 3 6 3" xfId="43853"/>
    <cellStyle name="Porcentagem 6 4 3 6 4" xfId="43854"/>
    <cellStyle name="Porcentagem 6 4 3 7" xfId="43855"/>
    <cellStyle name="Porcentagem 6 4 3 7 2" xfId="43856"/>
    <cellStyle name="Porcentagem 6 4 3 7 3" xfId="43857"/>
    <cellStyle name="Porcentagem 6 4 3 8" xfId="43858"/>
    <cellStyle name="Porcentagem 6 4 3 9" xfId="43859"/>
    <cellStyle name="Porcentagem 6 4 4" xfId="1892"/>
    <cellStyle name="Porcentagem 6 4 4 2" xfId="5250"/>
    <cellStyle name="Porcentagem 6 4 4 2 2" xfId="10234"/>
    <cellStyle name="Porcentagem 6 4 4 2 2 2" xfId="43860"/>
    <cellStyle name="Porcentagem 6 4 4 2 2 3" xfId="43861"/>
    <cellStyle name="Porcentagem 6 4 4 2 2 4" xfId="43862"/>
    <cellStyle name="Porcentagem 6 4 4 2 3" xfId="43863"/>
    <cellStyle name="Porcentagem 6 4 4 2 3 2" xfId="43864"/>
    <cellStyle name="Porcentagem 6 4 4 2 3 3" xfId="43865"/>
    <cellStyle name="Porcentagem 6 4 4 2 4" xfId="43866"/>
    <cellStyle name="Porcentagem 6 4 4 2 5" xfId="43867"/>
    <cellStyle name="Porcentagem 6 4 4 2 6" xfId="43868"/>
    <cellStyle name="Porcentagem 6 4 4 3" xfId="6979"/>
    <cellStyle name="Porcentagem 6 4 4 3 2" xfId="11921"/>
    <cellStyle name="Porcentagem 6 4 4 3 3" xfId="43869"/>
    <cellStyle name="Porcentagem 6 4 4 3 4" xfId="43870"/>
    <cellStyle name="Porcentagem 6 4 4 4" xfId="8487"/>
    <cellStyle name="Porcentagem 6 4 4 4 2" xfId="43871"/>
    <cellStyle name="Porcentagem 6 4 4 4 3" xfId="43872"/>
    <cellStyle name="Porcentagem 6 4 4 4 4" xfId="43873"/>
    <cellStyle name="Porcentagem 6 4 4 5" xfId="3525"/>
    <cellStyle name="Porcentagem 6 4 4 5 2" xfId="43874"/>
    <cellStyle name="Porcentagem 6 4 4 5 3" xfId="43875"/>
    <cellStyle name="Porcentagem 6 4 4 5 4" xfId="43876"/>
    <cellStyle name="Porcentagem 6 4 4 6" xfId="43877"/>
    <cellStyle name="Porcentagem 6 4 4 6 2" xfId="43878"/>
    <cellStyle name="Porcentagem 6 4 4 6 3" xfId="43879"/>
    <cellStyle name="Porcentagem 6 4 4 7" xfId="43880"/>
    <cellStyle name="Porcentagem 6 4 4 8" xfId="43881"/>
    <cellStyle name="Porcentagem 6 4 4 9" xfId="43882"/>
    <cellStyle name="Porcentagem 6 4 5" xfId="3828"/>
    <cellStyle name="Porcentagem 6 4 5 2" xfId="5596"/>
    <cellStyle name="Porcentagem 6 4 5 2 2" xfId="10546"/>
    <cellStyle name="Porcentagem 6 4 5 2 2 2" xfId="43883"/>
    <cellStyle name="Porcentagem 6 4 5 2 2 3" xfId="43884"/>
    <cellStyle name="Porcentagem 6 4 5 2 2 4" xfId="43885"/>
    <cellStyle name="Porcentagem 6 4 5 2 3" xfId="43886"/>
    <cellStyle name="Porcentagem 6 4 5 2 3 2" xfId="43887"/>
    <cellStyle name="Porcentagem 6 4 5 2 3 3" xfId="43888"/>
    <cellStyle name="Porcentagem 6 4 5 2 4" xfId="43889"/>
    <cellStyle name="Porcentagem 6 4 5 2 5" xfId="43890"/>
    <cellStyle name="Porcentagem 6 4 5 2 6" xfId="43891"/>
    <cellStyle name="Porcentagem 6 4 5 3" xfId="8788"/>
    <cellStyle name="Porcentagem 6 4 5 3 2" xfId="43892"/>
    <cellStyle name="Porcentagem 6 4 5 3 3" xfId="43893"/>
    <cellStyle name="Porcentagem 6 4 5 3 4" xfId="43894"/>
    <cellStyle name="Porcentagem 6 4 5 4" xfId="12297"/>
    <cellStyle name="Porcentagem 6 4 5 4 2" xfId="43895"/>
    <cellStyle name="Porcentagem 6 4 5 4 3" xfId="43896"/>
    <cellStyle name="Porcentagem 6 4 5 4 4" xfId="43897"/>
    <cellStyle name="Porcentagem 6 4 5 5" xfId="43898"/>
    <cellStyle name="Porcentagem 6 4 5 5 2" xfId="43899"/>
    <cellStyle name="Porcentagem 6 4 5 5 3" xfId="43900"/>
    <cellStyle name="Porcentagem 6 4 5 5 4" xfId="43901"/>
    <cellStyle name="Porcentagem 6 4 5 6" xfId="43902"/>
    <cellStyle name="Porcentagem 6 4 5 6 2" xfId="43903"/>
    <cellStyle name="Porcentagem 6 4 5 6 3" xfId="43904"/>
    <cellStyle name="Porcentagem 6 4 5 7" xfId="43905"/>
    <cellStyle name="Porcentagem 6 4 5 8" xfId="43906"/>
    <cellStyle name="Porcentagem 6 4 5 9" xfId="43907"/>
    <cellStyle name="Porcentagem 6 4 6" xfId="4153"/>
    <cellStyle name="Porcentagem 6 4 6 2" xfId="8924"/>
    <cellStyle name="Porcentagem 6 4 6 2 2" xfId="43908"/>
    <cellStyle name="Porcentagem 6 4 6 2 2 2" xfId="43909"/>
    <cellStyle name="Porcentagem 6 4 6 2 2 3" xfId="43910"/>
    <cellStyle name="Porcentagem 6 4 6 2 2 4" xfId="43911"/>
    <cellStyle name="Porcentagem 6 4 6 2 3" xfId="43912"/>
    <cellStyle name="Porcentagem 6 4 6 2 3 2" xfId="43913"/>
    <cellStyle name="Porcentagem 6 4 6 2 3 3" xfId="43914"/>
    <cellStyle name="Porcentagem 6 4 6 2 4" xfId="43915"/>
    <cellStyle name="Porcentagem 6 4 6 2 5" xfId="43916"/>
    <cellStyle name="Porcentagem 6 4 6 2 6" xfId="43917"/>
    <cellStyle name="Porcentagem 6 4 6 3" xfId="12334"/>
    <cellStyle name="Porcentagem 6 4 6 3 2" xfId="43918"/>
    <cellStyle name="Porcentagem 6 4 6 3 3" xfId="43919"/>
    <cellStyle name="Porcentagem 6 4 6 3 4" xfId="43920"/>
    <cellStyle name="Porcentagem 6 4 6 4" xfId="43921"/>
    <cellStyle name="Porcentagem 6 4 6 4 2" xfId="43922"/>
    <cellStyle name="Porcentagem 6 4 6 4 3" xfId="43923"/>
    <cellStyle name="Porcentagem 6 4 6 4 4" xfId="43924"/>
    <cellStyle name="Porcentagem 6 4 6 5" xfId="43925"/>
    <cellStyle name="Porcentagem 6 4 6 5 2" xfId="43926"/>
    <cellStyle name="Porcentagem 6 4 6 5 3" xfId="43927"/>
    <cellStyle name="Porcentagem 6 4 6 6" xfId="43928"/>
    <cellStyle name="Porcentagem 6 4 6 7" xfId="43929"/>
    <cellStyle name="Porcentagem 6 4 6 8" xfId="43930"/>
    <cellStyle name="Porcentagem 6 4 7" xfId="5635"/>
    <cellStyle name="Porcentagem 6 4 7 2" xfId="10581"/>
    <cellStyle name="Porcentagem 6 4 7 2 2" xfId="43931"/>
    <cellStyle name="Porcentagem 6 4 7 2 3" xfId="43932"/>
    <cellStyle name="Porcentagem 6 4 7 2 4" xfId="43933"/>
    <cellStyle name="Porcentagem 6 4 7 3" xfId="43934"/>
    <cellStyle name="Porcentagem 6 4 7 3 2" xfId="43935"/>
    <cellStyle name="Porcentagem 6 4 7 3 3" xfId="43936"/>
    <cellStyle name="Porcentagem 6 4 7 4" xfId="43937"/>
    <cellStyle name="Porcentagem 6 4 7 5" xfId="43938"/>
    <cellStyle name="Porcentagem 6 4 7 6" xfId="43939"/>
    <cellStyle name="Porcentagem 6 4 8" xfId="5900"/>
    <cellStyle name="Porcentagem 6 4 8 2" xfId="10842"/>
    <cellStyle name="Porcentagem 6 4 8 3" xfId="43940"/>
    <cellStyle name="Porcentagem 6 4 8 4" xfId="43941"/>
    <cellStyle name="Porcentagem 6 4 9" xfId="7408"/>
    <cellStyle name="Porcentagem 6 4 9 2" xfId="43942"/>
    <cellStyle name="Porcentagem 6 4 9 3" xfId="43943"/>
    <cellStyle name="Porcentagem 6 4 9 4" xfId="43944"/>
    <cellStyle name="Porcentagem 6 5" xfId="535"/>
    <cellStyle name="Porcentagem 6 5 10" xfId="43945"/>
    <cellStyle name="Porcentagem 6 5 11" xfId="43946"/>
    <cellStyle name="Porcentagem 6 5 2" xfId="1101"/>
    <cellStyle name="Porcentagem 6 5 2 10" xfId="43947"/>
    <cellStyle name="Porcentagem 6 5 2 2" xfId="1897"/>
    <cellStyle name="Porcentagem 6 5 2 2 2" xfId="5255"/>
    <cellStyle name="Porcentagem 6 5 2 2 2 2" xfId="10239"/>
    <cellStyle name="Porcentagem 6 5 2 2 2 2 2" xfId="43948"/>
    <cellStyle name="Porcentagem 6 5 2 2 2 2 3" xfId="43949"/>
    <cellStyle name="Porcentagem 6 5 2 2 2 2 4" xfId="43950"/>
    <cellStyle name="Porcentagem 6 5 2 2 2 3" xfId="43951"/>
    <cellStyle name="Porcentagem 6 5 2 2 2 3 2" xfId="43952"/>
    <cellStyle name="Porcentagem 6 5 2 2 2 3 3" xfId="43953"/>
    <cellStyle name="Porcentagem 6 5 2 2 2 4" xfId="43954"/>
    <cellStyle name="Porcentagem 6 5 2 2 2 5" xfId="43955"/>
    <cellStyle name="Porcentagem 6 5 2 2 2 6" xfId="43956"/>
    <cellStyle name="Porcentagem 6 5 2 2 3" xfId="6984"/>
    <cellStyle name="Porcentagem 6 5 2 2 3 2" xfId="11926"/>
    <cellStyle name="Porcentagem 6 5 2 2 3 3" xfId="43957"/>
    <cellStyle name="Porcentagem 6 5 2 2 3 4" xfId="43958"/>
    <cellStyle name="Porcentagem 6 5 2 2 4" xfId="8492"/>
    <cellStyle name="Porcentagem 6 5 2 2 4 2" xfId="43959"/>
    <cellStyle name="Porcentagem 6 5 2 2 4 3" xfId="43960"/>
    <cellStyle name="Porcentagem 6 5 2 2 4 4" xfId="43961"/>
    <cellStyle name="Porcentagem 6 5 2 2 5" xfId="3530"/>
    <cellStyle name="Porcentagem 6 5 2 2 5 2" xfId="43962"/>
    <cellStyle name="Porcentagem 6 5 2 2 5 3" xfId="43963"/>
    <cellStyle name="Porcentagem 6 5 2 2 5 4" xfId="43964"/>
    <cellStyle name="Porcentagem 6 5 2 2 6" xfId="43965"/>
    <cellStyle name="Porcentagem 6 5 2 2 6 2" xfId="43966"/>
    <cellStyle name="Porcentagem 6 5 2 2 6 3" xfId="43967"/>
    <cellStyle name="Porcentagem 6 5 2 2 7" xfId="43968"/>
    <cellStyle name="Porcentagem 6 5 2 2 8" xfId="43969"/>
    <cellStyle name="Porcentagem 6 5 2 2 9" xfId="43970"/>
    <cellStyle name="Porcentagem 6 5 2 3" xfId="4523"/>
    <cellStyle name="Porcentagem 6 5 2 3 2" xfId="9508"/>
    <cellStyle name="Porcentagem 6 5 2 3 2 2" xfId="43971"/>
    <cellStyle name="Porcentagem 6 5 2 3 2 3" xfId="43972"/>
    <cellStyle name="Porcentagem 6 5 2 3 2 4" xfId="43973"/>
    <cellStyle name="Porcentagem 6 5 2 3 3" xfId="43974"/>
    <cellStyle name="Porcentagem 6 5 2 3 3 2" xfId="43975"/>
    <cellStyle name="Porcentagem 6 5 2 3 3 3" xfId="43976"/>
    <cellStyle name="Porcentagem 6 5 2 3 4" xfId="43977"/>
    <cellStyle name="Porcentagem 6 5 2 3 5" xfId="43978"/>
    <cellStyle name="Porcentagem 6 5 2 3 6" xfId="43979"/>
    <cellStyle name="Porcentagem 6 5 2 4" xfId="6263"/>
    <cellStyle name="Porcentagem 6 5 2 4 2" xfId="11205"/>
    <cellStyle name="Porcentagem 6 5 2 4 3" xfId="43980"/>
    <cellStyle name="Porcentagem 6 5 2 4 4" xfId="43981"/>
    <cellStyle name="Porcentagem 6 5 2 5" xfId="7771"/>
    <cellStyle name="Porcentagem 6 5 2 5 2" xfId="43982"/>
    <cellStyle name="Porcentagem 6 5 2 5 3" xfId="43983"/>
    <cellStyle name="Porcentagem 6 5 2 5 4" xfId="43984"/>
    <cellStyle name="Porcentagem 6 5 2 6" xfId="2809"/>
    <cellStyle name="Porcentagem 6 5 2 6 2" xfId="43985"/>
    <cellStyle name="Porcentagem 6 5 2 6 3" xfId="43986"/>
    <cellStyle name="Porcentagem 6 5 2 6 4" xfId="43987"/>
    <cellStyle name="Porcentagem 6 5 2 7" xfId="43988"/>
    <cellStyle name="Porcentagem 6 5 2 7 2" xfId="43989"/>
    <cellStyle name="Porcentagem 6 5 2 7 3" xfId="43990"/>
    <cellStyle name="Porcentagem 6 5 2 8" xfId="43991"/>
    <cellStyle name="Porcentagem 6 5 2 9" xfId="43992"/>
    <cellStyle name="Porcentagem 6 5 3" xfId="1896"/>
    <cellStyle name="Porcentagem 6 5 3 2" xfId="5254"/>
    <cellStyle name="Porcentagem 6 5 3 2 2" xfId="10238"/>
    <cellStyle name="Porcentagem 6 5 3 2 2 2" xfId="43993"/>
    <cellStyle name="Porcentagem 6 5 3 2 2 3" xfId="43994"/>
    <cellStyle name="Porcentagem 6 5 3 2 2 4" xfId="43995"/>
    <cellStyle name="Porcentagem 6 5 3 2 3" xfId="43996"/>
    <cellStyle name="Porcentagem 6 5 3 2 3 2" xfId="43997"/>
    <cellStyle name="Porcentagem 6 5 3 2 3 3" xfId="43998"/>
    <cellStyle name="Porcentagem 6 5 3 2 4" xfId="43999"/>
    <cellStyle name="Porcentagem 6 5 3 2 5" xfId="44000"/>
    <cellStyle name="Porcentagem 6 5 3 2 6" xfId="44001"/>
    <cellStyle name="Porcentagem 6 5 3 3" xfId="6983"/>
    <cellStyle name="Porcentagem 6 5 3 3 2" xfId="11925"/>
    <cellStyle name="Porcentagem 6 5 3 3 3" xfId="44002"/>
    <cellStyle name="Porcentagem 6 5 3 3 4" xfId="44003"/>
    <cellStyle name="Porcentagem 6 5 3 4" xfId="8491"/>
    <cellStyle name="Porcentagem 6 5 3 4 2" xfId="44004"/>
    <cellStyle name="Porcentagem 6 5 3 4 3" xfId="44005"/>
    <cellStyle name="Porcentagem 6 5 3 4 4" xfId="44006"/>
    <cellStyle name="Porcentagem 6 5 3 5" xfId="3529"/>
    <cellStyle name="Porcentagem 6 5 3 5 2" xfId="44007"/>
    <cellStyle name="Porcentagem 6 5 3 5 3" xfId="44008"/>
    <cellStyle name="Porcentagem 6 5 3 5 4" xfId="44009"/>
    <cellStyle name="Porcentagem 6 5 3 6" xfId="44010"/>
    <cellStyle name="Porcentagem 6 5 3 6 2" xfId="44011"/>
    <cellStyle name="Porcentagem 6 5 3 6 3" xfId="44012"/>
    <cellStyle name="Porcentagem 6 5 3 7" xfId="44013"/>
    <cellStyle name="Porcentagem 6 5 3 8" xfId="44014"/>
    <cellStyle name="Porcentagem 6 5 3 9" xfId="44015"/>
    <cellStyle name="Porcentagem 6 5 4" xfId="4054"/>
    <cellStyle name="Porcentagem 6 5 4 2" xfId="9126"/>
    <cellStyle name="Porcentagem 6 5 4 2 2" xfId="44016"/>
    <cellStyle name="Porcentagem 6 5 4 2 3" xfId="44017"/>
    <cellStyle name="Porcentagem 6 5 4 2 4" xfId="44018"/>
    <cellStyle name="Porcentagem 6 5 4 3" xfId="44019"/>
    <cellStyle name="Porcentagem 6 5 4 3 2" xfId="44020"/>
    <cellStyle name="Porcentagem 6 5 4 3 3" xfId="44021"/>
    <cellStyle name="Porcentagem 6 5 4 4" xfId="44022"/>
    <cellStyle name="Porcentagem 6 5 4 5" xfId="44023"/>
    <cellStyle name="Porcentagem 6 5 4 6" xfId="44024"/>
    <cellStyle name="Porcentagem 6 5 5" xfId="5811"/>
    <cellStyle name="Porcentagem 6 5 5 2" xfId="10753"/>
    <cellStyle name="Porcentagem 6 5 5 3" xfId="44025"/>
    <cellStyle name="Porcentagem 6 5 5 4" xfId="44026"/>
    <cellStyle name="Porcentagem 6 5 6" xfId="7319"/>
    <cellStyle name="Porcentagem 6 5 6 2" xfId="44027"/>
    <cellStyle name="Porcentagem 6 5 6 3" xfId="44028"/>
    <cellStyle name="Porcentagem 6 5 6 4" xfId="44029"/>
    <cellStyle name="Porcentagem 6 5 7" xfId="2357"/>
    <cellStyle name="Porcentagem 6 5 7 2" xfId="44030"/>
    <cellStyle name="Porcentagem 6 5 7 3" xfId="44031"/>
    <cellStyle name="Porcentagem 6 5 7 4" xfId="44032"/>
    <cellStyle name="Porcentagem 6 5 8" xfId="44033"/>
    <cellStyle name="Porcentagem 6 5 8 2" xfId="44034"/>
    <cellStyle name="Porcentagem 6 5 8 3" xfId="44035"/>
    <cellStyle name="Porcentagem 6 5 9" xfId="44036"/>
    <cellStyle name="Porcentagem 6 6" xfId="748"/>
    <cellStyle name="Porcentagem 6 6 10" xfId="44037"/>
    <cellStyle name="Porcentagem 6 6 11" xfId="44038"/>
    <cellStyle name="Porcentagem 6 6 2" xfId="1214"/>
    <cellStyle name="Porcentagem 6 6 2 10" xfId="44039"/>
    <cellStyle name="Porcentagem 6 6 2 2" xfId="1899"/>
    <cellStyle name="Porcentagem 6 6 2 2 2" xfId="5257"/>
    <cellStyle name="Porcentagem 6 6 2 2 2 2" xfId="10241"/>
    <cellStyle name="Porcentagem 6 6 2 2 2 2 2" xfId="44040"/>
    <cellStyle name="Porcentagem 6 6 2 2 2 2 3" xfId="44041"/>
    <cellStyle name="Porcentagem 6 6 2 2 2 2 4" xfId="44042"/>
    <cellStyle name="Porcentagem 6 6 2 2 2 3" xfId="44043"/>
    <cellStyle name="Porcentagem 6 6 2 2 2 3 2" xfId="44044"/>
    <cellStyle name="Porcentagem 6 6 2 2 2 3 3" xfId="44045"/>
    <cellStyle name="Porcentagem 6 6 2 2 2 4" xfId="44046"/>
    <cellStyle name="Porcentagem 6 6 2 2 2 5" xfId="44047"/>
    <cellStyle name="Porcentagem 6 6 2 2 2 6" xfId="44048"/>
    <cellStyle name="Porcentagem 6 6 2 2 3" xfId="6986"/>
    <cellStyle name="Porcentagem 6 6 2 2 3 2" xfId="11928"/>
    <cellStyle name="Porcentagem 6 6 2 2 3 3" xfId="44049"/>
    <cellStyle name="Porcentagem 6 6 2 2 3 4" xfId="44050"/>
    <cellStyle name="Porcentagem 6 6 2 2 4" xfId="8494"/>
    <cellStyle name="Porcentagem 6 6 2 2 4 2" xfId="44051"/>
    <cellStyle name="Porcentagem 6 6 2 2 4 3" xfId="44052"/>
    <cellStyle name="Porcentagem 6 6 2 2 4 4" xfId="44053"/>
    <cellStyle name="Porcentagem 6 6 2 2 5" xfId="3532"/>
    <cellStyle name="Porcentagem 6 6 2 2 5 2" xfId="44054"/>
    <cellStyle name="Porcentagem 6 6 2 2 5 3" xfId="44055"/>
    <cellStyle name="Porcentagem 6 6 2 2 5 4" xfId="44056"/>
    <cellStyle name="Porcentagem 6 6 2 2 6" xfId="44057"/>
    <cellStyle name="Porcentagem 6 6 2 2 6 2" xfId="44058"/>
    <cellStyle name="Porcentagem 6 6 2 2 6 3" xfId="44059"/>
    <cellStyle name="Porcentagem 6 6 2 2 7" xfId="44060"/>
    <cellStyle name="Porcentagem 6 6 2 2 8" xfId="44061"/>
    <cellStyle name="Porcentagem 6 6 2 2 9" xfId="44062"/>
    <cellStyle name="Porcentagem 6 6 2 3" xfId="4582"/>
    <cellStyle name="Porcentagem 6 6 2 3 2" xfId="9566"/>
    <cellStyle name="Porcentagem 6 6 2 3 2 2" xfId="44063"/>
    <cellStyle name="Porcentagem 6 6 2 3 2 3" xfId="44064"/>
    <cellStyle name="Porcentagem 6 6 2 3 2 4" xfId="44065"/>
    <cellStyle name="Porcentagem 6 6 2 3 3" xfId="44066"/>
    <cellStyle name="Porcentagem 6 6 2 3 3 2" xfId="44067"/>
    <cellStyle name="Porcentagem 6 6 2 3 3 3" xfId="44068"/>
    <cellStyle name="Porcentagem 6 6 2 3 4" xfId="44069"/>
    <cellStyle name="Porcentagem 6 6 2 3 5" xfId="44070"/>
    <cellStyle name="Porcentagem 6 6 2 3 6" xfId="44071"/>
    <cellStyle name="Porcentagem 6 6 2 4" xfId="6313"/>
    <cellStyle name="Porcentagem 6 6 2 4 2" xfId="11255"/>
    <cellStyle name="Porcentagem 6 6 2 4 3" xfId="44072"/>
    <cellStyle name="Porcentagem 6 6 2 4 4" xfId="44073"/>
    <cellStyle name="Porcentagem 6 6 2 5" xfId="7821"/>
    <cellStyle name="Porcentagem 6 6 2 5 2" xfId="44074"/>
    <cellStyle name="Porcentagem 6 6 2 5 3" xfId="44075"/>
    <cellStyle name="Porcentagem 6 6 2 5 4" xfId="44076"/>
    <cellStyle name="Porcentagem 6 6 2 6" xfId="2859"/>
    <cellStyle name="Porcentagem 6 6 2 6 2" xfId="44077"/>
    <cellStyle name="Porcentagem 6 6 2 6 3" xfId="44078"/>
    <cellStyle name="Porcentagem 6 6 2 6 4" xfId="44079"/>
    <cellStyle name="Porcentagem 6 6 2 7" xfId="44080"/>
    <cellStyle name="Porcentagem 6 6 2 7 2" xfId="44081"/>
    <cellStyle name="Porcentagem 6 6 2 7 3" xfId="44082"/>
    <cellStyle name="Porcentagem 6 6 2 8" xfId="44083"/>
    <cellStyle name="Porcentagem 6 6 2 9" xfId="44084"/>
    <cellStyle name="Porcentagem 6 6 3" xfId="1898"/>
    <cellStyle name="Porcentagem 6 6 3 2" xfId="5256"/>
    <cellStyle name="Porcentagem 6 6 3 2 2" xfId="10240"/>
    <cellStyle name="Porcentagem 6 6 3 2 2 2" xfId="44085"/>
    <cellStyle name="Porcentagem 6 6 3 2 2 3" xfId="44086"/>
    <cellStyle name="Porcentagem 6 6 3 2 2 4" xfId="44087"/>
    <cellStyle name="Porcentagem 6 6 3 2 3" xfId="44088"/>
    <cellStyle name="Porcentagem 6 6 3 2 3 2" xfId="44089"/>
    <cellStyle name="Porcentagem 6 6 3 2 3 3" xfId="44090"/>
    <cellStyle name="Porcentagem 6 6 3 2 4" xfId="44091"/>
    <cellStyle name="Porcentagem 6 6 3 2 5" xfId="44092"/>
    <cellStyle name="Porcentagem 6 6 3 2 6" xfId="44093"/>
    <cellStyle name="Porcentagem 6 6 3 3" xfId="6985"/>
    <cellStyle name="Porcentagem 6 6 3 3 2" xfId="11927"/>
    <cellStyle name="Porcentagem 6 6 3 3 3" xfId="44094"/>
    <cellStyle name="Porcentagem 6 6 3 3 4" xfId="44095"/>
    <cellStyle name="Porcentagem 6 6 3 4" xfId="8493"/>
    <cellStyle name="Porcentagem 6 6 3 4 2" xfId="44096"/>
    <cellStyle name="Porcentagem 6 6 3 4 3" xfId="44097"/>
    <cellStyle name="Porcentagem 6 6 3 4 4" xfId="44098"/>
    <cellStyle name="Porcentagem 6 6 3 5" xfId="3531"/>
    <cellStyle name="Porcentagem 6 6 3 5 2" xfId="44099"/>
    <cellStyle name="Porcentagem 6 6 3 5 3" xfId="44100"/>
    <cellStyle name="Porcentagem 6 6 3 5 4" xfId="44101"/>
    <cellStyle name="Porcentagem 6 6 3 6" xfId="44102"/>
    <cellStyle name="Porcentagem 6 6 3 6 2" xfId="44103"/>
    <cellStyle name="Porcentagem 6 6 3 6 3" xfId="44104"/>
    <cellStyle name="Porcentagem 6 6 3 7" xfId="44105"/>
    <cellStyle name="Porcentagem 6 6 3 8" xfId="44106"/>
    <cellStyle name="Porcentagem 6 6 3 9" xfId="44107"/>
    <cellStyle name="Porcentagem 6 6 4" xfId="4199"/>
    <cellStyle name="Porcentagem 6 6 4 2" xfId="9185"/>
    <cellStyle name="Porcentagem 6 6 4 2 2" xfId="44108"/>
    <cellStyle name="Porcentagem 6 6 4 2 3" xfId="44109"/>
    <cellStyle name="Porcentagem 6 6 4 2 4" xfId="44110"/>
    <cellStyle name="Porcentagem 6 6 4 3" xfId="44111"/>
    <cellStyle name="Porcentagem 6 6 4 3 2" xfId="44112"/>
    <cellStyle name="Porcentagem 6 6 4 3 3" xfId="44113"/>
    <cellStyle name="Porcentagem 6 6 4 4" xfId="44114"/>
    <cellStyle name="Porcentagem 6 6 4 5" xfId="44115"/>
    <cellStyle name="Porcentagem 6 6 4 6" xfId="44116"/>
    <cellStyle name="Porcentagem 6 6 5" xfId="5946"/>
    <cellStyle name="Porcentagem 6 6 5 2" xfId="10888"/>
    <cellStyle name="Porcentagem 6 6 5 3" xfId="44117"/>
    <cellStyle name="Porcentagem 6 6 5 4" xfId="44118"/>
    <cellStyle name="Porcentagem 6 6 6" xfId="7454"/>
    <cellStyle name="Porcentagem 6 6 6 2" xfId="44119"/>
    <cellStyle name="Porcentagem 6 6 6 3" xfId="44120"/>
    <cellStyle name="Porcentagem 6 6 6 4" xfId="44121"/>
    <cellStyle name="Porcentagem 6 6 7" xfId="2492"/>
    <cellStyle name="Porcentagem 6 6 7 2" xfId="44122"/>
    <cellStyle name="Porcentagem 6 6 7 3" xfId="44123"/>
    <cellStyle name="Porcentagem 6 6 7 4" xfId="44124"/>
    <cellStyle name="Porcentagem 6 6 8" xfId="44125"/>
    <cellStyle name="Porcentagem 6 6 8 2" xfId="44126"/>
    <cellStyle name="Porcentagem 6 6 8 3" xfId="44127"/>
    <cellStyle name="Porcentagem 6 6 9" xfId="44128"/>
    <cellStyle name="Porcentagem 6 7" xfId="419"/>
    <cellStyle name="Porcentagem 6 7 10" xfId="44129"/>
    <cellStyle name="Porcentagem 6 7 11" xfId="44130"/>
    <cellStyle name="Porcentagem 6 7 2" xfId="1044"/>
    <cellStyle name="Porcentagem 6 7 2 10" xfId="44131"/>
    <cellStyle name="Porcentagem 6 7 2 2" xfId="1901"/>
    <cellStyle name="Porcentagem 6 7 2 2 2" xfId="5259"/>
    <cellStyle name="Porcentagem 6 7 2 2 2 2" xfId="10243"/>
    <cellStyle name="Porcentagem 6 7 2 2 2 2 2" xfId="44132"/>
    <cellStyle name="Porcentagem 6 7 2 2 2 2 3" xfId="44133"/>
    <cellStyle name="Porcentagem 6 7 2 2 2 2 4" xfId="44134"/>
    <cellStyle name="Porcentagem 6 7 2 2 2 3" xfId="44135"/>
    <cellStyle name="Porcentagem 6 7 2 2 2 3 2" xfId="44136"/>
    <cellStyle name="Porcentagem 6 7 2 2 2 3 3" xfId="44137"/>
    <cellStyle name="Porcentagem 6 7 2 2 2 4" xfId="44138"/>
    <cellStyle name="Porcentagem 6 7 2 2 2 5" xfId="44139"/>
    <cellStyle name="Porcentagem 6 7 2 2 2 6" xfId="44140"/>
    <cellStyle name="Porcentagem 6 7 2 2 3" xfId="6988"/>
    <cellStyle name="Porcentagem 6 7 2 2 3 2" xfId="11930"/>
    <cellStyle name="Porcentagem 6 7 2 2 3 3" xfId="44141"/>
    <cellStyle name="Porcentagem 6 7 2 2 3 4" xfId="44142"/>
    <cellStyle name="Porcentagem 6 7 2 2 4" xfId="8496"/>
    <cellStyle name="Porcentagem 6 7 2 2 4 2" xfId="44143"/>
    <cellStyle name="Porcentagem 6 7 2 2 4 3" xfId="44144"/>
    <cellStyle name="Porcentagem 6 7 2 2 4 4" xfId="44145"/>
    <cellStyle name="Porcentagem 6 7 2 2 5" xfId="3534"/>
    <cellStyle name="Porcentagem 6 7 2 2 5 2" xfId="44146"/>
    <cellStyle name="Porcentagem 6 7 2 2 5 3" xfId="44147"/>
    <cellStyle name="Porcentagem 6 7 2 2 5 4" xfId="44148"/>
    <cellStyle name="Porcentagem 6 7 2 2 6" xfId="44149"/>
    <cellStyle name="Porcentagem 6 7 2 2 6 2" xfId="44150"/>
    <cellStyle name="Porcentagem 6 7 2 2 6 3" xfId="44151"/>
    <cellStyle name="Porcentagem 6 7 2 2 7" xfId="44152"/>
    <cellStyle name="Porcentagem 6 7 2 2 8" xfId="44153"/>
    <cellStyle name="Porcentagem 6 7 2 2 9" xfId="44154"/>
    <cellStyle name="Porcentagem 6 7 2 3" xfId="4477"/>
    <cellStyle name="Porcentagem 6 7 2 3 2" xfId="9462"/>
    <cellStyle name="Porcentagem 6 7 2 3 2 2" xfId="44155"/>
    <cellStyle name="Porcentagem 6 7 2 3 2 3" xfId="44156"/>
    <cellStyle name="Porcentagem 6 7 2 3 2 4" xfId="44157"/>
    <cellStyle name="Porcentagem 6 7 2 3 3" xfId="44158"/>
    <cellStyle name="Porcentagem 6 7 2 3 3 2" xfId="44159"/>
    <cellStyle name="Porcentagem 6 7 2 3 3 3" xfId="44160"/>
    <cellStyle name="Porcentagem 6 7 2 3 4" xfId="44161"/>
    <cellStyle name="Porcentagem 6 7 2 3 5" xfId="44162"/>
    <cellStyle name="Porcentagem 6 7 2 3 6" xfId="44163"/>
    <cellStyle name="Porcentagem 6 7 2 4" xfId="6219"/>
    <cellStyle name="Porcentagem 6 7 2 4 2" xfId="11161"/>
    <cellStyle name="Porcentagem 6 7 2 4 3" xfId="44164"/>
    <cellStyle name="Porcentagem 6 7 2 4 4" xfId="44165"/>
    <cellStyle name="Porcentagem 6 7 2 5" xfId="7727"/>
    <cellStyle name="Porcentagem 6 7 2 5 2" xfId="44166"/>
    <cellStyle name="Porcentagem 6 7 2 5 3" xfId="44167"/>
    <cellStyle name="Porcentagem 6 7 2 5 4" xfId="44168"/>
    <cellStyle name="Porcentagem 6 7 2 6" xfId="2765"/>
    <cellStyle name="Porcentagem 6 7 2 6 2" xfId="44169"/>
    <cellStyle name="Porcentagem 6 7 2 6 3" xfId="44170"/>
    <cellStyle name="Porcentagem 6 7 2 6 4" xfId="44171"/>
    <cellStyle name="Porcentagem 6 7 2 7" xfId="44172"/>
    <cellStyle name="Porcentagem 6 7 2 7 2" xfId="44173"/>
    <cellStyle name="Porcentagem 6 7 2 7 3" xfId="44174"/>
    <cellStyle name="Porcentagem 6 7 2 8" xfId="44175"/>
    <cellStyle name="Porcentagem 6 7 2 9" xfId="44176"/>
    <cellStyle name="Porcentagem 6 7 3" xfId="1900"/>
    <cellStyle name="Porcentagem 6 7 3 2" xfId="5258"/>
    <cellStyle name="Porcentagem 6 7 3 2 2" xfId="10242"/>
    <cellStyle name="Porcentagem 6 7 3 2 2 2" xfId="44177"/>
    <cellStyle name="Porcentagem 6 7 3 2 2 3" xfId="44178"/>
    <cellStyle name="Porcentagem 6 7 3 2 2 4" xfId="44179"/>
    <cellStyle name="Porcentagem 6 7 3 2 3" xfId="44180"/>
    <cellStyle name="Porcentagem 6 7 3 2 3 2" xfId="44181"/>
    <cellStyle name="Porcentagem 6 7 3 2 3 3" xfId="44182"/>
    <cellStyle name="Porcentagem 6 7 3 2 4" xfId="44183"/>
    <cellStyle name="Porcentagem 6 7 3 2 5" xfId="44184"/>
    <cellStyle name="Porcentagem 6 7 3 2 6" xfId="44185"/>
    <cellStyle name="Porcentagem 6 7 3 3" xfId="6987"/>
    <cellStyle name="Porcentagem 6 7 3 3 2" xfId="11929"/>
    <cellStyle name="Porcentagem 6 7 3 3 3" xfId="44186"/>
    <cellStyle name="Porcentagem 6 7 3 3 4" xfId="44187"/>
    <cellStyle name="Porcentagem 6 7 3 4" xfId="8495"/>
    <cellStyle name="Porcentagem 6 7 3 4 2" xfId="44188"/>
    <cellStyle name="Porcentagem 6 7 3 4 3" xfId="44189"/>
    <cellStyle name="Porcentagem 6 7 3 4 4" xfId="44190"/>
    <cellStyle name="Porcentagem 6 7 3 5" xfId="3533"/>
    <cellStyle name="Porcentagem 6 7 3 5 2" xfId="44191"/>
    <cellStyle name="Porcentagem 6 7 3 5 3" xfId="44192"/>
    <cellStyle name="Porcentagem 6 7 3 5 4" xfId="44193"/>
    <cellStyle name="Porcentagem 6 7 3 6" xfId="44194"/>
    <cellStyle name="Porcentagem 6 7 3 6 2" xfId="44195"/>
    <cellStyle name="Porcentagem 6 7 3 6 3" xfId="44196"/>
    <cellStyle name="Porcentagem 6 7 3 7" xfId="44197"/>
    <cellStyle name="Porcentagem 6 7 3 8" xfId="44198"/>
    <cellStyle name="Porcentagem 6 7 3 9" xfId="44199"/>
    <cellStyle name="Porcentagem 6 7 4" xfId="3995"/>
    <cellStyle name="Porcentagem 6 7 4 2" xfId="9075"/>
    <cellStyle name="Porcentagem 6 7 4 2 2" xfId="44200"/>
    <cellStyle name="Porcentagem 6 7 4 2 3" xfId="44201"/>
    <cellStyle name="Porcentagem 6 7 4 2 4" xfId="44202"/>
    <cellStyle name="Porcentagem 6 7 4 3" xfId="44203"/>
    <cellStyle name="Porcentagem 6 7 4 3 2" xfId="44204"/>
    <cellStyle name="Porcentagem 6 7 4 3 3" xfId="44205"/>
    <cellStyle name="Porcentagem 6 7 4 4" xfId="44206"/>
    <cellStyle name="Porcentagem 6 7 4 5" xfId="44207"/>
    <cellStyle name="Porcentagem 6 7 4 6" xfId="44208"/>
    <cellStyle name="Porcentagem 6 7 5" xfId="5762"/>
    <cellStyle name="Porcentagem 6 7 5 2" xfId="10704"/>
    <cellStyle name="Porcentagem 6 7 5 3" xfId="44209"/>
    <cellStyle name="Porcentagem 6 7 5 4" xfId="44210"/>
    <cellStyle name="Porcentagem 6 7 6" xfId="7270"/>
    <cellStyle name="Porcentagem 6 7 6 2" xfId="44211"/>
    <cellStyle name="Porcentagem 6 7 6 3" xfId="44212"/>
    <cellStyle name="Porcentagem 6 7 6 4" xfId="44213"/>
    <cellStyle name="Porcentagem 6 7 7" xfId="2308"/>
    <cellStyle name="Porcentagem 6 7 7 2" xfId="44214"/>
    <cellStyle name="Porcentagem 6 7 7 3" xfId="44215"/>
    <cellStyle name="Porcentagem 6 7 7 4" xfId="44216"/>
    <cellStyle name="Porcentagem 6 7 8" xfId="44217"/>
    <cellStyle name="Porcentagem 6 7 8 2" xfId="44218"/>
    <cellStyle name="Porcentagem 6 7 8 3" xfId="44219"/>
    <cellStyle name="Porcentagem 6 7 9" xfId="44220"/>
    <cellStyle name="Porcentagem 6 8" xfId="897"/>
    <cellStyle name="Porcentagem 6 8 10" xfId="44221"/>
    <cellStyle name="Porcentagem 6 8 2" xfId="1902"/>
    <cellStyle name="Porcentagem 6 8 2 2" xfId="5260"/>
    <cellStyle name="Porcentagem 6 8 2 2 2" xfId="10244"/>
    <cellStyle name="Porcentagem 6 8 2 2 2 2" xfId="44222"/>
    <cellStyle name="Porcentagem 6 8 2 2 2 3" xfId="44223"/>
    <cellStyle name="Porcentagem 6 8 2 2 2 4" xfId="44224"/>
    <cellStyle name="Porcentagem 6 8 2 2 3" xfId="44225"/>
    <cellStyle name="Porcentagem 6 8 2 2 3 2" xfId="44226"/>
    <cellStyle name="Porcentagem 6 8 2 2 3 3" xfId="44227"/>
    <cellStyle name="Porcentagem 6 8 2 2 4" xfId="44228"/>
    <cellStyle name="Porcentagem 6 8 2 2 5" xfId="44229"/>
    <cellStyle name="Porcentagem 6 8 2 2 6" xfId="44230"/>
    <cellStyle name="Porcentagem 6 8 2 3" xfId="6989"/>
    <cellStyle name="Porcentagem 6 8 2 3 2" xfId="11931"/>
    <cellStyle name="Porcentagem 6 8 2 3 3" xfId="44231"/>
    <cellStyle name="Porcentagem 6 8 2 3 4" xfId="44232"/>
    <cellStyle name="Porcentagem 6 8 2 4" xfId="8497"/>
    <cellStyle name="Porcentagem 6 8 2 4 2" xfId="44233"/>
    <cellStyle name="Porcentagem 6 8 2 4 3" xfId="44234"/>
    <cellStyle name="Porcentagem 6 8 2 4 4" xfId="44235"/>
    <cellStyle name="Porcentagem 6 8 2 5" xfId="3535"/>
    <cellStyle name="Porcentagem 6 8 2 5 2" xfId="44236"/>
    <cellStyle name="Porcentagem 6 8 2 5 3" xfId="44237"/>
    <cellStyle name="Porcentagem 6 8 2 5 4" xfId="44238"/>
    <cellStyle name="Porcentagem 6 8 2 6" xfId="44239"/>
    <cellStyle name="Porcentagem 6 8 2 6 2" xfId="44240"/>
    <cellStyle name="Porcentagem 6 8 2 6 3" xfId="44241"/>
    <cellStyle name="Porcentagem 6 8 2 7" xfId="44242"/>
    <cellStyle name="Porcentagem 6 8 2 8" xfId="44243"/>
    <cellStyle name="Porcentagem 6 8 2 9" xfId="44244"/>
    <cellStyle name="Porcentagem 6 8 3" xfId="4339"/>
    <cellStyle name="Porcentagem 6 8 3 2" xfId="9325"/>
    <cellStyle name="Porcentagem 6 8 3 2 2" xfId="44245"/>
    <cellStyle name="Porcentagem 6 8 3 2 3" xfId="44246"/>
    <cellStyle name="Porcentagem 6 8 3 2 4" xfId="44247"/>
    <cellStyle name="Porcentagem 6 8 3 3" xfId="44248"/>
    <cellStyle name="Porcentagem 6 8 3 3 2" xfId="44249"/>
    <cellStyle name="Porcentagem 6 8 3 3 3" xfId="44250"/>
    <cellStyle name="Porcentagem 6 8 3 4" xfId="44251"/>
    <cellStyle name="Porcentagem 6 8 3 5" xfId="44252"/>
    <cellStyle name="Porcentagem 6 8 3 6" xfId="44253"/>
    <cellStyle name="Porcentagem 6 8 4" xfId="6084"/>
    <cellStyle name="Porcentagem 6 8 4 2" xfId="11026"/>
    <cellStyle name="Porcentagem 6 8 4 3" xfId="44254"/>
    <cellStyle name="Porcentagem 6 8 4 4" xfId="44255"/>
    <cellStyle name="Porcentagem 6 8 5" xfId="7592"/>
    <cellStyle name="Porcentagem 6 8 5 2" xfId="44256"/>
    <cellStyle name="Porcentagem 6 8 5 3" xfId="44257"/>
    <cellStyle name="Porcentagem 6 8 5 4" xfId="44258"/>
    <cellStyle name="Porcentagem 6 8 6" xfId="2630"/>
    <cellStyle name="Porcentagem 6 8 6 2" xfId="44259"/>
    <cellStyle name="Porcentagem 6 8 6 3" xfId="44260"/>
    <cellStyle name="Porcentagem 6 8 6 4" xfId="44261"/>
    <cellStyle name="Porcentagem 6 8 7" xfId="44262"/>
    <cellStyle name="Porcentagem 6 8 7 2" xfId="44263"/>
    <cellStyle name="Porcentagem 6 8 7 3" xfId="44264"/>
    <cellStyle name="Porcentagem 6 8 8" xfId="44265"/>
    <cellStyle name="Porcentagem 6 8 9" xfId="44266"/>
    <cellStyle name="Porcentagem 6 9" xfId="1364"/>
    <cellStyle name="Porcentagem 6 9 2" xfId="4722"/>
    <cellStyle name="Porcentagem 6 9 2 2" xfId="9706"/>
    <cellStyle name="Porcentagem 6 9 2 2 2" xfId="44267"/>
    <cellStyle name="Porcentagem 6 9 2 2 3" xfId="44268"/>
    <cellStyle name="Porcentagem 6 9 2 2 4" xfId="44269"/>
    <cellStyle name="Porcentagem 6 9 2 3" xfId="44270"/>
    <cellStyle name="Porcentagem 6 9 2 3 2" xfId="44271"/>
    <cellStyle name="Porcentagem 6 9 2 3 3" xfId="44272"/>
    <cellStyle name="Porcentagem 6 9 2 4" xfId="44273"/>
    <cellStyle name="Porcentagem 6 9 2 5" xfId="44274"/>
    <cellStyle name="Porcentagem 6 9 2 6" xfId="44275"/>
    <cellStyle name="Porcentagem 6 9 3" xfId="6451"/>
    <cellStyle name="Porcentagem 6 9 3 2" xfId="11393"/>
    <cellStyle name="Porcentagem 6 9 3 3" xfId="44276"/>
    <cellStyle name="Porcentagem 6 9 3 4" xfId="44277"/>
    <cellStyle name="Porcentagem 6 9 4" xfId="7959"/>
    <cellStyle name="Porcentagem 6 9 4 2" xfId="44278"/>
    <cellStyle name="Porcentagem 6 9 4 3" xfId="44279"/>
    <cellStyle name="Porcentagem 6 9 4 4" xfId="44280"/>
    <cellStyle name="Porcentagem 6 9 5" xfId="2997"/>
    <cellStyle name="Porcentagem 6 9 5 2" xfId="44281"/>
    <cellStyle name="Porcentagem 6 9 5 3" xfId="44282"/>
    <cellStyle name="Porcentagem 6 9 5 4" xfId="44283"/>
    <cellStyle name="Porcentagem 6 9 6" xfId="44284"/>
    <cellStyle name="Porcentagem 6 9 6 2" xfId="44285"/>
    <cellStyle name="Porcentagem 6 9 6 3" xfId="44286"/>
    <cellStyle name="Porcentagem 6 9 7" xfId="44287"/>
    <cellStyle name="Porcentagem 6 9 8" xfId="44288"/>
    <cellStyle name="Porcentagem 6 9 9" xfId="44289"/>
    <cellStyle name="Porcentagem 7" xfId="327"/>
    <cellStyle name="Porcentagem 7 2" xfId="1066"/>
    <cellStyle name="Porcentagem 8" xfId="5434"/>
    <cellStyle name="Result" xfId="12"/>
    <cellStyle name="Result2" xfId="13"/>
    <cellStyle name="Saída 2" xfId="5429"/>
    <cellStyle name="Saída 2 2" xfId="44290"/>
    <cellStyle name="Sep. milhar [0]" xfId="90"/>
    <cellStyle name="Separador de m" xfId="91"/>
    <cellStyle name="Separador de milhares 2" xfId="15"/>
    <cellStyle name="Separador de milhares 2 2" xfId="21"/>
    <cellStyle name="Separador de milhares 2 2 2" xfId="648"/>
    <cellStyle name="Separador de milhares 2 2 2 2" xfId="1174"/>
    <cellStyle name="Separador de milhares 2 2 3" xfId="537"/>
    <cellStyle name="Separador de milhares 2 2 4" xfId="421"/>
    <cellStyle name="Separador de milhares 2 3" xfId="647"/>
    <cellStyle name="Separador de milhares 2 3 2" xfId="1173"/>
    <cellStyle name="Separador de milhares 2 4" xfId="451"/>
    <cellStyle name="Separador de milhares 2 5" xfId="335"/>
    <cellStyle name="Separador de milhares 3" xfId="22"/>
    <cellStyle name="Separador de milhares 4" xfId="16"/>
    <cellStyle name="Sepavador de milhares [0]_Pasta2" xfId="92"/>
    <cellStyle name="Standard_RP100_01 (metr.)" xfId="93"/>
    <cellStyle name="Texto de Aviso 2" xfId="5527"/>
    <cellStyle name="Texto de Aviso 2 2" xfId="44291"/>
    <cellStyle name="Texto Explicativo 2" xfId="5438"/>
    <cellStyle name="Texto Explicativo 2 2" xfId="44292"/>
    <cellStyle name="Título 1 2" xfId="5646"/>
    <cellStyle name="Título 1 2 2" xfId="44293"/>
    <cellStyle name="Título 2 2" xfId="5495"/>
    <cellStyle name="Título 2 2 2" xfId="44294"/>
    <cellStyle name="Título 3 2" xfId="5504"/>
    <cellStyle name="Título 3 2 2" xfId="44295"/>
    <cellStyle name="Título 4 2" xfId="5581"/>
    <cellStyle name="Título 4 2 2" xfId="44296"/>
    <cellStyle name="Titulo1" xfId="94"/>
    <cellStyle name="Titulo2" xfId="95"/>
    <cellStyle name="Vírgula" xfId="14" builtinId="3"/>
    <cellStyle name="Vírgula 10" xfId="97"/>
    <cellStyle name="Vírgula 10 10" xfId="311"/>
    <cellStyle name="Vírgula 10 10 2" xfId="3942"/>
    <cellStyle name="Vírgula 10 10 2 2" xfId="9029"/>
    <cellStyle name="Vírgula 10 10 2 2 2" xfId="44297"/>
    <cellStyle name="Vírgula 10 10 2 2 3" xfId="44298"/>
    <cellStyle name="Vírgula 10 10 2 2 4" xfId="44299"/>
    <cellStyle name="Vírgula 10 10 2 3" xfId="44300"/>
    <cellStyle name="Vírgula 10 10 2 3 2" xfId="44301"/>
    <cellStyle name="Vírgula 10 10 2 3 3" xfId="44302"/>
    <cellStyle name="Vírgula 10 10 2 4" xfId="44303"/>
    <cellStyle name="Vírgula 10 10 2 5" xfId="44304"/>
    <cellStyle name="Vírgula 10 10 2 6" xfId="44305"/>
    <cellStyle name="Vírgula 10 10 3" xfId="5720"/>
    <cellStyle name="Vírgula 10 10 3 2" xfId="10662"/>
    <cellStyle name="Vírgula 10 10 3 3" xfId="44306"/>
    <cellStyle name="Vírgula 10 10 3 4" xfId="44307"/>
    <cellStyle name="Vírgula 10 10 4" xfId="7228"/>
    <cellStyle name="Vírgula 10 10 4 2" xfId="44308"/>
    <cellStyle name="Vírgula 10 10 4 3" xfId="44309"/>
    <cellStyle name="Vírgula 10 10 4 4" xfId="44310"/>
    <cellStyle name="Vírgula 10 10 5" xfId="2266"/>
    <cellStyle name="Vírgula 10 10 5 2" xfId="44311"/>
    <cellStyle name="Vírgula 10 10 5 3" xfId="44312"/>
    <cellStyle name="Vírgula 10 10 5 4" xfId="44313"/>
    <cellStyle name="Vírgula 10 10 6" xfId="44314"/>
    <cellStyle name="Vírgula 10 10 6 2" xfId="44315"/>
    <cellStyle name="Vírgula 10 10 6 3" xfId="44316"/>
    <cellStyle name="Vírgula 10 10 7" xfId="44317"/>
    <cellStyle name="Vírgula 10 10 8" xfId="44318"/>
    <cellStyle name="Vírgula 10 10 9" xfId="44319"/>
    <cellStyle name="Vírgula 10 11" xfId="2176"/>
    <cellStyle name="Vírgula 10 11 2" xfId="3855"/>
    <cellStyle name="Vírgula 10 11 2 2" xfId="8948"/>
    <cellStyle name="Vírgula 10 11 2 2 2" xfId="44320"/>
    <cellStyle name="Vírgula 10 11 2 2 3" xfId="44321"/>
    <cellStyle name="Vírgula 10 11 2 2 4" xfId="44322"/>
    <cellStyle name="Vírgula 10 11 2 3" xfId="44323"/>
    <cellStyle name="Vírgula 10 11 2 3 2" xfId="44324"/>
    <cellStyle name="Vírgula 10 11 2 3 3" xfId="44325"/>
    <cellStyle name="Vírgula 10 11 2 4" xfId="44326"/>
    <cellStyle name="Vírgula 10 11 2 5" xfId="44327"/>
    <cellStyle name="Vírgula 10 11 2 6" xfId="44328"/>
    <cellStyle name="Vírgula 10 11 3" xfId="8700"/>
    <cellStyle name="Vírgula 10 11 3 2" xfId="44329"/>
    <cellStyle name="Vírgula 10 11 3 3" xfId="44330"/>
    <cellStyle name="Vírgula 10 11 3 4" xfId="44331"/>
    <cellStyle name="Vírgula 10 11 4" xfId="12166"/>
    <cellStyle name="Vírgula 10 11 4 2" xfId="44332"/>
    <cellStyle name="Vírgula 10 11 4 3" xfId="44333"/>
    <cellStyle name="Vírgula 10 11 4 4" xfId="44334"/>
    <cellStyle name="Vírgula 10 11 5" xfId="44335"/>
    <cellStyle name="Vírgula 10 11 5 2" xfId="44336"/>
    <cellStyle name="Vírgula 10 11 5 3" xfId="44337"/>
    <cellStyle name="Vírgula 10 11 5 4" xfId="44338"/>
    <cellStyle name="Vírgula 10 11 6" xfId="44339"/>
    <cellStyle name="Vírgula 10 11 6 2" xfId="44340"/>
    <cellStyle name="Vírgula 10 11 6 3" xfId="44341"/>
    <cellStyle name="Vírgula 10 11 7" xfId="44342"/>
    <cellStyle name="Vírgula 10 11 8" xfId="44343"/>
    <cellStyle name="Vírgula 10 11 9" xfId="44344"/>
    <cellStyle name="Vírgula 10 12" xfId="3739"/>
    <cellStyle name="Vírgula 10 12 2" xfId="8837"/>
    <cellStyle name="Vírgula 10 12 2 2" xfId="44345"/>
    <cellStyle name="Vírgula 10 12 2 2 2" xfId="44346"/>
    <cellStyle name="Vírgula 10 12 2 2 3" xfId="44347"/>
    <cellStyle name="Vírgula 10 12 2 2 4" xfId="44348"/>
    <cellStyle name="Vírgula 10 12 2 3" xfId="44349"/>
    <cellStyle name="Vírgula 10 12 2 3 2" xfId="44350"/>
    <cellStyle name="Vírgula 10 12 2 3 3" xfId="44351"/>
    <cellStyle name="Vírgula 10 12 2 4" xfId="44352"/>
    <cellStyle name="Vírgula 10 12 2 5" xfId="44353"/>
    <cellStyle name="Vírgula 10 12 2 6" xfId="44354"/>
    <cellStyle name="Vírgula 10 12 3" xfId="12217"/>
    <cellStyle name="Vírgula 10 12 3 2" xfId="44355"/>
    <cellStyle name="Vírgula 10 12 3 3" xfId="44356"/>
    <cellStyle name="Vírgula 10 12 3 4" xfId="44357"/>
    <cellStyle name="Vírgula 10 12 4" xfId="44358"/>
    <cellStyle name="Vírgula 10 12 4 2" xfId="44359"/>
    <cellStyle name="Vírgula 10 12 4 3" xfId="44360"/>
    <cellStyle name="Vírgula 10 12 4 4" xfId="44361"/>
    <cellStyle name="Vírgula 10 12 5" xfId="44362"/>
    <cellStyle name="Vírgula 10 12 5 2" xfId="44363"/>
    <cellStyle name="Vírgula 10 12 5 3" xfId="44364"/>
    <cellStyle name="Vírgula 10 12 6" xfId="44365"/>
    <cellStyle name="Vírgula 10 12 7" xfId="44366"/>
    <cellStyle name="Vírgula 10 12 8" xfId="44367"/>
    <cellStyle name="Vírgula 10 13" xfId="3869"/>
    <cellStyle name="Vírgula 10 13 2" xfId="8961"/>
    <cellStyle name="Vírgula 10 13 2 2" xfId="44368"/>
    <cellStyle name="Vírgula 10 13 2 3" xfId="44369"/>
    <cellStyle name="Vírgula 10 13 2 4" xfId="44370"/>
    <cellStyle name="Vírgula 10 13 3" xfId="44371"/>
    <cellStyle name="Vírgula 10 13 3 2" xfId="44372"/>
    <cellStyle name="Vírgula 10 13 3 3" xfId="44373"/>
    <cellStyle name="Vírgula 10 13 3 4" xfId="44374"/>
    <cellStyle name="Vírgula 10 13 4" xfId="44375"/>
    <cellStyle name="Vírgula 10 13 4 2" xfId="44376"/>
    <cellStyle name="Vírgula 10 13 4 3" xfId="44377"/>
    <cellStyle name="Vírgula 10 13 5" xfId="44378"/>
    <cellStyle name="Vírgula 10 13 6" xfId="44379"/>
    <cellStyle name="Vírgula 10 13 7" xfId="44380"/>
    <cellStyle name="Vírgula 10 14" xfId="5658"/>
    <cellStyle name="Vírgula 10 14 2" xfId="10600"/>
    <cellStyle name="Vírgula 10 14 3" xfId="44381"/>
    <cellStyle name="Vírgula 10 14 4" xfId="44382"/>
    <cellStyle name="Vírgula 10 15" xfId="7166"/>
    <cellStyle name="Vírgula 10 15 2" xfId="44383"/>
    <cellStyle name="Vírgula 10 15 3" xfId="44384"/>
    <cellStyle name="Vírgula 10 15 4" xfId="44385"/>
    <cellStyle name="Vírgula 10 16" xfId="2135"/>
    <cellStyle name="Vírgula 10 16 2" xfId="44386"/>
    <cellStyle name="Vírgula 10 16 3" xfId="44387"/>
    <cellStyle name="Vírgula 10 16 4" xfId="44388"/>
    <cellStyle name="Vírgula 10 17" xfId="197"/>
    <cellStyle name="Vírgula 10 17 2" xfId="44389"/>
    <cellStyle name="Vírgula 10 17 3" xfId="44390"/>
    <cellStyle name="Vírgula 10 18" xfId="44391"/>
    <cellStyle name="Vírgula 10 19" xfId="44392"/>
    <cellStyle name="Vírgula 10 2" xfId="168"/>
    <cellStyle name="Vírgula 10 2 10" xfId="2203"/>
    <cellStyle name="Vírgula 10 2 10 2" xfId="5547"/>
    <cellStyle name="Vírgula 10 2 10 2 2" xfId="10509"/>
    <cellStyle name="Vírgula 10 2 10 2 2 2" xfId="44393"/>
    <cellStyle name="Vírgula 10 2 10 2 2 3" xfId="44394"/>
    <cellStyle name="Vírgula 10 2 10 2 2 4" xfId="44395"/>
    <cellStyle name="Vírgula 10 2 10 2 3" xfId="44396"/>
    <cellStyle name="Vírgula 10 2 10 2 3 2" xfId="44397"/>
    <cellStyle name="Vírgula 10 2 10 2 3 3" xfId="44398"/>
    <cellStyle name="Vírgula 10 2 10 2 4" xfId="44399"/>
    <cellStyle name="Vírgula 10 2 10 2 5" xfId="44400"/>
    <cellStyle name="Vírgula 10 2 10 2 6" xfId="44401"/>
    <cellStyle name="Vírgula 10 2 10 3" xfId="8701"/>
    <cellStyle name="Vírgula 10 2 10 3 2" xfId="44402"/>
    <cellStyle name="Vírgula 10 2 10 3 3" xfId="44403"/>
    <cellStyle name="Vírgula 10 2 10 3 4" xfId="44404"/>
    <cellStyle name="Vírgula 10 2 10 4" xfId="12224"/>
    <cellStyle name="Vírgula 10 2 10 4 2" xfId="44405"/>
    <cellStyle name="Vírgula 10 2 10 4 3" xfId="44406"/>
    <cellStyle name="Vírgula 10 2 10 4 4" xfId="44407"/>
    <cellStyle name="Vírgula 10 2 10 5" xfId="44408"/>
    <cellStyle name="Vírgula 10 2 10 5 2" xfId="44409"/>
    <cellStyle name="Vírgula 10 2 10 5 3" xfId="44410"/>
    <cellStyle name="Vírgula 10 2 10 5 4" xfId="44411"/>
    <cellStyle name="Vírgula 10 2 10 6" xfId="44412"/>
    <cellStyle name="Vírgula 10 2 10 6 2" xfId="44413"/>
    <cellStyle name="Vírgula 10 2 10 6 3" xfId="44414"/>
    <cellStyle name="Vírgula 10 2 10 7" xfId="44415"/>
    <cellStyle name="Vírgula 10 2 10 8" xfId="44416"/>
    <cellStyle name="Vírgula 10 2 10 9" xfId="44417"/>
    <cellStyle name="Vírgula 10 2 11" xfId="3740"/>
    <cellStyle name="Vírgula 10 2 11 2" xfId="8838"/>
    <cellStyle name="Vírgula 10 2 11 2 2" xfId="44418"/>
    <cellStyle name="Vírgula 10 2 11 2 2 2" xfId="44419"/>
    <cellStyle name="Vírgula 10 2 11 2 2 3" xfId="44420"/>
    <cellStyle name="Vírgula 10 2 11 2 2 4" xfId="44421"/>
    <cellStyle name="Vírgula 10 2 11 2 3" xfId="44422"/>
    <cellStyle name="Vírgula 10 2 11 2 3 2" xfId="44423"/>
    <cellStyle name="Vírgula 10 2 11 2 3 3" xfId="44424"/>
    <cellStyle name="Vírgula 10 2 11 2 4" xfId="44425"/>
    <cellStyle name="Vírgula 10 2 11 2 5" xfId="44426"/>
    <cellStyle name="Vírgula 10 2 11 2 6" xfId="44427"/>
    <cellStyle name="Vírgula 10 2 11 3" xfId="12228"/>
    <cellStyle name="Vírgula 10 2 11 3 2" xfId="44428"/>
    <cellStyle name="Vírgula 10 2 11 3 3" xfId="44429"/>
    <cellStyle name="Vírgula 10 2 11 3 4" xfId="44430"/>
    <cellStyle name="Vírgula 10 2 11 4" xfId="44431"/>
    <cellStyle name="Vírgula 10 2 11 4 2" xfId="44432"/>
    <cellStyle name="Vírgula 10 2 11 4 3" xfId="44433"/>
    <cellStyle name="Vírgula 10 2 11 4 4" xfId="44434"/>
    <cellStyle name="Vírgula 10 2 11 5" xfId="44435"/>
    <cellStyle name="Vírgula 10 2 11 5 2" xfId="44436"/>
    <cellStyle name="Vírgula 10 2 11 5 3" xfId="44437"/>
    <cellStyle name="Vírgula 10 2 11 6" xfId="44438"/>
    <cellStyle name="Vírgula 10 2 11 7" xfId="44439"/>
    <cellStyle name="Vírgula 10 2 11 8" xfId="44440"/>
    <cellStyle name="Vírgula 10 2 12" xfId="3900"/>
    <cellStyle name="Vírgula 10 2 12 2" xfId="8991"/>
    <cellStyle name="Vírgula 10 2 12 2 2" xfId="44441"/>
    <cellStyle name="Vírgula 10 2 12 2 3" xfId="44442"/>
    <cellStyle name="Vírgula 10 2 12 2 4" xfId="44443"/>
    <cellStyle name="Vírgula 10 2 12 3" xfId="44444"/>
    <cellStyle name="Vírgula 10 2 12 3 2" xfId="44445"/>
    <cellStyle name="Vírgula 10 2 12 3 3" xfId="44446"/>
    <cellStyle name="Vírgula 10 2 12 3 4" xfId="44447"/>
    <cellStyle name="Vírgula 10 2 12 4" xfId="44448"/>
    <cellStyle name="Vírgula 10 2 12 4 2" xfId="44449"/>
    <cellStyle name="Vírgula 10 2 12 4 3" xfId="44450"/>
    <cellStyle name="Vírgula 10 2 12 5" xfId="44451"/>
    <cellStyle name="Vírgula 10 2 12 6" xfId="44452"/>
    <cellStyle name="Vírgula 10 2 12 7" xfId="44453"/>
    <cellStyle name="Vírgula 10 2 13" xfId="5685"/>
    <cellStyle name="Vírgula 10 2 13 2" xfId="10627"/>
    <cellStyle name="Vírgula 10 2 13 3" xfId="44454"/>
    <cellStyle name="Vírgula 10 2 13 4" xfId="44455"/>
    <cellStyle name="Vírgula 10 2 14" xfId="7193"/>
    <cellStyle name="Vírgula 10 2 14 2" xfId="44456"/>
    <cellStyle name="Vírgula 10 2 14 3" xfId="44457"/>
    <cellStyle name="Vírgula 10 2 14 4" xfId="44458"/>
    <cellStyle name="Vírgula 10 2 15" xfId="2159"/>
    <cellStyle name="Vírgula 10 2 15 2" xfId="44459"/>
    <cellStyle name="Vírgula 10 2 15 3" xfId="44460"/>
    <cellStyle name="Vírgula 10 2 15 4" xfId="44461"/>
    <cellStyle name="Vírgula 10 2 16" xfId="224"/>
    <cellStyle name="Vírgula 10 2 16 2" xfId="44462"/>
    <cellStyle name="Vírgula 10 2 16 3" xfId="44463"/>
    <cellStyle name="Vírgula 10 2 17" xfId="44464"/>
    <cellStyle name="Vírgula 10 2 18" xfId="44465"/>
    <cellStyle name="Vírgula 10 2 19" xfId="44466"/>
    <cellStyle name="Vírgula 10 2 2" xfId="650"/>
    <cellStyle name="Vírgula 10 2 2 10" xfId="2407"/>
    <cellStyle name="Vírgula 10 2 2 10 2" xfId="44467"/>
    <cellStyle name="Vírgula 10 2 2 10 3" xfId="44468"/>
    <cellStyle name="Vírgula 10 2 2 10 4" xfId="44469"/>
    <cellStyle name="Vírgula 10 2 2 11" xfId="44470"/>
    <cellStyle name="Vírgula 10 2 2 11 2" xfId="44471"/>
    <cellStyle name="Vírgula 10 2 2 11 3" xfId="44472"/>
    <cellStyle name="Vírgula 10 2 2 12" xfId="44473"/>
    <cellStyle name="Vírgula 10 2 2 13" xfId="44474"/>
    <cellStyle name="Vírgula 10 2 2 14" xfId="44475"/>
    <cellStyle name="Vírgula 10 2 2 2" xfId="799"/>
    <cellStyle name="Vírgula 10 2 2 2 10" xfId="44476"/>
    <cellStyle name="Vírgula 10 2 2 2 11" xfId="44477"/>
    <cellStyle name="Vírgula 10 2 2 2 2" xfId="1264"/>
    <cellStyle name="Vírgula 10 2 2 2 2 10" xfId="44478"/>
    <cellStyle name="Vírgula 10 2 2 2 2 2" xfId="1905"/>
    <cellStyle name="Vírgula 10 2 2 2 2 2 2" xfId="5263"/>
    <cellStyle name="Vírgula 10 2 2 2 2 2 2 2" xfId="10247"/>
    <cellStyle name="Vírgula 10 2 2 2 2 2 2 2 2" xfId="44479"/>
    <cellStyle name="Vírgula 10 2 2 2 2 2 2 2 3" xfId="44480"/>
    <cellStyle name="Vírgula 10 2 2 2 2 2 2 2 4" xfId="44481"/>
    <cellStyle name="Vírgula 10 2 2 2 2 2 2 3" xfId="44482"/>
    <cellStyle name="Vírgula 10 2 2 2 2 2 2 3 2" xfId="44483"/>
    <cellStyle name="Vírgula 10 2 2 2 2 2 2 3 3" xfId="44484"/>
    <cellStyle name="Vírgula 10 2 2 2 2 2 2 4" xfId="44485"/>
    <cellStyle name="Vírgula 10 2 2 2 2 2 2 5" xfId="44486"/>
    <cellStyle name="Vírgula 10 2 2 2 2 2 2 6" xfId="44487"/>
    <cellStyle name="Vírgula 10 2 2 2 2 2 3" xfId="6992"/>
    <cellStyle name="Vírgula 10 2 2 2 2 2 3 2" xfId="11934"/>
    <cellStyle name="Vírgula 10 2 2 2 2 2 3 3" xfId="44488"/>
    <cellStyle name="Vírgula 10 2 2 2 2 2 3 4" xfId="44489"/>
    <cellStyle name="Vírgula 10 2 2 2 2 2 4" xfId="8500"/>
    <cellStyle name="Vírgula 10 2 2 2 2 2 4 2" xfId="44490"/>
    <cellStyle name="Vírgula 10 2 2 2 2 2 4 3" xfId="44491"/>
    <cellStyle name="Vírgula 10 2 2 2 2 2 4 4" xfId="44492"/>
    <cellStyle name="Vírgula 10 2 2 2 2 2 5" xfId="3538"/>
    <cellStyle name="Vírgula 10 2 2 2 2 2 5 2" xfId="44493"/>
    <cellStyle name="Vírgula 10 2 2 2 2 2 5 3" xfId="44494"/>
    <cellStyle name="Vírgula 10 2 2 2 2 2 5 4" xfId="44495"/>
    <cellStyle name="Vírgula 10 2 2 2 2 2 6" xfId="44496"/>
    <cellStyle name="Vírgula 10 2 2 2 2 2 6 2" xfId="44497"/>
    <cellStyle name="Vírgula 10 2 2 2 2 2 6 3" xfId="44498"/>
    <cellStyle name="Vírgula 10 2 2 2 2 2 7" xfId="44499"/>
    <cellStyle name="Vírgula 10 2 2 2 2 2 8" xfId="44500"/>
    <cellStyle name="Vírgula 10 2 2 2 2 2 9" xfId="44501"/>
    <cellStyle name="Vírgula 10 2 2 2 2 3" xfId="4632"/>
    <cellStyle name="Vírgula 10 2 2 2 2 3 2" xfId="9616"/>
    <cellStyle name="Vírgula 10 2 2 2 2 3 2 2" xfId="44502"/>
    <cellStyle name="Vírgula 10 2 2 2 2 3 2 3" xfId="44503"/>
    <cellStyle name="Vírgula 10 2 2 2 2 3 2 4" xfId="44504"/>
    <cellStyle name="Vírgula 10 2 2 2 2 3 3" xfId="44505"/>
    <cellStyle name="Vírgula 10 2 2 2 2 3 3 2" xfId="44506"/>
    <cellStyle name="Vírgula 10 2 2 2 2 3 3 3" xfId="44507"/>
    <cellStyle name="Vírgula 10 2 2 2 2 3 4" xfId="44508"/>
    <cellStyle name="Vírgula 10 2 2 2 2 3 5" xfId="44509"/>
    <cellStyle name="Vírgula 10 2 2 2 2 3 6" xfId="44510"/>
    <cellStyle name="Vírgula 10 2 2 2 2 4" xfId="6363"/>
    <cellStyle name="Vírgula 10 2 2 2 2 4 2" xfId="11305"/>
    <cellStyle name="Vírgula 10 2 2 2 2 4 3" xfId="44511"/>
    <cellStyle name="Vírgula 10 2 2 2 2 4 4" xfId="44512"/>
    <cellStyle name="Vírgula 10 2 2 2 2 5" xfId="7871"/>
    <cellStyle name="Vírgula 10 2 2 2 2 5 2" xfId="44513"/>
    <cellStyle name="Vírgula 10 2 2 2 2 5 3" xfId="44514"/>
    <cellStyle name="Vírgula 10 2 2 2 2 5 4" xfId="44515"/>
    <cellStyle name="Vírgula 10 2 2 2 2 6" xfId="2909"/>
    <cellStyle name="Vírgula 10 2 2 2 2 6 2" xfId="44516"/>
    <cellStyle name="Vírgula 10 2 2 2 2 6 3" xfId="44517"/>
    <cellStyle name="Vírgula 10 2 2 2 2 6 4" xfId="44518"/>
    <cellStyle name="Vírgula 10 2 2 2 2 7" xfId="44519"/>
    <cellStyle name="Vírgula 10 2 2 2 2 7 2" xfId="44520"/>
    <cellStyle name="Vírgula 10 2 2 2 2 7 3" xfId="44521"/>
    <cellStyle name="Vírgula 10 2 2 2 2 8" xfId="44522"/>
    <cellStyle name="Vírgula 10 2 2 2 2 9" xfId="44523"/>
    <cellStyle name="Vírgula 10 2 2 2 3" xfId="1904"/>
    <cellStyle name="Vírgula 10 2 2 2 3 2" xfId="5262"/>
    <cellStyle name="Vírgula 10 2 2 2 3 2 2" xfId="10246"/>
    <cellStyle name="Vírgula 10 2 2 2 3 2 2 2" xfId="44524"/>
    <cellStyle name="Vírgula 10 2 2 2 3 2 2 3" xfId="44525"/>
    <cellStyle name="Vírgula 10 2 2 2 3 2 2 4" xfId="44526"/>
    <cellStyle name="Vírgula 10 2 2 2 3 2 3" xfId="44527"/>
    <cellStyle name="Vírgula 10 2 2 2 3 2 3 2" xfId="44528"/>
    <cellStyle name="Vírgula 10 2 2 2 3 2 3 3" xfId="44529"/>
    <cellStyle name="Vírgula 10 2 2 2 3 2 4" xfId="44530"/>
    <cellStyle name="Vírgula 10 2 2 2 3 2 5" xfId="44531"/>
    <cellStyle name="Vírgula 10 2 2 2 3 2 6" xfId="44532"/>
    <cellStyle name="Vírgula 10 2 2 2 3 3" xfId="6991"/>
    <cellStyle name="Vírgula 10 2 2 2 3 3 2" xfId="11933"/>
    <cellStyle name="Vírgula 10 2 2 2 3 3 3" xfId="44533"/>
    <cellStyle name="Vírgula 10 2 2 2 3 3 4" xfId="44534"/>
    <cellStyle name="Vírgula 10 2 2 2 3 4" xfId="8499"/>
    <cellStyle name="Vírgula 10 2 2 2 3 4 2" xfId="44535"/>
    <cellStyle name="Vírgula 10 2 2 2 3 4 3" xfId="44536"/>
    <cellStyle name="Vírgula 10 2 2 2 3 4 4" xfId="44537"/>
    <cellStyle name="Vírgula 10 2 2 2 3 5" xfId="3537"/>
    <cellStyle name="Vírgula 10 2 2 2 3 5 2" xfId="44538"/>
    <cellStyle name="Vírgula 10 2 2 2 3 5 3" xfId="44539"/>
    <cellStyle name="Vírgula 10 2 2 2 3 5 4" xfId="44540"/>
    <cellStyle name="Vírgula 10 2 2 2 3 6" xfId="44541"/>
    <cellStyle name="Vírgula 10 2 2 2 3 6 2" xfId="44542"/>
    <cellStyle name="Vírgula 10 2 2 2 3 6 3" xfId="44543"/>
    <cellStyle name="Vírgula 10 2 2 2 3 7" xfId="44544"/>
    <cellStyle name="Vírgula 10 2 2 2 3 8" xfId="44545"/>
    <cellStyle name="Vírgula 10 2 2 2 3 9" xfId="44546"/>
    <cellStyle name="Vírgula 10 2 2 2 4" xfId="4249"/>
    <cellStyle name="Vírgula 10 2 2 2 4 2" xfId="9235"/>
    <cellStyle name="Vírgula 10 2 2 2 4 2 2" xfId="44547"/>
    <cellStyle name="Vírgula 10 2 2 2 4 2 3" xfId="44548"/>
    <cellStyle name="Vírgula 10 2 2 2 4 2 4" xfId="44549"/>
    <cellStyle name="Vírgula 10 2 2 2 4 3" xfId="44550"/>
    <cellStyle name="Vírgula 10 2 2 2 4 3 2" xfId="44551"/>
    <cellStyle name="Vírgula 10 2 2 2 4 3 3" xfId="44552"/>
    <cellStyle name="Vírgula 10 2 2 2 4 4" xfId="44553"/>
    <cellStyle name="Vírgula 10 2 2 2 4 5" xfId="44554"/>
    <cellStyle name="Vírgula 10 2 2 2 4 6" xfId="44555"/>
    <cellStyle name="Vírgula 10 2 2 2 5" xfId="5996"/>
    <cellStyle name="Vírgula 10 2 2 2 5 2" xfId="10938"/>
    <cellStyle name="Vírgula 10 2 2 2 5 3" xfId="44556"/>
    <cellStyle name="Vírgula 10 2 2 2 5 4" xfId="44557"/>
    <cellStyle name="Vírgula 10 2 2 2 6" xfId="7504"/>
    <cellStyle name="Vírgula 10 2 2 2 6 2" xfId="44558"/>
    <cellStyle name="Vírgula 10 2 2 2 6 3" xfId="44559"/>
    <cellStyle name="Vírgula 10 2 2 2 6 4" xfId="44560"/>
    <cellStyle name="Vírgula 10 2 2 2 7" xfId="2542"/>
    <cellStyle name="Vírgula 10 2 2 2 7 2" xfId="44561"/>
    <cellStyle name="Vírgula 10 2 2 2 7 3" xfId="44562"/>
    <cellStyle name="Vírgula 10 2 2 2 7 4" xfId="44563"/>
    <cellStyle name="Vírgula 10 2 2 2 8" xfId="44564"/>
    <cellStyle name="Vírgula 10 2 2 2 8 2" xfId="44565"/>
    <cellStyle name="Vírgula 10 2 2 2 8 3" xfId="44566"/>
    <cellStyle name="Vírgula 10 2 2 2 9" xfId="44567"/>
    <cellStyle name="Vírgula 10 2 2 3" xfId="951"/>
    <cellStyle name="Vírgula 10 2 2 3 10" xfId="44568"/>
    <cellStyle name="Vírgula 10 2 2 3 2" xfId="1906"/>
    <cellStyle name="Vírgula 10 2 2 3 2 2" xfId="5264"/>
    <cellStyle name="Vírgula 10 2 2 3 2 2 2" xfId="10248"/>
    <cellStyle name="Vírgula 10 2 2 3 2 2 2 2" xfId="44569"/>
    <cellStyle name="Vírgula 10 2 2 3 2 2 2 3" xfId="44570"/>
    <cellStyle name="Vírgula 10 2 2 3 2 2 2 4" xfId="44571"/>
    <cellStyle name="Vírgula 10 2 2 3 2 2 3" xfId="44572"/>
    <cellStyle name="Vírgula 10 2 2 3 2 2 3 2" xfId="44573"/>
    <cellStyle name="Vírgula 10 2 2 3 2 2 3 3" xfId="44574"/>
    <cellStyle name="Vírgula 10 2 2 3 2 2 4" xfId="44575"/>
    <cellStyle name="Vírgula 10 2 2 3 2 2 5" xfId="44576"/>
    <cellStyle name="Vírgula 10 2 2 3 2 2 6" xfId="44577"/>
    <cellStyle name="Vírgula 10 2 2 3 2 3" xfId="6993"/>
    <cellStyle name="Vírgula 10 2 2 3 2 3 2" xfId="11935"/>
    <cellStyle name="Vírgula 10 2 2 3 2 3 3" xfId="44578"/>
    <cellStyle name="Vírgula 10 2 2 3 2 3 4" xfId="44579"/>
    <cellStyle name="Vírgula 10 2 2 3 2 4" xfId="8501"/>
    <cellStyle name="Vírgula 10 2 2 3 2 4 2" xfId="44580"/>
    <cellStyle name="Vírgula 10 2 2 3 2 4 3" xfId="44581"/>
    <cellStyle name="Vírgula 10 2 2 3 2 4 4" xfId="44582"/>
    <cellStyle name="Vírgula 10 2 2 3 2 5" xfId="3539"/>
    <cellStyle name="Vírgula 10 2 2 3 2 5 2" xfId="44583"/>
    <cellStyle name="Vírgula 10 2 2 3 2 5 3" xfId="44584"/>
    <cellStyle name="Vírgula 10 2 2 3 2 5 4" xfId="44585"/>
    <cellStyle name="Vírgula 10 2 2 3 2 6" xfId="44586"/>
    <cellStyle name="Vírgula 10 2 2 3 2 6 2" xfId="44587"/>
    <cellStyle name="Vírgula 10 2 2 3 2 6 3" xfId="44588"/>
    <cellStyle name="Vírgula 10 2 2 3 2 7" xfId="44589"/>
    <cellStyle name="Vírgula 10 2 2 3 2 8" xfId="44590"/>
    <cellStyle name="Vírgula 10 2 2 3 2 9" xfId="44591"/>
    <cellStyle name="Vírgula 10 2 2 3 3" xfId="4391"/>
    <cellStyle name="Vírgula 10 2 2 3 3 2" xfId="9376"/>
    <cellStyle name="Vírgula 10 2 2 3 3 2 2" xfId="44592"/>
    <cellStyle name="Vírgula 10 2 2 3 3 2 3" xfId="44593"/>
    <cellStyle name="Vírgula 10 2 2 3 3 2 4" xfId="44594"/>
    <cellStyle name="Vírgula 10 2 2 3 3 3" xfId="44595"/>
    <cellStyle name="Vírgula 10 2 2 3 3 3 2" xfId="44596"/>
    <cellStyle name="Vírgula 10 2 2 3 3 3 3" xfId="44597"/>
    <cellStyle name="Vírgula 10 2 2 3 3 4" xfId="44598"/>
    <cellStyle name="Vírgula 10 2 2 3 3 5" xfId="44599"/>
    <cellStyle name="Vírgula 10 2 2 3 3 6" xfId="44600"/>
    <cellStyle name="Vírgula 10 2 2 3 4" xfId="6134"/>
    <cellStyle name="Vírgula 10 2 2 3 4 2" xfId="11076"/>
    <cellStyle name="Vírgula 10 2 2 3 4 3" xfId="44601"/>
    <cellStyle name="Vírgula 10 2 2 3 4 4" xfId="44602"/>
    <cellStyle name="Vírgula 10 2 2 3 5" xfId="7642"/>
    <cellStyle name="Vírgula 10 2 2 3 5 2" xfId="44603"/>
    <cellStyle name="Vírgula 10 2 2 3 5 3" xfId="44604"/>
    <cellStyle name="Vírgula 10 2 2 3 5 4" xfId="44605"/>
    <cellStyle name="Vírgula 10 2 2 3 6" xfId="2680"/>
    <cellStyle name="Vírgula 10 2 2 3 6 2" xfId="44606"/>
    <cellStyle name="Vírgula 10 2 2 3 6 3" xfId="44607"/>
    <cellStyle name="Vírgula 10 2 2 3 6 4" xfId="44608"/>
    <cellStyle name="Vírgula 10 2 2 3 7" xfId="44609"/>
    <cellStyle name="Vírgula 10 2 2 3 7 2" xfId="44610"/>
    <cellStyle name="Vírgula 10 2 2 3 7 3" xfId="44611"/>
    <cellStyle name="Vírgula 10 2 2 3 8" xfId="44612"/>
    <cellStyle name="Vírgula 10 2 2 3 9" xfId="44613"/>
    <cellStyle name="Vírgula 10 2 2 4" xfId="1903"/>
    <cellStyle name="Vírgula 10 2 2 4 2" xfId="5261"/>
    <cellStyle name="Vírgula 10 2 2 4 2 2" xfId="10245"/>
    <cellStyle name="Vírgula 10 2 2 4 2 2 2" xfId="44614"/>
    <cellStyle name="Vírgula 10 2 2 4 2 2 3" xfId="44615"/>
    <cellStyle name="Vírgula 10 2 2 4 2 2 4" xfId="44616"/>
    <cellStyle name="Vírgula 10 2 2 4 2 3" xfId="44617"/>
    <cellStyle name="Vírgula 10 2 2 4 2 3 2" xfId="44618"/>
    <cellStyle name="Vírgula 10 2 2 4 2 3 3" xfId="44619"/>
    <cellStyle name="Vírgula 10 2 2 4 2 4" xfId="44620"/>
    <cellStyle name="Vírgula 10 2 2 4 2 5" xfId="44621"/>
    <cellStyle name="Vírgula 10 2 2 4 2 6" xfId="44622"/>
    <cellStyle name="Vírgula 10 2 2 4 3" xfId="6990"/>
    <cellStyle name="Vírgula 10 2 2 4 3 2" xfId="11932"/>
    <cellStyle name="Vírgula 10 2 2 4 3 3" xfId="44623"/>
    <cellStyle name="Vírgula 10 2 2 4 3 4" xfId="44624"/>
    <cellStyle name="Vírgula 10 2 2 4 4" xfId="8498"/>
    <cellStyle name="Vírgula 10 2 2 4 4 2" xfId="44625"/>
    <cellStyle name="Vírgula 10 2 2 4 4 3" xfId="44626"/>
    <cellStyle name="Vírgula 10 2 2 4 4 4" xfId="44627"/>
    <cellStyle name="Vírgula 10 2 2 4 5" xfId="3536"/>
    <cellStyle name="Vírgula 10 2 2 4 5 2" xfId="44628"/>
    <cellStyle name="Vírgula 10 2 2 4 5 3" xfId="44629"/>
    <cellStyle name="Vírgula 10 2 2 4 5 4" xfId="44630"/>
    <cellStyle name="Vírgula 10 2 2 4 6" xfId="44631"/>
    <cellStyle name="Vírgula 10 2 2 4 6 2" xfId="44632"/>
    <cellStyle name="Vírgula 10 2 2 4 6 3" xfId="44633"/>
    <cellStyle name="Vírgula 10 2 2 4 7" xfId="44634"/>
    <cellStyle name="Vírgula 10 2 2 4 8" xfId="44635"/>
    <cellStyle name="Vírgula 10 2 2 4 9" xfId="44636"/>
    <cellStyle name="Vírgula 10 2 2 5" xfId="3789"/>
    <cellStyle name="Vírgula 10 2 2 5 2" xfId="5448"/>
    <cellStyle name="Vírgula 10 2 2 5 2 2" xfId="10427"/>
    <cellStyle name="Vírgula 10 2 2 5 2 2 2" xfId="44637"/>
    <cellStyle name="Vírgula 10 2 2 5 2 2 3" xfId="44638"/>
    <cellStyle name="Vírgula 10 2 2 5 2 2 4" xfId="44639"/>
    <cellStyle name="Vírgula 10 2 2 5 2 3" xfId="44640"/>
    <cellStyle name="Vírgula 10 2 2 5 2 3 2" xfId="44641"/>
    <cellStyle name="Vírgula 10 2 2 5 2 3 3" xfId="44642"/>
    <cellStyle name="Vírgula 10 2 2 5 2 4" xfId="44643"/>
    <cellStyle name="Vírgula 10 2 2 5 2 5" xfId="44644"/>
    <cellStyle name="Vírgula 10 2 2 5 2 6" xfId="44645"/>
    <cellStyle name="Vírgula 10 2 2 5 3" xfId="8749"/>
    <cellStyle name="Vírgula 10 2 2 5 3 2" xfId="44646"/>
    <cellStyle name="Vírgula 10 2 2 5 3 3" xfId="44647"/>
    <cellStyle name="Vírgula 10 2 2 5 3 4" xfId="44648"/>
    <cellStyle name="Vírgula 10 2 2 5 4" xfId="12155"/>
    <cellStyle name="Vírgula 10 2 2 5 4 2" xfId="44649"/>
    <cellStyle name="Vírgula 10 2 2 5 4 3" xfId="44650"/>
    <cellStyle name="Vírgula 10 2 2 5 4 4" xfId="44651"/>
    <cellStyle name="Vírgula 10 2 2 5 5" xfId="44652"/>
    <cellStyle name="Vírgula 10 2 2 5 5 2" xfId="44653"/>
    <cellStyle name="Vírgula 10 2 2 5 5 3" xfId="44654"/>
    <cellStyle name="Vírgula 10 2 2 5 5 4" xfId="44655"/>
    <cellStyle name="Vírgula 10 2 2 5 6" xfId="44656"/>
    <cellStyle name="Vírgula 10 2 2 5 6 2" xfId="44657"/>
    <cellStyle name="Vírgula 10 2 2 5 6 3" xfId="44658"/>
    <cellStyle name="Vírgula 10 2 2 5 7" xfId="44659"/>
    <cellStyle name="Vírgula 10 2 2 5 8" xfId="44660"/>
    <cellStyle name="Vírgula 10 2 2 5 9" xfId="44661"/>
    <cellStyle name="Vírgula 10 2 2 6" xfId="4113"/>
    <cellStyle name="Vírgula 10 2 2 6 2" xfId="8885"/>
    <cellStyle name="Vírgula 10 2 2 6 2 2" xfId="44662"/>
    <cellStyle name="Vírgula 10 2 2 6 2 2 2" xfId="44663"/>
    <cellStyle name="Vírgula 10 2 2 6 2 2 3" xfId="44664"/>
    <cellStyle name="Vírgula 10 2 2 6 2 2 4" xfId="44665"/>
    <cellStyle name="Vírgula 10 2 2 6 2 3" xfId="44666"/>
    <cellStyle name="Vírgula 10 2 2 6 2 3 2" xfId="44667"/>
    <cellStyle name="Vírgula 10 2 2 6 2 3 3" xfId="44668"/>
    <cellStyle name="Vírgula 10 2 2 6 2 4" xfId="44669"/>
    <cellStyle name="Vírgula 10 2 2 6 2 5" xfId="44670"/>
    <cellStyle name="Vírgula 10 2 2 6 2 6" xfId="44671"/>
    <cellStyle name="Vírgula 10 2 2 6 3" xfId="12141"/>
    <cellStyle name="Vírgula 10 2 2 6 3 2" xfId="44672"/>
    <cellStyle name="Vírgula 10 2 2 6 3 3" xfId="44673"/>
    <cellStyle name="Vírgula 10 2 2 6 3 4" xfId="44674"/>
    <cellStyle name="Vírgula 10 2 2 6 4" xfId="44675"/>
    <cellStyle name="Vírgula 10 2 2 6 4 2" xfId="44676"/>
    <cellStyle name="Vírgula 10 2 2 6 4 3" xfId="44677"/>
    <cellStyle name="Vírgula 10 2 2 6 4 4" xfId="44678"/>
    <cellStyle name="Vírgula 10 2 2 6 5" xfId="44679"/>
    <cellStyle name="Vírgula 10 2 2 6 5 2" xfId="44680"/>
    <cellStyle name="Vírgula 10 2 2 6 5 3" xfId="44681"/>
    <cellStyle name="Vírgula 10 2 2 6 6" xfId="44682"/>
    <cellStyle name="Vírgula 10 2 2 6 7" xfId="44683"/>
    <cellStyle name="Vírgula 10 2 2 6 8" xfId="44684"/>
    <cellStyle name="Vírgula 10 2 2 7" xfId="5567"/>
    <cellStyle name="Vírgula 10 2 2 7 2" xfId="10525"/>
    <cellStyle name="Vírgula 10 2 2 7 2 2" xfId="44685"/>
    <cellStyle name="Vírgula 10 2 2 7 2 3" xfId="44686"/>
    <cellStyle name="Vírgula 10 2 2 7 2 4" xfId="44687"/>
    <cellStyle name="Vírgula 10 2 2 7 3" xfId="44688"/>
    <cellStyle name="Vírgula 10 2 2 7 3 2" xfId="44689"/>
    <cellStyle name="Vírgula 10 2 2 7 3 3" xfId="44690"/>
    <cellStyle name="Vírgula 10 2 2 7 4" xfId="44691"/>
    <cellStyle name="Vírgula 10 2 2 7 5" xfId="44692"/>
    <cellStyle name="Vírgula 10 2 2 7 6" xfId="44693"/>
    <cellStyle name="Vírgula 10 2 2 8" xfId="5861"/>
    <cellStyle name="Vírgula 10 2 2 8 2" xfId="10803"/>
    <cellStyle name="Vírgula 10 2 2 8 3" xfId="44694"/>
    <cellStyle name="Vírgula 10 2 2 8 4" xfId="44695"/>
    <cellStyle name="Vírgula 10 2 2 9" xfId="7369"/>
    <cellStyle name="Vírgula 10 2 2 9 2" xfId="44696"/>
    <cellStyle name="Vírgula 10 2 2 9 3" xfId="44697"/>
    <cellStyle name="Vírgula 10 2 2 9 4" xfId="44698"/>
    <cellStyle name="Vírgula 10 2 3" xfId="700"/>
    <cellStyle name="Vírgula 10 2 3 10" xfId="2449"/>
    <cellStyle name="Vírgula 10 2 3 10 2" xfId="44699"/>
    <cellStyle name="Vírgula 10 2 3 10 3" xfId="44700"/>
    <cellStyle name="Vírgula 10 2 3 10 4" xfId="44701"/>
    <cellStyle name="Vírgula 10 2 3 11" xfId="44702"/>
    <cellStyle name="Vírgula 10 2 3 11 2" xfId="44703"/>
    <cellStyle name="Vírgula 10 2 3 11 3" xfId="44704"/>
    <cellStyle name="Vírgula 10 2 3 12" xfId="44705"/>
    <cellStyle name="Vírgula 10 2 3 13" xfId="44706"/>
    <cellStyle name="Vírgula 10 2 3 14" xfId="44707"/>
    <cellStyle name="Vírgula 10 2 3 2" xfId="841"/>
    <cellStyle name="Vírgula 10 2 3 2 10" xfId="44708"/>
    <cellStyle name="Vírgula 10 2 3 2 11" xfId="44709"/>
    <cellStyle name="Vírgula 10 2 3 2 2" xfId="1306"/>
    <cellStyle name="Vírgula 10 2 3 2 2 10" xfId="44710"/>
    <cellStyle name="Vírgula 10 2 3 2 2 2" xfId="1909"/>
    <cellStyle name="Vírgula 10 2 3 2 2 2 2" xfId="5267"/>
    <cellStyle name="Vírgula 10 2 3 2 2 2 2 2" xfId="10251"/>
    <cellStyle name="Vírgula 10 2 3 2 2 2 2 2 2" xfId="44711"/>
    <cellStyle name="Vírgula 10 2 3 2 2 2 2 2 3" xfId="44712"/>
    <cellStyle name="Vírgula 10 2 3 2 2 2 2 2 4" xfId="44713"/>
    <cellStyle name="Vírgula 10 2 3 2 2 2 2 3" xfId="44714"/>
    <cellStyle name="Vírgula 10 2 3 2 2 2 2 3 2" xfId="44715"/>
    <cellStyle name="Vírgula 10 2 3 2 2 2 2 3 3" xfId="44716"/>
    <cellStyle name="Vírgula 10 2 3 2 2 2 2 4" xfId="44717"/>
    <cellStyle name="Vírgula 10 2 3 2 2 2 2 5" xfId="44718"/>
    <cellStyle name="Vírgula 10 2 3 2 2 2 2 6" xfId="44719"/>
    <cellStyle name="Vírgula 10 2 3 2 2 2 3" xfId="6996"/>
    <cellStyle name="Vírgula 10 2 3 2 2 2 3 2" xfId="11938"/>
    <cellStyle name="Vírgula 10 2 3 2 2 2 3 3" xfId="44720"/>
    <cellStyle name="Vírgula 10 2 3 2 2 2 3 4" xfId="44721"/>
    <cellStyle name="Vírgula 10 2 3 2 2 2 4" xfId="8504"/>
    <cellStyle name="Vírgula 10 2 3 2 2 2 4 2" xfId="44722"/>
    <cellStyle name="Vírgula 10 2 3 2 2 2 4 3" xfId="44723"/>
    <cellStyle name="Vírgula 10 2 3 2 2 2 4 4" xfId="44724"/>
    <cellStyle name="Vírgula 10 2 3 2 2 2 5" xfId="3542"/>
    <cellStyle name="Vírgula 10 2 3 2 2 2 5 2" xfId="44725"/>
    <cellStyle name="Vírgula 10 2 3 2 2 2 5 3" xfId="44726"/>
    <cellStyle name="Vírgula 10 2 3 2 2 2 5 4" xfId="44727"/>
    <cellStyle name="Vírgula 10 2 3 2 2 2 6" xfId="44728"/>
    <cellStyle name="Vírgula 10 2 3 2 2 2 6 2" xfId="44729"/>
    <cellStyle name="Vírgula 10 2 3 2 2 2 6 3" xfId="44730"/>
    <cellStyle name="Vírgula 10 2 3 2 2 2 7" xfId="44731"/>
    <cellStyle name="Vírgula 10 2 3 2 2 2 8" xfId="44732"/>
    <cellStyle name="Vírgula 10 2 3 2 2 2 9" xfId="44733"/>
    <cellStyle name="Vírgula 10 2 3 2 2 3" xfId="4674"/>
    <cellStyle name="Vírgula 10 2 3 2 2 3 2" xfId="9658"/>
    <cellStyle name="Vírgula 10 2 3 2 2 3 2 2" xfId="44734"/>
    <cellStyle name="Vírgula 10 2 3 2 2 3 2 3" xfId="44735"/>
    <cellStyle name="Vírgula 10 2 3 2 2 3 2 4" xfId="44736"/>
    <cellStyle name="Vírgula 10 2 3 2 2 3 3" xfId="44737"/>
    <cellStyle name="Vírgula 10 2 3 2 2 3 3 2" xfId="44738"/>
    <cellStyle name="Vírgula 10 2 3 2 2 3 3 3" xfId="44739"/>
    <cellStyle name="Vírgula 10 2 3 2 2 3 4" xfId="44740"/>
    <cellStyle name="Vírgula 10 2 3 2 2 3 5" xfId="44741"/>
    <cellStyle name="Vírgula 10 2 3 2 2 3 6" xfId="44742"/>
    <cellStyle name="Vírgula 10 2 3 2 2 4" xfId="6405"/>
    <cellStyle name="Vírgula 10 2 3 2 2 4 2" xfId="11347"/>
    <cellStyle name="Vírgula 10 2 3 2 2 4 3" xfId="44743"/>
    <cellStyle name="Vírgula 10 2 3 2 2 4 4" xfId="44744"/>
    <cellStyle name="Vírgula 10 2 3 2 2 5" xfId="7913"/>
    <cellStyle name="Vírgula 10 2 3 2 2 5 2" xfId="44745"/>
    <cellStyle name="Vírgula 10 2 3 2 2 5 3" xfId="44746"/>
    <cellStyle name="Vírgula 10 2 3 2 2 5 4" xfId="44747"/>
    <cellStyle name="Vírgula 10 2 3 2 2 6" xfId="2951"/>
    <cellStyle name="Vírgula 10 2 3 2 2 6 2" xfId="44748"/>
    <cellStyle name="Vírgula 10 2 3 2 2 6 3" xfId="44749"/>
    <cellStyle name="Vírgula 10 2 3 2 2 6 4" xfId="44750"/>
    <cellStyle name="Vírgula 10 2 3 2 2 7" xfId="44751"/>
    <cellStyle name="Vírgula 10 2 3 2 2 7 2" xfId="44752"/>
    <cellStyle name="Vírgula 10 2 3 2 2 7 3" xfId="44753"/>
    <cellStyle name="Vírgula 10 2 3 2 2 8" xfId="44754"/>
    <cellStyle name="Vírgula 10 2 3 2 2 9" xfId="44755"/>
    <cellStyle name="Vírgula 10 2 3 2 3" xfId="1908"/>
    <cellStyle name="Vírgula 10 2 3 2 3 2" xfId="5266"/>
    <cellStyle name="Vírgula 10 2 3 2 3 2 2" xfId="10250"/>
    <cellStyle name="Vírgula 10 2 3 2 3 2 2 2" xfId="44756"/>
    <cellStyle name="Vírgula 10 2 3 2 3 2 2 3" xfId="44757"/>
    <cellStyle name="Vírgula 10 2 3 2 3 2 2 4" xfId="44758"/>
    <cellStyle name="Vírgula 10 2 3 2 3 2 3" xfId="44759"/>
    <cellStyle name="Vírgula 10 2 3 2 3 2 3 2" xfId="44760"/>
    <cellStyle name="Vírgula 10 2 3 2 3 2 3 3" xfId="44761"/>
    <cellStyle name="Vírgula 10 2 3 2 3 2 4" xfId="44762"/>
    <cellStyle name="Vírgula 10 2 3 2 3 2 5" xfId="44763"/>
    <cellStyle name="Vírgula 10 2 3 2 3 2 6" xfId="44764"/>
    <cellStyle name="Vírgula 10 2 3 2 3 3" xfId="6995"/>
    <cellStyle name="Vírgula 10 2 3 2 3 3 2" xfId="11937"/>
    <cellStyle name="Vírgula 10 2 3 2 3 3 3" xfId="44765"/>
    <cellStyle name="Vírgula 10 2 3 2 3 3 4" xfId="44766"/>
    <cellStyle name="Vírgula 10 2 3 2 3 4" xfId="8503"/>
    <cellStyle name="Vírgula 10 2 3 2 3 4 2" xfId="44767"/>
    <cellStyle name="Vírgula 10 2 3 2 3 4 3" xfId="44768"/>
    <cellStyle name="Vírgula 10 2 3 2 3 4 4" xfId="44769"/>
    <cellStyle name="Vírgula 10 2 3 2 3 5" xfId="3541"/>
    <cellStyle name="Vírgula 10 2 3 2 3 5 2" xfId="44770"/>
    <cellStyle name="Vírgula 10 2 3 2 3 5 3" xfId="44771"/>
    <cellStyle name="Vírgula 10 2 3 2 3 5 4" xfId="44772"/>
    <cellStyle name="Vírgula 10 2 3 2 3 6" xfId="44773"/>
    <cellStyle name="Vírgula 10 2 3 2 3 6 2" xfId="44774"/>
    <cellStyle name="Vírgula 10 2 3 2 3 6 3" xfId="44775"/>
    <cellStyle name="Vírgula 10 2 3 2 3 7" xfId="44776"/>
    <cellStyle name="Vírgula 10 2 3 2 3 8" xfId="44777"/>
    <cellStyle name="Vírgula 10 2 3 2 3 9" xfId="44778"/>
    <cellStyle name="Vírgula 10 2 3 2 4" xfId="4291"/>
    <cellStyle name="Vírgula 10 2 3 2 4 2" xfId="9277"/>
    <cellStyle name="Vírgula 10 2 3 2 4 2 2" xfId="44779"/>
    <cellStyle name="Vírgula 10 2 3 2 4 2 3" xfId="44780"/>
    <cellStyle name="Vírgula 10 2 3 2 4 2 4" xfId="44781"/>
    <cellStyle name="Vírgula 10 2 3 2 4 3" xfId="44782"/>
    <cellStyle name="Vírgula 10 2 3 2 4 3 2" xfId="44783"/>
    <cellStyle name="Vírgula 10 2 3 2 4 3 3" xfId="44784"/>
    <cellStyle name="Vírgula 10 2 3 2 4 4" xfId="44785"/>
    <cellStyle name="Vírgula 10 2 3 2 4 5" xfId="44786"/>
    <cellStyle name="Vírgula 10 2 3 2 4 6" xfId="44787"/>
    <cellStyle name="Vírgula 10 2 3 2 5" xfId="6038"/>
    <cellStyle name="Vírgula 10 2 3 2 5 2" xfId="10980"/>
    <cellStyle name="Vírgula 10 2 3 2 5 3" xfId="44788"/>
    <cellStyle name="Vírgula 10 2 3 2 5 4" xfId="44789"/>
    <cellStyle name="Vírgula 10 2 3 2 6" xfId="7546"/>
    <cellStyle name="Vírgula 10 2 3 2 6 2" xfId="44790"/>
    <cellStyle name="Vírgula 10 2 3 2 6 3" xfId="44791"/>
    <cellStyle name="Vírgula 10 2 3 2 6 4" xfId="44792"/>
    <cellStyle name="Vírgula 10 2 3 2 7" xfId="2584"/>
    <cellStyle name="Vírgula 10 2 3 2 7 2" xfId="44793"/>
    <cellStyle name="Vírgula 10 2 3 2 7 3" xfId="44794"/>
    <cellStyle name="Vírgula 10 2 3 2 7 4" xfId="44795"/>
    <cellStyle name="Vírgula 10 2 3 2 8" xfId="44796"/>
    <cellStyle name="Vírgula 10 2 3 2 8 2" xfId="44797"/>
    <cellStyle name="Vírgula 10 2 3 2 8 3" xfId="44798"/>
    <cellStyle name="Vírgula 10 2 3 2 9" xfId="44799"/>
    <cellStyle name="Vírgula 10 2 3 3" xfId="994"/>
    <cellStyle name="Vírgula 10 2 3 3 10" xfId="44800"/>
    <cellStyle name="Vírgula 10 2 3 3 2" xfId="1910"/>
    <cellStyle name="Vírgula 10 2 3 3 2 2" xfId="5268"/>
    <cellStyle name="Vírgula 10 2 3 3 2 2 2" xfId="10252"/>
    <cellStyle name="Vírgula 10 2 3 3 2 2 2 2" xfId="44801"/>
    <cellStyle name="Vírgula 10 2 3 3 2 2 2 3" xfId="44802"/>
    <cellStyle name="Vírgula 10 2 3 3 2 2 2 4" xfId="44803"/>
    <cellStyle name="Vírgula 10 2 3 3 2 2 3" xfId="44804"/>
    <cellStyle name="Vírgula 10 2 3 3 2 2 3 2" xfId="44805"/>
    <cellStyle name="Vírgula 10 2 3 3 2 2 3 3" xfId="44806"/>
    <cellStyle name="Vírgula 10 2 3 3 2 2 4" xfId="44807"/>
    <cellStyle name="Vírgula 10 2 3 3 2 2 5" xfId="44808"/>
    <cellStyle name="Vírgula 10 2 3 3 2 2 6" xfId="44809"/>
    <cellStyle name="Vírgula 10 2 3 3 2 3" xfId="6997"/>
    <cellStyle name="Vírgula 10 2 3 3 2 3 2" xfId="11939"/>
    <cellStyle name="Vírgula 10 2 3 3 2 3 3" xfId="44810"/>
    <cellStyle name="Vírgula 10 2 3 3 2 3 4" xfId="44811"/>
    <cellStyle name="Vírgula 10 2 3 3 2 4" xfId="8505"/>
    <cellStyle name="Vírgula 10 2 3 3 2 4 2" xfId="44812"/>
    <cellStyle name="Vírgula 10 2 3 3 2 4 3" xfId="44813"/>
    <cellStyle name="Vírgula 10 2 3 3 2 4 4" xfId="44814"/>
    <cellStyle name="Vírgula 10 2 3 3 2 5" xfId="3543"/>
    <cellStyle name="Vírgula 10 2 3 3 2 5 2" xfId="44815"/>
    <cellStyle name="Vírgula 10 2 3 3 2 5 3" xfId="44816"/>
    <cellStyle name="Vírgula 10 2 3 3 2 5 4" xfId="44817"/>
    <cellStyle name="Vírgula 10 2 3 3 2 6" xfId="44818"/>
    <cellStyle name="Vírgula 10 2 3 3 2 6 2" xfId="44819"/>
    <cellStyle name="Vírgula 10 2 3 3 2 6 3" xfId="44820"/>
    <cellStyle name="Vírgula 10 2 3 3 2 7" xfId="44821"/>
    <cellStyle name="Vírgula 10 2 3 3 2 8" xfId="44822"/>
    <cellStyle name="Vírgula 10 2 3 3 2 9" xfId="44823"/>
    <cellStyle name="Vírgula 10 2 3 3 3" xfId="4433"/>
    <cellStyle name="Vírgula 10 2 3 3 3 2" xfId="9418"/>
    <cellStyle name="Vírgula 10 2 3 3 3 2 2" xfId="44824"/>
    <cellStyle name="Vírgula 10 2 3 3 3 2 3" xfId="44825"/>
    <cellStyle name="Vírgula 10 2 3 3 3 2 4" xfId="44826"/>
    <cellStyle name="Vírgula 10 2 3 3 3 3" xfId="44827"/>
    <cellStyle name="Vírgula 10 2 3 3 3 3 2" xfId="44828"/>
    <cellStyle name="Vírgula 10 2 3 3 3 3 3" xfId="44829"/>
    <cellStyle name="Vírgula 10 2 3 3 3 4" xfId="44830"/>
    <cellStyle name="Vírgula 10 2 3 3 3 5" xfId="44831"/>
    <cellStyle name="Vírgula 10 2 3 3 3 6" xfId="44832"/>
    <cellStyle name="Vírgula 10 2 3 3 4" xfId="6176"/>
    <cellStyle name="Vírgula 10 2 3 3 4 2" xfId="11118"/>
    <cellStyle name="Vírgula 10 2 3 3 4 3" xfId="44833"/>
    <cellStyle name="Vírgula 10 2 3 3 4 4" xfId="44834"/>
    <cellStyle name="Vírgula 10 2 3 3 5" xfId="7684"/>
    <cellStyle name="Vírgula 10 2 3 3 5 2" xfId="44835"/>
    <cellStyle name="Vírgula 10 2 3 3 5 3" xfId="44836"/>
    <cellStyle name="Vírgula 10 2 3 3 5 4" xfId="44837"/>
    <cellStyle name="Vírgula 10 2 3 3 6" xfId="2722"/>
    <cellStyle name="Vírgula 10 2 3 3 6 2" xfId="44838"/>
    <cellStyle name="Vírgula 10 2 3 3 6 3" xfId="44839"/>
    <cellStyle name="Vírgula 10 2 3 3 6 4" xfId="44840"/>
    <cellStyle name="Vírgula 10 2 3 3 7" xfId="44841"/>
    <cellStyle name="Vírgula 10 2 3 3 7 2" xfId="44842"/>
    <cellStyle name="Vírgula 10 2 3 3 7 3" xfId="44843"/>
    <cellStyle name="Vírgula 10 2 3 3 8" xfId="44844"/>
    <cellStyle name="Vírgula 10 2 3 3 9" xfId="44845"/>
    <cellStyle name="Vírgula 10 2 3 4" xfId="1907"/>
    <cellStyle name="Vírgula 10 2 3 4 2" xfId="5265"/>
    <cellStyle name="Vírgula 10 2 3 4 2 2" xfId="10249"/>
    <cellStyle name="Vírgula 10 2 3 4 2 2 2" xfId="44846"/>
    <cellStyle name="Vírgula 10 2 3 4 2 2 3" xfId="44847"/>
    <cellStyle name="Vírgula 10 2 3 4 2 2 4" xfId="44848"/>
    <cellStyle name="Vírgula 10 2 3 4 2 3" xfId="44849"/>
    <cellStyle name="Vírgula 10 2 3 4 2 3 2" xfId="44850"/>
    <cellStyle name="Vírgula 10 2 3 4 2 3 3" xfId="44851"/>
    <cellStyle name="Vírgula 10 2 3 4 2 4" xfId="44852"/>
    <cellStyle name="Vírgula 10 2 3 4 2 5" xfId="44853"/>
    <cellStyle name="Vírgula 10 2 3 4 2 6" xfId="44854"/>
    <cellStyle name="Vírgula 10 2 3 4 3" xfId="6994"/>
    <cellStyle name="Vírgula 10 2 3 4 3 2" xfId="11936"/>
    <cellStyle name="Vírgula 10 2 3 4 3 3" xfId="44855"/>
    <cellStyle name="Vírgula 10 2 3 4 3 4" xfId="44856"/>
    <cellStyle name="Vírgula 10 2 3 4 4" xfId="8502"/>
    <cellStyle name="Vírgula 10 2 3 4 4 2" xfId="44857"/>
    <cellStyle name="Vírgula 10 2 3 4 4 3" xfId="44858"/>
    <cellStyle name="Vírgula 10 2 3 4 4 4" xfId="44859"/>
    <cellStyle name="Vírgula 10 2 3 4 5" xfId="3540"/>
    <cellStyle name="Vírgula 10 2 3 4 5 2" xfId="44860"/>
    <cellStyle name="Vírgula 10 2 3 4 5 3" xfId="44861"/>
    <cellStyle name="Vírgula 10 2 3 4 5 4" xfId="44862"/>
    <cellStyle name="Vírgula 10 2 3 4 6" xfId="44863"/>
    <cellStyle name="Vírgula 10 2 3 4 6 2" xfId="44864"/>
    <cellStyle name="Vírgula 10 2 3 4 6 3" xfId="44865"/>
    <cellStyle name="Vírgula 10 2 3 4 7" xfId="44866"/>
    <cellStyle name="Vírgula 10 2 3 4 8" xfId="44867"/>
    <cellStyle name="Vírgula 10 2 3 4 9" xfId="44868"/>
    <cellStyle name="Vírgula 10 2 3 5" xfId="3831"/>
    <cellStyle name="Vírgula 10 2 3 5 2" xfId="5592"/>
    <cellStyle name="Vírgula 10 2 3 5 2 2" xfId="10543"/>
    <cellStyle name="Vírgula 10 2 3 5 2 2 2" xfId="44869"/>
    <cellStyle name="Vírgula 10 2 3 5 2 2 3" xfId="44870"/>
    <cellStyle name="Vírgula 10 2 3 5 2 2 4" xfId="44871"/>
    <cellStyle name="Vírgula 10 2 3 5 2 3" xfId="44872"/>
    <cellStyle name="Vírgula 10 2 3 5 2 3 2" xfId="44873"/>
    <cellStyle name="Vírgula 10 2 3 5 2 3 3" xfId="44874"/>
    <cellStyle name="Vírgula 10 2 3 5 2 4" xfId="44875"/>
    <cellStyle name="Vírgula 10 2 3 5 2 5" xfId="44876"/>
    <cellStyle name="Vírgula 10 2 3 5 2 6" xfId="44877"/>
    <cellStyle name="Vírgula 10 2 3 5 3" xfId="8791"/>
    <cellStyle name="Vírgula 10 2 3 5 3 2" xfId="44878"/>
    <cellStyle name="Vírgula 10 2 3 5 3 3" xfId="44879"/>
    <cellStyle name="Vírgula 10 2 3 5 3 4" xfId="44880"/>
    <cellStyle name="Vírgula 10 2 3 5 4" xfId="12182"/>
    <cellStyle name="Vírgula 10 2 3 5 4 2" xfId="44881"/>
    <cellStyle name="Vírgula 10 2 3 5 4 3" xfId="44882"/>
    <cellStyle name="Vírgula 10 2 3 5 4 4" xfId="44883"/>
    <cellStyle name="Vírgula 10 2 3 5 5" xfId="44884"/>
    <cellStyle name="Vírgula 10 2 3 5 5 2" xfId="44885"/>
    <cellStyle name="Vírgula 10 2 3 5 5 3" xfId="44886"/>
    <cellStyle name="Vírgula 10 2 3 5 5 4" xfId="44887"/>
    <cellStyle name="Vírgula 10 2 3 5 6" xfId="44888"/>
    <cellStyle name="Vírgula 10 2 3 5 6 2" xfId="44889"/>
    <cellStyle name="Vírgula 10 2 3 5 6 3" xfId="44890"/>
    <cellStyle name="Vírgula 10 2 3 5 7" xfId="44891"/>
    <cellStyle name="Vírgula 10 2 3 5 8" xfId="44892"/>
    <cellStyle name="Vírgula 10 2 3 5 9" xfId="44893"/>
    <cellStyle name="Vírgula 10 2 3 6" xfId="4156"/>
    <cellStyle name="Vírgula 10 2 3 6 2" xfId="8927"/>
    <cellStyle name="Vírgula 10 2 3 6 2 2" xfId="44894"/>
    <cellStyle name="Vírgula 10 2 3 6 2 2 2" xfId="44895"/>
    <cellStyle name="Vírgula 10 2 3 6 2 2 3" xfId="44896"/>
    <cellStyle name="Vírgula 10 2 3 6 2 2 4" xfId="44897"/>
    <cellStyle name="Vírgula 10 2 3 6 2 3" xfId="44898"/>
    <cellStyle name="Vírgula 10 2 3 6 2 3 2" xfId="44899"/>
    <cellStyle name="Vírgula 10 2 3 6 2 3 3" xfId="44900"/>
    <cellStyle name="Vírgula 10 2 3 6 2 4" xfId="44901"/>
    <cellStyle name="Vírgula 10 2 3 6 2 5" xfId="44902"/>
    <cellStyle name="Vírgula 10 2 3 6 2 6" xfId="44903"/>
    <cellStyle name="Vírgula 10 2 3 6 3" xfId="12261"/>
    <cellStyle name="Vírgula 10 2 3 6 3 2" xfId="44904"/>
    <cellStyle name="Vírgula 10 2 3 6 3 3" xfId="44905"/>
    <cellStyle name="Vírgula 10 2 3 6 3 4" xfId="44906"/>
    <cellStyle name="Vírgula 10 2 3 6 4" xfId="44907"/>
    <cellStyle name="Vírgula 10 2 3 6 4 2" xfId="44908"/>
    <cellStyle name="Vírgula 10 2 3 6 4 3" xfId="44909"/>
    <cellStyle name="Vírgula 10 2 3 6 4 4" xfId="44910"/>
    <cellStyle name="Vírgula 10 2 3 6 5" xfId="44911"/>
    <cellStyle name="Vírgula 10 2 3 6 5 2" xfId="44912"/>
    <cellStyle name="Vírgula 10 2 3 6 5 3" xfId="44913"/>
    <cellStyle name="Vírgula 10 2 3 6 6" xfId="44914"/>
    <cellStyle name="Vírgula 10 2 3 6 7" xfId="44915"/>
    <cellStyle name="Vírgula 10 2 3 6 8" xfId="44916"/>
    <cellStyle name="Vírgula 10 2 3 7" xfId="3865"/>
    <cellStyle name="Vírgula 10 2 3 7 2" xfId="8958"/>
    <cellStyle name="Vírgula 10 2 3 7 2 2" xfId="44917"/>
    <cellStyle name="Vírgula 10 2 3 7 2 3" xfId="44918"/>
    <cellStyle name="Vírgula 10 2 3 7 2 4" xfId="44919"/>
    <cellStyle name="Vírgula 10 2 3 7 3" xfId="44920"/>
    <cellStyle name="Vírgula 10 2 3 7 3 2" xfId="44921"/>
    <cellStyle name="Vírgula 10 2 3 7 3 3" xfId="44922"/>
    <cellStyle name="Vírgula 10 2 3 7 4" xfId="44923"/>
    <cellStyle name="Vírgula 10 2 3 7 5" xfId="44924"/>
    <cellStyle name="Vírgula 10 2 3 7 6" xfId="44925"/>
    <cellStyle name="Vírgula 10 2 3 8" xfId="5903"/>
    <cellStyle name="Vírgula 10 2 3 8 2" xfId="10845"/>
    <cellStyle name="Vírgula 10 2 3 8 3" xfId="44926"/>
    <cellStyle name="Vírgula 10 2 3 8 4" xfId="44927"/>
    <cellStyle name="Vírgula 10 2 3 9" xfId="7411"/>
    <cellStyle name="Vírgula 10 2 3 9 2" xfId="44928"/>
    <cellStyle name="Vírgula 10 2 3 9 3" xfId="44929"/>
    <cellStyle name="Vírgula 10 2 3 9 4" xfId="44930"/>
    <cellStyle name="Vírgula 10 2 4" xfId="539"/>
    <cellStyle name="Vírgula 10 2 4 10" xfId="44931"/>
    <cellStyle name="Vírgula 10 2 4 11" xfId="44932"/>
    <cellStyle name="Vírgula 10 2 4 2" xfId="1104"/>
    <cellStyle name="Vírgula 10 2 4 2 10" xfId="44933"/>
    <cellStyle name="Vírgula 10 2 4 2 2" xfId="1912"/>
    <cellStyle name="Vírgula 10 2 4 2 2 2" xfId="5270"/>
    <cellStyle name="Vírgula 10 2 4 2 2 2 2" xfId="10254"/>
    <cellStyle name="Vírgula 10 2 4 2 2 2 2 2" xfId="44934"/>
    <cellStyle name="Vírgula 10 2 4 2 2 2 2 3" xfId="44935"/>
    <cellStyle name="Vírgula 10 2 4 2 2 2 2 4" xfId="44936"/>
    <cellStyle name="Vírgula 10 2 4 2 2 2 3" xfId="44937"/>
    <cellStyle name="Vírgula 10 2 4 2 2 2 3 2" xfId="44938"/>
    <cellStyle name="Vírgula 10 2 4 2 2 2 3 3" xfId="44939"/>
    <cellStyle name="Vírgula 10 2 4 2 2 2 4" xfId="44940"/>
    <cellStyle name="Vírgula 10 2 4 2 2 2 5" xfId="44941"/>
    <cellStyle name="Vírgula 10 2 4 2 2 2 6" xfId="44942"/>
    <cellStyle name="Vírgula 10 2 4 2 2 3" xfId="6999"/>
    <cellStyle name="Vírgula 10 2 4 2 2 3 2" xfId="11941"/>
    <cellStyle name="Vírgula 10 2 4 2 2 3 3" xfId="44943"/>
    <cellStyle name="Vírgula 10 2 4 2 2 3 4" xfId="44944"/>
    <cellStyle name="Vírgula 10 2 4 2 2 4" xfId="8507"/>
    <cellStyle name="Vírgula 10 2 4 2 2 4 2" xfId="44945"/>
    <cellStyle name="Vírgula 10 2 4 2 2 4 3" xfId="44946"/>
    <cellStyle name="Vírgula 10 2 4 2 2 4 4" xfId="44947"/>
    <cellStyle name="Vírgula 10 2 4 2 2 5" xfId="3545"/>
    <cellStyle name="Vírgula 10 2 4 2 2 5 2" xfId="44948"/>
    <cellStyle name="Vírgula 10 2 4 2 2 5 3" xfId="44949"/>
    <cellStyle name="Vírgula 10 2 4 2 2 5 4" xfId="44950"/>
    <cellStyle name="Vírgula 10 2 4 2 2 6" xfId="44951"/>
    <cellStyle name="Vírgula 10 2 4 2 2 6 2" xfId="44952"/>
    <cellStyle name="Vírgula 10 2 4 2 2 6 3" xfId="44953"/>
    <cellStyle name="Vírgula 10 2 4 2 2 7" xfId="44954"/>
    <cellStyle name="Vírgula 10 2 4 2 2 8" xfId="44955"/>
    <cellStyle name="Vírgula 10 2 4 2 2 9" xfId="44956"/>
    <cellStyle name="Vírgula 10 2 4 2 3" xfId="4526"/>
    <cellStyle name="Vírgula 10 2 4 2 3 2" xfId="9511"/>
    <cellStyle name="Vírgula 10 2 4 2 3 2 2" xfId="44957"/>
    <cellStyle name="Vírgula 10 2 4 2 3 2 3" xfId="44958"/>
    <cellStyle name="Vírgula 10 2 4 2 3 2 4" xfId="44959"/>
    <cellStyle name="Vírgula 10 2 4 2 3 3" xfId="44960"/>
    <cellStyle name="Vírgula 10 2 4 2 3 3 2" xfId="44961"/>
    <cellStyle name="Vírgula 10 2 4 2 3 3 3" xfId="44962"/>
    <cellStyle name="Vírgula 10 2 4 2 3 4" xfId="44963"/>
    <cellStyle name="Vírgula 10 2 4 2 3 5" xfId="44964"/>
    <cellStyle name="Vírgula 10 2 4 2 3 6" xfId="44965"/>
    <cellStyle name="Vírgula 10 2 4 2 4" xfId="6266"/>
    <cellStyle name="Vírgula 10 2 4 2 4 2" xfId="11208"/>
    <cellStyle name="Vírgula 10 2 4 2 4 3" xfId="44966"/>
    <cellStyle name="Vírgula 10 2 4 2 4 4" xfId="44967"/>
    <cellStyle name="Vírgula 10 2 4 2 5" xfId="7774"/>
    <cellStyle name="Vírgula 10 2 4 2 5 2" xfId="44968"/>
    <cellStyle name="Vírgula 10 2 4 2 5 3" xfId="44969"/>
    <cellStyle name="Vírgula 10 2 4 2 5 4" xfId="44970"/>
    <cellStyle name="Vírgula 10 2 4 2 6" xfId="2812"/>
    <cellStyle name="Vírgula 10 2 4 2 6 2" xfId="44971"/>
    <cellStyle name="Vírgula 10 2 4 2 6 3" xfId="44972"/>
    <cellStyle name="Vírgula 10 2 4 2 6 4" xfId="44973"/>
    <cellStyle name="Vírgula 10 2 4 2 7" xfId="44974"/>
    <cellStyle name="Vírgula 10 2 4 2 7 2" xfId="44975"/>
    <cellStyle name="Vírgula 10 2 4 2 7 3" xfId="44976"/>
    <cellStyle name="Vírgula 10 2 4 2 8" xfId="44977"/>
    <cellStyle name="Vírgula 10 2 4 2 9" xfId="44978"/>
    <cellStyle name="Vírgula 10 2 4 3" xfId="1911"/>
    <cellStyle name="Vírgula 10 2 4 3 2" xfId="5269"/>
    <cellStyle name="Vírgula 10 2 4 3 2 2" xfId="10253"/>
    <cellStyle name="Vírgula 10 2 4 3 2 2 2" xfId="44979"/>
    <cellStyle name="Vírgula 10 2 4 3 2 2 3" xfId="44980"/>
    <cellStyle name="Vírgula 10 2 4 3 2 2 4" xfId="44981"/>
    <cellStyle name="Vírgula 10 2 4 3 2 3" xfId="44982"/>
    <cellStyle name="Vírgula 10 2 4 3 2 3 2" xfId="44983"/>
    <cellStyle name="Vírgula 10 2 4 3 2 3 3" xfId="44984"/>
    <cellStyle name="Vírgula 10 2 4 3 2 4" xfId="44985"/>
    <cellStyle name="Vírgula 10 2 4 3 2 5" xfId="44986"/>
    <cellStyle name="Vírgula 10 2 4 3 2 6" xfId="44987"/>
    <cellStyle name="Vírgula 10 2 4 3 3" xfId="6998"/>
    <cellStyle name="Vírgula 10 2 4 3 3 2" xfId="11940"/>
    <cellStyle name="Vírgula 10 2 4 3 3 3" xfId="44988"/>
    <cellStyle name="Vírgula 10 2 4 3 3 4" xfId="44989"/>
    <cellStyle name="Vírgula 10 2 4 3 4" xfId="8506"/>
    <cellStyle name="Vírgula 10 2 4 3 4 2" xfId="44990"/>
    <cellStyle name="Vírgula 10 2 4 3 4 3" xfId="44991"/>
    <cellStyle name="Vírgula 10 2 4 3 4 4" xfId="44992"/>
    <cellStyle name="Vírgula 10 2 4 3 5" xfId="3544"/>
    <cellStyle name="Vírgula 10 2 4 3 5 2" xfId="44993"/>
    <cellStyle name="Vírgula 10 2 4 3 5 3" xfId="44994"/>
    <cellStyle name="Vírgula 10 2 4 3 5 4" xfId="44995"/>
    <cellStyle name="Vírgula 10 2 4 3 6" xfId="44996"/>
    <cellStyle name="Vírgula 10 2 4 3 6 2" xfId="44997"/>
    <cellStyle name="Vírgula 10 2 4 3 6 3" xfId="44998"/>
    <cellStyle name="Vírgula 10 2 4 3 7" xfId="44999"/>
    <cellStyle name="Vírgula 10 2 4 3 8" xfId="45000"/>
    <cellStyle name="Vírgula 10 2 4 3 9" xfId="45001"/>
    <cellStyle name="Vírgula 10 2 4 4" xfId="4058"/>
    <cellStyle name="Vírgula 10 2 4 4 2" xfId="9130"/>
    <cellStyle name="Vírgula 10 2 4 4 2 2" xfId="45002"/>
    <cellStyle name="Vírgula 10 2 4 4 2 3" xfId="45003"/>
    <cellStyle name="Vírgula 10 2 4 4 2 4" xfId="45004"/>
    <cellStyle name="Vírgula 10 2 4 4 3" xfId="45005"/>
    <cellStyle name="Vírgula 10 2 4 4 3 2" xfId="45006"/>
    <cellStyle name="Vírgula 10 2 4 4 3 3" xfId="45007"/>
    <cellStyle name="Vírgula 10 2 4 4 4" xfId="45008"/>
    <cellStyle name="Vírgula 10 2 4 4 5" xfId="45009"/>
    <cellStyle name="Vírgula 10 2 4 4 6" xfId="45010"/>
    <cellStyle name="Vírgula 10 2 4 5" xfId="5814"/>
    <cellStyle name="Vírgula 10 2 4 5 2" xfId="10756"/>
    <cellStyle name="Vírgula 10 2 4 5 3" xfId="45011"/>
    <cellStyle name="Vírgula 10 2 4 5 4" xfId="45012"/>
    <cellStyle name="Vírgula 10 2 4 6" xfId="7322"/>
    <cellStyle name="Vírgula 10 2 4 6 2" xfId="45013"/>
    <cellStyle name="Vírgula 10 2 4 6 3" xfId="45014"/>
    <cellStyle name="Vírgula 10 2 4 6 4" xfId="45015"/>
    <cellStyle name="Vírgula 10 2 4 7" xfId="2360"/>
    <cellStyle name="Vírgula 10 2 4 7 2" xfId="45016"/>
    <cellStyle name="Vírgula 10 2 4 7 3" xfId="45017"/>
    <cellStyle name="Vírgula 10 2 4 7 4" xfId="45018"/>
    <cellStyle name="Vírgula 10 2 4 8" xfId="45019"/>
    <cellStyle name="Vírgula 10 2 4 8 2" xfId="45020"/>
    <cellStyle name="Vírgula 10 2 4 8 3" xfId="45021"/>
    <cellStyle name="Vírgula 10 2 4 9" xfId="45022"/>
    <cellStyle name="Vírgula 10 2 5" xfId="751"/>
    <cellStyle name="Vírgula 10 2 5 10" xfId="45023"/>
    <cellStyle name="Vírgula 10 2 5 11" xfId="45024"/>
    <cellStyle name="Vírgula 10 2 5 2" xfId="1217"/>
    <cellStyle name="Vírgula 10 2 5 2 10" xfId="45025"/>
    <cellStyle name="Vírgula 10 2 5 2 2" xfId="1914"/>
    <cellStyle name="Vírgula 10 2 5 2 2 2" xfId="5272"/>
    <cellStyle name="Vírgula 10 2 5 2 2 2 2" xfId="10256"/>
    <cellStyle name="Vírgula 10 2 5 2 2 2 2 2" xfId="45026"/>
    <cellStyle name="Vírgula 10 2 5 2 2 2 2 3" xfId="45027"/>
    <cellStyle name="Vírgula 10 2 5 2 2 2 2 4" xfId="45028"/>
    <cellStyle name="Vírgula 10 2 5 2 2 2 3" xfId="45029"/>
    <cellStyle name="Vírgula 10 2 5 2 2 2 3 2" xfId="45030"/>
    <cellStyle name="Vírgula 10 2 5 2 2 2 3 3" xfId="45031"/>
    <cellStyle name="Vírgula 10 2 5 2 2 2 4" xfId="45032"/>
    <cellStyle name="Vírgula 10 2 5 2 2 2 5" xfId="45033"/>
    <cellStyle name="Vírgula 10 2 5 2 2 2 6" xfId="45034"/>
    <cellStyle name="Vírgula 10 2 5 2 2 3" xfId="7001"/>
    <cellStyle name="Vírgula 10 2 5 2 2 3 2" xfId="11943"/>
    <cellStyle name="Vírgula 10 2 5 2 2 3 3" xfId="45035"/>
    <cellStyle name="Vírgula 10 2 5 2 2 3 4" xfId="45036"/>
    <cellStyle name="Vírgula 10 2 5 2 2 4" xfId="8509"/>
    <cellStyle name="Vírgula 10 2 5 2 2 4 2" xfId="45037"/>
    <cellStyle name="Vírgula 10 2 5 2 2 4 3" xfId="45038"/>
    <cellStyle name="Vírgula 10 2 5 2 2 4 4" xfId="45039"/>
    <cellStyle name="Vírgula 10 2 5 2 2 5" xfId="3547"/>
    <cellStyle name="Vírgula 10 2 5 2 2 5 2" xfId="45040"/>
    <cellStyle name="Vírgula 10 2 5 2 2 5 3" xfId="45041"/>
    <cellStyle name="Vírgula 10 2 5 2 2 5 4" xfId="45042"/>
    <cellStyle name="Vírgula 10 2 5 2 2 6" xfId="45043"/>
    <cellStyle name="Vírgula 10 2 5 2 2 6 2" xfId="45044"/>
    <cellStyle name="Vírgula 10 2 5 2 2 6 3" xfId="45045"/>
    <cellStyle name="Vírgula 10 2 5 2 2 7" xfId="45046"/>
    <cellStyle name="Vírgula 10 2 5 2 2 8" xfId="45047"/>
    <cellStyle name="Vírgula 10 2 5 2 2 9" xfId="45048"/>
    <cellStyle name="Vírgula 10 2 5 2 3" xfId="4585"/>
    <cellStyle name="Vírgula 10 2 5 2 3 2" xfId="9569"/>
    <cellStyle name="Vírgula 10 2 5 2 3 2 2" xfId="45049"/>
    <cellStyle name="Vírgula 10 2 5 2 3 2 3" xfId="45050"/>
    <cellStyle name="Vírgula 10 2 5 2 3 2 4" xfId="45051"/>
    <cellStyle name="Vírgula 10 2 5 2 3 3" xfId="45052"/>
    <cellStyle name="Vírgula 10 2 5 2 3 3 2" xfId="45053"/>
    <cellStyle name="Vírgula 10 2 5 2 3 3 3" xfId="45054"/>
    <cellStyle name="Vírgula 10 2 5 2 3 4" xfId="45055"/>
    <cellStyle name="Vírgula 10 2 5 2 3 5" xfId="45056"/>
    <cellStyle name="Vírgula 10 2 5 2 3 6" xfId="45057"/>
    <cellStyle name="Vírgula 10 2 5 2 4" xfId="6316"/>
    <cellStyle name="Vírgula 10 2 5 2 4 2" xfId="11258"/>
    <cellStyle name="Vírgula 10 2 5 2 4 3" xfId="45058"/>
    <cellStyle name="Vírgula 10 2 5 2 4 4" xfId="45059"/>
    <cellStyle name="Vírgula 10 2 5 2 5" xfId="7824"/>
    <cellStyle name="Vírgula 10 2 5 2 5 2" xfId="45060"/>
    <cellStyle name="Vírgula 10 2 5 2 5 3" xfId="45061"/>
    <cellStyle name="Vírgula 10 2 5 2 5 4" xfId="45062"/>
    <cellStyle name="Vírgula 10 2 5 2 6" xfId="2862"/>
    <cellStyle name="Vírgula 10 2 5 2 6 2" xfId="45063"/>
    <cellStyle name="Vírgula 10 2 5 2 6 3" xfId="45064"/>
    <cellStyle name="Vírgula 10 2 5 2 6 4" xfId="45065"/>
    <cellStyle name="Vírgula 10 2 5 2 7" xfId="45066"/>
    <cellStyle name="Vírgula 10 2 5 2 7 2" xfId="45067"/>
    <cellStyle name="Vírgula 10 2 5 2 7 3" xfId="45068"/>
    <cellStyle name="Vírgula 10 2 5 2 8" xfId="45069"/>
    <cellStyle name="Vírgula 10 2 5 2 9" xfId="45070"/>
    <cellStyle name="Vírgula 10 2 5 3" xfId="1913"/>
    <cellStyle name="Vírgula 10 2 5 3 2" xfId="5271"/>
    <cellStyle name="Vírgula 10 2 5 3 2 2" xfId="10255"/>
    <cellStyle name="Vírgula 10 2 5 3 2 2 2" xfId="45071"/>
    <cellStyle name="Vírgula 10 2 5 3 2 2 3" xfId="45072"/>
    <cellStyle name="Vírgula 10 2 5 3 2 2 4" xfId="45073"/>
    <cellStyle name="Vírgula 10 2 5 3 2 3" xfId="45074"/>
    <cellStyle name="Vírgula 10 2 5 3 2 3 2" xfId="45075"/>
    <cellStyle name="Vírgula 10 2 5 3 2 3 3" xfId="45076"/>
    <cellStyle name="Vírgula 10 2 5 3 2 4" xfId="45077"/>
    <cellStyle name="Vírgula 10 2 5 3 2 5" xfId="45078"/>
    <cellStyle name="Vírgula 10 2 5 3 2 6" xfId="45079"/>
    <cellStyle name="Vírgula 10 2 5 3 3" xfId="7000"/>
    <cellStyle name="Vírgula 10 2 5 3 3 2" xfId="11942"/>
    <cellStyle name="Vírgula 10 2 5 3 3 3" xfId="45080"/>
    <cellStyle name="Vírgula 10 2 5 3 3 4" xfId="45081"/>
    <cellStyle name="Vírgula 10 2 5 3 4" xfId="8508"/>
    <cellStyle name="Vírgula 10 2 5 3 4 2" xfId="45082"/>
    <cellStyle name="Vírgula 10 2 5 3 4 3" xfId="45083"/>
    <cellStyle name="Vírgula 10 2 5 3 4 4" xfId="45084"/>
    <cellStyle name="Vírgula 10 2 5 3 5" xfId="3546"/>
    <cellStyle name="Vírgula 10 2 5 3 5 2" xfId="45085"/>
    <cellStyle name="Vírgula 10 2 5 3 5 3" xfId="45086"/>
    <cellStyle name="Vírgula 10 2 5 3 5 4" xfId="45087"/>
    <cellStyle name="Vírgula 10 2 5 3 6" xfId="45088"/>
    <cellStyle name="Vírgula 10 2 5 3 6 2" xfId="45089"/>
    <cellStyle name="Vírgula 10 2 5 3 6 3" xfId="45090"/>
    <cellStyle name="Vírgula 10 2 5 3 7" xfId="45091"/>
    <cellStyle name="Vírgula 10 2 5 3 8" xfId="45092"/>
    <cellStyle name="Vírgula 10 2 5 3 9" xfId="45093"/>
    <cellStyle name="Vírgula 10 2 5 4" xfId="4202"/>
    <cellStyle name="Vírgula 10 2 5 4 2" xfId="9188"/>
    <cellStyle name="Vírgula 10 2 5 4 2 2" xfId="45094"/>
    <cellStyle name="Vírgula 10 2 5 4 2 3" xfId="45095"/>
    <cellStyle name="Vírgula 10 2 5 4 2 4" xfId="45096"/>
    <cellStyle name="Vírgula 10 2 5 4 3" xfId="45097"/>
    <cellStyle name="Vírgula 10 2 5 4 3 2" xfId="45098"/>
    <cellStyle name="Vírgula 10 2 5 4 3 3" xfId="45099"/>
    <cellStyle name="Vírgula 10 2 5 4 4" xfId="45100"/>
    <cellStyle name="Vírgula 10 2 5 4 5" xfId="45101"/>
    <cellStyle name="Vírgula 10 2 5 4 6" xfId="45102"/>
    <cellStyle name="Vírgula 10 2 5 5" xfId="5949"/>
    <cellStyle name="Vírgula 10 2 5 5 2" xfId="10891"/>
    <cellStyle name="Vírgula 10 2 5 5 3" xfId="45103"/>
    <cellStyle name="Vírgula 10 2 5 5 4" xfId="45104"/>
    <cellStyle name="Vírgula 10 2 5 6" xfId="7457"/>
    <cellStyle name="Vírgula 10 2 5 6 2" xfId="45105"/>
    <cellStyle name="Vírgula 10 2 5 6 3" xfId="45106"/>
    <cellStyle name="Vírgula 10 2 5 6 4" xfId="45107"/>
    <cellStyle name="Vírgula 10 2 5 7" xfId="2495"/>
    <cellStyle name="Vírgula 10 2 5 7 2" xfId="45108"/>
    <cellStyle name="Vírgula 10 2 5 7 3" xfId="45109"/>
    <cellStyle name="Vírgula 10 2 5 7 4" xfId="45110"/>
    <cellStyle name="Vírgula 10 2 5 8" xfId="45111"/>
    <cellStyle name="Vírgula 10 2 5 8 2" xfId="45112"/>
    <cellStyle name="Vírgula 10 2 5 8 3" xfId="45113"/>
    <cellStyle name="Vírgula 10 2 5 9" xfId="45114"/>
    <cellStyle name="Vírgula 10 2 6" xfId="423"/>
    <cellStyle name="Vírgula 10 2 6 10" xfId="45115"/>
    <cellStyle name="Vírgula 10 2 6 11" xfId="45116"/>
    <cellStyle name="Vírgula 10 2 6 2" xfId="1047"/>
    <cellStyle name="Vírgula 10 2 6 2 10" xfId="45117"/>
    <cellStyle name="Vírgula 10 2 6 2 2" xfId="1916"/>
    <cellStyle name="Vírgula 10 2 6 2 2 2" xfId="5274"/>
    <cellStyle name="Vírgula 10 2 6 2 2 2 2" xfId="10258"/>
    <cellStyle name="Vírgula 10 2 6 2 2 2 2 2" xfId="45118"/>
    <cellStyle name="Vírgula 10 2 6 2 2 2 2 3" xfId="45119"/>
    <cellStyle name="Vírgula 10 2 6 2 2 2 2 4" xfId="45120"/>
    <cellStyle name="Vírgula 10 2 6 2 2 2 3" xfId="45121"/>
    <cellStyle name="Vírgula 10 2 6 2 2 2 3 2" xfId="45122"/>
    <cellStyle name="Vírgula 10 2 6 2 2 2 3 3" xfId="45123"/>
    <cellStyle name="Vírgula 10 2 6 2 2 2 4" xfId="45124"/>
    <cellStyle name="Vírgula 10 2 6 2 2 2 5" xfId="45125"/>
    <cellStyle name="Vírgula 10 2 6 2 2 2 6" xfId="45126"/>
    <cellStyle name="Vírgula 10 2 6 2 2 3" xfId="7003"/>
    <cellStyle name="Vírgula 10 2 6 2 2 3 2" xfId="11945"/>
    <cellStyle name="Vírgula 10 2 6 2 2 3 3" xfId="45127"/>
    <cellStyle name="Vírgula 10 2 6 2 2 3 4" xfId="45128"/>
    <cellStyle name="Vírgula 10 2 6 2 2 4" xfId="8511"/>
    <cellStyle name="Vírgula 10 2 6 2 2 4 2" xfId="45129"/>
    <cellStyle name="Vírgula 10 2 6 2 2 4 3" xfId="45130"/>
    <cellStyle name="Vírgula 10 2 6 2 2 4 4" xfId="45131"/>
    <cellStyle name="Vírgula 10 2 6 2 2 5" xfId="3549"/>
    <cellStyle name="Vírgula 10 2 6 2 2 5 2" xfId="45132"/>
    <cellStyle name="Vírgula 10 2 6 2 2 5 3" xfId="45133"/>
    <cellStyle name="Vírgula 10 2 6 2 2 5 4" xfId="45134"/>
    <cellStyle name="Vírgula 10 2 6 2 2 6" xfId="45135"/>
    <cellStyle name="Vírgula 10 2 6 2 2 6 2" xfId="45136"/>
    <cellStyle name="Vírgula 10 2 6 2 2 6 3" xfId="45137"/>
    <cellStyle name="Vírgula 10 2 6 2 2 7" xfId="45138"/>
    <cellStyle name="Vírgula 10 2 6 2 2 8" xfId="45139"/>
    <cellStyle name="Vírgula 10 2 6 2 2 9" xfId="45140"/>
    <cellStyle name="Vírgula 10 2 6 2 3" xfId="4480"/>
    <cellStyle name="Vírgula 10 2 6 2 3 2" xfId="9465"/>
    <cellStyle name="Vírgula 10 2 6 2 3 2 2" xfId="45141"/>
    <cellStyle name="Vírgula 10 2 6 2 3 2 3" xfId="45142"/>
    <cellStyle name="Vírgula 10 2 6 2 3 2 4" xfId="45143"/>
    <cellStyle name="Vírgula 10 2 6 2 3 3" xfId="45144"/>
    <cellStyle name="Vírgula 10 2 6 2 3 3 2" xfId="45145"/>
    <cellStyle name="Vírgula 10 2 6 2 3 3 3" xfId="45146"/>
    <cellStyle name="Vírgula 10 2 6 2 3 4" xfId="45147"/>
    <cellStyle name="Vírgula 10 2 6 2 3 5" xfId="45148"/>
    <cellStyle name="Vírgula 10 2 6 2 3 6" xfId="45149"/>
    <cellStyle name="Vírgula 10 2 6 2 4" xfId="6222"/>
    <cellStyle name="Vírgula 10 2 6 2 4 2" xfId="11164"/>
    <cellStyle name="Vírgula 10 2 6 2 4 3" xfId="45150"/>
    <cellStyle name="Vírgula 10 2 6 2 4 4" xfId="45151"/>
    <cellStyle name="Vírgula 10 2 6 2 5" xfId="7730"/>
    <cellStyle name="Vírgula 10 2 6 2 5 2" xfId="45152"/>
    <cellStyle name="Vírgula 10 2 6 2 5 3" xfId="45153"/>
    <cellStyle name="Vírgula 10 2 6 2 5 4" xfId="45154"/>
    <cellStyle name="Vírgula 10 2 6 2 6" xfId="2768"/>
    <cellStyle name="Vírgula 10 2 6 2 6 2" xfId="45155"/>
    <cellStyle name="Vírgula 10 2 6 2 6 3" xfId="45156"/>
    <cellStyle name="Vírgula 10 2 6 2 6 4" xfId="45157"/>
    <cellStyle name="Vírgula 10 2 6 2 7" xfId="45158"/>
    <cellStyle name="Vírgula 10 2 6 2 7 2" xfId="45159"/>
    <cellStyle name="Vírgula 10 2 6 2 7 3" xfId="45160"/>
    <cellStyle name="Vírgula 10 2 6 2 8" xfId="45161"/>
    <cellStyle name="Vírgula 10 2 6 2 9" xfId="45162"/>
    <cellStyle name="Vírgula 10 2 6 3" xfId="1915"/>
    <cellStyle name="Vírgula 10 2 6 3 2" xfId="5273"/>
    <cellStyle name="Vírgula 10 2 6 3 2 2" xfId="10257"/>
    <cellStyle name="Vírgula 10 2 6 3 2 2 2" xfId="45163"/>
    <cellStyle name="Vírgula 10 2 6 3 2 2 3" xfId="45164"/>
    <cellStyle name="Vírgula 10 2 6 3 2 2 4" xfId="45165"/>
    <cellStyle name="Vírgula 10 2 6 3 2 3" xfId="45166"/>
    <cellStyle name="Vírgula 10 2 6 3 2 3 2" xfId="45167"/>
    <cellStyle name="Vírgula 10 2 6 3 2 3 3" xfId="45168"/>
    <cellStyle name="Vírgula 10 2 6 3 2 4" xfId="45169"/>
    <cellStyle name="Vírgula 10 2 6 3 2 5" xfId="45170"/>
    <cellStyle name="Vírgula 10 2 6 3 2 6" xfId="45171"/>
    <cellStyle name="Vírgula 10 2 6 3 3" xfId="7002"/>
    <cellStyle name="Vírgula 10 2 6 3 3 2" xfId="11944"/>
    <cellStyle name="Vírgula 10 2 6 3 3 3" xfId="45172"/>
    <cellStyle name="Vírgula 10 2 6 3 3 4" xfId="45173"/>
    <cellStyle name="Vírgula 10 2 6 3 4" xfId="8510"/>
    <cellStyle name="Vírgula 10 2 6 3 4 2" xfId="45174"/>
    <cellStyle name="Vírgula 10 2 6 3 4 3" xfId="45175"/>
    <cellStyle name="Vírgula 10 2 6 3 4 4" xfId="45176"/>
    <cellStyle name="Vírgula 10 2 6 3 5" xfId="3548"/>
    <cellStyle name="Vírgula 10 2 6 3 5 2" xfId="45177"/>
    <cellStyle name="Vírgula 10 2 6 3 5 3" xfId="45178"/>
    <cellStyle name="Vírgula 10 2 6 3 5 4" xfId="45179"/>
    <cellStyle name="Vírgula 10 2 6 3 6" xfId="45180"/>
    <cellStyle name="Vírgula 10 2 6 3 6 2" xfId="45181"/>
    <cellStyle name="Vírgula 10 2 6 3 6 3" xfId="45182"/>
    <cellStyle name="Vírgula 10 2 6 3 7" xfId="45183"/>
    <cellStyle name="Vírgula 10 2 6 3 8" xfId="45184"/>
    <cellStyle name="Vírgula 10 2 6 3 9" xfId="45185"/>
    <cellStyle name="Vírgula 10 2 6 4" xfId="3998"/>
    <cellStyle name="Vírgula 10 2 6 4 2" xfId="9078"/>
    <cellStyle name="Vírgula 10 2 6 4 2 2" xfId="45186"/>
    <cellStyle name="Vírgula 10 2 6 4 2 3" xfId="45187"/>
    <cellStyle name="Vírgula 10 2 6 4 2 4" xfId="45188"/>
    <cellStyle name="Vírgula 10 2 6 4 3" xfId="45189"/>
    <cellStyle name="Vírgula 10 2 6 4 3 2" xfId="45190"/>
    <cellStyle name="Vírgula 10 2 6 4 3 3" xfId="45191"/>
    <cellStyle name="Vírgula 10 2 6 4 4" xfId="45192"/>
    <cellStyle name="Vírgula 10 2 6 4 5" xfId="45193"/>
    <cellStyle name="Vírgula 10 2 6 4 6" xfId="45194"/>
    <cellStyle name="Vírgula 10 2 6 5" xfId="5765"/>
    <cellStyle name="Vírgula 10 2 6 5 2" xfId="10707"/>
    <cellStyle name="Vírgula 10 2 6 5 3" xfId="45195"/>
    <cellStyle name="Vírgula 10 2 6 5 4" xfId="45196"/>
    <cellStyle name="Vírgula 10 2 6 6" xfId="7273"/>
    <cellStyle name="Vírgula 10 2 6 6 2" xfId="45197"/>
    <cellStyle name="Vírgula 10 2 6 6 3" xfId="45198"/>
    <cellStyle name="Vírgula 10 2 6 6 4" xfId="45199"/>
    <cellStyle name="Vírgula 10 2 6 7" xfId="2311"/>
    <cellStyle name="Vírgula 10 2 6 7 2" xfId="45200"/>
    <cellStyle name="Vírgula 10 2 6 7 3" xfId="45201"/>
    <cellStyle name="Vírgula 10 2 6 7 4" xfId="45202"/>
    <cellStyle name="Vírgula 10 2 6 8" xfId="45203"/>
    <cellStyle name="Vírgula 10 2 6 8 2" xfId="45204"/>
    <cellStyle name="Vírgula 10 2 6 8 3" xfId="45205"/>
    <cellStyle name="Vírgula 10 2 6 9" xfId="45206"/>
    <cellStyle name="Vírgula 10 2 7" xfId="901"/>
    <cellStyle name="Vírgula 10 2 7 10" xfId="45207"/>
    <cellStyle name="Vírgula 10 2 7 2" xfId="1917"/>
    <cellStyle name="Vírgula 10 2 7 2 2" xfId="5275"/>
    <cellStyle name="Vírgula 10 2 7 2 2 2" xfId="10259"/>
    <cellStyle name="Vírgula 10 2 7 2 2 2 2" xfId="45208"/>
    <cellStyle name="Vírgula 10 2 7 2 2 2 3" xfId="45209"/>
    <cellStyle name="Vírgula 10 2 7 2 2 2 4" xfId="45210"/>
    <cellStyle name="Vírgula 10 2 7 2 2 3" xfId="45211"/>
    <cellStyle name="Vírgula 10 2 7 2 2 3 2" xfId="45212"/>
    <cellStyle name="Vírgula 10 2 7 2 2 3 3" xfId="45213"/>
    <cellStyle name="Vírgula 10 2 7 2 2 4" xfId="45214"/>
    <cellStyle name="Vírgula 10 2 7 2 2 5" xfId="45215"/>
    <cellStyle name="Vírgula 10 2 7 2 2 6" xfId="45216"/>
    <cellStyle name="Vírgula 10 2 7 2 3" xfId="7004"/>
    <cellStyle name="Vírgula 10 2 7 2 3 2" xfId="11946"/>
    <cellStyle name="Vírgula 10 2 7 2 3 3" xfId="45217"/>
    <cellStyle name="Vírgula 10 2 7 2 3 4" xfId="45218"/>
    <cellStyle name="Vírgula 10 2 7 2 4" xfId="8512"/>
    <cellStyle name="Vírgula 10 2 7 2 4 2" xfId="45219"/>
    <cellStyle name="Vírgula 10 2 7 2 4 3" xfId="45220"/>
    <cellStyle name="Vírgula 10 2 7 2 4 4" xfId="45221"/>
    <cellStyle name="Vírgula 10 2 7 2 5" xfId="3550"/>
    <cellStyle name="Vírgula 10 2 7 2 5 2" xfId="45222"/>
    <cellStyle name="Vírgula 10 2 7 2 5 3" xfId="45223"/>
    <cellStyle name="Vírgula 10 2 7 2 5 4" xfId="45224"/>
    <cellStyle name="Vírgula 10 2 7 2 6" xfId="45225"/>
    <cellStyle name="Vírgula 10 2 7 2 6 2" xfId="45226"/>
    <cellStyle name="Vírgula 10 2 7 2 6 3" xfId="45227"/>
    <cellStyle name="Vírgula 10 2 7 2 7" xfId="45228"/>
    <cellStyle name="Vírgula 10 2 7 2 8" xfId="45229"/>
    <cellStyle name="Vírgula 10 2 7 2 9" xfId="45230"/>
    <cellStyle name="Vírgula 10 2 7 3" xfId="4343"/>
    <cellStyle name="Vírgula 10 2 7 3 2" xfId="9329"/>
    <cellStyle name="Vírgula 10 2 7 3 2 2" xfId="45231"/>
    <cellStyle name="Vírgula 10 2 7 3 2 3" xfId="45232"/>
    <cellStyle name="Vírgula 10 2 7 3 2 4" xfId="45233"/>
    <cellStyle name="Vírgula 10 2 7 3 3" xfId="45234"/>
    <cellStyle name="Vírgula 10 2 7 3 3 2" xfId="45235"/>
    <cellStyle name="Vírgula 10 2 7 3 3 3" xfId="45236"/>
    <cellStyle name="Vírgula 10 2 7 3 4" xfId="45237"/>
    <cellStyle name="Vírgula 10 2 7 3 5" xfId="45238"/>
    <cellStyle name="Vírgula 10 2 7 3 6" xfId="45239"/>
    <cellStyle name="Vírgula 10 2 7 4" xfId="6087"/>
    <cellStyle name="Vírgula 10 2 7 4 2" xfId="11029"/>
    <cellStyle name="Vírgula 10 2 7 4 3" xfId="45240"/>
    <cellStyle name="Vírgula 10 2 7 4 4" xfId="45241"/>
    <cellStyle name="Vírgula 10 2 7 5" xfId="7595"/>
    <cellStyle name="Vírgula 10 2 7 5 2" xfId="45242"/>
    <cellStyle name="Vírgula 10 2 7 5 3" xfId="45243"/>
    <cellStyle name="Vírgula 10 2 7 5 4" xfId="45244"/>
    <cellStyle name="Vírgula 10 2 7 6" xfId="2633"/>
    <cellStyle name="Vírgula 10 2 7 6 2" xfId="45245"/>
    <cellStyle name="Vírgula 10 2 7 6 3" xfId="45246"/>
    <cellStyle name="Vírgula 10 2 7 6 4" xfId="45247"/>
    <cellStyle name="Vírgula 10 2 7 7" xfId="45248"/>
    <cellStyle name="Vírgula 10 2 7 7 2" xfId="45249"/>
    <cellStyle name="Vírgula 10 2 7 7 3" xfId="45250"/>
    <cellStyle name="Vírgula 10 2 7 8" xfId="45251"/>
    <cellStyle name="Vírgula 10 2 7 9" xfId="45252"/>
    <cellStyle name="Vírgula 10 2 8" xfId="1367"/>
    <cellStyle name="Vírgula 10 2 8 2" xfId="4725"/>
    <cellStyle name="Vírgula 10 2 8 2 2" xfId="9709"/>
    <cellStyle name="Vírgula 10 2 8 2 2 2" xfId="45253"/>
    <cellStyle name="Vírgula 10 2 8 2 2 3" xfId="45254"/>
    <cellStyle name="Vírgula 10 2 8 2 2 4" xfId="45255"/>
    <cellStyle name="Vírgula 10 2 8 2 3" xfId="45256"/>
    <cellStyle name="Vírgula 10 2 8 2 3 2" xfId="45257"/>
    <cellStyle name="Vírgula 10 2 8 2 3 3" xfId="45258"/>
    <cellStyle name="Vírgula 10 2 8 2 4" xfId="45259"/>
    <cellStyle name="Vírgula 10 2 8 2 5" xfId="45260"/>
    <cellStyle name="Vírgula 10 2 8 2 6" xfId="45261"/>
    <cellStyle name="Vírgula 10 2 8 3" xfId="6454"/>
    <cellStyle name="Vírgula 10 2 8 3 2" xfId="11396"/>
    <cellStyle name="Vírgula 10 2 8 3 3" xfId="45262"/>
    <cellStyle name="Vírgula 10 2 8 3 4" xfId="45263"/>
    <cellStyle name="Vírgula 10 2 8 4" xfId="7962"/>
    <cellStyle name="Vírgula 10 2 8 4 2" xfId="45264"/>
    <cellStyle name="Vírgula 10 2 8 4 3" xfId="45265"/>
    <cellStyle name="Vírgula 10 2 8 4 4" xfId="45266"/>
    <cellStyle name="Vírgula 10 2 8 5" xfId="3000"/>
    <cellStyle name="Vírgula 10 2 8 5 2" xfId="45267"/>
    <cellStyle name="Vírgula 10 2 8 5 3" xfId="45268"/>
    <cellStyle name="Vírgula 10 2 8 5 4" xfId="45269"/>
    <cellStyle name="Vírgula 10 2 8 6" xfId="45270"/>
    <cellStyle name="Vírgula 10 2 8 6 2" xfId="45271"/>
    <cellStyle name="Vírgula 10 2 8 6 3" xfId="45272"/>
    <cellStyle name="Vírgula 10 2 8 7" xfId="45273"/>
    <cellStyle name="Vírgula 10 2 8 8" xfId="45274"/>
    <cellStyle name="Vírgula 10 2 8 9" xfId="45275"/>
    <cellStyle name="Vírgula 10 2 9" xfId="312"/>
    <cellStyle name="Vírgula 10 2 9 2" xfId="3943"/>
    <cellStyle name="Vírgula 10 2 9 2 2" xfId="9030"/>
    <cellStyle name="Vírgula 10 2 9 2 2 2" xfId="45276"/>
    <cellStyle name="Vírgula 10 2 9 2 2 3" xfId="45277"/>
    <cellStyle name="Vírgula 10 2 9 2 2 4" xfId="45278"/>
    <cellStyle name="Vírgula 10 2 9 2 3" xfId="45279"/>
    <cellStyle name="Vírgula 10 2 9 2 3 2" xfId="45280"/>
    <cellStyle name="Vírgula 10 2 9 2 3 3" xfId="45281"/>
    <cellStyle name="Vírgula 10 2 9 2 4" xfId="45282"/>
    <cellStyle name="Vírgula 10 2 9 2 5" xfId="45283"/>
    <cellStyle name="Vírgula 10 2 9 2 6" xfId="45284"/>
    <cellStyle name="Vírgula 10 2 9 3" xfId="5721"/>
    <cellStyle name="Vírgula 10 2 9 3 2" xfId="10663"/>
    <cellStyle name="Vírgula 10 2 9 3 3" xfId="45285"/>
    <cellStyle name="Vírgula 10 2 9 3 4" xfId="45286"/>
    <cellStyle name="Vírgula 10 2 9 4" xfId="7229"/>
    <cellStyle name="Vírgula 10 2 9 4 2" xfId="45287"/>
    <cellStyle name="Vírgula 10 2 9 4 3" xfId="45288"/>
    <cellStyle name="Vírgula 10 2 9 4 4" xfId="45289"/>
    <cellStyle name="Vírgula 10 2 9 5" xfId="2267"/>
    <cellStyle name="Vírgula 10 2 9 5 2" xfId="45290"/>
    <cellStyle name="Vírgula 10 2 9 5 3" xfId="45291"/>
    <cellStyle name="Vírgula 10 2 9 5 4" xfId="45292"/>
    <cellStyle name="Vírgula 10 2 9 6" xfId="45293"/>
    <cellStyle name="Vírgula 10 2 9 6 2" xfId="45294"/>
    <cellStyle name="Vírgula 10 2 9 6 3" xfId="45295"/>
    <cellStyle name="Vírgula 10 2 9 7" xfId="45296"/>
    <cellStyle name="Vírgula 10 2 9 8" xfId="45297"/>
    <cellStyle name="Vírgula 10 2 9 9" xfId="45298"/>
    <cellStyle name="Vírgula 10 20" xfId="45299"/>
    <cellStyle name="Vírgula 10 3" xfId="649"/>
    <cellStyle name="Vírgula 10 3 10" xfId="2406"/>
    <cellStyle name="Vírgula 10 3 10 2" xfId="45300"/>
    <cellStyle name="Vírgula 10 3 10 3" xfId="45301"/>
    <cellStyle name="Vírgula 10 3 10 4" xfId="45302"/>
    <cellStyle name="Vírgula 10 3 11" xfId="45303"/>
    <cellStyle name="Vírgula 10 3 11 2" xfId="45304"/>
    <cellStyle name="Vírgula 10 3 11 3" xfId="45305"/>
    <cellStyle name="Vírgula 10 3 12" xfId="45306"/>
    <cellStyle name="Vírgula 10 3 13" xfId="45307"/>
    <cellStyle name="Vírgula 10 3 14" xfId="45308"/>
    <cellStyle name="Vírgula 10 3 2" xfId="798"/>
    <cellStyle name="Vírgula 10 3 2 10" xfId="45309"/>
    <cellStyle name="Vírgula 10 3 2 11" xfId="45310"/>
    <cellStyle name="Vírgula 10 3 2 2" xfId="1263"/>
    <cellStyle name="Vírgula 10 3 2 2 10" xfId="45311"/>
    <cellStyle name="Vírgula 10 3 2 2 2" xfId="1920"/>
    <cellStyle name="Vírgula 10 3 2 2 2 2" xfId="5278"/>
    <cellStyle name="Vírgula 10 3 2 2 2 2 2" xfId="10262"/>
    <cellStyle name="Vírgula 10 3 2 2 2 2 2 2" xfId="45312"/>
    <cellStyle name="Vírgula 10 3 2 2 2 2 2 3" xfId="45313"/>
    <cellStyle name="Vírgula 10 3 2 2 2 2 2 4" xfId="45314"/>
    <cellStyle name="Vírgula 10 3 2 2 2 2 3" xfId="45315"/>
    <cellStyle name="Vírgula 10 3 2 2 2 2 3 2" xfId="45316"/>
    <cellStyle name="Vírgula 10 3 2 2 2 2 3 3" xfId="45317"/>
    <cellStyle name="Vírgula 10 3 2 2 2 2 4" xfId="45318"/>
    <cellStyle name="Vírgula 10 3 2 2 2 2 5" xfId="45319"/>
    <cellStyle name="Vírgula 10 3 2 2 2 2 6" xfId="45320"/>
    <cellStyle name="Vírgula 10 3 2 2 2 3" xfId="7007"/>
    <cellStyle name="Vírgula 10 3 2 2 2 3 2" xfId="11949"/>
    <cellStyle name="Vírgula 10 3 2 2 2 3 3" xfId="45321"/>
    <cellStyle name="Vírgula 10 3 2 2 2 3 4" xfId="45322"/>
    <cellStyle name="Vírgula 10 3 2 2 2 4" xfId="8515"/>
    <cellStyle name="Vírgula 10 3 2 2 2 4 2" xfId="45323"/>
    <cellStyle name="Vírgula 10 3 2 2 2 4 3" xfId="45324"/>
    <cellStyle name="Vírgula 10 3 2 2 2 4 4" xfId="45325"/>
    <cellStyle name="Vírgula 10 3 2 2 2 5" xfId="3553"/>
    <cellStyle name="Vírgula 10 3 2 2 2 5 2" xfId="45326"/>
    <cellStyle name="Vírgula 10 3 2 2 2 5 3" xfId="45327"/>
    <cellStyle name="Vírgula 10 3 2 2 2 5 4" xfId="45328"/>
    <cellStyle name="Vírgula 10 3 2 2 2 6" xfId="45329"/>
    <cellStyle name="Vírgula 10 3 2 2 2 6 2" xfId="45330"/>
    <cellStyle name="Vírgula 10 3 2 2 2 6 3" xfId="45331"/>
    <cellStyle name="Vírgula 10 3 2 2 2 7" xfId="45332"/>
    <cellStyle name="Vírgula 10 3 2 2 2 8" xfId="45333"/>
    <cellStyle name="Vírgula 10 3 2 2 2 9" xfId="45334"/>
    <cellStyle name="Vírgula 10 3 2 2 3" xfId="4631"/>
    <cellStyle name="Vírgula 10 3 2 2 3 2" xfId="9615"/>
    <cellStyle name="Vírgula 10 3 2 2 3 2 2" xfId="45335"/>
    <cellStyle name="Vírgula 10 3 2 2 3 2 3" xfId="45336"/>
    <cellStyle name="Vírgula 10 3 2 2 3 2 4" xfId="45337"/>
    <cellStyle name="Vírgula 10 3 2 2 3 3" xfId="45338"/>
    <cellStyle name="Vírgula 10 3 2 2 3 3 2" xfId="45339"/>
    <cellStyle name="Vírgula 10 3 2 2 3 3 3" xfId="45340"/>
    <cellStyle name="Vírgula 10 3 2 2 3 4" xfId="45341"/>
    <cellStyle name="Vírgula 10 3 2 2 3 5" xfId="45342"/>
    <cellStyle name="Vírgula 10 3 2 2 3 6" xfId="45343"/>
    <cellStyle name="Vírgula 10 3 2 2 4" xfId="6362"/>
    <cellStyle name="Vírgula 10 3 2 2 4 2" xfId="11304"/>
    <cellStyle name="Vírgula 10 3 2 2 4 3" xfId="45344"/>
    <cellStyle name="Vírgula 10 3 2 2 4 4" xfId="45345"/>
    <cellStyle name="Vírgula 10 3 2 2 5" xfId="7870"/>
    <cellStyle name="Vírgula 10 3 2 2 5 2" xfId="45346"/>
    <cellStyle name="Vírgula 10 3 2 2 5 3" xfId="45347"/>
    <cellStyle name="Vírgula 10 3 2 2 5 4" xfId="45348"/>
    <cellStyle name="Vírgula 10 3 2 2 6" xfId="2908"/>
    <cellStyle name="Vírgula 10 3 2 2 6 2" xfId="45349"/>
    <cellStyle name="Vírgula 10 3 2 2 6 3" xfId="45350"/>
    <cellStyle name="Vírgula 10 3 2 2 6 4" xfId="45351"/>
    <cellStyle name="Vírgula 10 3 2 2 7" xfId="45352"/>
    <cellStyle name="Vírgula 10 3 2 2 7 2" xfId="45353"/>
    <cellStyle name="Vírgula 10 3 2 2 7 3" xfId="45354"/>
    <cellStyle name="Vírgula 10 3 2 2 8" xfId="45355"/>
    <cellStyle name="Vírgula 10 3 2 2 9" xfId="45356"/>
    <cellStyle name="Vírgula 10 3 2 3" xfId="1919"/>
    <cellStyle name="Vírgula 10 3 2 3 2" xfId="5277"/>
    <cellStyle name="Vírgula 10 3 2 3 2 2" xfId="10261"/>
    <cellStyle name="Vírgula 10 3 2 3 2 2 2" xfId="45357"/>
    <cellStyle name="Vírgula 10 3 2 3 2 2 3" xfId="45358"/>
    <cellStyle name="Vírgula 10 3 2 3 2 2 4" xfId="45359"/>
    <cellStyle name="Vírgula 10 3 2 3 2 3" xfId="45360"/>
    <cellStyle name="Vírgula 10 3 2 3 2 3 2" xfId="45361"/>
    <cellStyle name="Vírgula 10 3 2 3 2 3 3" xfId="45362"/>
    <cellStyle name="Vírgula 10 3 2 3 2 4" xfId="45363"/>
    <cellStyle name="Vírgula 10 3 2 3 2 5" xfId="45364"/>
    <cellStyle name="Vírgula 10 3 2 3 2 6" xfId="45365"/>
    <cellStyle name="Vírgula 10 3 2 3 3" xfId="7006"/>
    <cellStyle name="Vírgula 10 3 2 3 3 2" xfId="11948"/>
    <cellStyle name="Vírgula 10 3 2 3 3 3" xfId="45366"/>
    <cellStyle name="Vírgula 10 3 2 3 3 4" xfId="45367"/>
    <cellStyle name="Vírgula 10 3 2 3 4" xfId="8514"/>
    <cellStyle name="Vírgula 10 3 2 3 4 2" xfId="45368"/>
    <cellStyle name="Vírgula 10 3 2 3 4 3" xfId="45369"/>
    <cellStyle name="Vírgula 10 3 2 3 4 4" xfId="45370"/>
    <cellStyle name="Vírgula 10 3 2 3 5" xfId="3552"/>
    <cellStyle name="Vírgula 10 3 2 3 5 2" xfId="45371"/>
    <cellStyle name="Vírgula 10 3 2 3 5 3" xfId="45372"/>
    <cellStyle name="Vírgula 10 3 2 3 5 4" xfId="45373"/>
    <cellStyle name="Vírgula 10 3 2 3 6" xfId="45374"/>
    <cellStyle name="Vírgula 10 3 2 3 6 2" xfId="45375"/>
    <cellStyle name="Vírgula 10 3 2 3 6 3" xfId="45376"/>
    <cellStyle name="Vírgula 10 3 2 3 7" xfId="45377"/>
    <cellStyle name="Vírgula 10 3 2 3 8" xfId="45378"/>
    <cellStyle name="Vírgula 10 3 2 3 9" xfId="45379"/>
    <cellStyle name="Vírgula 10 3 2 4" xfId="4248"/>
    <cellStyle name="Vírgula 10 3 2 4 2" xfId="9234"/>
    <cellStyle name="Vírgula 10 3 2 4 2 2" xfId="45380"/>
    <cellStyle name="Vírgula 10 3 2 4 2 3" xfId="45381"/>
    <cellStyle name="Vírgula 10 3 2 4 2 4" xfId="45382"/>
    <cellStyle name="Vírgula 10 3 2 4 3" xfId="45383"/>
    <cellStyle name="Vírgula 10 3 2 4 3 2" xfId="45384"/>
    <cellStyle name="Vírgula 10 3 2 4 3 3" xfId="45385"/>
    <cellStyle name="Vírgula 10 3 2 4 4" xfId="45386"/>
    <cellStyle name="Vírgula 10 3 2 4 5" xfId="45387"/>
    <cellStyle name="Vírgula 10 3 2 4 6" xfId="45388"/>
    <cellStyle name="Vírgula 10 3 2 5" xfId="5995"/>
    <cellStyle name="Vírgula 10 3 2 5 2" xfId="10937"/>
    <cellStyle name="Vírgula 10 3 2 5 3" xfId="45389"/>
    <cellStyle name="Vírgula 10 3 2 5 4" xfId="45390"/>
    <cellStyle name="Vírgula 10 3 2 6" xfId="7503"/>
    <cellStyle name="Vírgula 10 3 2 6 2" xfId="45391"/>
    <cellStyle name="Vírgula 10 3 2 6 3" xfId="45392"/>
    <cellStyle name="Vírgula 10 3 2 6 4" xfId="45393"/>
    <cellStyle name="Vírgula 10 3 2 7" xfId="2541"/>
    <cellStyle name="Vírgula 10 3 2 7 2" xfId="45394"/>
    <cellStyle name="Vírgula 10 3 2 7 3" xfId="45395"/>
    <cellStyle name="Vírgula 10 3 2 7 4" xfId="45396"/>
    <cellStyle name="Vírgula 10 3 2 8" xfId="45397"/>
    <cellStyle name="Vírgula 10 3 2 8 2" xfId="45398"/>
    <cellStyle name="Vírgula 10 3 2 8 3" xfId="45399"/>
    <cellStyle name="Vírgula 10 3 2 9" xfId="45400"/>
    <cellStyle name="Vírgula 10 3 3" xfId="950"/>
    <cellStyle name="Vírgula 10 3 3 10" xfId="45401"/>
    <cellStyle name="Vírgula 10 3 3 2" xfId="1921"/>
    <cellStyle name="Vírgula 10 3 3 2 2" xfId="5279"/>
    <cellStyle name="Vírgula 10 3 3 2 2 2" xfId="10263"/>
    <cellStyle name="Vírgula 10 3 3 2 2 2 2" xfId="45402"/>
    <cellStyle name="Vírgula 10 3 3 2 2 2 3" xfId="45403"/>
    <cellStyle name="Vírgula 10 3 3 2 2 2 4" xfId="45404"/>
    <cellStyle name="Vírgula 10 3 3 2 2 3" xfId="45405"/>
    <cellStyle name="Vírgula 10 3 3 2 2 3 2" xfId="45406"/>
    <cellStyle name="Vírgula 10 3 3 2 2 3 3" xfId="45407"/>
    <cellStyle name="Vírgula 10 3 3 2 2 4" xfId="45408"/>
    <cellStyle name="Vírgula 10 3 3 2 2 5" xfId="45409"/>
    <cellStyle name="Vírgula 10 3 3 2 2 6" xfId="45410"/>
    <cellStyle name="Vírgula 10 3 3 2 3" xfId="7008"/>
    <cellStyle name="Vírgula 10 3 3 2 3 2" xfId="11950"/>
    <cellStyle name="Vírgula 10 3 3 2 3 3" xfId="45411"/>
    <cellStyle name="Vírgula 10 3 3 2 3 4" xfId="45412"/>
    <cellStyle name="Vírgula 10 3 3 2 4" xfId="8516"/>
    <cellStyle name="Vírgula 10 3 3 2 4 2" xfId="45413"/>
    <cellStyle name="Vírgula 10 3 3 2 4 3" xfId="45414"/>
    <cellStyle name="Vírgula 10 3 3 2 4 4" xfId="45415"/>
    <cellStyle name="Vírgula 10 3 3 2 5" xfId="3554"/>
    <cellStyle name="Vírgula 10 3 3 2 5 2" xfId="45416"/>
    <cellStyle name="Vírgula 10 3 3 2 5 3" xfId="45417"/>
    <cellStyle name="Vírgula 10 3 3 2 5 4" xfId="45418"/>
    <cellStyle name="Vírgula 10 3 3 2 6" xfId="45419"/>
    <cellStyle name="Vírgula 10 3 3 2 6 2" xfId="45420"/>
    <cellStyle name="Vírgula 10 3 3 2 6 3" xfId="45421"/>
    <cellStyle name="Vírgula 10 3 3 2 7" xfId="45422"/>
    <cellStyle name="Vírgula 10 3 3 2 8" xfId="45423"/>
    <cellStyle name="Vírgula 10 3 3 2 9" xfId="45424"/>
    <cellStyle name="Vírgula 10 3 3 3" xfId="4390"/>
    <cellStyle name="Vírgula 10 3 3 3 2" xfId="9375"/>
    <cellStyle name="Vírgula 10 3 3 3 2 2" xfId="45425"/>
    <cellStyle name="Vírgula 10 3 3 3 2 3" xfId="45426"/>
    <cellStyle name="Vírgula 10 3 3 3 2 4" xfId="45427"/>
    <cellStyle name="Vírgula 10 3 3 3 3" xfId="45428"/>
    <cellStyle name="Vírgula 10 3 3 3 3 2" xfId="45429"/>
    <cellStyle name="Vírgula 10 3 3 3 3 3" xfId="45430"/>
    <cellStyle name="Vírgula 10 3 3 3 4" xfId="45431"/>
    <cellStyle name="Vírgula 10 3 3 3 5" xfId="45432"/>
    <cellStyle name="Vírgula 10 3 3 3 6" xfId="45433"/>
    <cellStyle name="Vírgula 10 3 3 4" xfId="6133"/>
    <cellStyle name="Vírgula 10 3 3 4 2" xfId="11075"/>
    <cellStyle name="Vírgula 10 3 3 4 3" xfId="45434"/>
    <cellStyle name="Vírgula 10 3 3 4 4" xfId="45435"/>
    <cellStyle name="Vírgula 10 3 3 5" xfId="7641"/>
    <cellStyle name="Vírgula 10 3 3 5 2" xfId="45436"/>
    <cellStyle name="Vírgula 10 3 3 5 3" xfId="45437"/>
    <cellStyle name="Vírgula 10 3 3 5 4" xfId="45438"/>
    <cellStyle name="Vírgula 10 3 3 6" xfId="2679"/>
    <cellStyle name="Vírgula 10 3 3 6 2" xfId="45439"/>
    <cellStyle name="Vírgula 10 3 3 6 3" xfId="45440"/>
    <cellStyle name="Vírgula 10 3 3 6 4" xfId="45441"/>
    <cellStyle name="Vírgula 10 3 3 7" xfId="45442"/>
    <cellStyle name="Vírgula 10 3 3 7 2" xfId="45443"/>
    <cellStyle name="Vírgula 10 3 3 7 3" xfId="45444"/>
    <cellStyle name="Vírgula 10 3 3 8" xfId="45445"/>
    <cellStyle name="Vírgula 10 3 3 9" xfId="45446"/>
    <cellStyle name="Vírgula 10 3 4" xfId="1918"/>
    <cellStyle name="Vírgula 10 3 4 2" xfId="5276"/>
    <cellStyle name="Vírgula 10 3 4 2 2" xfId="10260"/>
    <cellStyle name="Vírgula 10 3 4 2 2 2" xfId="45447"/>
    <cellStyle name="Vírgula 10 3 4 2 2 3" xfId="45448"/>
    <cellStyle name="Vírgula 10 3 4 2 2 4" xfId="45449"/>
    <cellStyle name="Vírgula 10 3 4 2 3" xfId="45450"/>
    <cellStyle name="Vírgula 10 3 4 2 3 2" xfId="45451"/>
    <cellStyle name="Vírgula 10 3 4 2 3 3" xfId="45452"/>
    <cellStyle name="Vírgula 10 3 4 2 4" xfId="45453"/>
    <cellStyle name="Vírgula 10 3 4 2 5" xfId="45454"/>
    <cellStyle name="Vírgula 10 3 4 2 6" xfId="45455"/>
    <cellStyle name="Vírgula 10 3 4 3" xfId="7005"/>
    <cellStyle name="Vírgula 10 3 4 3 2" xfId="11947"/>
    <cellStyle name="Vírgula 10 3 4 3 3" xfId="45456"/>
    <cellStyle name="Vírgula 10 3 4 3 4" xfId="45457"/>
    <cellStyle name="Vírgula 10 3 4 4" xfId="8513"/>
    <cellStyle name="Vírgula 10 3 4 4 2" xfId="45458"/>
    <cellStyle name="Vírgula 10 3 4 4 3" xfId="45459"/>
    <cellStyle name="Vírgula 10 3 4 4 4" xfId="45460"/>
    <cellStyle name="Vírgula 10 3 4 5" xfId="3551"/>
    <cellStyle name="Vírgula 10 3 4 5 2" xfId="45461"/>
    <cellStyle name="Vírgula 10 3 4 5 3" xfId="45462"/>
    <cellStyle name="Vírgula 10 3 4 5 4" xfId="45463"/>
    <cellStyle name="Vírgula 10 3 4 6" xfId="45464"/>
    <cellStyle name="Vírgula 10 3 4 6 2" xfId="45465"/>
    <cellStyle name="Vírgula 10 3 4 6 3" xfId="45466"/>
    <cellStyle name="Vírgula 10 3 4 7" xfId="45467"/>
    <cellStyle name="Vírgula 10 3 4 8" xfId="45468"/>
    <cellStyle name="Vírgula 10 3 4 9" xfId="45469"/>
    <cellStyle name="Vírgula 10 3 5" xfId="3788"/>
    <cellStyle name="Vírgula 10 3 5 2" xfId="3853"/>
    <cellStyle name="Vírgula 10 3 5 2 2" xfId="8946"/>
    <cellStyle name="Vírgula 10 3 5 2 2 2" xfId="45470"/>
    <cellStyle name="Vírgula 10 3 5 2 2 3" xfId="45471"/>
    <cellStyle name="Vírgula 10 3 5 2 2 4" xfId="45472"/>
    <cellStyle name="Vírgula 10 3 5 2 3" xfId="45473"/>
    <cellStyle name="Vírgula 10 3 5 2 3 2" xfId="45474"/>
    <cellStyle name="Vírgula 10 3 5 2 3 3" xfId="45475"/>
    <cellStyle name="Vírgula 10 3 5 2 4" xfId="45476"/>
    <cellStyle name="Vírgula 10 3 5 2 5" xfId="45477"/>
    <cellStyle name="Vírgula 10 3 5 2 6" xfId="45478"/>
    <cellStyle name="Vírgula 10 3 5 3" xfId="8748"/>
    <cellStyle name="Vírgula 10 3 5 3 2" xfId="45479"/>
    <cellStyle name="Vírgula 10 3 5 3 3" xfId="45480"/>
    <cellStyle name="Vírgula 10 3 5 3 4" xfId="45481"/>
    <cellStyle name="Vírgula 10 3 5 4" xfId="12301"/>
    <cellStyle name="Vírgula 10 3 5 4 2" xfId="45482"/>
    <cellStyle name="Vírgula 10 3 5 4 3" xfId="45483"/>
    <cellStyle name="Vírgula 10 3 5 4 4" xfId="45484"/>
    <cellStyle name="Vírgula 10 3 5 5" xfId="45485"/>
    <cellStyle name="Vírgula 10 3 5 5 2" xfId="45486"/>
    <cellStyle name="Vírgula 10 3 5 5 3" xfId="45487"/>
    <cellStyle name="Vírgula 10 3 5 5 4" xfId="45488"/>
    <cellStyle name="Vírgula 10 3 5 6" xfId="45489"/>
    <cellStyle name="Vírgula 10 3 5 6 2" xfId="45490"/>
    <cellStyle name="Vírgula 10 3 5 6 3" xfId="45491"/>
    <cellStyle name="Vírgula 10 3 5 7" xfId="45492"/>
    <cellStyle name="Vírgula 10 3 5 8" xfId="45493"/>
    <cellStyle name="Vírgula 10 3 5 9" xfId="45494"/>
    <cellStyle name="Vírgula 10 3 6" xfId="4112"/>
    <cellStyle name="Vírgula 10 3 6 2" xfId="8884"/>
    <cellStyle name="Vírgula 10 3 6 2 2" xfId="45495"/>
    <cellStyle name="Vírgula 10 3 6 2 2 2" xfId="45496"/>
    <cellStyle name="Vírgula 10 3 6 2 2 3" xfId="45497"/>
    <cellStyle name="Vírgula 10 3 6 2 2 4" xfId="45498"/>
    <cellStyle name="Vírgula 10 3 6 2 3" xfId="45499"/>
    <cellStyle name="Vírgula 10 3 6 2 3 2" xfId="45500"/>
    <cellStyle name="Vírgula 10 3 6 2 3 3" xfId="45501"/>
    <cellStyle name="Vírgula 10 3 6 2 4" xfId="45502"/>
    <cellStyle name="Vírgula 10 3 6 2 5" xfId="45503"/>
    <cellStyle name="Vírgula 10 3 6 2 6" xfId="45504"/>
    <cellStyle name="Vírgula 10 3 6 3" xfId="12267"/>
    <cellStyle name="Vírgula 10 3 6 3 2" xfId="45505"/>
    <cellStyle name="Vírgula 10 3 6 3 3" xfId="45506"/>
    <cellStyle name="Vírgula 10 3 6 3 4" xfId="45507"/>
    <cellStyle name="Vírgula 10 3 6 4" xfId="45508"/>
    <cellStyle name="Vírgula 10 3 6 4 2" xfId="45509"/>
    <cellStyle name="Vírgula 10 3 6 4 3" xfId="45510"/>
    <cellStyle name="Vírgula 10 3 6 4 4" xfId="45511"/>
    <cellStyle name="Vírgula 10 3 6 5" xfId="45512"/>
    <cellStyle name="Vírgula 10 3 6 5 2" xfId="45513"/>
    <cellStyle name="Vírgula 10 3 6 5 3" xfId="45514"/>
    <cellStyle name="Vírgula 10 3 6 6" xfId="45515"/>
    <cellStyle name="Vírgula 10 3 6 7" xfId="45516"/>
    <cellStyle name="Vírgula 10 3 6 8" xfId="45517"/>
    <cellStyle name="Vírgula 10 3 7" xfId="5454"/>
    <cellStyle name="Vírgula 10 3 7 2" xfId="10432"/>
    <cellStyle name="Vírgula 10 3 7 2 2" xfId="45518"/>
    <cellStyle name="Vírgula 10 3 7 2 3" xfId="45519"/>
    <cellStyle name="Vírgula 10 3 7 2 4" xfId="45520"/>
    <cellStyle name="Vírgula 10 3 7 3" xfId="45521"/>
    <cellStyle name="Vírgula 10 3 7 3 2" xfId="45522"/>
    <cellStyle name="Vírgula 10 3 7 3 3" xfId="45523"/>
    <cellStyle name="Vírgula 10 3 7 4" xfId="45524"/>
    <cellStyle name="Vírgula 10 3 7 5" xfId="45525"/>
    <cellStyle name="Vírgula 10 3 7 6" xfId="45526"/>
    <cellStyle name="Vírgula 10 3 8" xfId="5860"/>
    <cellStyle name="Vírgula 10 3 8 2" xfId="10802"/>
    <cellStyle name="Vírgula 10 3 8 3" xfId="45527"/>
    <cellStyle name="Vírgula 10 3 8 4" xfId="45528"/>
    <cellStyle name="Vírgula 10 3 9" xfId="7368"/>
    <cellStyle name="Vírgula 10 3 9 2" xfId="45529"/>
    <cellStyle name="Vírgula 10 3 9 3" xfId="45530"/>
    <cellStyle name="Vírgula 10 3 9 4" xfId="45531"/>
    <cellStyle name="Vírgula 10 4" xfId="699"/>
    <cellStyle name="Vírgula 10 4 10" xfId="2448"/>
    <cellStyle name="Vírgula 10 4 10 2" xfId="45532"/>
    <cellStyle name="Vírgula 10 4 10 3" xfId="45533"/>
    <cellStyle name="Vírgula 10 4 10 4" xfId="45534"/>
    <cellStyle name="Vírgula 10 4 11" xfId="45535"/>
    <cellStyle name="Vírgula 10 4 11 2" xfId="45536"/>
    <cellStyle name="Vírgula 10 4 11 3" xfId="45537"/>
    <cellStyle name="Vírgula 10 4 12" xfId="45538"/>
    <cellStyle name="Vírgula 10 4 13" xfId="45539"/>
    <cellStyle name="Vírgula 10 4 14" xfId="45540"/>
    <cellStyle name="Vírgula 10 4 2" xfId="840"/>
    <cellStyle name="Vírgula 10 4 2 10" xfId="45541"/>
    <cellStyle name="Vírgula 10 4 2 11" xfId="45542"/>
    <cellStyle name="Vírgula 10 4 2 2" xfId="1305"/>
    <cellStyle name="Vírgula 10 4 2 2 10" xfId="45543"/>
    <cellStyle name="Vírgula 10 4 2 2 2" xfId="1924"/>
    <cellStyle name="Vírgula 10 4 2 2 2 2" xfId="5282"/>
    <cellStyle name="Vírgula 10 4 2 2 2 2 2" xfId="10266"/>
    <cellStyle name="Vírgula 10 4 2 2 2 2 2 2" xfId="45544"/>
    <cellStyle name="Vírgula 10 4 2 2 2 2 2 3" xfId="45545"/>
    <cellStyle name="Vírgula 10 4 2 2 2 2 2 4" xfId="45546"/>
    <cellStyle name="Vírgula 10 4 2 2 2 2 3" xfId="45547"/>
    <cellStyle name="Vírgula 10 4 2 2 2 2 3 2" xfId="45548"/>
    <cellStyle name="Vírgula 10 4 2 2 2 2 3 3" xfId="45549"/>
    <cellStyle name="Vírgula 10 4 2 2 2 2 4" xfId="45550"/>
    <cellStyle name="Vírgula 10 4 2 2 2 2 5" xfId="45551"/>
    <cellStyle name="Vírgula 10 4 2 2 2 2 6" xfId="45552"/>
    <cellStyle name="Vírgula 10 4 2 2 2 3" xfId="7011"/>
    <cellStyle name="Vírgula 10 4 2 2 2 3 2" xfId="11953"/>
    <cellStyle name="Vírgula 10 4 2 2 2 3 3" xfId="45553"/>
    <cellStyle name="Vírgula 10 4 2 2 2 3 4" xfId="45554"/>
    <cellStyle name="Vírgula 10 4 2 2 2 4" xfId="8519"/>
    <cellStyle name="Vírgula 10 4 2 2 2 4 2" xfId="45555"/>
    <cellStyle name="Vírgula 10 4 2 2 2 4 3" xfId="45556"/>
    <cellStyle name="Vírgula 10 4 2 2 2 4 4" xfId="45557"/>
    <cellStyle name="Vírgula 10 4 2 2 2 5" xfId="3557"/>
    <cellStyle name="Vírgula 10 4 2 2 2 5 2" xfId="45558"/>
    <cellStyle name="Vírgula 10 4 2 2 2 5 3" xfId="45559"/>
    <cellStyle name="Vírgula 10 4 2 2 2 5 4" xfId="45560"/>
    <cellStyle name="Vírgula 10 4 2 2 2 6" xfId="45561"/>
    <cellStyle name="Vírgula 10 4 2 2 2 6 2" xfId="45562"/>
    <cellStyle name="Vírgula 10 4 2 2 2 6 3" xfId="45563"/>
    <cellStyle name="Vírgula 10 4 2 2 2 7" xfId="45564"/>
    <cellStyle name="Vírgula 10 4 2 2 2 8" xfId="45565"/>
    <cellStyle name="Vírgula 10 4 2 2 2 9" xfId="45566"/>
    <cellStyle name="Vírgula 10 4 2 2 3" xfId="4673"/>
    <cellStyle name="Vírgula 10 4 2 2 3 2" xfId="9657"/>
    <cellStyle name="Vírgula 10 4 2 2 3 2 2" xfId="45567"/>
    <cellStyle name="Vírgula 10 4 2 2 3 2 3" xfId="45568"/>
    <cellStyle name="Vírgula 10 4 2 2 3 2 4" xfId="45569"/>
    <cellStyle name="Vírgula 10 4 2 2 3 3" xfId="45570"/>
    <cellStyle name="Vírgula 10 4 2 2 3 3 2" xfId="45571"/>
    <cellStyle name="Vírgula 10 4 2 2 3 3 3" xfId="45572"/>
    <cellStyle name="Vírgula 10 4 2 2 3 4" xfId="45573"/>
    <cellStyle name="Vírgula 10 4 2 2 3 5" xfId="45574"/>
    <cellStyle name="Vírgula 10 4 2 2 3 6" xfId="45575"/>
    <cellStyle name="Vírgula 10 4 2 2 4" xfId="6404"/>
    <cellStyle name="Vírgula 10 4 2 2 4 2" xfId="11346"/>
    <cellStyle name="Vírgula 10 4 2 2 4 3" xfId="45576"/>
    <cellStyle name="Vírgula 10 4 2 2 4 4" xfId="45577"/>
    <cellStyle name="Vírgula 10 4 2 2 5" xfId="7912"/>
    <cellStyle name="Vírgula 10 4 2 2 5 2" xfId="45578"/>
    <cellStyle name="Vírgula 10 4 2 2 5 3" xfId="45579"/>
    <cellStyle name="Vírgula 10 4 2 2 5 4" xfId="45580"/>
    <cellStyle name="Vírgula 10 4 2 2 6" xfId="2950"/>
    <cellStyle name="Vírgula 10 4 2 2 6 2" xfId="45581"/>
    <cellStyle name="Vírgula 10 4 2 2 6 3" xfId="45582"/>
    <cellStyle name="Vírgula 10 4 2 2 6 4" xfId="45583"/>
    <cellStyle name="Vírgula 10 4 2 2 7" xfId="45584"/>
    <cellStyle name="Vírgula 10 4 2 2 7 2" xfId="45585"/>
    <cellStyle name="Vírgula 10 4 2 2 7 3" xfId="45586"/>
    <cellStyle name="Vírgula 10 4 2 2 8" xfId="45587"/>
    <cellStyle name="Vírgula 10 4 2 2 9" xfId="45588"/>
    <cellStyle name="Vírgula 10 4 2 3" xfId="1923"/>
    <cellStyle name="Vírgula 10 4 2 3 2" xfId="5281"/>
    <cellStyle name="Vírgula 10 4 2 3 2 2" xfId="10265"/>
    <cellStyle name="Vírgula 10 4 2 3 2 2 2" xfId="45589"/>
    <cellStyle name="Vírgula 10 4 2 3 2 2 3" xfId="45590"/>
    <cellStyle name="Vírgula 10 4 2 3 2 2 4" xfId="45591"/>
    <cellStyle name="Vírgula 10 4 2 3 2 3" xfId="45592"/>
    <cellStyle name="Vírgula 10 4 2 3 2 3 2" xfId="45593"/>
    <cellStyle name="Vírgula 10 4 2 3 2 3 3" xfId="45594"/>
    <cellStyle name="Vírgula 10 4 2 3 2 4" xfId="45595"/>
    <cellStyle name="Vírgula 10 4 2 3 2 5" xfId="45596"/>
    <cellStyle name="Vírgula 10 4 2 3 2 6" xfId="45597"/>
    <cellStyle name="Vírgula 10 4 2 3 3" xfId="7010"/>
    <cellStyle name="Vírgula 10 4 2 3 3 2" xfId="11952"/>
    <cellStyle name="Vírgula 10 4 2 3 3 3" xfId="45598"/>
    <cellStyle name="Vírgula 10 4 2 3 3 4" xfId="45599"/>
    <cellStyle name="Vírgula 10 4 2 3 4" xfId="8518"/>
    <cellStyle name="Vírgula 10 4 2 3 4 2" xfId="45600"/>
    <cellStyle name="Vírgula 10 4 2 3 4 3" xfId="45601"/>
    <cellStyle name="Vírgula 10 4 2 3 4 4" xfId="45602"/>
    <cellStyle name="Vírgula 10 4 2 3 5" xfId="3556"/>
    <cellStyle name="Vírgula 10 4 2 3 5 2" xfId="45603"/>
    <cellStyle name="Vírgula 10 4 2 3 5 3" xfId="45604"/>
    <cellStyle name="Vírgula 10 4 2 3 5 4" xfId="45605"/>
    <cellStyle name="Vírgula 10 4 2 3 6" xfId="45606"/>
    <cellStyle name="Vírgula 10 4 2 3 6 2" xfId="45607"/>
    <cellStyle name="Vírgula 10 4 2 3 6 3" xfId="45608"/>
    <cellStyle name="Vírgula 10 4 2 3 7" xfId="45609"/>
    <cellStyle name="Vírgula 10 4 2 3 8" xfId="45610"/>
    <cellStyle name="Vírgula 10 4 2 3 9" xfId="45611"/>
    <cellStyle name="Vírgula 10 4 2 4" xfId="4290"/>
    <cellStyle name="Vírgula 10 4 2 4 2" xfId="9276"/>
    <cellStyle name="Vírgula 10 4 2 4 2 2" xfId="45612"/>
    <cellStyle name="Vírgula 10 4 2 4 2 3" xfId="45613"/>
    <cellStyle name="Vírgula 10 4 2 4 2 4" xfId="45614"/>
    <cellStyle name="Vírgula 10 4 2 4 3" xfId="45615"/>
    <cellStyle name="Vírgula 10 4 2 4 3 2" xfId="45616"/>
    <cellStyle name="Vírgula 10 4 2 4 3 3" xfId="45617"/>
    <cellStyle name="Vírgula 10 4 2 4 4" xfId="45618"/>
    <cellStyle name="Vírgula 10 4 2 4 5" xfId="45619"/>
    <cellStyle name="Vírgula 10 4 2 4 6" xfId="45620"/>
    <cellStyle name="Vírgula 10 4 2 5" xfId="6037"/>
    <cellStyle name="Vírgula 10 4 2 5 2" xfId="10979"/>
    <cellStyle name="Vírgula 10 4 2 5 3" xfId="45621"/>
    <cellStyle name="Vírgula 10 4 2 5 4" xfId="45622"/>
    <cellStyle name="Vírgula 10 4 2 6" xfId="7545"/>
    <cellStyle name="Vírgula 10 4 2 6 2" xfId="45623"/>
    <cellStyle name="Vírgula 10 4 2 6 3" xfId="45624"/>
    <cellStyle name="Vírgula 10 4 2 6 4" xfId="45625"/>
    <cellStyle name="Vírgula 10 4 2 7" xfId="2583"/>
    <cellStyle name="Vírgula 10 4 2 7 2" xfId="45626"/>
    <cellStyle name="Vírgula 10 4 2 7 3" xfId="45627"/>
    <cellStyle name="Vírgula 10 4 2 7 4" xfId="45628"/>
    <cellStyle name="Vírgula 10 4 2 8" xfId="45629"/>
    <cellStyle name="Vírgula 10 4 2 8 2" xfId="45630"/>
    <cellStyle name="Vírgula 10 4 2 8 3" xfId="45631"/>
    <cellStyle name="Vírgula 10 4 2 9" xfId="45632"/>
    <cellStyle name="Vírgula 10 4 3" xfId="993"/>
    <cellStyle name="Vírgula 10 4 3 10" xfId="45633"/>
    <cellStyle name="Vírgula 10 4 3 2" xfId="1925"/>
    <cellStyle name="Vírgula 10 4 3 2 2" xfId="5283"/>
    <cellStyle name="Vírgula 10 4 3 2 2 2" xfId="10267"/>
    <cellStyle name="Vírgula 10 4 3 2 2 2 2" xfId="45634"/>
    <cellStyle name="Vírgula 10 4 3 2 2 2 3" xfId="45635"/>
    <cellStyle name="Vírgula 10 4 3 2 2 2 4" xfId="45636"/>
    <cellStyle name="Vírgula 10 4 3 2 2 3" xfId="45637"/>
    <cellStyle name="Vírgula 10 4 3 2 2 3 2" xfId="45638"/>
    <cellStyle name="Vírgula 10 4 3 2 2 3 3" xfId="45639"/>
    <cellStyle name="Vírgula 10 4 3 2 2 4" xfId="45640"/>
    <cellStyle name="Vírgula 10 4 3 2 2 5" xfId="45641"/>
    <cellStyle name="Vírgula 10 4 3 2 2 6" xfId="45642"/>
    <cellStyle name="Vírgula 10 4 3 2 3" xfId="7012"/>
    <cellStyle name="Vírgula 10 4 3 2 3 2" xfId="11954"/>
    <cellStyle name="Vírgula 10 4 3 2 3 3" xfId="45643"/>
    <cellStyle name="Vírgula 10 4 3 2 3 4" xfId="45644"/>
    <cellStyle name="Vírgula 10 4 3 2 4" xfId="8520"/>
    <cellStyle name="Vírgula 10 4 3 2 4 2" xfId="45645"/>
    <cellStyle name="Vírgula 10 4 3 2 4 3" xfId="45646"/>
    <cellStyle name="Vírgula 10 4 3 2 4 4" xfId="45647"/>
    <cellStyle name="Vírgula 10 4 3 2 5" xfId="3558"/>
    <cellStyle name="Vírgula 10 4 3 2 5 2" xfId="45648"/>
    <cellStyle name="Vírgula 10 4 3 2 5 3" xfId="45649"/>
    <cellStyle name="Vírgula 10 4 3 2 5 4" xfId="45650"/>
    <cellStyle name="Vírgula 10 4 3 2 6" xfId="45651"/>
    <cellStyle name="Vírgula 10 4 3 2 6 2" xfId="45652"/>
    <cellStyle name="Vírgula 10 4 3 2 6 3" xfId="45653"/>
    <cellStyle name="Vírgula 10 4 3 2 7" xfId="45654"/>
    <cellStyle name="Vírgula 10 4 3 2 8" xfId="45655"/>
    <cellStyle name="Vírgula 10 4 3 2 9" xfId="45656"/>
    <cellStyle name="Vírgula 10 4 3 3" xfId="4432"/>
    <cellStyle name="Vírgula 10 4 3 3 2" xfId="9417"/>
    <cellStyle name="Vírgula 10 4 3 3 2 2" xfId="45657"/>
    <cellStyle name="Vírgula 10 4 3 3 2 3" xfId="45658"/>
    <cellStyle name="Vírgula 10 4 3 3 2 4" xfId="45659"/>
    <cellStyle name="Vírgula 10 4 3 3 3" xfId="45660"/>
    <cellStyle name="Vírgula 10 4 3 3 3 2" xfId="45661"/>
    <cellStyle name="Vírgula 10 4 3 3 3 3" xfId="45662"/>
    <cellStyle name="Vírgula 10 4 3 3 4" xfId="45663"/>
    <cellStyle name="Vírgula 10 4 3 3 5" xfId="45664"/>
    <cellStyle name="Vírgula 10 4 3 3 6" xfId="45665"/>
    <cellStyle name="Vírgula 10 4 3 4" xfId="6175"/>
    <cellStyle name="Vírgula 10 4 3 4 2" xfId="11117"/>
    <cellStyle name="Vírgula 10 4 3 4 3" xfId="45666"/>
    <cellStyle name="Vírgula 10 4 3 4 4" xfId="45667"/>
    <cellStyle name="Vírgula 10 4 3 5" xfId="7683"/>
    <cellStyle name="Vírgula 10 4 3 5 2" xfId="45668"/>
    <cellStyle name="Vírgula 10 4 3 5 3" xfId="45669"/>
    <cellStyle name="Vírgula 10 4 3 5 4" xfId="45670"/>
    <cellStyle name="Vírgula 10 4 3 6" xfId="2721"/>
    <cellStyle name="Vírgula 10 4 3 6 2" xfId="45671"/>
    <cellStyle name="Vírgula 10 4 3 6 3" xfId="45672"/>
    <cellStyle name="Vírgula 10 4 3 6 4" xfId="45673"/>
    <cellStyle name="Vírgula 10 4 3 7" xfId="45674"/>
    <cellStyle name="Vírgula 10 4 3 7 2" xfId="45675"/>
    <cellStyle name="Vírgula 10 4 3 7 3" xfId="45676"/>
    <cellStyle name="Vírgula 10 4 3 8" xfId="45677"/>
    <cellStyle name="Vírgula 10 4 3 9" xfId="45678"/>
    <cellStyle name="Vírgula 10 4 4" xfId="1922"/>
    <cellStyle name="Vírgula 10 4 4 2" xfId="5280"/>
    <cellStyle name="Vírgula 10 4 4 2 2" xfId="10264"/>
    <cellStyle name="Vírgula 10 4 4 2 2 2" xfId="45679"/>
    <cellStyle name="Vírgula 10 4 4 2 2 3" xfId="45680"/>
    <cellStyle name="Vírgula 10 4 4 2 2 4" xfId="45681"/>
    <cellStyle name="Vírgula 10 4 4 2 3" xfId="45682"/>
    <cellStyle name="Vírgula 10 4 4 2 3 2" xfId="45683"/>
    <cellStyle name="Vírgula 10 4 4 2 3 3" xfId="45684"/>
    <cellStyle name="Vírgula 10 4 4 2 4" xfId="45685"/>
    <cellStyle name="Vírgula 10 4 4 2 5" xfId="45686"/>
    <cellStyle name="Vírgula 10 4 4 2 6" xfId="45687"/>
    <cellStyle name="Vírgula 10 4 4 3" xfId="7009"/>
    <cellStyle name="Vírgula 10 4 4 3 2" xfId="11951"/>
    <cellStyle name="Vírgula 10 4 4 3 3" xfId="45688"/>
    <cellStyle name="Vírgula 10 4 4 3 4" xfId="45689"/>
    <cellStyle name="Vírgula 10 4 4 4" xfId="8517"/>
    <cellStyle name="Vírgula 10 4 4 4 2" xfId="45690"/>
    <cellStyle name="Vírgula 10 4 4 4 3" xfId="45691"/>
    <cellStyle name="Vírgula 10 4 4 4 4" xfId="45692"/>
    <cellStyle name="Vírgula 10 4 4 5" xfId="3555"/>
    <cellStyle name="Vírgula 10 4 4 5 2" xfId="45693"/>
    <cellStyle name="Vírgula 10 4 4 5 3" xfId="45694"/>
    <cellStyle name="Vírgula 10 4 4 5 4" xfId="45695"/>
    <cellStyle name="Vírgula 10 4 4 6" xfId="45696"/>
    <cellStyle name="Vírgula 10 4 4 6 2" xfId="45697"/>
    <cellStyle name="Vírgula 10 4 4 6 3" xfId="45698"/>
    <cellStyle name="Vírgula 10 4 4 7" xfId="45699"/>
    <cellStyle name="Vírgula 10 4 4 8" xfId="45700"/>
    <cellStyle name="Vírgula 10 4 4 9" xfId="45701"/>
    <cellStyle name="Vírgula 10 4 5" xfId="3830"/>
    <cellStyle name="Vírgula 10 4 5 2" xfId="5487"/>
    <cellStyle name="Vírgula 10 4 5 2 2" xfId="10461"/>
    <cellStyle name="Vírgula 10 4 5 2 2 2" xfId="45702"/>
    <cellStyle name="Vírgula 10 4 5 2 2 3" xfId="45703"/>
    <cellStyle name="Vírgula 10 4 5 2 2 4" xfId="45704"/>
    <cellStyle name="Vírgula 10 4 5 2 3" xfId="45705"/>
    <cellStyle name="Vírgula 10 4 5 2 3 2" xfId="45706"/>
    <cellStyle name="Vírgula 10 4 5 2 3 3" xfId="45707"/>
    <cellStyle name="Vírgula 10 4 5 2 4" xfId="45708"/>
    <cellStyle name="Vírgula 10 4 5 2 5" xfId="45709"/>
    <cellStyle name="Vírgula 10 4 5 2 6" xfId="45710"/>
    <cellStyle name="Vírgula 10 4 5 3" xfId="8790"/>
    <cellStyle name="Vírgula 10 4 5 3 2" xfId="45711"/>
    <cellStyle name="Vírgula 10 4 5 3 3" xfId="45712"/>
    <cellStyle name="Vírgula 10 4 5 3 4" xfId="45713"/>
    <cellStyle name="Vírgula 10 4 5 4" xfId="12304"/>
    <cellStyle name="Vírgula 10 4 5 4 2" xfId="45714"/>
    <cellStyle name="Vírgula 10 4 5 4 3" xfId="45715"/>
    <cellStyle name="Vírgula 10 4 5 4 4" xfId="45716"/>
    <cellStyle name="Vírgula 10 4 5 5" xfId="45717"/>
    <cellStyle name="Vírgula 10 4 5 5 2" xfId="45718"/>
    <cellStyle name="Vírgula 10 4 5 5 3" xfId="45719"/>
    <cellStyle name="Vírgula 10 4 5 5 4" xfId="45720"/>
    <cellStyle name="Vírgula 10 4 5 6" xfId="45721"/>
    <cellStyle name="Vírgula 10 4 5 6 2" xfId="45722"/>
    <cellStyle name="Vírgula 10 4 5 6 3" xfId="45723"/>
    <cellStyle name="Vírgula 10 4 5 7" xfId="45724"/>
    <cellStyle name="Vírgula 10 4 5 8" xfId="45725"/>
    <cellStyle name="Vírgula 10 4 5 9" xfId="45726"/>
    <cellStyle name="Vírgula 10 4 6" xfId="4155"/>
    <cellStyle name="Vírgula 10 4 6 2" xfId="8926"/>
    <cellStyle name="Vírgula 10 4 6 2 2" xfId="45727"/>
    <cellStyle name="Vírgula 10 4 6 2 2 2" xfId="45728"/>
    <cellStyle name="Vírgula 10 4 6 2 2 3" xfId="45729"/>
    <cellStyle name="Vírgula 10 4 6 2 2 4" xfId="45730"/>
    <cellStyle name="Vírgula 10 4 6 2 3" xfId="45731"/>
    <cellStyle name="Vírgula 10 4 6 2 3 2" xfId="45732"/>
    <cellStyle name="Vírgula 10 4 6 2 3 3" xfId="45733"/>
    <cellStyle name="Vírgula 10 4 6 2 4" xfId="45734"/>
    <cellStyle name="Vírgula 10 4 6 2 5" xfId="45735"/>
    <cellStyle name="Vírgula 10 4 6 2 6" xfId="45736"/>
    <cellStyle name="Vírgula 10 4 6 3" xfId="12189"/>
    <cellStyle name="Vírgula 10 4 6 3 2" xfId="45737"/>
    <cellStyle name="Vírgula 10 4 6 3 3" xfId="45738"/>
    <cellStyle name="Vírgula 10 4 6 3 4" xfId="45739"/>
    <cellStyle name="Vírgula 10 4 6 4" xfId="45740"/>
    <cellStyle name="Vírgula 10 4 6 4 2" xfId="45741"/>
    <cellStyle name="Vírgula 10 4 6 4 3" xfId="45742"/>
    <cellStyle name="Vírgula 10 4 6 4 4" xfId="45743"/>
    <cellStyle name="Vírgula 10 4 6 5" xfId="45744"/>
    <cellStyle name="Vírgula 10 4 6 5 2" xfId="45745"/>
    <cellStyle name="Vírgula 10 4 6 5 3" xfId="45746"/>
    <cellStyle name="Vírgula 10 4 6 6" xfId="45747"/>
    <cellStyle name="Vírgula 10 4 6 7" xfId="45748"/>
    <cellStyle name="Vírgula 10 4 6 8" xfId="45749"/>
    <cellStyle name="Vírgula 10 4 7" xfId="5575"/>
    <cellStyle name="Vírgula 10 4 7 2" xfId="10530"/>
    <cellStyle name="Vírgula 10 4 7 2 2" xfId="45750"/>
    <cellStyle name="Vírgula 10 4 7 2 3" xfId="45751"/>
    <cellStyle name="Vírgula 10 4 7 2 4" xfId="45752"/>
    <cellStyle name="Vírgula 10 4 7 3" xfId="45753"/>
    <cellStyle name="Vírgula 10 4 7 3 2" xfId="45754"/>
    <cellStyle name="Vírgula 10 4 7 3 3" xfId="45755"/>
    <cellStyle name="Vírgula 10 4 7 4" xfId="45756"/>
    <cellStyle name="Vírgula 10 4 7 5" xfId="45757"/>
    <cellStyle name="Vírgula 10 4 7 6" xfId="45758"/>
    <cellStyle name="Vírgula 10 4 8" xfId="5902"/>
    <cellStyle name="Vírgula 10 4 8 2" xfId="10844"/>
    <cellStyle name="Vírgula 10 4 8 3" xfId="45759"/>
    <cellStyle name="Vírgula 10 4 8 4" xfId="45760"/>
    <cellStyle name="Vírgula 10 4 9" xfId="7410"/>
    <cellStyle name="Vírgula 10 4 9 2" xfId="45761"/>
    <cellStyle name="Vírgula 10 4 9 3" xfId="45762"/>
    <cellStyle name="Vírgula 10 4 9 4" xfId="45763"/>
    <cellStyle name="Vírgula 10 5" xfId="538"/>
    <cellStyle name="Vírgula 10 5 10" xfId="45764"/>
    <cellStyle name="Vírgula 10 5 11" xfId="45765"/>
    <cellStyle name="Vírgula 10 5 2" xfId="1103"/>
    <cellStyle name="Vírgula 10 5 2 10" xfId="45766"/>
    <cellStyle name="Vírgula 10 5 2 2" xfId="1927"/>
    <cellStyle name="Vírgula 10 5 2 2 2" xfId="5285"/>
    <cellStyle name="Vírgula 10 5 2 2 2 2" xfId="10269"/>
    <cellStyle name="Vírgula 10 5 2 2 2 2 2" xfId="45767"/>
    <cellStyle name="Vírgula 10 5 2 2 2 2 3" xfId="45768"/>
    <cellStyle name="Vírgula 10 5 2 2 2 2 4" xfId="45769"/>
    <cellStyle name="Vírgula 10 5 2 2 2 3" xfId="45770"/>
    <cellStyle name="Vírgula 10 5 2 2 2 3 2" xfId="45771"/>
    <cellStyle name="Vírgula 10 5 2 2 2 3 3" xfId="45772"/>
    <cellStyle name="Vírgula 10 5 2 2 2 4" xfId="45773"/>
    <cellStyle name="Vírgula 10 5 2 2 2 5" xfId="45774"/>
    <cellStyle name="Vírgula 10 5 2 2 2 6" xfId="45775"/>
    <cellStyle name="Vírgula 10 5 2 2 3" xfId="7014"/>
    <cellStyle name="Vírgula 10 5 2 2 3 2" xfId="11956"/>
    <cellStyle name="Vírgula 10 5 2 2 3 3" xfId="45776"/>
    <cellStyle name="Vírgula 10 5 2 2 3 4" xfId="45777"/>
    <cellStyle name="Vírgula 10 5 2 2 4" xfId="8522"/>
    <cellStyle name="Vírgula 10 5 2 2 4 2" xfId="45778"/>
    <cellStyle name="Vírgula 10 5 2 2 4 3" xfId="45779"/>
    <cellStyle name="Vírgula 10 5 2 2 4 4" xfId="45780"/>
    <cellStyle name="Vírgula 10 5 2 2 5" xfId="3560"/>
    <cellStyle name="Vírgula 10 5 2 2 5 2" xfId="45781"/>
    <cellStyle name="Vírgula 10 5 2 2 5 3" xfId="45782"/>
    <cellStyle name="Vírgula 10 5 2 2 5 4" xfId="45783"/>
    <cellStyle name="Vírgula 10 5 2 2 6" xfId="45784"/>
    <cellStyle name="Vírgula 10 5 2 2 6 2" xfId="45785"/>
    <cellStyle name="Vírgula 10 5 2 2 6 3" xfId="45786"/>
    <cellStyle name="Vírgula 10 5 2 2 7" xfId="45787"/>
    <cellStyle name="Vírgula 10 5 2 2 8" xfId="45788"/>
    <cellStyle name="Vírgula 10 5 2 2 9" xfId="45789"/>
    <cellStyle name="Vírgula 10 5 2 3" xfId="4525"/>
    <cellStyle name="Vírgula 10 5 2 3 2" xfId="9510"/>
    <cellStyle name="Vírgula 10 5 2 3 2 2" xfId="45790"/>
    <cellStyle name="Vírgula 10 5 2 3 2 3" xfId="45791"/>
    <cellStyle name="Vírgula 10 5 2 3 2 4" xfId="45792"/>
    <cellStyle name="Vírgula 10 5 2 3 3" xfId="45793"/>
    <cellStyle name="Vírgula 10 5 2 3 3 2" xfId="45794"/>
    <cellStyle name="Vírgula 10 5 2 3 3 3" xfId="45795"/>
    <cellStyle name="Vírgula 10 5 2 3 4" xfId="45796"/>
    <cellStyle name="Vírgula 10 5 2 3 5" xfId="45797"/>
    <cellStyle name="Vírgula 10 5 2 3 6" xfId="45798"/>
    <cellStyle name="Vírgula 10 5 2 4" xfId="6265"/>
    <cellStyle name="Vírgula 10 5 2 4 2" xfId="11207"/>
    <cellStyle name="Vírgula 10 5 2 4 3" xfId="45799"/>
    <cellStyle name="Vírgula 10 5 2 4 4" xfId="45800"/>
    <cellStyle name="Vírgula 10 5 2 5" xfId="7773"/>
    <cellStyle name="Vírgula 10 5 2 5 2" xfId="45801"/>
    <cellStyle name="Vírgula 10 5 2 5 3" xfId="45802"/>
    <cellStyle name="Vírgula 10 5 2 5 4" xfId="45803"/>
    <cellStyle name="Vírgula 10 5 2 6" xfId="2811"/>
    <cellStyle name="Vírgula 10 5 2 6 2" xfId="45804"/>
    <cellStyle name="Vírgula 10 5 2 6 3" xfId="45805"/>
    <cellStyle name="Vírgula 10 5 2 6 4" xfId="45806"/>
    <cellStyle name="Vírgula 10 5 2 7" xfId="45807"/>
    <cellStyle name="Vírgula 10 5 2 7 2" xfId="45808"/>
    <cellStyle name="Vírgula 10 5 2 7 3" xfId="45809"/>
    <cellStyle name="Vírgula 10 5 2 8" xfId="45810"/>
    <cellStyle name="Vírgula 10 5 2 9" xfId="45811"/>
    <cellStyle name="Vírgula 10 5 3" xfId="1926"/>
    <cellStyle name="Vírgula 10 5 3 2" xfId="5284"/>
    <cellStyle name="Vírgula 10 5 3 2 2" xfId="10268"/>
    <cellStyle name="Vírgula 10 5 3 2 2 2" xfId="45812"/>
    <cellStyle name="Vírgula 10 5 3 2 2 3" xfId="45813"/>
    <cellStyle name="Vírgula 10 5 3 2 2 4" xfId="45814"/>
    <cellStyle name="Vírgula 10 5 3 2 3" xfId="45815"/>
    <cellStyle name="Vírgula 10 5 3 2 3 2" xfId="45816"/>
    <cellStyle name="Vírgula 10 5 3 2 3 3" xfId="45817"/>
    <cellStyle name="Vírgula 10 5 3 2 4" xfId="45818"/>
    <cellStyle name="Vírgula 10 5 3 2 5" xfId="45819"/>
    <cellStyle name="Vírgula 10 5 3 2 6" xfId="45820"/>
    <cellStyle name="Vírgula 10 5 3 3" xfId="7013"/>
    <cellStyle name="Vírgula 10 5 3 3 2" xfId="11955"/>
    <cellStyle name="Vírgula 10 5 3 3 3" xfId="45821"/>
    <cellStyle name="Vírgula 10 5 3 3 4" xfId="45822"/>
    <cellStyle name="Vírgula 10 5 3 4" xfId="8521"/>
    <cellStyle name="Vírgula 10 5 3 4 2" xfId="45823"/>
    <cellStyle name="Vírgula 10 5 3 4 3" xfId="45824"/>
    <cellStyle name="Vírgula 10 5 3 4 4" xfId="45825"/>
    <cellStyle name="Vírgula 10 5 3 5" xfId="3559"/>
    <cellStyle name="Vírgula 10 5 3 5 2" xfId="45826"/>
    <cellStyle name="Vírgula 10 5 3 5 3" xfId="45827"/>
    <cellStyle name="Vírgula 10 5 3 5 4" xfId="45828"/>
    <cellStyle name="Vírgula 10 5 3 6" xfId="45829"/>
    <cellStyle name="Vírgula 10 5 3 6 2" xfId="45830"/>
    <cellStyle name="Vírgula 10 5 3 6 3" xfId="45831"/>
    <cellStyle name="Vírgula 10 5 3 7" xfId="45832"/>
    <cellStyle name="Vírgula 10 5 3 8" xfId="45833"/>
    <cellStyle name="Vírgula 10 5 3 9" xfId="45834"/>
    <cellStyle name="Vírgula 10 5 4" xfId="4057"/>
    <cellStyle name="Vírgula 10 5 4 2" xfId="9129"/>
    <cellStyle name="Vírgula 10 5 4 2 2" xfId="45835"/>
    <cellStyle name="Vírgula 10 5 4 2 3" xfId="45836"/>
    <cellStyle name="Vírgula 10 5 4 2 4" xfId="45837"/>
    <cellStyle name="Vírgula 10 5 4 3" xfId="45838"/>
    <cellStyle name="Vírgula 10 5 4 3 2" xfId="45839"/>
    <cellStyle name="Vírgula 10 5 4 3 3" xfId="45840"/>
    <cellStyle name="Vírgula 10 5 4 4" xfId="45841"/>
    <cellStyle name="Vírgula 10 5 4 5" xfId="45842"/>
    <cellStyle name="Vírgula 10 5 4 6" xfId="45843"/>
    <cellStyle name="Vírgula 10 5 5" xfId="5813"/>
    <cellStyle name="Vírgula 10 5 5 2" xfId="10755"/>
    <cellStyle name="Vírgula 10 5 5 3" xfId="45844"/>
    <cellStyle name="Vírgula 10 5 5 4" xfId="45845"/>
    <cellStyle name="Vírgula 10 5 6" xfId="7321"/>
    <cellStyle name="Vírgula 10 5 6 2" xfId="45846"/>
    <cellStyle name="Vírgula 10 5 6 3" xfId="45847"/>
    <cellStyle name="Vírgula 10 5 6 4" xfId="45848"/>
    <cellStyle name="Vírgula 10 5 7" xfId="2359"/>
    <cellStyle name="Vírgula 10 5 7 2" xfId="45849"/>
    <cellStyle name="Vírgula 10 5 7 3" xfId="45850"/>
    <cellStyle name="Vírgula 10 5 7 4" xfId="45851"/>
    <cellStyle name="Vírgula 10 5 8" xfId="45852"/>
    <cellStyle name="Vírgula 10 5 8 2" xfId="45853"/>
    <cellStyle name="Vírgula 10 5 8 3" xfId="45854"/>
    <cellStyle name="Vírgula 10 5 9" xfId="45855"/>
    <cellStyle name="Vírgula 10 6" xfId="750"/>
    <cellStyle name="Vírgula 10 6 10" xfId="45856"/>
    <cellStyle name="Vírgula 10 6 11" xfId="45857"/>
    <cellStyle name="Vírgula 10 6 2" xfId="1216"/>
    <cellStyle name="Vírgula 10 6 2 10" xfId="45858"/>
    <cellStyle name="Vírgula 10 6 2 2" xfId="1929"/>
    <cellStyle name="Vírgula 10 6 2 2 2" xfId="5287"/>
    <cellStyle name="Vírgula 10 6 2 2 2 2" xfId="10271"/>
    <cellStyle name="Vírgula 10 6 2 2 2 2 2" xfId="45859"/>
    <cellStyle name="Vírgula 10 6 2 2 2 2 3" xfId="45860"/>
    <cellStyle name="Vírgula 10 6 2 2 2 2 4" xfId="45861"/>
    <cellStyle name="Vírgula 10 6 2 2 2 3" xfId="45862"/>
    <cellStyle name="Vírgula 10 6 2 2 2 3 2" xfId="45863"/>
    <cellStyle name="Vírgula 10 6 2 2 2 3 3" xfId="45864"/>
    <cellStyle name="Vírgula 10 6 2 2 2 4" xfId="45865"/>
    <cellStyle name="Vírgula 10 6 2 2 2 5" xfId="45866"/>
    <cellStyle name="Vírgula 10 6 2 2 2 6" xfId="45867"/>
    <cellStyle name="Vírgula 10 6 2 2 3" xfId="7016"/>
    <cellStyle name="Vírgula 10 6 2 2 3 2" xfId="11958"/>
    <cellStyle name="Vírgula 10 6 2 2 3 3" xfId="45868"/>
    <cellStyle name="Vírgula 10 6 2 2 3 4" xfId="45869"/>
    <cellStyle name="Vírgula 10 6 2 2 4" xfId="8524"/>
    <cellStyle name="Vírgula 10 6 2 2 4 2" xfId="45870"/>
    <cellStyle name="Vírgula 10 6 2 2 4 3" xfId="45871"/>
    <cellStyle name="Vírgula 10 6 2 2 4 4" xfId="45872"/>
    <cellStyle name="Vírgula 10 6 2 2 5" xfId="3562"/>
    <cellStyle name="Vírgula 10 6 2 2 5 2" xfId="45873"/>
    <cellStyle name="Vírgula 10 6 2 2 5 3" xfId="45874"/>
    <cellStyle name="Vírgula 10 6 2 2 5 4" xfId="45875"/>
    <cellStyle name="Vírgula 10 6 2 2 6" xfId="45876"/>
    <cellStyle name="Vírgula 10 6 2 2 6 2" xfId="45877"/>
    <cellStyle name="Vírgula 10 6 2 2 6 3" xfId="45878"/>
    <cellStyle name="Vírgula 10 6 2 2 7" xfId="45879"/>
    <cellStyle name="Vírgula 10 6 2 2 8" xfId="45880"/>
    <cellStyle name="Vírgula 10 6 2 2 9" xfId="45881"/>
    <cellStyle name="Vírgula 10 6 2 3" xfId="4584"/>
    <cellStyle name="Vírgula 10 6 2 3 2" xfId="9568"/>
    <cellStyle name="Vírgula 10 6 2 3 2 2" xfId="45882"/>
    <cellStyle name="Vírgula 10 6 2 3 2 3" xfId="45883"/>
    <cellStyle name="Vírgula 10 6 2 3 2 4" xfId="45884"/>
    <cellStyle name="Vírgula 10 6 2 3 3" xfId="45885"/>
    <cellStyle name="Vírgula 10 6 2 3 3 2" xfId="45886"/>
    <cellStyle name="Vírgula 10 6 2 3 3 3" xfId="45887"/>
    <cellStyle name="Vírgula 10 6 2 3 4" xfId="45888"/>
    <cellStyle name="Vírgula 10 6 2 3 5" xfId="45889"/>
    <cellStyle name="Vírgula 10 6 2 3 6" xfId="45890"/>
    <cellStyle name="Vírgula 10 6 2 4" xfId="6315"/>
    <cellStyle name="Vírgula 10 6 2 4 2" xfId="11257"/>
    <cellStyle name="Vírgula 10 6 2 4 3" xfId="45891"/>
    <cellStyle name="Vírgula 10 6 2 4 4" xfId="45892"/>
    <cellStyle name="Vírgula 10 6 2 5" xfId="7823"/>
    <cellStyle name="Vírgula 10 6 2 5 2" xfId="45893"/>
    <cellStyle name="Vírgula 10 6 2 5 3" xfId="45894"/>
    <cellStyle name="Vírgula 10 6 2 5 4" xfId="45895"/>
    <cellStyle name="Vírgula 10 6 2 6" xfId="2861"/>
    <cellStyle name="Vírgula 10 6 2 6 2" xfId="45896"/>
    <cellStyle name="Vírgula 10 6 2 6 3" xfId="45897"/>
    <cellStyle name="Vírgula 10 6 2 6 4" xfId="45898"/>
    <cellStyle name="Vírgula 10 6 2 7" xfId="45899"/>
    <cellStyle name="Vírgula 10 6 2 7 2" xfId="45900"/>
    <cellStyle name="Vírgula 10 6 2 7 3" xfId="45901"/>
    <cellStyle name="Vírgula 10 6 2 8" xfId="45902"/>
    <cellStyle name="Vírgula 10 6 2 9" xfId="45903"/>
    <cellStyle name="Vírgula 10 6 3" xfId="1928"/>
    <cellStyle name="Vírgula 10 6 3 2" xfId="5286"/>
    <cellStyle name="Vírgula 10 6 3 2 2" xfId="10270"/>
    <cellStyle name="Vírgula 10 6 3 2 2 2" xfId="45904"/>
    <cellStyle name="Vírgula 10 6 3 2 2 3" xfId="45905"/>
    <cellStyle name="Vírgula 10 6 3 2 2 4" xfId="45906"/>
    <cellStyle name="Vírgula 10 6 3 2 3" xfId="45907"/>
    <cellStyle name="Vírgula 10 6 3 2 3 2" xfId="45908"/>
    <cellStyle name="Vírgula 10 6 3 2 3 3" xfId="45909"/>
    <cellStyle name="Vírgula 10 6 3 2 4" xfId="45910"/>
    <cellStyle name="Vírgula 10 6 3 2 5" xfId="45911"/>
    <cellStyle name="Vírgula 10 6 3 2 6" xfId="45912"/>
    <cellStyle name="Vírgula 10 6 3 3" xfId="7015"/>
    <cellStyle name="Vírgula 10 6 3 3 2" xfId="11957"/>
    <cellStyle name="Vírgula 10 6 3 3 3" xfId="45913"/>
    <cellStyle name="Vírgula 10 6 3 3 4" xfId="45914"/>
    <cellStyle name="Vírgula 10 6 3 4" xfId="8523"/>
    <cellStyle name="Vírgula 10 6 3 4 2" xfId="45915"/>
    <cellStyle name="Vírgula 10 6 3 4 3" xfId="45916"/>
    <cellStyle name="Vírgula 10 6 3 4 4" xfId="45917"/>
    <cellStyle name="Vírgula 10 6 3 5" xfId="3561"/>
    <cellStyle name="Vírgula 10 6 3 5 2" xfId="45918"/>
    <cellStyle name="Vírgula 10 6 3 5 3" xfId="45919"/>
    <cellStyle name="Vírgula 10 6 3 5 4" xfId="45920"/>
    <cellStyle name="Vírgula 10 6 3 6" xfId="45921"/>
    <cellStyle name="Vírgula 10 6 3 6 2" xfId="45922"/>
    <cellStyle name="Vírgula 10 6 3 6 3" xfId="45923"/>
    <cellStyle name="Vírgula 10 6 3 7" xfId="45924"/>
    <cellStyle name="Vírgula 10 6 3 8" xfId="45925"/>
    <cellStyle name="Vírgula 10 6 3 9" xfId="45926"/>
    <cellStyle name="Vírgula 10 6 4" xfId="4201"/>
    <cellStyle name="Vírgula 10 6 4 2" xfId="9187"/>
    <cellStyle name="Vírgula 10 6 4 2 2" xfId="45927"/>
    <cellStyle name="Vírgula 10 6 4 2 3" xfId="45928"/>
    <cellStyle name="Vírgula 10 6 4 2 4" xfId="45929"/>
    <cellStyle name="Vírgula 10 6 4 3" xfId="45930"/>
    <cellStyle name="Vírgula 10 6 4 3 2" xfId="45931"/>
    <cellStyle name="Vírgula 10 6 4 3 3" xfId="45932"/>
    <cellStyle name="Vírgula 10 6 4 4" xfId="45933"/>
    <cellStyle name="Vírgula 10 6 4 5" xfId="45934"/>
    <cellStyle name="Vírgula 10 6 4 6" xfId="45935"/>
    <cellStyle name="Vírgula 10 6 5" xfId="5948"/>
    <cellStyle name="Vírgula 10 6 5 2" xfId="10890"/>
    <cellStyle name="Vírgula 10 6 5 3" xfId="45936"/>
    <cellStyle name="Vírgula 10 6 5 4" xfId="45937"/>
    <cellStyle name="Vírgula 10 6 6" xfId="7456"/>
    <cellStyle name="Vírgula 10 6 6 2" xfId="45938"/>
    <cellStyle name="Vírgula 10 6 6 3" xfId="45939"/>
    <cellStyle name="Vírgula 10 6 6 4" xfId="45940"/>
    <cellStyle name="Vírgula 10 6 7" xfId="2494"/>
    <cellStyle name="Vírgula 10 6 7 2" xfId="45941"/>
    <cellStyle name="Vírgula 10 6 7 3" xfId="45942"/>
    <cellStyle name="Vírgula 10 6 7 4" xfId="45943"/>
    <cellStyle name="Vírgula 10 6 8" xfId="45944"/>
    <cellStyle name="Vírgula 10 6 8 2" xfId="45945"/>
    <cellStyle name="Vírgula 10 6 8 3" xfId="45946"/>
    <cellStyle name="Vírgula 10 6 9" xfId="45947"/>
    <cellStyle name="Vírgula 10 7" xfId="422"/>
    <cellStyle name="Vírgula 10 7 10" xfId="45948"/>
    <cellStyle name="Vírgula 10 7 11" xfId="45949"/>
    <cellStyle name="Vírgula 10 7 2" xfId="1046"/>
    <cellStyle name="Vírgula 10 7 2 10" xfId="45950"/>
    <cellStyle name="Vírgula 10 7 2 2" xfId="1931"/>
    <cellStyle name="Vírgula 10 7 2 2 2" xfId="5289"/>
    <cellStyle name="Vírgula 10 7 2 2 2 2" xfId="10273"/>
    <cellStyle name="Vírgula 10 7 2 2 2 2 2" xfId="45951"/>
    <cellStyle name="Vírgula 10 7 2 2 2 2 3" xfId="45952"/>
    <cellStyle name="Vírgula 10 7 2 2 2 2 4" xfId="45953"/>
    <cellStyle name="Vírgula 10 7 2 2 2 3" xfId="45954"/>
    <cellStyle name="Vírgula 10 7 2 2 2 3 2" xfId="45955"/>
    <cellStyle name="Vírgula 10 7 2 2 2 3 3" xfId="45956"/>
    <cellStyle name="Vírgula 10 7 2 2 2 4" xfId="45957"/>
    <cellStyle name="Vírgula 10 7 2 2 2 5" xfId="45958"/>
    <cellStyle name="Vírgula 10 7 2 2 2 6" xfId="45959"/>
    <cellStyle name="Vírgula 10 7 2 2 3" xfId="7018"/>
    <cellStyle name="Vírgula 10 7 2 2 3 2" xfId="11960"/>
    <cellStyle name="Vírgula 10 7 2 2 3 3" xfId="45960"/>
    <cellStyle name="Vírgula 10 7 2 2 3 4" xfId="45961"/>
    <cellStyle name="Vírgula 10 7 2 2 4" xfId="8526"/>
    <cellStyle name="Vírgula 10 7 2 2 4 2" xfId="45962"/>
    <cellStyle name="Vírgula 10 7 2 2 4 3" xfId="45963"/>
    <cellStyle name="Vírgula 10 7 2 2 4 4" xfId="45964"/>
    <cellStyle name="Vírgula 10 7 2 2 5" xfId="3564"/>
    <cellStyle name="Vírgula 10 7 2 2 5 2" xfId="45965"/>
    <cellStyle name="Vírgula 10 7 2 2 5 3" xfId="45966"/>
    <cellStyle name="Vírgula 10 7 2 2 5 4" xfId="45967"/>
    <cellStyle name="Vírgula 10 7 2 2 6" xfId="45968"/>
    <cellStyle name="Vírgula 10 7 2 2 6 2" xfId="45969"/>
    <cellStyle name="Vírgula 10 7 2 2 6 3" xfId="45970"/>
    <cellStyle name="Vírgula 10 7 2 2 7" xfId="45971"/>
    <cellStyle name="Vírgula 10 7 2 2 8" xfId="45972"/>
    <cellStyle name="Vírgula 10 7 2 2 9" xfId="45973"/>
    <cellStyle name="Vírgula 10 7 2 3" xfId="4479"/>
    <cellStyle name="Vírgula 10 7 2 3 2" xfId="9464"/>
    <cellStyle name="Vírgula 10 7 2 3 2 2" xfId="45974"/>
    <cellStyle name="Vírgula 10 7 2 3 2 3" xfId="45975"/>
    <cellStyle name="Vírgula 10 7 2 3 2 4" xfId="45976"/>
    <cellStyle name="Vírgula 10 7 2 3 3" xfId="45977"/>
    <cellStyle name="Vírgula 10 7 2 3 3 2" xfId="45978"/>
    <cellStyle name="Vírgula 10 7 2 3 3 3" xfId="45979"/>
    <cellStyle name="Vírgula 10 7 2 3 4" xfId="45980"/>
    <cellStyle name="Vírgula 10 7 2 3 5" xfId="45981"/>
    <cellStyle name="Vírgula 10 7 2 3 6" xfId="45982"/>
    <cellStyle name="Vírgula 10 7 2 4" xfId="6221"/>
    <cellStyle name="Vírgula 10 7 2 4 2" xfId="11163"/>
    <cellStyle name="Vírgula 10 7 2 4 3" xfId="45983"/>
    <cellStyle name="Vírgula 10 7 2 4 4" xfId="45984"/>
    <cellStyle name="Vírgula 10 7 2 5" xfId="7729"/>
    <cellStyle name="Vírgula 10 7 2 5 2" xfId="45985"/>
    <cellStyle name="Vírgula 10 7 2 5 3" xfId="45986"/>
    <cellStyle name="Vírgula 10 7 2 5 4" xfId="45987"/>
    <cellStyle name="Vírgula 10 7 2 6" xfId="2767"/>
    <cellStyle name="Vírgula 10 7 2 6 2" xfId="45988"/>
    <cellStyle name="Vírgula 10 7 2 6 3" xfId="45989"/>
    <cellStyle name="Vírgula 10 7 2 6 4" xfId="45990"/>
    <cellStyle name="Vírgula 10 7 2 7" xfId="45991"/>
    <cellStyle name="Vírgula 10 7 2 7 2" xfId="45992"/>
    <cellStyle name="Vírgula 10 7 2 7 3" xfId="45993"/>
    <cellStyle name="Vírgula 10 7 2 8" xfId="45994"/>
    <cellStyle name="Vírgula 10 7 2 9" xfId="45995"/>
    <cellStyle name="Vírgula 10 7 3" xfId="1930"/>
    <cellStyle name="Vírgula 10 7 3 2" xfId="5288"/>
    <cellStyle name="Vírgula 10 7 3 2 2" xfId="10272"/>
    <cellStyle name="Vírgula 10 7 3 2 2 2" xfId="45996"/>
    <cellStyle name="Vírgula 10 7 3 2 2 3" xfId="45997"/>
    <cellStyle name="Vírgula 10 7 3 2 2 4" xfId="45998"/>
    <cellStyle name="Vírgula 10 7 3 2 3" xfId="45999"/>
    <cellStyle name="Vírgula 10 7 3 2 3 2" xfId="46000"/>
    <cellStyle name="Vírgula 10 7 3 2 3 3" xfId="46001"/>
    <cellStyle name="Vírgula 10 7 3 2 4" xfId="46002"/>
    <cellStyle name="Vírgula 10 7 3 2 5" xfId="46003"/>
    <cellStyle name="Vírgula 10 7 3 2 6" xfId="46004"/>
    <cellStyle name="Vírgula 10 7 3 3" xfId="7017"/>
    <cellStyle name="Vírgula 10 7 3 3 2" xfId="11959"/>
    <cellStyle name="Vírgula 10 7 3 3 3" xfId="46005"/>
    <cellStyle name="Vírgula 10 7 3 3 4" xfId="46006"/>
    <cellStyle name="Vírgula 10 7 3 4" xfId="8525"/>
    <cellStyle name="Vírgula 10 7 3 4 2" xfId="46007"/>
    <cellStyle name="Vírgula 10 7 3 4 3" xfId="46008"/>
    <cellStyle name="Vírgula 10 7 3 4 4" xfId="46009"/>
    <cellStyle name="Vírgula 10 7 3 5" xfId="3563"/>
    <cellStyle name="Vírgula 10 7 3 5 2" xfId="46010"/>
    <cellStyle name="Vírgula 10 7 3 5 3" xfId="46011"/>
    <cellStyle name="Vírgula 10 7 3 5 4" xfId="46012"/>
    <cellStyle name="Vírgula 10 7 3 6" xfId="46013"/>
    <cellStyle name="Vírgula 10 7 3 6 2" xfId="46014"/>
    <cellStyle name="Vírgula 10 7 3 6 3" xfId="46015"/>
    <cellStyle name="Vírgula 10 7 3 7" xfId="46016"/>
    <cellStyle name="Vírgula 10 7 3 8" xfId="46017"/>
    <cellStyle name="Vírgula 10 7 3 9" xfId="46018"/>
    <cellStyle name="Vírgula 10 7 4" xfId="3997"/>
    <cellStyle name="Vírgula 10 7 4 2" xfId="9077"/>
    <cellStyle name="Vírgula 10 7 4 2 2" xfId="46019"/>
    <cellStyle name="Vírgula 10 7 4 2 3" xfId="46020"/>
    <cellStyle name="Vírgula 10 7 4 2 4" xfId="46021"/>
    <cellStyle name="Vírgula 10 7 4 3" xfId="46022"/>
    <cellStyle name="Vírgula 10 7 4 3 2" xfId="46023"/>
    <cellStyle name="Vírgula 10 7 4 3 3" xfId="46024"/>
    <cellStyle name="Vírgula 10 7 4 4" xfId="46025"/>
    <cellStyle name="Vírgula 10 7 4 5" xfId="46026"/>
    <cellStyle name="Vírgula 10 7 4 6" xfId="46027"/>
    <cellStyle name="Vírgula 10 7 5" xfId="5764"/>
    <cellStyle name="Vírgula 10 7 5 2" xfId="10706"/>
    <cellStyle name="Vírgula 10 7 5 3" xfId="46028"/>
    <cellStyle name="Vírgula 10 7 5 4" xfId="46029"/>
    <cellStyle name="Vírgula 10 7 6" xfId="7272"/>
    <cellStyle name="Vírgula 10 7 6 2" xfId="46030"/>
    <cellStyle name="Vírgula 10 7 6 3" xfId="46031"/>
    <cellStyle name="Vírgula 10 7 6 4" xfId="46032"/>
    <cellStyle name="Vírgula 10 7 7" xfId="2310"/>
    <cellStyle name="Vírgula 10 7 7 2" xfId="46033"/>
    <cellStyle name="Vírgula 10 7 7 3" xfId="46034"/>
    <cellStyle name="Vírgula 10 7 7 4" xfId="46035"/>
    <cellStyle name="Vírgula 10 7 8" xfId="46036"/>
    <cellStyle name="Vírgula 10 7 8 2" xfId="46037"/>
    <cellStyle name="Vírgula 10 7 8 3" xfId="46038"/>
    <cellStyle name="Vírgula 10 7 9" xfId="46039"/>
    <cellStyle name="Vírgula 10 8" xfId="900"/>
    <cellStyle name="Vírgula 10 8 10" xfId="46040"/>
    <cellStyle name="Vírgula 10 8 2" xfId="1932"/>
    <cellStyle name="Vírgula 10 8 2 2" xfId="5290"/>
    <cellStyle name="Vírgula 10 8 2 2 2" xfId="10274"/>
    <cellStyle name="Vírgula 10 8 2 2 2 2" xfId="46041"/>
    <cellStyle name="Vírgula 10 8 2 2 2 3" xfId="46042"/>
    <cellStyle name="Vírgula 10 8 2 2 2 4" xfId="46043"/>
    <cellStyle name="Vírgula 10 8 2 2 3" xfId="46044"/>
    <cellStyle name="Vírgula 10 8 2 2 3 2" xfId="46045"/>
    <cellStyle name="Vírgula 10 8 2 2 3 3" xfId="46046"/>
    <cellStyle name="Vírgula 10 8 2 2 4" xfId="46047"/>
    <cellStyle name="Vírgula 10 8 2 2 5" xfId="46048"/>
    <cellStyle name="Vírgula 10 8 2 2 6" xfId="46049"/>
    <cellStyle name="Vírgula 10 8 2 3" xfId="7019"/>
    <cellStyle name="Vírgula 10 8 2 3 2" xfId="11961"/>
    <cellStyle name="Vírgula 10 8 2 3 3" xfId="46050"/>
    <cellStyle name="Vírgula 10 8 2 3 4" xfId="46051"/>
    <cellStyle name="Vírgula 10 8 2 4" xfId="8527"/>
    <cellStyle name="Vírgula 10 8 2 4 2" xfId="46052"/>
    <cellStyle name="Vírgula 10 8 2 4 3" xfId="46053"/>
    <cellStyle name="Vírgula 10 8 2 4 4" xfId="46054"/>
    <cellStyle name="Vírgula 10 8 2 5" xfId="3565"/>
    <cellStyle name="Vírgula 10 8 2 5 2" xfId="46055"/>
    <cellStyle name="Vírgula 10 8 2 5 3" xfId="46056"/>
    <cellStyle name="Vírgula 10 8 2 5 4" xfId="46057"/>
    <cellStyle name="Vírgula 10 8 2 6" xfId="46058"/>
    <cellStyle name="Vírgula 10 8 2 6 2" xfId="46059"/>
    <cellStyle name="Vírgula 10 8 2 6 3" xfId="46060"/>
    <cellStyle name="Vírgula 10 8 2 7" xfId="46061"/>
    <cellStyle name="Vírgula 10 8 2 8" xfId="46062"/>
    <cellStyle name="Vírgula 10 8 2 9" xfId="46063"/>
    <cellStyle name="Vírgula 10 8 3" xfId="4342"/>
    <cellStyle name="Vírgula 10 8 3 2" xfId="9328"/>
    <cellStyle name="Vírgula 10 8 3 2 2" xfId="46064"/>
    <cellStyle name="Vírgula 10 8 3 2 3" xfId="46065"/>
    <cellStyle name="Vírgula 10 8 3 2 4" xfId="46066"/>
    <cellStyle name="Vírgula 10 8 3 3" xfId="46067"/>
    <cellStyle name="Vírgula 10 8 3 3 2" xfId="46068"/>
    <cellStyle name="Vírgula 10 8 3 3 3" xfId="46069"/>
    <cellStyle name="Vírgula 10 8 3 4" xfId="46070"/>
    <cellStyle name="Vírgula 10 8 3 5" xfId="46071"/>
    <cellStyle name="Vírgula 10 8 3 6" xfId="46072"/>
    <cellStyle name="Vírgula 10 8 4" xfId="6086"/>
    <cellStyle name="Vírgula 10 8 4 2" xfId="11028"/>
    <cellStyle name="Vírgula 10 8 4 3" xfId="46073"/>
    <cellStyle name="Vírgula 10 8 4 4" xfId="46074"/>
    <cellStyle name="Vírgula 10 8 5" xfId="7594"/>
    <cellStyle name="Vírgula 10 8 5 2" xfId="46075"/>
    <cellStyle name="Vírgula 10 8 5 3" xfId="46076"/>
    <cellStyle name="Vírgula 10 8 5 4" xfId="46077"/>
    <cellStyle name="Vírgula 10 8 6" xfId="2632"/>
    <cellStyle name="Vírgula 10 8 6 2" xfId="46078"/>
    <cellStyle name="Vírgula 10 8 6 3" xfId="46079"/>
    <cellStyle name="Vírgula 10 8 6 4" xfId="46080"/>
    <cellStyle name="Vírgula 10 8 7" xfId="46081"/>
    <cellStyle name="Vírgula 10 8 7 2" xfId="46082"/>
    <cellStyle name="Vírgula 10 8 7 3" xfId="46083"/>
    <cellStyle name="Vírgula 10 8 8" xfId="46084"/>
    <cellStyle name="Vírgula 10 8 9" xfId="46085"/>
    <cellStyle name="Vírgula 10 9" xfId="1366"/>
    <cellStyle name="Vírgula 10 9 2" xfId="4724"/>
    <cellStyle name="Vírgula 10 9 2 2" xfId="9708"/>
    <cellStyle name="Vírgula 10 9 2 2 2" xfId="46086"/>
    <cellStyle name="Vírgula 10 9 2 2 3" xfId="46087"/>
    <cellStyle name="Vírgula 10 9 2 2 4" xfId="46088"/>
    <cellStyle name="Vírgula 10 9 2 3" xfId="46089"/>
    <cellStyle name="Vírgula 10 9 2 3 2" xfId="46090"/>
    <cellStyle name="Vírgula 10 9 2 3 3" xfId="46091"/>
    <cellStyle name="Vírgula 10 9 2 4" xfId="46092"/>
    <cellStyle name="Vírgula 10 9 2 5" xfId="46093"/>
    <cellStyle name="Vírgula 10 9 2 6" xfId="46094"/>
    <cellStyle name="Vírgula 10 9 3" xfId="6453"/>
    <cellStyle name="Vírgula 10 9 3 2" xfId="11395"/>
    <cellStyle name="Vírgula 10 9 3 3" xfId="46095"/>
    <cellStyle name="Vírgula 10 9 3 4" xfId="46096"/>
    <cellStyle name="Vírgula 10 9 4" xfId="7961"/>
    <cellStyle name="Vírgula 10 9 4 2" xfId="46097"/>
    <cellStyle name="Vírgula 10 9 4 3" xfId="46098"/>
    <cellStyle name="Vírgula 10 9 4 4" xfId="46099"/>
    <cellStyle name="Vírgula 10 9 5" xfId="2999"/>
    <cellStyle name="Vírgula 10 9 5 2" xfId="46100"/>
    <cellStyle name="Vírgula 10 9 5 3" xfId="46101"/>
    <cellStyle name="Vírgula 10 9 5 4" xfId="46102"/>
    <cellStyle name="Vírgula 10 9 6" xfId="46103"/>
    <cellStyle name="Vírgula 10 9 6 2" xfId="46104"/>
    <cellStyle name="Vírgula 10 9 6 3" xfId="46105"/>
    <cellStyle name="Vírgula 10 9 7" xfId="46106"/>
    <cellStyle name="Vírgula 10 9 8" xfId="46107"/>
    <cellStyle name="Vírgula 10 9 9" xfId="46108"/>
    <cellStyle name="Vírgula 11" xfId="119"/>
    <cellStyle name="Vírgula 11 2" xfId="651"/>
    <cellStyle name="Vírgula 11 2 2" xfId="1175"/>
    <cellStyle name="Vírgula 11 3" xfId="540"/>
    <cellStyle name="Vírgula 11 4" xfId="424"/>
    <cellStyle name="Vírgula 12" xfId="169"/>
    <cellStyle name="Vírgula 12 10" xfId="2191"/>
    <cellStyle name="Vírgula 12 10 2" xfId="5528"/>
    <cellStyle name="Vírgula 12 10 2 2" xfId="10492"/>
    <cellStyle name="Vírgula 12 10 2 2 2" xfId="46109"/>
    <cellStyle name="Vírgula 12 10 2 2 3" xfId="46110"/>
    <cellStyle name="Vírgula 12 10 2 2 4" xfId="46111"/>
    <cellStyle name="Vírgula 12 10 2 3" xfId="46112"/>
    <cellStyle name="Vírgula 12 10 2 3 2" xfId="46113"/>
    <cellStyle name="Vírgula 12 10 2 3 3" xfId="46114"/>
    <cellStyle name="Vírgula 12 10 2 4" xfId="46115"/>
    <cellStyle name="Vírgula 12 10 2 5" xfId="46116"/>
    <cellStyle name="Vírgula 12 10 2 6" xfId="46117"/>
    <cellStyle name="Vírgula 12 10 3" xfId="8702"/>
    <cellStyle name="Vírgula 12 10 3 2" xfId="46118"/>
    <cellStyle name="Vírgula 12 10 3 3" xfId="46119"/>
    <cellStyle name="Vírgula 12 10 3 4" xfId="46120"/>
    <cellStyle name="Vírgula 12 10 4" xfId="12118"/>
    <cellStyle name="Vírgula 12 10 4 2" xfId="46121"/>
    <cellStyle name="Vírgula 12 10 4 3" xfId="46122"/>
    <cellStyle name="Vírgula 12 10 4 4" xfId="46123"/>
    <cellStyle name="Vírgula 12 10 5" xfId="46124"/>
    <cellStyle name="Vírgula 12 10 5 2" xfId="46125"/>
    <cellStyle name="Vírgula 12 10 5 3" xfId="46126"/>
    <cellStyle name="Vírgula 12 10 5 4" xfId="46127"/>
    <cellStyle name="Vírgula 12 10 6" xfId="46128"/>
    <cellStyle name="Vírgula 12 10 6 2" xfId="46129"/>
    <cellStyle name="Vírgula 12 10 6 3" xfId="46130"/>
    <cellStyle name="Vírgula 12 10 7" xfId="46131"/>
    <cellStyle name="Vírgula 12 10 8" xfId="46132"/>
    <cellStyle name="Vírgula 12 10 9" xfId="46133"/>
    <cellStyle name="Vírgula 12 11" xfId="3741"/>
    <cellStyle name="Vírgula 12 11 2" xfId="8839"/>
    <cellStyle name="Vírgula 12 11 2 2" xfId="46134"/>
    <cellStyle name="Vírgula 12 11 2 2 2" xfId="46135"/>
    <cellStyle name="Vírgula 12 11 2 2 3" xfId="46136"/>
    <cellStyle name="Vírgula 12 11 2 2 4" xfId="46137"/>
    <cellStyle name="Vírgula 12 11 2 3" xfId="46138"/>
    <cellStyle name="Vírgula 12 11 2 3 2" xfId="46139"/>
    <cellStyle name="Vírgula 12 11 2 3 3" xfId="46140"/>
    <cellStyle name="Vírgula 12 11 2 4" xfId="46141"/>
    <cellStyle name="Vírgula 12 11 2 5" xfId="46142"/>
    <cellStyle name="Vírgula 12 11 2 6" xfId="46143"/>
    <cellStyle name="Vírgula 12 11 3" xfId="12173"/>
    <cellStyle name="Vírgula 12 11 3 2" xfId="46144"/>
    <cellStyle name="Vírgula 12 11 3 3" xfId="46145"/>
    <cellStyle name="Vírgula 12 11 3 4" xfId="46146"/>
    <cellStyle name="Vírgula 12 11 4" xfId="46147"/>
    <cellStyle name="Vírgula 12 11 4 2" xfId="46148"/>
    <cellStyle name="Vírgula 12 11 4 3" xfId="46149"/>
    <cellStyle name="Vírgula 12 11 4 4" xfId="46150"/>
    <cellStyle name="Vírgula 12 11 5" xfId="46151"/>
    <cellStyle name="Vírgula 12 11 5 2" xfId="46152"/>
    <cellStyle name="Vírgula 12 11 5 3" xfId="46153"/>
    <cellStyle name="Vírgula 12 11 6" xfId="46154"/>
    <cellStyle name="Vírgula 12 11 7" xfId="46155"/>
    <cellStyle name="Vírgula 12 11 8" xfId="46156"/>
    <cellStyle name="Vírgula 12 12" xfId="3888"/>
    <cellStyle name="Vírgula 12 12 2" xfId="8979"/>
    <cellStyle name="Vírgula 12 12 2 2" xfId="46157"/>
    <cellStyle name="Vírgula 12 12 2 3" xfId="46158"/>
    <cellStyle name="Vírgula 12 12 2 4" xfId="46159"/>
    <cellStyle name="Vírgula 12 12 3" xfId="46160"/>
    <cellStyle name="Vírgula 12 12 3 2" xfId="46161"/>
    <cellStyle name="Vírgula 12 12 3 3" xfId="46162"/>
    <cellStyle name="Vírgula 12 12 3 4" xfId="46163"/>
    <cellStyle name="Vírgula 12 12 4" xfId="46164"/>
    <cellStyle name="Vírgula 12 12 4 2" xfId="46165"/>
    <cellStyle name="Vírgula 12 12 4 3" xfId="46166"/>
    <cellStyle name="Vírgula 12 12 5" xfId="46167"/>
    <cellStyle name="Vírgula 12 12 6" xfId="46168"/>
    <cellStyle name="Vírgula 12 12 7" xfId="46169"/>
    <cellStyle name="Vírgula 12 13" xfId="5673"/>
    <cellStyle name="Vírgula 12 13 2" xfId="10615"/>
    <cellStyle name="Vírgula 12 13 3" xfId="46170"/>
    <cellStyle name="Vírgula 12 13 4" xfId="46171"/>
    <cellStyle name="Vírgula 12 14" xfId="7181"/>
    <cellStyle name="Vírgula 12 14 2" xfId="46172"/>
    <cellStyle name="Vírgula 12 14 3" xfId="46173"/>
    <cellStyle name="Vírgula 12 14 4" xfId="46174"/>
    <cellStyle name="Vírgula 12 15" xfId="2160"/>
    <cellStyle name="Vírgula 12 15 2" xfId="46175"/>
    <cellStyle name="Vírgula 12 15 3" xfId="46176"/>
    <cellStyle name="Vírgula 12 15 4" xfId="46177"/>
    <cellStyle name="Vírgula 12 16" xfId="212"/>
    <cellStyle name="Vírgula 12 16 2" xfId="46178"/>
    <cellStyle name="Vírgula 12 16 3" xfId="46179"/>
    <cellStyle name="Vírgula 12 17" xfId="46180"/>
    <cellStyle name="Vírgula 12 18" xfId="46181"/>
    <cellStyle name="Vírgula 12 19" xfId="46182"/>
    <cellStyle name="Vírgula 12 2" xfId="652"/>
    <cellStyle name="Vírgula 12 2 10" xfId="2408"/>
    <cellStyle name="Vírgula 12 2 10 2" xfId="46183"/>
    <cellStyle name="Vírgula 12 2 10 3" xfId="46184"/>
    <cellStyle name="Vírgula 12 2 10 4" xfId="46185"/>
    <cellStyle name="Vírgula 12 2 11" xfId="46186"/>
    <cellStyle name="Vírgula 12 2 11 2" xfId="46187"/>
    <cellStyle name="Vírgula 12 2 11 3" xfId="46188"/>
    <cellStyle name="Vírgula 12 2 12" xfId="46189"/>
    <cellStyle name="Vírgula 12 2 13" xfId="46190"/>
    <cellStyle name="Vírgula 12 2 14" xfId="46191"/>
    <cellStyle name="Vírgula 12 2 2" xfId="800"/>
    <cellStyle name="Vírgula 12 2 2 10" xfId="46192"/>
    <cellStyle name="Vírgula 12 2 2 11" xfId="46193"/>
    <cellStyle name="Vírgula 12 2 2 2" xfId="1265"/>
    <cellStyle name="Vírgula 12 2 2 2 10" xfId="46194"/>
    <cellStyle name="Vírgula 12 2 2 2 2" xfId="1935"/>
    <cellStyle name="Vírgula 12 2 2 2 2 2" xfId="5293"/>
    <cellStyle name="Vírgula 12 2 2 2 2 2 2" xfId="10277"/>
    <cellStyle name="Vírgula 12 2 2 2 2 2 2 2" xfId="46195"/>
    <cellStyle name="Vírgula 12 2 2 2 2 2 2 3" xfId="46196"/>
    <cellStyle name="Vírgula 12 2 2 2 2 2 2 4" xfId="46197"/>
    <cellStyle name="Vírgula 12 2 2 2 2 2 3" xfId="46198"/>
    <cellStyle name="Vírgula 12 2 2 2 2 2 3 2" xfId="46199"/>
    <cellStyle name="Vírgula 12 2 2 2 2 2 3 3" xfId="46200"/>
    <cellStyle name="Vírgula 12 2 2 2 2 2 4" xfId="46201"/>
    <cellStyle name="Vírgula 12 2 2 2 2 2 5" xfId="46202"/>
    <cellStyle name="Vírgula 12 2 2 2 2 2 6" xfId="46203"/>
    <cellStyle name="Vírgula 12 2 2 2 2 3" xfId="7022"/>
    <cellStyle name="Vírgula 12 2 2 2 2 3 2" xfId="11964"/>
    <cellStyle name="Vírgula 12 2 2 2 2 3 3" xfId="46204"/>
    <cellStyle name="Vírgula 12 2 2 2 2 3 4" xfId="46205"/>
    <cellStyle name="Vírgula 12 2 2 2 2 4" xfId="8530"/>
    <cellStyle name="Vírgula 12 2 2 2 2 4 2" xfId="46206"/>
    <cellStyle name="Vírgula 12 2 2 2 2 4 3" xfId="46207"/>
    <cellStyle name="Vírgula 12 2 2 2 2 4 4" xfId="46208"/>
    <cellStyle name="Vírgula 12 2 2 2 2 5" xfId="3568"/>
    <cellStyle name="Vírgula 12 2 2 2 2 5 2" xfId="46209"/>
    <cellStyle name="Vírgula 12 2 2 2 2 5 3" xfId="46210"/>
    <cellStyle name="Vírgula 12 2 2 2 2 5 4" xfId="46211"/>
    <cellStyle name="Vírgula 12 2 2 2 2 6" xfId="46212"/>
    <cellStyle name="Vírgula 12 2 2 2 2 6 2" xfId="46213"/>
    <cellStyle name="Vírgula 12 2 2 2 2 6 3" xfId="46214"/>
    <cellStyle name="Vírgula 12 2 2 2 2 7" xfId="46215"/>
    <cellStyle name="Vírgula 12 2 2 2 2 8" xfId="46216"/>
    <cellStyle name="Vírgula 12 2 2 2 2 9" xfId="46217"/>
    <cellStyle name="Vírgula 12 2 2 2 3" xfId="4633"/>
    <cellStyle name="Vírgula 12 2 2 2 3 2" xfId="9617"/>
    <cellStyle name="Vírgula 12 2 2 2 3 2 2" xfId="46218"/>
    <cellStyle name="Vírgula 12 2 2 2 3 2 3" xfId="46219"/>
    <cellStyle name="Vírgula 12 2 2 2 3 2 4" xfId="46220"/>
    <cellStyle name="Vírgula 12 2 2 2 3 3" xfId="46221"/>
    <cellStyle name="Vírgula 12 2 2 2 3 3 2" xfId="46222"/>
    <cellStyle name="Vírgula 12 2 2 2 3 3 3" xfId="46223"/>
    <cellStyle name="Vírgula 12 2 2 2 3 4" xfId="46224"/>
    <cellStyle name="Vírgula 12 2 2 2 3 5" xfId="46225"/>
    <cellStyle name="Vírgula 12 2 2 2 3 6" xfId="46226"/>
    <cellStyle name="Vírgula 12 2 2 2 4" xfId="6364"/>
    <cellStyle name="Vírgula 12 2 2 2 4 2" xfId="11306"/>
    <cellStyle name="Vírgula 12 2 2 2 4 3" xfId="46227"/>
    <cellStyle name="Vírgula 12 2 2 2 4 4" xfId="46228"/>
    <cellStyle name="Vírgula 12 2 2 2 5" xfId="7872"/>
    <cellStyle name="Vírgula 12 2 2 2 5 2" xfId="46229"/>
    <cellStyle name="Vírgula 12 2 2 2 5 3" xfId="46230"/>
    <cellStyle name="Vírgula 12 2 2 2 5 4" xfId="46231"/>
    <cellStyle name="Vírgula 12 2 2 2 6" xfId="2910"/>
    <cellStyle name="Vírgula 12 2 2 2 6 2" xfId="46232"/>
    <cellStyle name="Vírgula 12 2 2 2 6 3" xfId="46233"/>
    <cellStyle name="Vírgula 12 2 2 2 6 4" xfId="46234"/>
    <cellStyle name="Vírgula 12 2 2 2 7" xfId="46235"/>
    <cellStyle name="Vírgula 12 2 2 2 7 2" xfId="46236"/>
    <cellStyle name="Vírgula 12 2 2 2 7 3" xfId="46237"/>
    <cellStyle name="Vírgula 12 2 2 2 8" xfId="46238"/>
    <cellStyle name="Vírgula 12 2 2 2 9" xfId="46239"/>
    <cellStyle name="Vírgula 12 2 2 3" xfId="1934"/>
    <cellStyle name="Vírgula 12 2 2 3 2" xfId="5292"/>
    <cellStyle name="Vírgula 12 2 2 3 2 2" xfId="10276"/>
    <cellStyle name="Vírgula 12 2 2 3 2 2 2" xfId="46240"/>
    <cellStyle name="Vírgula 12 2 2 3 2 2 3" xfId="46241"/>
    <cellStyle name="Vírgula 12 2 2 3 2 2 4" xfId="46242"/>
    <cellStyle name="Vírgula 12 2 2 3 2 3" xfId="46243"/>
    <cellStyle name="Vírgula 12 2 2 3 2 3 2" xfId="46244"/>
    <cellStyle name="Vírgula 12 2 2 3 2 3 3" xfId="46245"/>
    <cellStyle name="Vírgula 12 2 2 3 2 4" xfId="46246"/>
    <cellStyle name="Vírgula 12 2 2 3 2 5" xfId="46247"/>
    <cellStyle name="Vírgula 12 2 2 3 2 6" xfId="46248"/>
    <cellStyle name="Vírgula 12 2 2 3 3" xfId="7021"/>
    <cellStyle name="Vírgula 12 2 2 3 3 2" xfId="11963"/>
    <cellStyle name="Vírgula 12 2 2 3 3 3" xfId="46249"/>
    <cellStyle name="Vírgula 12 2 2 3 3 4" xfId="46250"/>
    <cellStyle name="Vírgula 12 2 2 3 4" xfId="8529"/>
    <cellStyle name="Vírgula 12 2 2 3 4 2" xfId="46251"/>
    <cellStyle name="Vírgula 12 2 2 3 4 3" xfId="46252"/>
    <cellStyle name="Vírgula 12 2 2 3 4 4" xfId="46253"/>
    <cellStyle name="Vírgula 12 2 2 3 5" xfId="3567"/>
    <cellStyle name="Vírgula 12 2 2 3 5 2" xfId="46254"/>
    <cellStyle name="Vírgula 12 2 2 3 5 3" xfId="46255"/>
    <cellStyle name="Vírgula 12 2 2 3 5 4" xfId="46256"/>
    <cellStyle name="Vírgula 12 2 2 3 6" xfId="46257"/>
    <cellStyle name="Vírgula 12 2 2 3 6 2" xfId="46258"/>
    <cellStyle name="Vírgula 12 2 2 3 6 3" xfId="46259"/>
    <cellStyle name="Vírgula 12 2 2 3 7" xfId="46260"/>
    <cellStyle name="Vírgula 12 2 2 3 8" xfId="46261"/>
    <cellStyle name="Vírgula 12 2 2 3 9" xfId="46262"/>
    <cellStyle name="Vírgula 12 2 2 4" xfId="4250"/>
    <cellStyle name="Vírgula 12 2 2 4 2" xfId="9236"/>
    <cellStyle name="Vírgula 12 2 2 4 2 2" xfId="46263"/>
    <cellStyle name="Vírgula 12 2 2 4 2 3" xfId="46264"/>
    <cellStyle name="Vírgula 12 2 2 4 2 4" xfId="46265"/>
    <cellStyle name="Vírgula 12 2 2 4 3" xfId="46266"/>
    <cellStyle name="Vírgula 12 2 2 4 3 2" xfId="46267"/>
    <cellStyle name="Vírgula 12 2 2 4 3 3" xfId="46268"/>
    <cellStyle name="Vírgula 12 2 2 4 4" xfId="46269"/>
    <cellStyle name="Vírgula 12 2 2 4 5" xfId="46270"/>
    <cellStyle name="Vírgula 12 2 2 4 6" xfId="46271"/>
    <cellStyle name="Vírgula 12 2 2 5" xfId="5997"/>
    <cellStyle name="Vírgula 12 2 2 5 2" xfId="10939"/>
    <cellStyle name="Vírgula 12 2 2 5 3" xfId="46272"/>
    <cellStyle name="Vírgula 12 2 2 5 4" xfId="46273"/>
    <cellStyle name="Vírgula 12 2 2 6" xfId="7505"/>
    <cellStyle name="Vírgula 12 2 2 6 2" xfId="46274"/>
    <cellStyle name="Vírgula 12 2 2 6 3" xfId="46275"/>
    <cellStyle name="Vírgula 12 2 2 6 4" xfId="46276"/>
    <cellStyle name="Vírgula 12 2 2 7" xfId="2543"/>
    <cellStyle name="Vírgula 12 2 2 7 2" xfId="46277"/>
    <cellStyle name="Vírgula 12 2 2 7 3" xfId="46278"/>
    <cellStyle name="Vírgula 12 2 2 7 4" xfId="46279"/>
    <cellStyle name="Vírgula 12 2 2 8" xfId="46280"/>
    <cellStyle name="Vírgula 12 2 2 8 2" xfId="46281"/>
    <cellStyle name="Vírgula 12 2 2 8 3" xfId="46282"/>
    <cellStyle name="Vírgula 12 2 2 9" xfId="46283"/>
    <cellStyle name="Vírgula 12 2 3" xfId="952"/>
    <cellStyle name="Vírgula 12 2 3 10" xfId="46284"/>
    <cellStyle name="Vírgula 12 2 3 2" xfId="1936"/>
    <cellStyle name="Vírgula 12 2 3 2 2" xfId="5294"/>
    <cellStyle name="Vírgula 12 2 3 2 2 2" xfId="10278"/>
    <cellStyle name="Vírgula 12 2 3 2 2 2 2" xfId="46285"/>
    <cellStyle name="Vírgula 12 2 3 2 2 2 3" xfId="46286"/>
    <cellStyle name="Vírgula 12 2 3 2 2 2 4" xfId="46287"/>
    <cellStyle name="Vírgula 12 2 3 2 2 3" xfId="46288"/>
    <cellStyle name="Vírgula 12 2 3 2 2 3 2" xfId="46289"/>
    <cellStyle name="Vírgula 12 2 3 2 2 3 3" xfId="46290"/>
    <cellStyle name="Vírgula 12 2 3 2 2 4" xfId="46291"/>
    <cellStyle name="Vírgula 12 2 3 2 2 5" xfId="46292"/>
    <cellStyle name="Vírgula 12 2 3 2 2 6" xfId="46293"/>
    <cellStyle name="Vírgula 12 2 3 2 3" xfId="7023"/>
    <cellStyle name="Vírgula 12 2 3 2 3 2" xfId="11965"/>
    <cellStyle name="Vírgula 12 2 3 2 3 3" xfId="46294"/>
    <cellStyle name="Vírgula 12 2 3 2 3 4" xfId="46295"/>
    <cellStyle name="Vírgula 12 2 3 2 4" xfId="8531"/>
    <cellStyle name="Vírgula 12 2 3 2 4 2" xfId="46296"/>
    <cellStyle name="Vírgula 12 2 3 2 4 3" xfId="46297"/>
    <cellStyle name="Vírgula 12 2 3 2 4 4" xfId="46298"/>
    <cellStyle name="Vírgula 12 2 3 2 5" xfId="3569"/>
    <cellStyle name="Vírgula 12 2 3 2 5 2" xfId="46299"/>
    <cellStyle name="Vírgula 12 2 3 2 5 3" xfId="46300"/>
    <cellStyle name="Vírgula 12 2 3 2 5 4" xfId="46301"/>
    <cellStyle name="Vírgula 12 2 3 2 6" xfId="46302"/>
    <cellStyle name="Vírgula 12 2 3 2 6 2" xfId="46303"/>
    <cellStyle name="Vírgula 12 2 3 2 6 3" xfId="46304"/>
    <cellStyle name="Vírgula 12 2 3 2 7" xfId="46305"/>
    <cellStyle name="Vírgula 12 2 3 2 8" xfId="46306"/>
    <cellStyle name="Vírgula 12 2 3 2 9" xfId="46307"/>
    <cellStyle name="Vírgula 12 2 3 3" xfId="4392"/>
    <cellStyle name="Vírgula 12 2 3 3 2" xfId="9377"/>
    <cellStyle name="Vírgula 12 2 3 3 2 2" xfId="46308"/>
    <cellStyle name="Vírgula 12 2 3 3 2 3" xfId="46309"/>
    <cellStyle name="Vírgula 12 2 3 3 2 4" xfId="46310"/>
    <cellStyle name="Vírgula 12 2 3 3 3" xfId="46311"/>
    <cellStyle name="Vírgula 12 2 3 3 3 2" xfId="46312"/>
    <cellStyle name="Vírgula 12 2 3 3 3 3" xfId="46313"/>
    <cellStyle name="Vírgula 12 2 3 3 4" xfId="46314"/>
    <cellStyle name="Vírgula 12 2 3 3 5" xfId="46315"/>
    <cellStyle name="Vírgula 12 2 3 3 6" xfId="46316"/>
    <cellStyle name="Vírgula 12 2 3 4" xfId="6135"/>
    <cellStyle name="Vírgula 12 2 3 4 2" xfId="11077"/>
    <cellStyle name="Vírgula 12 2 3 4 3" xfId="46317"/>
    <cellStyle name="Vírgula 12 2 3 4 4" xfId="46318"/>
    <cellStyle name="Vírgula 12 2 3 5" xfId="7643"/>
    <cellStyle name="Vírgula 12 2 3 5 2" xfId="46319"/>
    <cellStyle name="Vírgula 12 2 3 5 3" xfId="46320"/>
    <cellStyle name="Vírgula 12 2 3 5 4" xfId="46321"/>
    <cellStyle name="Vírgula 12 2 3 6" xfId="2681"/>
    <cellStyle name="Vírgula 12 2 3 6 2" xfId="46322"/>
    <cellStyle name="Vírgula 12 2 3 6 3" xfId="46323"/>
    <cellStyle name="Vírgula 12 2 3 6 4" xfId="46324"/>
    <cellStyle name="Vírgula 12 2 3 7" xfId="46325"/>
    <cellStyle name="Vírgula 12 2 3 7 2" xfId="46326"/>
    <cellStyle name="Vírgula 12 2 3 7 3" xfId="46327"/>
    <cellStyle name="Vírgula 12 2 3 8" xfId="46328"/>
    <cellStyle name="Vírgula 12 2 3 9" xfId="46329"/>
    <cellStyle name="Vírgula 12 2 4" xfId="1933"/>
    <cellStyle name="Vírgula 12 2 4 2" xfId="5291"/>
    <cellStyle name="Vírgula 12 2 4 2 2" xfId="10275"/>
    <cellStyle name="Vírgula 12 2 4 2 2 2" xfId="46330"/>
    <cellStyle name="Vírgula 12 2 4 2 2 3" xfId="46331"/>
    <cellStyle name="Vírgula 12 2 4 2 2 4" xfId="46332"/>
    <cellStyle name="Vírgula 12 2 4 2 3" xfId="46333"/>
    <cellStyle name="Vírgula 12 2 4 2 3 2" xfId="46334"/>
    <cellStyle name="Vírgula 12 2 4 2 3 3" xfId="46335"/>
    <cellStyle name="Vírgula 12 2 4 2 4" xfId="46336"/>
    <cellStyle name="Vírgula 12 2 4 2 5" xfId="46337"/>
    <cellStyle name="Vírgula 12 2 4 2 6" xfId="46338"/>
    <cellStyle name="Vírgula 12 2 4 3" xfId="7020"/>
    <cellStyle name="Vírgula 12 2 4 3 2" xfId="11962"/>
    <cellStyle name="Vírgula 12 2 4 3 3" xfId="46339"/>
    <cellStyle name="Vírgula 12 2 4 3 4" xfId="46340"/>
    <cellStyle name="Vírgula 12 2 4 4" xfId="8528"/>
    <cellStyle name="Vírgula 12 2 4 4 2" xfId="46341"/>
    <cellStyle name="Vírgula 12 2 4 4 3" xfId="46342"/>
    <cellStyle name="Vírgula 12 2 4 4 4" xfId="46343"/>
    <cellStyle name="Vírgula 12 2 4 5" xfId="3566"/>
    <cellStyle name="Vírgula 12 2 4 5 2" xfId="46344"/>
    <cellStyle name="Vírgula 12 2 4 5 3" xfId="46345"/>
    <cellStyle name="Vírgula 12 2 4 5 4" xfId="46346"/>
    <cellStyle name="Vírgula 12 2 4 6" xfId="46347"/>
    <cellStyle name="Vírgula 12 2 4 6 2" xfId="46348"/>
    <cellStyle name="Vírgula 12 2 4 6 3" xfId="46349"/>
    <cellStyle name="Vírgula 12 2 4 7" xfId="46350"/>
    <cellStyle name="Vírgula 12 2 4 8" xfId="46351"/>
    <cellStyle name="Vírgula 12 2 4 9" xfId="46352"/>
    <cellStyle name="Vírgula 12 2 5" xfId="3790"/>
    <cellStyle name="Vírgula 12 2 5 2" xfId="5603"/>
    <cellStyle name="Vírgula 12 2 5 2 2" xfId="10553"/>
    <cellStyle name="Vírgula 12 2 5 2 2 2" xfId="46353"/>
    <cellStyle name="Vírgula 12 2 5 2 2 3" xfId="46354"/>
    <cellStyle name="Vírgula 12 2 5 2 2 4" xfId="46355"/>
    <cellStyle name="Vírgula 12 2 5 2 3" xfId="46356"/>
    <cellStyle name="Vírgula 12 2 5 2 3 2" xfId="46357"/>
    <cellStyle name="Vírgula 12 2 5 2 3 3" xfId="46358"/>
    <cellStyle name="Vírgula 12 2 5 2 4" xfId="46359"/>
    <cellStyle name="Vírgula 12 2 5 2 5" xfId="46360"/>
    <cellStyle name="Vírgula 12 2 5 2 6" xfId="46361"/>
    <cellStyle name="Vírgula 12 2 5 3" xfId="8750"/>
    <cellStyle name="Vírgula 12 2 5 3 2" xfId="46362"/>
    <cellStyle name="Vírgula 12 2 5 3 3" xfId="46363"/>
    <cellStyle name="Vírgula 12 2 5 3 4" xfId="46364"/>
    <cellStyle name="Vírgula 12 2 5 4" xfId="12350"/>
    <cellStyle name="Vírgula 12 2 5 4 2" xfId="46365"/>
    <cellStyle name="Vírgula 12 2 5 4 3" xfId="46366"/>
    <cellStyle name="Vírgula 12 2 5 4 4" xfId="46367"/>
    <cellStyle name="Vírgula 12 2 5 5" xfId="46368"/>
    <cellStyle name="Vírgula 12 2 5 5 2" xfId="46369"/>
    <cellStyle name="Vírgula 12 2 5 5 3" xfId="46370"/>
    <cellStyle name="Vírgula 12 2 5 5 4" xfId="46371"/>
    <cellStyle name="Vírgula 12 2 5 6" xfId="46372"/>
    <cellStyle name="Vírgula 12 2 5 6 2" xfId="46373"/>
    <cellStyle name="Vírgula 12 2 5 6 3" xfId="46374"/>
    <cellStyle name="Vírgula 12 2 5 7" xfId="46375"/>
    <cellStyle name="Vírgula 12 2 5 8" xfId="46376"/>
    <cellStyle name="Vírgula 12 2 5 9" xfId="46377"/>
    <cellStyle name="Vírgula 12 2 6" xfId="4114"/>
    <cellStyle name="Vírgula 12 2 6 2" xfId="8886"/>
    <cellStyle name="Vírgula 12 2 6 2 2" xfId="46378"/>
    <cellStyle name="Vírgula 12 2 6 2 2 2" xfId="46379"/>
    <cellStyle name="Vírgula 12 2 6 2 2 3" xfId="46380"/>
    <cellStyle name="Vírgula 12 2 6 2 2 4" xfId="46381"/>
    <cellStyle name="Vírgula 12 2 6 2 3" xfId="46382"/>
    <cellStyle name="Vírgula 12 2 6 2 3 2" xfId="46383"/>
    <cellStyle name="Vírgula 12 2 6 2 3 3" xfId="46384"/>
    <cellStyle name="Vírgula 12 2 6 2 4" xfId="46385"/>
    <cellStyle name="Vírgula 12 2 6 2 5" xfId="46386"/>
    <cellStyle name="Vírgula 12 2 6 2 6" xfId="46387"/>
    <cellStyle name="Vírgula 12 2 6 3" xfId="12099"/>
    <cellStyle name="Vírgula 12 2 6 3 2" xfId="46388"/>
    <cellStyle name="Vírgula 12 2 6 3 3" xfId="46389"/>
    <cellStyle name="Vírgula 12 2 6 3 4" xfId="46390"/>
    <cellStyle name="Vírgula 12 2 6 4" xfId="46391"/>
    <cellStyle name="Vírgula 12 2 6 4 2" xfId="46392"/>
    <cellStyle name="Vírgula 12 2 6 4 3" xfId="46393"/>
    <cellStyle name="Vírgula 12 2 6 4 4" xfId="46394"/>
    <cellStyle name="Vírgula 12 2 6 5" xfId="46395"/>
    <cellStyle name="Vírgula 12 2 6 5 2" xfId="46396"/>
    <cellStyle name="Vírgula 12 2 6 5 3" xfId="46397"/>
    <cellStyle name="Vírgula 12 2 6 6" xfId="46398"/>
    <cellStyle name="Vírgula 12 2 6 7" xfId="46399"/>
    <cellStyle name="Vírgula 12 2 6 8" xfId="46400"/>
    <cellStyle name="Vírgula 12 2 7" xfId="5564"/>
    <cellStyle name="Vírgula 12 2 7 2" xfId="10522"/>
    <cellStyle name="Vírgula 12 2 7 2 2" xfId="46401"/>
    <cellStyle name="Vírgula 12 2 7 2 3" xfId="46402"/>
    <cellStyle name="Vírgula 12 2 7 2 4" xfId="46403"/>
    <cellStyle name="Vírgula 12 2 7 3" xfId="46404"/>
    <cellStyle name="Vírgula 12 2 7 3 2" xfId="46405"/>
    <cellStyle name="Vírgula 12 2 7 3 3" xfId="46406"/>
    <cellStyle name="Vírgula 12 2 7 4" xfId="46407"/>
    <cellStyle name="Vírgula 12 2 7 5" xfId="46408"/>
    <cellStyle name="Vírgula 12 2 7 6" xfId="46409"/>
    <cellStyle name="Vírgula 12 2 8" xfId="5862"/>
    <cellStyle name="Vírgula 12 2 8 2" xfId="10804"/>
    <cellStyle name="Vírgula 12 2 8 3" xfId="46410"/>
    <cellStyle name="Vírgula 12 2 8 4" xfId="46411"/>
    <cellStyle name="Vírgula 12 2 9" xfId="7370"/>
    <cellStyle name="Vírgula 12 2 9 2" xfId="46412"/>
    <cellStyle name="Vírgula 12 2 9 3" xfId="46413"/>
    <cellStyle name="Vírgula 12 2 9 4" xfId="46414"/>
    <cellStyle name="Vírgula 12 3" xfId="701"/>
    <cellStyle name="Vírgula 12 3 10" xfId="2450"/>
    <cellStyle name="Vírgula 12 3 10 2" xfId="46415"/>
    <cellStyle name="Vírgula 12 3 10 3" xfId="46416"/>
    <cellStyle name="Vírgula 12 3 10 4" xfId="46417"/>
    <cellStyle name="Vírgula 12 3 11" xfId="46418"/>
    <cellStyle name="Vírgula 12 3 11 2" xfId="46419"/>
    <cellStyle name="Vírgula 12 3 11 3" xfId="46420"/>
    <cellStyle name="Vírgula 12 3 12" xfId="46421"/>
    <cellStyle name="Vírgula 12 3 13" xfId="46422"/>
    <cellStyle name="Vírgula 12 3 14" xfId="46423"/>
    <cellStyle name="Vírgula 12 3 2" xfId="842"/>
    <cellStyle name="Vírgula 12 3 2 10" xfId="46424"/>
    <cellStyle name="Vírgula 12 3 2 11" xfId="46425"/>
    <cellStyle name="Vírgula 12 3 2 2" xfId="1307"/>
    <cellStyle name="Vírgula 12 3 2 2 10" xfId="46426"/>
    <cellStyle name="Vírgula 12 3 2 2 2" xfId="1939"/>
    <cellStyle name="Vírgula 12 3 2 2 2 2" xfId="5297"/>
    <cellStyle name="Vírgula 12 3 2 2 2 2 2" xfId="10281"/>
    <cellStyle name="Vírgula 12 3 2 2 2 2 2 2" xfId="46427"/>
    <cellStyle name="Vírgula 12 3 2 2 2 2 2 3" xfId="46428"/>
    <cellStyle name="Vírgula 12 3 2 2 2 2 2 4" xfId="46429"/>
    <cellStyle name="Vírgula 12 3 2 2 2 2 3" xfId="46430"/>
    <cellStyle name="Vírgula 12 3 2 2 2 2 3 2" xfId="46431"/>
    <cellStyle name="Vírgula 12 3 2 2 2 2 3 3" xfId="46432"/>
    <cellStyle name="Vírgula 12 3 2 2 2 2 4" xfId="46433"/>
    <cellStyle name="Vírgula 12 3 2 2 2 2 5" xfId="46434"/>
    <cellStyle name="Vírgula 12 3 2 2 2 2 6" xfId="46435"/>
    <cellStyle name="Vírgula 12 3 2 2 2 3" xfId="7026"/>
    <cellStyle name="Vírgula 12 3 2 2 2 3 2" xfId="11968"/>
    <cellStyle name="Vírgula 12 3 2 2 2 3 3" xfId="46436"/>
    <cellStyle name="Vírgula 12 3 2 2 2 3 4" xfId="46437"/>
    <cellStyle name="Vírgula 12 3 2 2 2 4" xfId="8534"/>
    <cellStyle name="Vírgula 12 3 2 2 2 4 2" xfId="46438"/>
    <cellStyle name="Vírgula 12 3 2 2 2 4 3" xfId="46439"/>
    <cellStyle name="Vírgula 12 3 2 2 2 4 4" xfId="46440"/>
    <cellStyle name="Vírgula 12 3 2 2 2 5" xfId="3572"/>
    <cellStyle name="Vírgula 12 3 2 2 2 5 2" xfId="46441"/>
    <cellStyle name="Vírgula 12 3 2 2 2 5 3" xfId="46442"/>
    <cellStyle name="Vírgula 12 3 2 2 2 5 4" xfId="46443"/>
    <cellStyle name="Vírgula 12 3 2 2 2 6" xfId="46444"/>
    <cellStyle name="Vírgula 12 3 2 2 2 6 2" xfId="46445"/>
    <cellStyle name="Vírgula 12 3 2 2 2 6 3" xfId="46446"/>
    <cellStyle name="Vírgula 12 3 2 2 2 7" xfId="46447"/>
    <cellStyle name="Vírgula 12 3 2 2 2 8" xfId="46448"/>
    <cellStyle name="Vírgula 12 3 2 2 2 9" xfId="46449"/>
    <cellStyle name="Vírgula 12 3 2 2 3" xfId="4675"/>
    <cellStyle name="Vírgula 12 3 2 2 3 2" xfId="9659"/>
    <cellStyle name="Vírgula 12 3 2 2 3 2 2" xfId="46450"/>
    <cellStyle name="Vírgula 12 3 2 2 3 2 3" xfId="46451"/>
    <cellStyle name="Vírgula 12 3 2 2 3 2 4" xfId="46452"/>
    <cellStyle name="Vírgula 12 3 2 2 3 3" xfId="46453"/>
    <cellStyle name="Vírgula 12 3 2 2 3 3 2" xfId="46454"/>
    <cellStyle name="Vírgula 12 3 2 2 3 3 3" xfId="46455"/>
    <cellStyle name="Vírgula 12 3 2 2 3 4" xfId="46456"/>
    <cellStyle name="Vírgula 12 3 2 2 3 5" xfId="46457"/>
    <cellStyle name="Vírgula 12 3 2 2 3 6" xfId="46458"/>
    <cellStyle name="Vírgula 12 3 2 2 4" xfId="6406"/>
    <cellStyle name="Vírgula 12 3 2 2 4 2" xfId="11348"/>
    <cellStyle name="Vírgula 12 3 2 2 4 3" xfId="46459"/>
    <cellStyle name="Vírgula 12 3 2 2 4 4" xfId="46460"/>
    <cellStyle name="Vírgula 12 3 2 2 5" xfId="7914"/>
    <cellStyle name="Vírgula 12 3 2 2 5 2" xfId="46461"/>
    <cellStyle name="Vírgula 12 3 2 2 5 3" xfId="46462"/>
    <cellStyle name="Vírgula 12 3 2 2 5 4" xfId="46463"/>
    <cellStyle name="Vírgula 12 3 2 2 6" xfId="2952"/>
    <cellStyle name="Vírgula 12 3 2 2 6 2" xfId="46464"/>
    <cellStyle name="Vírgula 12 3 2 2 6 3" xfId="46465"/>
    <cellStyle name="Vírgula 12 3 2 2 6 4" xfId="46466"/>
    <cellStyle name="Vírgula 12 3 2 2 7" xfId="46467"/>
    <cellStyle name="Vírgula 12 3 2 2 7 2" xfId="46468"/>
    <cellStyle name="Vírgula 12 3 2 2 7 3" xfId="46469"/>
    <cellStyle name="Vírgula 12 3 2 2 8" xfId="46470"/>
    <cellStyle name="Vírgula 12 3 2 2 9" xfId="46471"/>
    <cellStyle name="Vírgula 12 3 2 3" xfId="1938"/>
    <cellStyle name="Vírgula 12 3 2 3 2" xfId="5296"/>
    <cellStyle name="Vírgula 12 3 2 3 2 2" xfId="10280"/>
    <cellStyle name="Vírgula 12 3 2 3 2 2 2" xfId="46472"/>
    <cellStyle name="Vírgula 12 3 2 3 2 2 3" xfId="46473"/>
    <cellStyle name="Vírgula 12 3 2 3 2 2 4" xfId="46474"/>
    <cellStyle name="Vírgula 12 3 2 3 2 3" xfId="46475"/>
    <cellStyle name="Vírgula 12 3 2 3 2 3 2" xfId="46476"/>
    <cellStyle name="Vírgula 12 3 2 3 2 3 3" xfId="46477"/>
    <cellStyle name="Vírgula 12 3 2 3 2 4" xfId="46478"/>
    <cellStyle name="Vírgula 12 3 2 3 2 5" xfId="46479"/>
    <cellStyle name="Vírgula 12 3 2 3 2 6" xfId="46480"/>
    <cellStyle name="Vírgula 12 3 2 3 3" xfId="7025"/>
    <cellStyle name="Vírgula 12 3 2 3 3 2" xfId="11967"/>
    <cellStyle name="Vírgula 12 3 2 3 3 3" xfId="46481"/>
    <cellStyle name="Vírgula 12 3 2 3 3 4" xfId="46482"/>
    <cellStyle name="Vírgula 12 3 2 3 4" xfId="8533"/>
    <cellStyle name="Vírgula 12 3 2 3 4 2" xfId="46483"/>
    <cellStyle name="Vírgula 12 3 2 3 4 3" xfId="46484"/>
    <cellStyle name="Vírgula 12 3 2 3 4 4" xfId="46485"/>
    <cellStyle name="Vírgula 12 3 2 3 5" xfId="3571"/>
    <cellStyle name="Vírgula 12 3 2 3 5 2" xfId="46486"/>
    <cellStyle name="Vírgula 12 3 2 3 5 3" xfId="46487"/>
    <cellStyle name="Vírgula 12 3 2 3 5 4" xfId="46488"/>
    <cellStyle name="Vírgula 12 3 2 3 6" xfId="46489"/>
    <cellStyle name="Vírgula 12 3 2 3 6 2" xfId="46490"/>
    <cellStyle name="Vírgula 12 3 2 3 6 3" xfId="46491"/>
    <cellStyle name="Vírgula 12 3 2 3 7" xfId="46492"/>
    <cellStyle name="Vírgula 12 3 2 3 8" xfId="46493"/>
    <cellStyle name="Vírgula 12 3 2 3 9" xfId="46494"/>
    <cellStyle name="Vírgula 12 3 2 4" xfId="4292"/>
    <cellStyle name="Vírgula 12 3 2 4 2" xfId="9278"/>
    <cellStyle name="Vírgula 12 3 2 4 2 2" xfId="46495"/>
    <cellStyle name="Vírgula 12 3 2 4 2 3" xfId="46496"/>
    <cellStyle name="Vírgula 12 3 2 4 2 4" xfId="46497"/>
    <cellStyle name="Vírgula 12 3 2 4 3" xfId="46498"/>
    <cellStyle name="Vírgula 12 3 2 4 3 2" xfId="46499"/>
    <cellStyle name="Vírgula 12 3 2 4 3 3" xfId="46500"/>
    <cellStyle name="Vírgula 12 3 2 4 4" xfId="46501"/>
    <cellStyle name="Vírgula 12 3 2 4 5" xfId="46502"/>
    <cellStyle name="Vírgula 12 3 2 4 6" xfId="46503"/>
    <cellStyle name="Vírgula 12 3 2 5" xfId="6039"/>
    <cellStyle name="Vírgula 12 3 2 5 2" xfId="10981"/>
    <cellStyle name="Vírgula 12 3 2 5 3" xfId="46504"/>
    <cellStyle name="Vírgula 12 3 2 5 4" xfId="46505"/>
    <cellStyle name="Vírgula 12 3 2 6" xfId="7547"/>
    <cellStyle name="Vírgula 12 3 2 6 2" xfId="46506"/>
    <cellStyle name="Vírgula 12 3 2 6 3" xfId="46507"/>
    <cellStyle name="Vírgula 12 3 2 6 4" xfId="46508"/>
    <cellStyle name="Vírgula 12 3 2 7" xfId="2585"/>
    <cellStyle name="Vírgula 12 3 2 7 2" xfId="46509"/>
    <cellStyle name="Vírgula 12 3 2 7 3" xfId="46510"/>
    <cellStyle name="Vírgula 12 3 2 7 4" xfId="46511"/>
    <cellStyle name="Vírgula 12 3 2 8" xfId="46512"/>
    <cellStyle name="Vírgula 12 3 2 8 2" xfId="46513"/>
    <cellStyle name="Vírgula 12 3 2 8 3" xfId="46514"/>
    <cellStyle name="Vírgula 12 3 2 9" xfId="46515"/>
    <cellStyle name="Vírgula 12 3 3" xfId="995"/>
    <cellStyle name="Vírgula 12 3 3 10" xfId="46516"/>
    <cellStyle name="Vírgula 12 3 3 2" xfId="1940"/>
    <cellStyle name="Vírgula 12 3 3 2 2" xfId="5298"/>
    <cellStyle name="Vírgula 12 3 3 2 2 2" xfId="10282"/>
    <cellStyle name="Vírgula 12 3 3 2 2 2 2" xfId="46517"/>
    <cellStyle name="Vírgula 12 3 3 2 2 2 3" xfId="46518"/>
    <cellStyle name="Vírgula 12 3 3 2 2 2 4" xfId="46519"/>
    <cellStyle name="Vírgula 12 3 3 2 2 3" xfId="46520"/>
    <cellStyle name="Vírgula 12 3 3 2 2 3 2" xfId="46521"/>
    <cellStyle name="Vírgula 12 3 3 2 2 3 3" xfId="46522"/>
    <cellStyle name="Vírgula 12 3 3 2 2 4" xfId="46523"/>
    <cellStyle name="Vírgula 12 3 3 2 2 5" xfId="46524"/>
    <cellStyle name="Vírgula 12 3 3 2 2 6" xfId="46525"/>
    <cellStyle name="Vírgula 12 3 3 2 3" xfId="7027"/>
    <cellStyle name="Vírgula 12 3 3 2 3 2" xfId="11969"/>
    <cellStyle name="Vírgula 12 3 3 2 3 3" xfId="46526"/>
    <cellStyle name="Vírgula 12 3 3 2 3 4" xfId="46527"/>
    <cellStyle name="Vírgula 12 3 3 2 4" xfId="8535"/>
    <cellStyle name="Vírgula 12 3 3 2 4 2" xfId="46528"/>
    <cellStyle name="Vírgula 12 3 3 2 4 3" xfId="46529"/>
    <cellStyle name="Vírgula 12 3 3 2 4 4" xfId="46530"/>
    <cellStyle name="Vírgula 12 3 3 2 5" xfId="3573"/>
    <cellStyle name="Vírgula 12 3 3 2 5 2" xfId="46531"/>
    <cellStyle name="Vírgula 12 3 3 2 5 3" xfId="46532"/>
    <cellStyle name="Vírgula 12 3 3 2 5 4" xfId="46533"/>
    <cellStyle name="Vírgula 12 3 3 2 6" xfId="46534"/>
    <cellStyle name="Vírgula 12 3 3 2 6 2" xfId="46535"/>
    <cellStyle name="Vírgula 12 3 3 2 6 3" xfId="46536"/>
    <cellStyle name="Vírgula 12 3 3 2 7" xfId="46537"/>
    <cellStyle name="Vírgula 12 3 3 2 8" xfId="46538"/>
    <cellStyle name="Vírgula 12 3 3 2 9" xfId="46539"/>
    <cellStyle name="Vírgula 12 3 3 3" xfId="4434"/>
    <cellStyle name="Vírgula 12 3 3 3 2" xfId="9419"/>
    <cellStyle name="Vírgula 12 3 3 3 2 2" xfId="46540"/>
    <cellStyle name="Vírgula 12 3 3 3 2 3" xfId="46541"/>
    <cellStyle name="Vírgula 12 3 3 3 2 4" xfId="46542"/>
    <cellStyle name="Vírgula 12 3 3 3 3" xfId="46543"/>
    <cellStyle name="Vírgula 12 3 3 3 3 2" xfId="46544"/>
    <cellStyle name="Vírgula 12 3 3 3 3 3" xfId="46545"/>
    <cellStyle name="Vírgula 12 3 3 3 4" xfId="46546"/>
    <cellStyle name="Vírgula 12 3 3 3 5" xfId="46547"/>
    <cellStyle name="Vírgula 12 3 3 3 6" xfId="46548"/>
    <cellStyle name="Vírgula 12 3 3 4" xfId="6177"/>
    <cellStyle name="Vírgula 12 3 3 4 2" xfId="11119"/>
    <cellStyle name="Vírgula 12 3 3 4 3" xfId="46549"/>
    <cellStyle name="Vírgula 12 3 3 4 4" xfId="46550"/>
    <cellStyle name="Vírgula 12 3 3 5" xfId="7685"/>
    <cellStyle name="Vírgula 12 3 3 5 2" xfId="46551"/>
    <cellStyle name="Vírgula 12 3 3 5 3" xfId="46552"/>
    <cellStyle name="Vírgula 12 3 3 5 4" xfId="46553"/>
    <cellStyle name="Vírgula 12 3 3 6" xfId="2723"/>
    <cellStyle name="Vírgula 12 3 3 6 2" xfId="46554"/>
    <cellStyle name="Vírgula 12 3 3 6 3" xfId="46555"/>
    <cellStyle name="Vírgula 12 3 3 6 4" xfId="46556"/>
    <cellStyle name="Vírgula 12 3 3 7" xfId="46557"/>
    <cellStyle name="Vírgula 12 3 3 7 2" xfId="46558"/>
    <cellStyle name="Vírgula 12 3 3 7 3" xfId="46559"/>
    <cellStyle name="Vírgula 12 3 3 8" xfId="46560"/>
    <cellStyle name="Vírgula 12 3 3 9" xfId="46561"/>
    <cellStyle name="Vírgula 12 3 4" xfId="1937"/>
    <cellStyle name="Vírgula 12 3 4 2" xfId="5295"/>
    <cellStyle name="Vírgula 12 3 4 2 2" xfId="10279"/>
    <cellStyle name="Vírgula 12 3 4 2 2 2" xfId="46562"/>
    <cellStyle name="Vírgula 12 3 4 2 2 3" xfId="46563"/>
    <cellStyle name="Vírgula 12 3 4 2 2 4" xfId="46564"/>
    <cellStyle name="Vírgula 12 3 4 2 3" xfId="46565"/>
    <cellStyle name="Vírgula 12 3 4 2 3 2" xfId="46566"/>
    <cellStyle name="Vírgula 12 3 4 2 3 3" xfId="46567"/>
    <cellStyle name="Vírgula 12 3 4 2 4" xfId="46568"/>
    <cellStyle name="Vírgula 12 3 4 2 5" xfId="46569"/>
    <cellStyle name="Vírgula 12 3 4 2 6" xfId="46570"/>
    <cellStyle name="Vírgula 12 3 4 3" xfId="7024"/>
    <cellStyle name="Vírgula 12 3 4 3 2" xfId="11966"/>
    <cellStyle name="Vírgula 12 3 4 3 3" xfId="46571"/>
    <cellStyle name="Vírgula 12 3 4 3 4" xfId="46572"/>
    <cellStyle name="Vírgula 12 3 4 4" xfId="8532"/>
    <cellStyle name="Vírgula 12 3 4 4 2" xfId="46573"/>
    <cellStyle name="Vírgula 12 3 4 4 3" xfId="46574"/>
    <cellStyle name="Vírgula 12 3 4 4 4" xfId="46575"/>
    <cellStyle name="Vírgula 12 3 4 5" xfId="3570"/>
    <cellStyle name="Vírgula 12 3 4 5 2" xfId="46576"/>
    <cellStyle name="Vírgula 12 3 4 5 3" xfId="46577"/>
    <cellStyle name="Vírgula 12 3 4 5 4" xfId="46578"/>
    <cellStyle name="Vírgula 12 3 4 6" xfId="46579"/>
    <cellStyle name="Vírgula 12 3 4 6 2" xfId="46580"/>
    <cellStyle name="Vírgula 12 3 4 6 3" xfId="46581"/>
    <cellStyle name="Vírgula 12 3 4 7" xfId="46582"/>
    <cellStyle name="Vírgula 12 3 4 8" xfId="46583"/>
    <cellStyle name="Vírgula 12 3 4 9" xfId="46584"/>
    <cellStyle name="Vírgula 12 3 5" xfId="3832"/>
    <cellStyle name="Vírgula 12 3 5 2" xfId="5618"/>
    <cellStyle name="Vírgula 12 3 5 2 2" xfId="10567"/>
    <cellStyle name="Vírgula 12 3 5 2 2 2" xfId="46585"/>
    <cellStyle name="Vírgula 12 3 5 2 2 3" xfId="46586"/>
    <cellStyle name="Vírgula 12 3 5 2 2 4" xfId="46587"/>
    <cellStyle name="Vírgula 12 3 5 2 3" xfId="46588"/>
    <cellStyle name="Vírgula 12 3 5 2 3 2" xfId="46589"/>
    <cellStyle name="Vírgula 12 3 5 2 3 3" xfId="46590"/>
    <cellStyle name="Vírgula 12 3 5 2 4" xfId="46591"/>
    <cellStyle name="Vírgula 12 3 5 2 5" xfId="46592"/>
    <cellStyle name="Vírgula 12 3 5 2 6" xfId="46593"/>
    <cellStyle name="Vírgula 12 3 5 3" xfId="8792"/>
    <cellStyle name="Vírgula 12 3 5 3 2" xfId="46594"/>
    <cellStyle name="Vírgula 12 3 5 3 3" xfId="46595"/>
    <cellStyle name="Vírgula 12 3 5 3 4" xfId="46596"/>
    <cellStyle name="Vírgula 12 3 5 4" xfId="12303"/>
    <cellStyle name="Vírgula 12 3 5 4 2" xfId="46597"/>
    <cellStyle name="Vírgula 12 3 5 4 3" xfId="46598"/>
    <cellStyle name="Vírgula 12 3 5 4 4" xfId="46599"/>
    <cellStyle name="Vírgula 12 3 5 5" xfId="46600"/>
    <cellStyle name="Vírgula 12 3 5 5 2" xfId="46601"/>
    <cellStyle name="Vírgula 12 3 5 5 3" xfId="46602"/>
    <cellStyle name="Vírgula 12 3 5 5 4" xfId="46603"/>
    <cellStyle name="Vírgula 12 3 5 6" xfId="46604"/>
    <cellStyle name="Vírgula 12 3 5 6 2" xfId="46605"/>
    <cellStyle name="Vírgula 12 3 5 6 3" xfId="46606"/>
    <cellStyle name="Vírgula 12 3 5 7" xfId="46607"/>
    <cellStyle name="Vírgula 12 3 5 8" xfId="46608"/>
    <cellStyle name="Vírgula 12 3 5 9" xfId="46609"/>
    <cellStyle name="Vírgula 12 3 6" xfId="4157"/>
    <cellStyle name="Vírgula 12 3 6 2" xfId="8928"/>
    <cellStyle name="Vírgula 12 3 6 2 2" xfId="46610"/>
    <cellStyle name="Vírgula 12 3 6 2 2 2" xfId="46611"/>
    <cellStyle name="Vírgula 12 3 6 2 2 3" xfId="46612"/>
    <cellStyle name="Vírgula 12 3 6 2 2 4" xfId="46613"/>
    <cellStyle name="Vírgula 12 3 6 2 3" xfId="46614"/>
    <cellStyle name="Vírgula 12 3 6 2 3 2" xfId="46615"/>
    <cellStyle name="Vírgula 12 3 6 2 3 3" xfId="46616"/>
    <cellStyle name="Vírgula 12 3 6 2 4" xfId="46617"/>
    <cellStyle name="Vírgula 12 3 6 2 5" xfId="46618"/>
    <cellStyle name="Vírgula 12 3 6 2 6" xfId="46619"/>
    <cellStyle name="Vírgula 12 3 6 3" xfId="12238"/>
    <cellStyle name="Vírgula 12 3 6 3 2" xfId="46620"/>
    <cellStyle name="Vírgula 12 3 6 3 3" xfId="46621"/>
    <cellStyle name="Vírgula 12 3 6 3 4" xfId="46622"/>
    <cellStyle name="Vírgula 12 3 6 4" xfId="46623"/>
    <cellStyle name="Vírgula 12 3 6 4 2" xfId="46624"/>
    <cellStyle name="Vírgula 12 3 6 4 3" xfId="46625"/>
    <cellStyle name="Vírgula 12 3 6 4 4" xfId="46626"/>
    <cellStyle name="Vírgula 12 3 6 5" xfId="46627"/>
    <cellStyle name="Vírgula 12 3 6 5 2" xfId="46628"/>
    <cellStyle name="Vírgula 12 3 6 5 3" xfId="46629"/>
    <cellStyle name="Vírgula 12 3 6 6" xfId="46630"/>
    <cellStyle name="Vírgula 12 3 6 7" xfId="46631"/>
    <cellStyle name="Vírgula 12 3 6 8" xfId="46632"/>
    <cellStyle name="Vírgula 12 3 7" xfId="5614"/>
    <cellStyle name="Vírgula 12 3 7 2" xfId="10563"/>
    <cellStyle name="Vírgula 12 3 7 2 2" xfId="46633"/>
    <cellStyle name="Vírgula 12 3 7 2 3" xfId="46634"/>
    <cellStyle name="Vírgula 12 3 7 2 4" xfId="46635"/>
    <cellStyle name="Vírgula 12 3 7 3" xfId="46636"/>
    <cellStyle name="Vírgula 12 3 7 3 2" xfId="46637"/>
    <cellStyle name="Vírgula 12 3 7 3 3" xfId="46638"/>
    <cellStyle name="Vírgula 12 3 7 4" xfId="46639"/>
    <cellStyle name="Vírgula 12 3 7 5" xfId="46640"/>
    <cellStyle name="Vírgula 12 3 7 6" xfId="46641"/>
    <cellStyle name="Vírgula 12 3 8" xfId="5904"/>
    <cellStyle name="Vírgula 12 3 8 2" xfId="10846"/>
    <cellStyle name="Vírgula 12 3 8 3" xfId="46642"/>
    <cellStyle name="Vírgula 12 3 8 4" xfId="46643"/>
    <cellStyle name="Vírgula 12 3 9" xfId="7412"/>
    <cellStyle name="Vírgula 12 3 9 2" xfId="46644"/>
    <cellStyle name="Vírgula 12 3 9 3" xfId="46645"/>
    <cellStyle name="Vírgula 12 3 9 4" xfId="46646"/>
    <cellStyle name="Vírgula 12 4" xfId="541"/>
    <cellStyle name="Vírgula 12 4 10" xfId="46647"/>
    <cellStyle name="Vírgula 12 4 11" xfId="46648"/>
    <cellStyle name="Vírgula 12 4 2" xfId="1105"/>
    <cellStyle name="Vírgula 12 4 2 10" xfId="46649"/>
    <cellStyle name="Vírgula 12 4 2 2" xfId="1942"/>
    <cellStyle name="Vírgula 12 4 2 2 2" xfId="5300"/>
    <cellStyle name="Vírgula 12 4 2 2 2 2" xfId="10284"/>
    <cellStyle name="Vírgula 12 4 2 2 2 2 2" xfId="46650"/>
    <cellStyle name="Vírgula 12 4 2 2 2 2 3" xfId="46651"/>
    <cellStyle name="Vírgula 12 4 2 2 2 2 4" xfId="46652"/>
    <cellStyle name="Vírgula 12 4 2 2 2 3" xfId="46653"/>
    <cellStyle name="Vírgula 12 4 2 2 2 3 2" xfId="46654"/>
    <cellStyle name="Vírgula 12 4 2 2 2 3 3" xfId="46655"/>
    <cellStyle name="Vírgula 12 4 2 2 2 4" xfId="46656"/>
    <cellStyle name="Vírgula 12 4 2 2 2 5" xfId="46657"/>
    <cellStyle name="Vírgula 12 4 2 2 2 6" xfId="46658"/>
    <cellStyle name="Vírgula 12 4 2 2 3" xfId="7029"/>
    <cellStyle name="Vírgula 12 4 2 2 3 2" xfId="11971"/>
    <cellStyle name="Vírgula 12 4 2 2 3 3" xfId="46659"/>
    <cellStyle name="Vírgula 12 4 2 2 3 4" xfId="46660"/>
    <cellStyle name="Vírgula 12 4 2 2 4" xfId="8537"/>
    <cellStyle name="Vírgula 12 4 2 2 4 2" xfId="46661"/>
    <cellStyle name="Vírgula 12 4 2 2 4 3" xfId="46662"/>
    <cellStyle name="Vírgula 12 4 2 2 4 4" xfId="46663"/>
    <cellStyle name="Vírgula 12 4 2 2 5" xfId="3575"/>
    <cellStyle name="Vírgula 12 4 2 2 5 2" xfId="46664"/>
    <cellStyle name="Vírgula 12 4 2 2 5 3" xfId="46665"/>
    <cellStyle name="Vírgula 12 4 2 2 5 4" xfId="46666"/>
    <cellStyle name="Vírgula 12 4 2 2 6" xfId="46667"/>
    <cellStyle name="Vírgula 12 4 2 2 6 2" xfId="46668"/>
    <cellStyle name="Vírgula 12 4 2 2 6 3" xfId="46669"/>
    <cellStyle name="Vírgula 12 4 2 2 7" xfId="46670"/>
    <cellStyle name="Vírgula 12 4 2 2 8" xfId="46671"/>
    <cellStyle name="Vírgula 12 4 2 2 9" xfId="46672"/>
    <cellStyle name="Vírgula 12 4 2 3" xfId="4527"/>
    <cellStyle name="Vírgula 12 4 2 3 2" xfId="9512"/>
    <cellStyle name="Vírgula 12 4 2 3 2 2" xfId="46673"/>
    <cellStyle name="Vírgula 12 4 2 3 2 3" xfId="46674"/>
    <cellStyle name="Vírgula 12 4 2 3 2 4" xfId="46675"/>
    <cellStyle name="Vírgula 12 4 2 3 3" xfId="46676"/>
    <cellStyle name="Vírgula 12 4 2 3 3 2" xfId="46677"/>
    <cellStyle name="Vírgula 12 4 2 3 3 3" xfId="46678"/>
    <cellStyle name="Vírgula 12 4 2 3 4" xfId="46679"/>
    <cellStyle name="Vírgula 12 4 2 3 5" xfId="46680"/>
    <cellStyle name="Vírgula 12 4 2 3 6" xfId="46681"/>
    <cellStyle name="Vírgula 12 4 2 4" xfId="6267"/>
    <cellStyle name="Vírgula 12 4 2 4 2" xfId="11209"/>
    <cellStyle name="Vírgula 12 4 2 4 3" xfId="46682"/>
    <cellStyle name="Vírgula 12 4 2 4 4" xfId="46683"/>
    <cellStyle name="Vírgula 12 4 2 5" xfId="7775"/>
    <cellStyle name="Vírgula 12 4 2 5 2" xfId="46684"/>
    <cellStyle name="Vírgula 12 4 2 5 3" xfId="46685"/>
    <cellStyle name="Vírgula 12 4 2 5 4" xfId="46686"/>
    <cellStyle name="Vírgula 12 4 2 6" xfId="2813"/>
    <cellStyle name="Vírgula 12 4 2 6 2" xfId="46687"/>
    <cellStyle name="Vírgula 12 4 2 6 3" xfId="46688"/>
    <cellStyle name="Vírgula 12 4 2 6 4" xfId="46689"/>
    <cellStyle name="Vírgula 12 4 2 7" xfId="46690"/>
    <cellStyle name="Vírgula 12 4 2 7 2" xfId="46691"/>
    <cellStyle name="Vírgula 12 4 2 7 3" xfId="46692"/>
    <cellStyle name="Vírgula 12 4 2 8" xfId="46693"/>
    <cellStyle name="Vírgula 12 4 2 9" xfId="46694"/>
    <cellStyle name="Vírgula 12 4 3" xfId="1941"/>
    <cellStyle name="Vírgula 12 4 3 2" xfId="5299"/>
    <cellStyle name="Vírgula 12 4 3 2 2" xfId="10283"/>
    <cellStyle name="Vírgula 12 4 3 2 2 2" xfId="46695"/>
    <cellStyle name="Vírgula 12 4 3 2 2 3" xfId="46696"/>
    <cellStyle name="Vírgula 12 4 3 2 2 4" xfId="46697"/>
    <cellStyle name="Vírgula 12 4 3 2 3" xfId="46698"/>
    <cellStyle name="Vírgula 12 4 3 2 3 2" xfId="46699"/>
    <cellStyle name="Vírgula 12 4 3 2 3 3" xfId="46700"/>
    <cellStyle name="Vírgula 12 4 3 2 4" xfId="46701"/>
    <cellStyle name="Vírgula 12 4 3 2 5" xfId="46702"/>
    <cellStyle name="Vírgula 12 4 3 2 6" xfId="46703"/>
    <cellStyle name="Vírgula 12 4 3 3" xfId="7028"/>
    <cellStyle name="Vírgula 12 4 3 3 2" xfId="11970"/>
    <cellStyle name="Vírgula 12 4 3 3 3" xfId="46704"/>
    <cellStyle name="Vírgula 12 4 3 3 4" xfId="46705"/>
    <cellStyle name="Vírgula 12 4 3 4" xfId="8536"/>
    <cellStyle name="Vírgula 12 4 3 4 2" xfId="46706"/>
    <cellStyle name="Vírgula 12 4 3 4 3" xfId="46707"/>
    <cellStyle name="Vírgula 12 4 3 4 4" xfId="46708"/>
    <cellStyle name="Vírgula 12 4 3 5" xfId="3574"/>
    <cellStyle name="Vírgula 12 4 3 5 2" xfId="46709"/>
    <cellStyle name="Vírgula 12 4 3 5 3" xfId="46710"/>
    <cellStyle name="Vírgula 12 4 3 5 4" xfId="46711"/>
    <cellStyle name="Vírgula 12 4 3 6" xfId="46712"/>
    <cellStyle name="Vírgula 12 4 3 6 2" xfId="46713"/>
    <cellStyle name="Vírgula 12 4 3 6 3" xfId="46714"/>
    <cellStyle name="Vírgula 12 4 3 7" xfId="46715"/>
    <cellStyle name="Vírgula 12 4 3 8" xfId="46716"/>
    <cellStyle name="Vírgula 12 4 3 9" xfId="46717"/>
    <cellStyle name="Vírgula 12 4 4" xfId="4059"/>
    <cellStyle name="Vírgula 12 4 4 2" xfId="9131"/>
    <cellStyle name="Vírgula 12 4 4 2 2" xfId="46718"/>
    <cellStyle name="Vírgula 12 4 4 2 3" xfId="46719"/>
    <cellStyle name="Vírgula 12 4 4 2 4" xfId="46720"/>
    <cellStyle name="Vírgula 12 4 4 3" xfId="46721"/>
    <cellStyle name="Vírgula 12 4 4 3 2" xfId="46722"/>
    <cellStyle name="Vírgula 12 4 4 3 3" xfId="46723"/>
    <cellStyle name="Vírgula 12 4 4 4" xfId="46724"/>
    <cellStyle name="Vírgula 12 4 4 5" xfId="46725"/>
    <cellStyle name="Vírgula 12 4 4 6" xfId="46726"/>
    <cellStyle name="Vírgula 12 4 5" xfId="5815"/>
    <cellStyle name="Vírgula 12 4 5 2" xfId="10757"/>
    <cellStyle name="Vírgula 12 4 5 3" xfId="46727"/>
    <cellStyle name="Vírgula 12 4 5 4" xfId="46728"/>
    <cellStyle name="Vírgula 12 4 6" xfId="7323"/>
    <cellStyle name="Vírgula 12 4 6 2" xfId="46729"/>
    <cellStyle name="Vírgula 12 4 6 3" xfId="46730"/>
    <cellStyle name="Vírgula 12 4 6 4" xfId="46731"/>
    <cellStyle name="Vírgula 12 4 7" xfId="2361"/>
    <cellStyle name="Vírgula 12 4 7 2" xfId="46732"/>
    <cellStyle name="Vírgula 12 4 7 3" xfId="46733"/>
    <cellStyle name="Vírgula 12 4 7 4" xfId="46734"/>
    <cellStyle name="Vírgula 12 4 8" xfId="46735"/>
    <cellStyle name="Vírgula 12 4 8 2" xfId="46736"/>
    <cellStyle name="Vírgula 12 4 8 3" xfId="46737"/>
    <cellStyle name="Vírgula 12 4 9" xfId="46738"/>
    <cellStyle name="Vírgula 12 5" xfId="752"/>
    <cellStyle name="Vírgula 12 5 10" xfId="46739"/>
    <cellStyle name="Vírgula 12 5 11" xfId="46740"/>
    <cellStyle name="Vírgula 12 5 2" xfId="1218"/>
    <cellStyle name="Vírgula 12 5 2 10" xfId="46741"/>
    <cellStyle name="Vírgula 12 5 2 2" xfId="1944"/>
    <cellStyle name="Vírgula 12 5 2 2 2" xfId="5302"/>
    <cellStyle name="Vírgula 12 5 2 2 2 2" xfId="10286"/>
    <cellStyle name="Vírgula 12 5 2 2 2 2 2" xfId="46742"/>
    <cellStyle name="Vírgula 12 5 2 2 2 2 3" xfId="46743"/>
    <cellStyle name="Vírgula 12 5 2 2 2 2 4" xfId="46744"/>
    <cellStyle name="Vírgula 12 5 2 2 2 3" xfId="46745"/>
    <cellStyle name="Vírgula 12 5 2 2 2 3 2" xfId="46746"/>
    <cellStyle name="Vírgula 12 5 2 2 2 3 3" xfId="46747"/>
    <cellStyle name="Vírgula 12 5 2 2 2 4" xfId="46748"/>
    <cellStyle name="Vírgula 12 5 2 2 2 5" xfId="46749"/>
    <cellStyle name="Vírgula 12 5 2 2 2 6" xfId="46750"/>
    <cellStyle name="Vírgula 12 5 2 2 3" xfId="7031"/>
    <cellStyle name="Vírgula 12 5 2 2 3 2" xfId="11973"/>
    <cellStyle name="Vírgula 12 5 2 2 3 3" xfId="46751"/>
    <cellStyle name="Vírgula 12 5 2 2 3 4" xfId="46752"/>
    <cellStyle name="Vírgula 12 5 2 2 4" xfId="8539"/>
    <cellStyle name="Vírgula 12 5 2 2 4 2" xfId="46753"/>
    <cellStyle name="Vírgula 12 5 2 2 4 3" xfId="46754"/>
    <cellStyle name="Vírgula 12 5 2 2 4 4" xfId="46755"/>
    <cellStyle name="Vírgula 12 5 2 2 5" xfId="3577"/>
    <cellStyle name="Vírgula 12 5 2 2 5 2" xfId="46756"/>
    <cellStyle name="Vírgula 12 5 2 2 5 3" xfId="46757"/>
    <cellStyle name="Vírgula 12 5 2 2 5 4" xfId="46758"/>
    <cellStyle name="Vírgula 12 5 2 2 6" xfId="46759"/>
    <cellStyle name="Vírgula 12 5 2 2 6 2" xfId="46760"/>
    <cellStyle name="Vírgula 12 5 2 2 6 3" xfId="46761"/>
    <cellStyle name="Vírgula 12 5 2 2 7" xfId="46762"/>
    <cellStyle name="Vírgula 12 5 2 2 8" xfId="46763"/>
    <cellStyle name="Vírgula 12 5 2 2 9" xfId="46764"/>
    <cellStyle name="Vírgula 12 5 2 3" xfId="4586"/>
    <cellStyle name="Vírgula 12 5 2 3 2" xfId="9570"/>
    <cellStyle name="Vírgula 12 5 2 3 2 2" xfId="46765"/>
    <cellStyle name="Vírgula 12 5 2 3 2 3" xfId="46766"/>
    <cellStyle name="Vírgula 12 5 2 3 2 4" xfId="46767"/>
    <cellStyle name="Vírgula 12 5 2 3 3" xfId="46768"/>
    <cellStyle name="Vírgula 12 5 2 3 3 2" xfId="46769"/>
    <cellStyle name="Vírgula 12 5 2 3 3 3" xfId="46770"/>
    <cellStyle name="Vírgula 12 5 2 3 4" xfId="46771"/>
    <cellStyle name="Vírgula 12 5 2 3 5" xfId="46772"/>
    <cellStyle name="Vírgula 12 5 2 3 6" xfId="46773"/>
    <cellStyle name="Vírgula 12 5 2 4" xfId="6317"/>
    <cellStyle name="Vírgula 12 5 2 4 2" xfId="11259"/>
    <cellStyle name="Vírgula 12 5 2 4 3" xfId="46774"/>
    <cellStyle name="Vírgula 12 5 2 4 4" xfId="46775"/>
    <cellStyle name="Vírgula 12 5 2 5" xfId="7825"/>
    <cellStyle name="Vírgula 12 5 2 5 2" xfId="46776"/>
    <cellStyle name="Vírgula 12 5 2 5 3" xfId="46777"/>
    <cellStyle name="Vírgula 12 5 2 5 4" xfId="46778"/>
    <cellStyle name="Vírgula 12 5 2 6" xfId="2863"/>
    <cellStyle name="Vírgula 12 5 2 6 2" xfId="46779"/>
    <cellStyle name="Vírgula 12 5 2 6 3" xfId="46780"/>
    <cellStyle name="Vírgula 12 5 2 6 4" xfId="46781"/>
    <cellStyle name="Vírgula 12 5 2 7" xfId="46782"/>
    <cellStyle name="Vírgula 12 5 2 7 2" xfId="46783"/>
    <cellStyle name="Vírgula 12 5 2 7 3" xfId="46784"/>
    <cellStyle name="Vírgula 12 5 2 8" xfId="46785"/>
    <cellStyle name="Vírgula 12 5 2 9" xfId="46786"/>
    <cellStyle name="Vírgula 12 5 3" xfId="1943"/>
    <cellStyle name="Vírgula 12 5 3 2" xfId="5301"/>
    <cellStyle name="Vírgula 12 5 3 2 2" xfId="10285"/>
    <cellStyle name="Vírgula 12 5 3 2 2 2" xfId="46787"/>
    <cellStyle name="Vírgula 12 5 3 2 2 3" xfId="46788"/>
    <cellStyle name="Vírgula 12 5 3 2 2 4" xfId="46789"/>
    <cellStyle name="Vírgula 12 5 3 2 3" xfId="46790"/>
    <cellStyle name="Vírgula 12 5 3 2 3 2" xfId="46791"/>
    <cellStyle name="Vírgula 12 5 3 2 3 3" xfId="46792"/>
    <cellStyle name="Vírgula 12 5 3 2 4" xfId="46793"/>
    <cellStyle name="Vírgula 12 5 3 2 5" xfId="46794"/>
    <cellStyle name="Vírgula 12 5 3 2 6" xfId="46795"/>
    <cellStyle name="Vírgula 12 5 3 3" xfId="7030"/>
    <cellStyle name="Vírgula 12 5 3 3 2" xfId="11972"/>
    <cellStyle name="Vírgula 12 5 3 3 3" xfId="46796"/>
    <cellStyle name="Vírgula 12 5 3 3 4" xfId="46797"/>
    <cellStyle name="Vírgula 12 5 3 4" xfId="8538"/>
    <cellStyle name="Vírgula 12 5 3 4 2" xfId="46798"/>
    <cellStyle name="Vírgula 12 5 3 4 3" xfId="46799"/>
    <cellStyle name="Vírgula 12 5 3 4 4" xfId="46800"/>
    <cellStyle name="Vírgula 12 5 3 5" xfId="3576"/>
    <cellStyle name="Vírgula 12 5 3 5 2" xfId="46801"/>
    <cellStyle name="Vírgula 12 5 3 5 3" xfId="46802"/>
    <cellStyle name="Vírgula 12 5 3 5 4" xfId="46803"/>
    <cellStyle name="Vírgula 12 5 3 6" xfId="46804"/>
    <cellStyle name="Vírgula 12 5 3 6 2" xfId="46805"/>
    <cellStyle name="Vírgula 12 5 3 6 3" xfId="46806"/>
    <cellStyle name="Vírgula 12 5 3 7" xfId="46807"/>
    <cellStyle name="Vírgula 12 5 3 8" xfId="46808"/>
    <cellStyle name="Vírgula 12 5 3 9" xfId="46809"/>
    <cellStyle name="Vírgula 12 5 4" xfId="4203"/>
    <cellStyle name="Vírgula 12 5 4 2" xfId="9189"/>
    <cellStyle name="Vírgula 12 5 4 2 2" xfId="46810"/>
    <cellStyle name="Vírgula 12 5 4 2 3" xfId="46811"/>
    <cellStyle name="Vírgula 12 5 4 2 4" xfId="46812"/>
    <cellStyle name="Vírgula 12 5 4 3" xfId="46813"/>
    <cellStyle name="Vírgula 12 5 4 3 2" xfId="46814"/>
    <cellStyle name="Vírgula 12 5 4 3 3" xfId="46815"/>
    <cellStyle name="Vírgula 12 5 4 4" xfId="46816"/>
    <cellStyle name="Vírgula 12 5 4 5" xfId="46817"/>
    <cellStyle name="Vírgula 12 5 4 6" xfId="46818"/>
    <cellStyle name="Vírgula 12 5 5" xfId="5950"/>
    <cellStyle name="Vírgula 12 5 5 2" xfId="10892"/>
    <cellStyle name="Vírgula 12 5 5 3" xfId="46819"/>
    <cellStyle name="Vírgula 12 5 5 4" xfId="46820"/>
    <cellStyle name="Vírgula 12 5 6" xfId="7458"/>
    <cellStyle name="Vírgula 12 5 6 2" xfId="46821"/>
    <cellStyle name="Vírgula 12 5 6 3" xfId="46822"/>
    <cellStyle name="Vírgula 12 5 6 4" xfId="46823"/>
    <cellStyle name="Vírgula 12 5 7" xfId="2496"/>
    <cellStyle name="Vírgula 12 5 7 2" xfId="46824"/>
    <cellStyle name="Vírgula 12 5 7 3" xfId="46825"/>
    <cellStyle name="Vírgula 12 5 7 4" xfId="46826"/>
    <cellStyle name="Vírgula 12 5 8" xfId="46827"/>
    <cellStyle name="Vírgula 12 5 8 2" xfId="46828"/>
    <cellStyle name="Vírgula 12 5 8 3" xfId="46829"/>
    <cellStyle name="Vírgula 12 5 9" xfId="46830"/>
    <cellStyle name="Vírgula 12 6" xfId="425"/>
    <cellStyle name="Vírgula 12 6 10" xfId="46831"/>
    <cellStyle name="Vírgula 12 6 11" xfId="46832"/>
    <cellStyle name="Vírgula 12 6 2" xfId="1048"/>
    <cellStyle name="Vírgula 12 6 2 10" xfId="46833"/>
    <cellStyle name="Vírgula 12 6 2 2" xfId="1946"/>
    <cellStyle name="Vírgula 12 6 2 2 2" xfId="5304"/>
    <cellStyle name="Vírgula 12 6 2 2 2 2" xfId="10288"/>
    <cellStyle name="Vírgula 12 6 2 2 2 2 2" xfId="46834"/>
    <cellStyle name="Vírgula 12 6 2 2 2 2 3" xfId="46835"/>
    <cellStyle name="Vírgula 12 6 2 2 2 2 4" xfId="46836"/>
    <cellStyle name="Vírgula 12 6 2 2 2 3" xfId="46837"/>
    <cellStyle name="Vírgula 12 6 2 2 2 3 2" xfId="46838"/>
    <cellStyle name="Vírgula 12 6 2 2 2 3 3" xfId="46839"/>
    <cellStyle name="Vírgula 12 6 2 2 2 4" xfId="46840"/>
    <cellStyle name="Vírgula 12 6 2 2 2 5" xfId="46841"/>
    <cellStyle name="Vírgula 12 6 2 2 2 6" xfId="46842"/>
    <cellStyle name="Vírgula 12 6 2 2 3" xfId="7033"/>
    <cellStyle name="Vírgula 12 6 2 2 3 2" xfId="11975"/>
    <cellStyle name="Vírgula 12 6 2 2 3 3" xfId="46843"/>
    <cellStyle name="Vírgula 12 6 2 2 3 4" xfId="46844"/>
    <cellStyle name="Vírgula 12 6 2 2 4" xfId="8541"/>
    <cellStyle name="Vírgula 12 6 2 2 4 2" xfId="46845"/>
    <cellStyle name="Vírgula 12 6 2 2 4 3" xfId="46846"/>
    <cellStyle name="Vírgula 12 6 2 2 4 4" xfId="46847"/>
    <cellStyle name="Vírgula 12 6 2 2 5" xfId="3579"/>
    <cellStyle name="Vírgula 12 6 2 2 5 2" xfId="46848"/>
    <cellStyle name="Vírgula 12 6 2 2 5 3" xfId="46849"/>
    <cellStyle name="Vírgula 12 6 2 2 5 4" xfId="46850"/>
    <cellStyle name="Vírgula 12 6 2 2 6" xfId="46851"/>
    <cellStyle name="Vírgula 12 6 2 2 6 2" xfId="46852"/>
    <cellStyle name="Vírgula 12 6 2 2 6 3" xfId="46853"/>
    <cellStyle name="Vírgula 12 6 2 2 7" xfId="46854"/>
    <cellStyle name="Vírgula 12 6 2 2 8" xfId="46855"/>
    <cellStyle name="Vírgula 12 6 2 2 9" xfId="46856"/>
    <cellStyle name="Vírgula 12 6 2 3" xfId="4481"/>
    <cellStyle name="Vírgula 12 6 2 3 2" xfId="9466"/>
    <cellStyle name="Vírgula 12 6 2 3 2 2" xfId="46857"/>
    <cellStyle name="Vírgula 12 6 2 3 2 3" xfId="46858"/>
    <cellStyle name="Vírgula 12 6 2 3 2 4" xfId="46859"/>
    <cellStyle name="Vírgula 12 6 2 3 3" xfId="46860"/>
    <cellStyle name="Vírgula 12 6 2 3 3 2" xfId="46861"/>
    <cellStyle name="Vírgula 12 6 2 3 3 3" xfId="46862"/>
    <cellStyle name="Vírgula 12 6 2 3 4" xfId="46863"/>
    <cellStyle name="Vírgula 12 6 2 3 5" xfId="46864"/>
    <cellStyle name="Vírgula 12 6 2 3 6" xfId="46865"/>
    <cellStyle name="Vírgula 12 6 2 4" xfId="6223"/>
    <cellStyle name="Vírgula 12 6 2 4 2" xfId="11165"/>
    <cellStyle name="Vírgula 12 6 2 4 3" xfId="46866"/>
    <cellStyle name="Vírgula 12 6 2 4 4" xfId="46867"/>
    <cellStyle name="Vírgula 12 6 2 5" xfId="7731"/>
    <cellStyle name="Vírgula 12 6 2 5 2" xfId="46868"/>
    <cellStyle name="Vírgula 12 6 2 5 3" xfId="46869"/>
    <cellStyle name="Vírgula 12 6 2 5 4" xfId="46870"/>
    <cellStyle name="Vírgula 12 6 2 6" xfId="2769"/>
    <cellStyle name="Vírgula 12 6 2 6 2" xfId="46871"/>
    <cellStyle name="Vírgula 12 6 2 6 3" xfId="46872"/>
    <cellStyle name="Vírgula 12 6 2 6 4" xfId="46873"/>
    <cellStyle name="Vírgula 12 6 2 7" xfId="46874"/>
    <cellStyle name="Vírgula 12 6 2 7 2" xfId="46875"/>
    <cellStyle name="Vírgula 12 6 2 7 3" xfId="46876"/>
    <cellStyle name="Vírgula 12 6 2 8" xfId="46877"/>
    <cellStyle name="Vírgula 12 6 2 9" xfId="46878"/>
    <cellStyle name="Vírgula 12 6 3" xfId="1945"/>
    <cellStyle name="Vírgula 12 6 3 2" xfId="5303"/>
    <cellStyle name="Vírgula 12 6 3 2 2" xfId="10287"/>
    <cellStyle name="Vírgula 12 6 3 2 2 2" xfId="46879"/>
    <cellStyle name="Vírgula 12 6 3 2 2 3" xfId="46880"/>
    <cellStyle name="Vírgula 12 6 3 2 2 4" xfId="46881"/>
    <cellStyle name="Vírgula 12 6 3 2 3" xfId="46882"/>
    <cellStyle name="Vírgula 12 6 3 2 3 2" xfId="46883"/>
    <cellStyle name="Vírgula 12 6 3 2 3 3" xfId="46884"/>
    <cellStyle name="Vírgula 12 6 3 2 4" xfId="46885"/>
    <cellStyle name="Vírgula 12 6 3 2 5" xfId="46886"/>
    <cellStyle name="Vírgula 12 6 3 2 6" xfId="46887"/>
    <cellStyle name="Vírgula 12 6 3 3" xfId="7032"/>
    <cellStyle name="Vírgula 12 6 3 3 2" xfId="11974"/>
    <cellStyle name="Vírgula 12 6 3 3 3" xfId="46888"/>
    <cellStyle name="Vírgula 12 6 3 3 4" xfId="46889"/>
    <cellStyle name="Vírgula 12 6 3 4" xfId="8540"/>
    <cellStyle name="Vírgula 12 6 3 4 2" xfId="46890"/>
    <cellStyle name="Vírgula 12 6 3 4 3" xfId="46891"/>
    <cellStyle name="Vírgula 12 6 3 4 4" xfId="46892"/>
    <cellStyle name="Vírgula 12 6 3 5" xfId="3578"/>
    <cellStyle name="Vírgula 12 6 3 5 2" xfId="46893"/>
    <cellStyle name="Vírgula 12 6 3 5 3" xfId="46894"/>
    <cellStyle name="Vírgula 12 6 3 5 4" xfId="46895"/>
    <cellStyle name="Vírgula 12 6 3 6" xfId="46896"/>
    <cellStyle name="Vírgula 12 6 3 6 2" xfId="46897"/>
    <cellStyle name="Vírgula 12 6 3 6 3" xfId="46898"/>
    <cellStyle name="Vírgula 12 6 3 7" xfId="46899"/>
    <cellStyle name="Vírgula 12 6 3 8" xfId="46900"/>
    <cellStyle name="Vírgula 12 6 3 9" xfId="46901"/>
    <cellStyle name="Vírgula 12 6 4" xfId="3999"/>
    <cellStyle name="Vírgula 12 6 4 2" xfId="9079"/>
    <cellStyle name="Vírgula 12 6 4 2 2" xfId="46902"/>
    <cellStyle name="Vírgula 12 6 4 2 3" xfId="46903"/>
    <cellStyle name="Vírgula 12 6 4 2 4" xfId="46904"/>
    <cellStyle name="Vírgula 12 6 4 3" xfId="46905"/>
    <cellStyle name="Vírgula 12 6 4 3 2" xfId="46906"/>
    <cellStyle name="Vírgula 12 6 4 3 3" xfId="46907"/>
    <cellStyle name="Vírgula 12 6 4 4" xfId="46908"/>
    <cellStyle name="Vírgula 12 6 4 5" xfId="46909"/>
    <cellStyle name="Vírgula 12 6 4 6" xfId="46910"/>
    <cellStyle name="Vírgula 12 6 5" xfId="5766"/>
    <cellStyle name="Vírgula 12 6 5 2" xfId="10708"/>
    <cellStyle name="Vírgula 12 6 5 3" xfId="46911"/>
    <cellStyle name="Vírgula 12 6 5 4" xfId="46912"/>
    <cellStyle name="Vírgula 12 6 6" xfId="7274"/>
    <cellStyle name="Vírgula 12 6 6 2" xfId="46913"/>
    <cellStyle name="Vírgula 12 6 6 3" xfId="46914"/>
    <cellStyle name="Vírgula 12 6 6 4" xfId="46915"/>
    <cellStyle name="Vírgula 12 6 7" xfId="2312"/>
    <cellStyle name="Vírgula 12 6 7 2" xfId="46916"/>
    <cellStyle name="Vírgula 12 6 7 3" xfId="46917"/>
    <cellStyle name="Vírgula 12 6 7 4" xfId="46918"/>
    <cellStyle name="Vírgula 12 6 8" xfId="46919"/>
    <cellStyle name="Vírgula 12 6 8 2" xfId="46920"/>
    <cellStyle name="Vírgula 12 6 8 3" xfId="46921"/>
    <cellStyle name="Vírgula 12 6 9" xfId="46922"/>
    <cellStyle name="Vírgula 12 7" xfId="902"/>
    <cellStyle name="Vírgula 12 7 10" xfId="46923"/>
    <cellStyle name="Vírgula 12 7 2" xfId="1947"/>
    <cellStyle name="Vírgula 12 7 2 2" xfId="5305"/>
    <cellStyle name="Vírgula 12 7 2 2 2" xfId="10289"/>
    <cellStyle name="Vírgula 12 7 2 2 2 2" xfId="46924"/>
    <cellStyle name="Vírgula 12 7 2 2 2 3" xfId="46925"/>
    <cellStyle name="Vírgula 12 7 2 2 2 4" xfId="46926"/>
    <cellStyle name="Vírgula 12 7 2 2 3" xfId="46927"/>
    <cellStyle name="Vírgula 12 7 2 2 3 2" xfId="46928"/>
    <cellStyle name="Vírgula 12 7 2 2 3 3" xfId="46929"/>
    <cellStyle name="Vírgula 12 7 2 2 4" xfId="46930"/>
    <cellStyle name="Vírgula 12 7 2 2 5" xfId="46931"/>
    <cellStyle name="Vírgula 12 7 2 2 6" xfId="46932"/>
    <cellStyle name="Vírgula 12 7 2 3" xfId="7034"/>
    <cellStyle name="Vírgula 12 7 2 3 2" xfId="11976"/>
    <cellStyle name="Vírgula 12 7 2 3 3" xfId="46933"/>
    <cellStyle name="Vírgula 12 7 2 3 4" xfId="46934"/>
    <cellStyle name="Vírgula 12 7 2 4" xfId="8542"/>
    <cellStyle name="Vírgula 12 7 2 4 2" xfId="46935"/>
    <cellStyle name="Vírgula 12 7 2 4 3" xfId="46936"/>
    <cellStyle name="Vírgula 12 7 2 4 4" xfId="46937"/>
    <cellStyle name="Vírgula 12 7 2 5" xfId="3580"/>
    <cellStyle name="Vírgula 12 7 2 5 2" xfId="46938"/>
    <cellStyle name="Vírgula 12 7 2 5 3" xfId="46939"/>
    <cellStyle name="Vírgula 12 7 2 5 4" xfId="46940"/>
    <cellStyle name="Vírgula 12 7 2 6" xfId="46941"/>
    <cellStyle name="Vírgula 12 7 2 6 2" xfId="46942"/>
    <cellStyle name="Vírgula 12 7 2 6 3" xfId="46943"/>
    <cellStyle name="Vírgula 12 7 2 7" xfId="46944"/>
    <cellStyle name="Vírgula 12 7 2 8" xfId="46945"/>
    <cellStyle name="Vírgula 12 7 2 9" xfId="46946"/>
    <cellStyle name="Vírgula 12 7 3" xfId="4344"/>
    <cellStyle name="Vírgula 12 7 3 2" xfId="9330"/>
    <cellStyle name="Vírgula 12 7 3 2 2" xfId="46947"/>
    <cellStyle name="Vírgula 12 7 3 2 3" xfId="46948"/>
    <cellStyle name="Vírgula 12 7 3 2 4" xfId="46949"/>
    <cellStyle name="Vírgula 12 7 3 3" xfId="46950"/>
    <cellStyle name="Vírgula 12 7 3 3 2" xfId="46951"/>
    <cellStyle name="Vírgula 12 7 3 3 3" xfId="46952"/>
    <cellStyle name="Vírgula 12 7 3 4" xfId="46953"/>
    <cellStyle name="Vírgula 12 7 3 5" xfId="46954"/>
    <cellStyle name="Vírgula 12 7 3 6" xfId="46955"/>
    <cellStyle name="Vírgula 12 7 4" xfId="6088"/>
    <cellStyle name="Vírgula 12 7 4 2" xfId="11030"/>
    <cellStyle name="Vírgula 12 7 4 3" xfId="46956"/>
    <cellStyle name="Vírgula 12 7 4 4" xfId="46957"/>
    <cellStyle name="Vírgula 12 7 5" xfId="7596"/>
    <cellStyle name="Vírgula 12 7 5 2" xfId="46958"/>
    <cellStyle name="Vírgula 12 7 5 3" xfId="46959"/>
    <cellStyle name="Vírgula 12 7 5 4" xfId="46960"/>
    <cellStyle name="Vírgula 12 7 6" xfId="2634"/>
    <cellStyle name="Vírgula 12 7 6 2" xfId="46961"/>
    <cellStyle name="Vírgula 12 7 6 3" xfId="46962"/>
    <cellStyle name="Vírgula 12 7 6 4" xfId="46963"/>
    <cellStyle name="Vírgula 12 7 7" xfId="46964"/>
    <cellStyle name="Vírgula 12 7 7 2" xfId="46965"/>
    <cellStyle name="Vírgula 12 7 7 3" xfId="46966"/>
    <cellStyle name="Vírgula 12 7 8" xfId="46967"/>
    <cellStyle name="Vírgula 12 7 9" xfId="46968"/>
    <cellStyle name="Vírgula 12 8" xfId="1368"/>
    <cellStyle name="Vírgula 12 8 2" xfId="4726"/>
    <cellStyle name="Vírgula 12 8 2 2" xfId="9710"/>
    <cellStyle name="Vírgula 12 8 2 2 2" xfId="46969"/>
    <cellStyle name="Vírgula 12 8 2 2 3" xfId="46970"/>
    <cellStyle name="Vírgula 12 8 2 2 4" xfId="46971"/>
    <cellStyle name="Vírgula 12 8 2 3" xfId="46972"/>
    <cellStyle name="Vírgula 12 8 2 3 2" xfId="46973"/>
    <cellStyle name="Vírgula 12 8 2 3 3" xfId="46974"/>
    <cellStyle name="Vírgula 12 8 2 4" xfId="46975"/>
    <cellStyle name="Vírgula 12 8 2 5" xfId="46976"/>
    <cellStyle name="Vírgula 12 8 2 6" xfId="46977"/>
    <cellStyle name="Vírgula 12 8 3" xfId="6455"/>
    <cellStyle name="Vírgula 12 8 3 2" xfId="11397"/>
    <cellStyle name="Vírgula 12 8 3 3" xfId="46978"/>
    <cellStyle name="Vírgula 12 8 3 4" xfId="46979"/>
    <cellStyle name="Vírgula 12 8 4" xfId="7963"/>
    <cellStyle name="Vírgula 12 8 4 2" xfId="46980"/>
    <cellStyle name="Vírgula 12 8 4 3" xfId="46981"/>
    <cellStyle name="Vírgula 12 8 4 4" xfId="46982"/>
    <cellStyle name="Vírgula 12 8 5" xfId="3001"/>
    <cellStyle name="Vírgula 12 8 5 2" xfId="46983"/>
    <cellStyle name="Vírgula 12 8 5 3" xfId="46984"/>
    <cellStyle name="Vírgula 12 8 5 4" xfId="46985"/>
    <cellStyle name="Vírgula 12 8 6" xfId="46986"/>
    <cellStyle name="Vírgula 12 8 6 2" xfId="46987"/>
    <cellStyle name="Vírgula 12 8 6 3" xfId="46988"/>
    <cellStyle name="Vírgula 12 8 7" xfId="46989"/>
    <cellStyle name="Vírgula 12 8 8" xfId="46990"/>
    <cellStyle name="Vírgula 12 8 9" xfId="46991"/>
    <cellStyle name="Vírgula 12 9" xfId="313"/>
    <cellStyle name="Vírgula 12 9 2" xfId="3944"/>
    <cellStyle name="Vírgula 12 9 2 2" xfId="9031"/>
    <cellStyle name="Vírgula 12 9 2 2 2" xfId="46992"/>
    <cellStyle name="Vírgula 12 9 2 2 3" xfId="46993"/>
    <cellStyle name="Vírgula 12 9 2 2 4" xfId="46994"/>
    <cellStyle name="Vírgula 12 9 2 3" xfId="46995"/>
    <cellStyle name="Vírgula 12 9 2 3 2" xfId="46996"/>
    <cellStyle name="Vírgula 12 9 2 3 3" xfId="46997"/>
    <cellStyle name="Vírgula 12 9 2 4" xfId="46998"/>
    <cellStyle name="Vírgula 12 9 2 5" xfId="46999"/>
    <cellStyle name="Vírgula 12 9 2 6" xfId="47000"/>
    <cellStyle name="Vírgula 12 9 3" xfId="5722"/>
    <cellStyle name="Vírgula 12 9 3 2" xfId="10664"/>
    <cellStyle name="Vírgula 12 9 3 3" xfId="47001"/>
    <cellStyle name="Vírgula 12 9 3 4" xfId="47002"/>
    <cellStyle name="Vírgula 12 9 4" xfId="7230"/>
    <cellStyle name="Vírgula 12 9 4 2" xfId="47003"/>
    <cellStyle name="Vírgula 12 9 4 3" xfId="47004"/>
    <cellStyle name="Vírgula 12 9 4 4" xfId="47005"/>
    <cellStyle name="Vírgula 12 9 5" xfId="2268"/>
    <cellStyle name="Vírgula 12 9 5 2" xfId="47006"/>
    <cellStyle name="Vírgula 12 9 5 3" xfId="47007"/>
    <cellStyle name="Vírgula 12 9 5 4" xfId="47008"/>
    <cellStyle name="Vírgula 12 9 6" xfId="47009"/>
    <cellStyle name="Vírgula 12 9 6 2" xfId="47010"/>
    <cellStyle name="Vírgula 12 9 6 3" xfId="47011"/>
    <cellStyle name="Vírgula 12 9 7" xfId="47012"/>
    <cellStyle name="Vírgula 12 9 8" xfId="47013"/>
    <cellStyle name="Vírgula 12 9 9" xfId="47014"/>
    <cellStyle name="Vírgula 13" xfId="328"/>
    <cellStyle name="Vírgula 13 2" xfId="1067"/>
    <cellStyle name="Vírgula 14" xfId="866"/>
    <cellStyle name="Vírgula 14 2" xfId="5441"/>
    <cellStyle name="Vírgula 2" xfId="26"/>
    <cellStyle name="Vírgula 2 2" xfId="45"/>
    <cellStyle name="Vírgula 2 2 2" xfId="330"/>
    <cellStyle name="Vírgula 2 2 2 2" xfId="1070"/>
    <cellStyle name="Vírgula 2 2 2 3" xfId="47015"/>
    <cellStyle name="Vírgula 2 2 2 3 2" xfId="47016"/>
    <cellStyle name="Vírgula 2 2 2 3 2 2" xfId="47017"/>
    <cellStyle name="Vírgula 2 2 2 3 2 2 2" xfId="47018"/>
    <cellStyle name="Vírgula 2 2 2 3 2 2 3" xfId="47019"/>
    <cellStyle name="Vírgula 2 2 2 3 2 3" xfId="47020"/>
    <cellStyle name="Vírgula 2 2 2 3 2 4" xfId="47021"/>
    <cellStyle name="Vírgula 2 2 2 3 2 5" xfId="47022"/>
    <cellStyle name="Vírgula 2 2 2 3 3" xfId="47023"/>
    <cellStyle name="Vírgula 2 2 2 3 3 2" xfId="47024"/>
    <cellStyle name="Vírgula 2 2 2 3 3 3" xfId="47025"/>
    <cellStyle name="Vírgula 2 2 2 3 4" xfId="47026"/>
    <cellStyle name="Vírgula 2 2 2 3 5" xfId="47027"/>
    <cellStyle name="Vírgula 2 2 2 3 6" xfId="47028"/>
    <cellStyle name="Vírgula 2 2 3" xfId="1049"/>
    <cellStyle name="Vírgula 2 2 4" xfId="4023"/>
    <cellStyle name="Vírgula 2 2 4 2" xfId="5464"/>
    <cellStyle name="Vírgula 2 2 4 2 2" xfId="10441"/>
    <cellStyle name="Vírgula 2 2 4 2 2 2" xfId="47029"/>
    <cellStyle name="Vírgula 2 2 4 2 2 3" xfId="47030"/>
    <cellStyle name="Vírgula 2 2 4 2 2 4" xfId="47031"/>
    <cellStyle name="Vírgula 2 2 4 2 3" xfId="47032"/>
    <cellStyle name="Vírgula 2 2 4 2 3 2" xfId="47033"/>
    <cellStyle name="Vírgula 2 2 4 2 3 3" xfId="47034"/>
    <cellStyle name="Vírgula 2 2 4 2 4" xfId="47035"/>
    <cellStyle name="Vírgula 2 2 4 2 5" xfId="47036"/>
    <cellStyle name="Vírgula 2 2 4 2 6" xfId="47037"/>
    <cellStyle name="Vírgula 2 2 4 3" xfId="8667"/>
    <cellStyle name="Vírgula 2 2 4 3 2" xfId="47038"/>
    <cellStyle name="Vírgula 2 2 4 3 3" xfId="47039"/>
    <cellStyle name="Vírgula 2 2 4 3 4" xfId="47040"/>
    <cellStyle name="Vírgula 2 2 4 4" xfId="12290"/>
    <cellStyle name="Vírgula 2 2 4 4 2" xfId="47041"/>
    <cellStyle name="Vírgula 2 2 4 4 3" xfId="47042"/>
    <cellStyle name="Vírgula 2 2 4 4 4" xfId="47043"/>
    <cellStyle name="Vírgula 2 2 4 5" xfId="47044"/>
    <cellStyle name="Vírgula 2 2 4 5 2" xfId="47045"/>
    <cellStyle name="Vírgula 2 2 4 5 3" xfId="47046"/>
    <cellStyle name="Vírgula 2 2 4 5 4" xfId="47047"/>
    <cellStyle name="Vírgula 2 2 4 6" xfId="47048"/>
    <cellStyle name="Vírgula 2 2 4 6 2" xfId="47049"/>
    <cellStyle name="Vírgula 2 2 4 6 3" xfId="47050"/>
    <cellStyle name="Vírgula 2 2 4 7" xfId="47051"/>
    <cellStyle name="Vírgula 2 2 4 8" xfId="47052"/>
    <cellStyle name="Vírgula 2 2 4 9" xfId="47053"/>
    <cellStyle name="Vírgula 2 2 5" xfId="47054"/>
    <cellStyle name="Vírgula 2 2 5 2" xfId="47055"/>
    <cellStyle name="Vírgula 2 2 5 2 2" xfId="47056"/>
    <cellStyle name="Vírgula 2 2 5 2 2 2" xfId="47057"/>
    <cellStyle name="Vírgula 2 2 5 2 2 3" xfId="47058"/>
    <cellStyle name="Vírgula 2 2 5 2 3" xfId="47059"/>
    <cellStyle name="Vírgula 2 2 5 2 4" xfId="47060"/>
    <cellStyle name="Vírgula 2 2 5 2 5" xfId="47061"/>
    <cellStyle name="Vírgula 2 2 5 3" xfId="47062"/>
    <cellStyle name="Vírgula 2 2 5 3 2" xfId="47063"/>
    <cellStyle name="Vírgula 2 2 5 3 3" xfId="47064"/>
    <cellStyle name="Vírgula 2 2 5 4" xfId="47065"/>
    <cellStyle name="Vírgula 2 2 5 5" xfId="47066"/>
    <cellStyle name="Vírgula 2 2 5 6" xfId="47067"/>
    <cellStyle name="Vírgula 2 3" xfId="320"/>
    <cellStyle name="Vírgula 2 3 2" xfId="1059"/>
    <cellStyle name="Vírgula 2 3 3" xfId="47068"/>
    <cellStyle name="Vírgula 2 3 3 2" xfId="47069"/>
    <cellStyle name="Vírgula 2 3 3 2 2" xfId="47070"/>
    <cellStyle name="Vírgula 2 3 3 2 2 2" xfId="47071"/>
    <cellStyle name="Vírgula 2 3 3 2 2 3" xfId="47072"/>
    <cellStyle name="Vírgula 2 3 3 2 3" xfId="47073"/>
    <cellStyle name="Vírgula 2 3 3 2 4" xfId="47074"/>
    <cellStyle name="Vírgula 2 3 3 2 5" xfId="47075"/>
    <cellStyle name="Vírgula 2 3 3 3" xfId="47076"/>
    <cellStyle name="Vírgula 2 3 3 3 2" xfId="47077"/>
    <cellStyle name="Vírgula 2 3 3 3 3" xfId="47078"/>
    <cellStyle name="Vírgula 2 3 3 4" xfId="47079"/>
    <cellStyle name="Vírgula 2 3 3 5" xfId="47080"/>
    <cellStyle name="Vírgula 2 3 3 6" xfId="47081"/>
    <cellStyle name="Vírgula 2 4" xfId="443"/>
    <cellStyle name="Vírgula 2 4 2" xfId="47082"/>
    <cellStyle name="Vírgula 2 4 2 2" xfId="47083"/>
    <cellStyle name="Vírgula 2 4 2 2 2" xfId="47084"/>
    <cellStyle name="Vírgula 2 4 2 2 2 2" xfId="47085"/>
    <cellStyle name="Vírgula 2 4 2 2 2 3" xfId="47086"/>
    <cellStyle name="Vírgula 2 4 2 2 3" xfId="47087"/>
    <cellStyle name="Vírgula 2 4 2 2 4" xfId="47088"/>
    <cellStyle name="Vírgula 2 4 2 2 5" xfId="47089"/>
    <cellStyle name="Vírgula 2 4 2 3" xfId="47090"/>
    <cellStyle name="Vírgula 2 4 2 3 2" xfId="47091"/>
    <cellStyle name="Vírgula 2 4 2 3 3" xfId="47092"/>
    <cellStyle name="Vírgula 2 4 2 4" xfId="47093"/>
    <cellStyle name="Vírgula 2 4 2 5" xfId="47094"/>
    <cellStyle name="Vírgula 2 4 2 6" xfId="47095"/>
    <cellStyle name="Vírgula 2 5" xfId="929"/>
    <cellStyle name="Vírgula 2 6" xfId="3906"/>
    <cellStyle name="Vírgula 2 6 2" xfId="5488"/>
    <cellStyle name="Vírgula 2 6 2 2" xfId="10462"/>
    <cellStyle name="Vírgula 2 6 2 2 2" xfId="47096"/>
    <cellStyle name="Vírgula 2 6 2 2 3" xfId="47097"/>
    <cellStyle name="Vírgula 2 6 2 2 4" xfId="47098"/>
    <cellStyle name="Vírgula 2 6 2 3" xfId="47099"/>
    <cellStyle name="Vírgula 2 6 2 3 2" xfId="47100"/>
    <cellStyle name="Vírgula 2 6 2 3 3" xfId="47101"/>
    <cellStyle name="Vírgula 2 6 2 4" xfId="47102"/>
    <cellStyle name="Vírgula 2 6 2 5" xfId="47103"/>
    <cellStyle name="Vírgula 2 6 2 6" xfId="47104"/>
    <cellStyle name="Vírgula 2 6 3" xfId="8664"/>
    <cellStyle name="Vírgula 2 6 3 2" xfId="47105"/>
    <cellStyle name="Vírgula 2 6 3 3" xfId="47106"/>
    <cellStyle name="Vírgula 2 6 3 4" xfId="47107"/>
    <cellStyle name="Vírgula 2 6 4" xfId="12248"/>
    <cellStyle name="Vírgula 2 6 4 2" xfId="47108"/>
    <cellStyle name="Vírgula 2 6 4 3" xfId="47109"/>
    <cellStyle name="Vírgula 2 6 4 4" xfId="47110"/>
    <cellStyle name="Vírgula 2 6 5" xfId="47111"/>
    <cellStyle name="Vírgula 2 6 5 2" xfId="47112"/>
    <cellStyle name="Vírgula 2 6 5 3" xfId="47113"/>
    <cellStyle name="Vírgula 2 6 5 4" xfId="47114"/>
    <cellStyle name="Vírgula 2 6 6" xfId="47115"/>
    <cellStyle name="Vírgula 2 6 6 2" xfId="47116"/>
    <cellStyle name="Vírgula 2 6 6 3" xfId="47117"/>
    <cellStyle name="Vírgula 2 6 7" xfId="47118"/>
    <cellStyle name="Vírgula 2 6 8" xfId="47119"/>
    <cellStyle name="Vírgula 2 6 9" xfId="47120"/>
    <cellStyle name="Vírgula 2 7" xfId="47121"/>
    <cellStyle name="Vírgula 2 7 2" xfId="47122"/>
    <cellStyle name="Vírgula 2 7 2 2" xfId="47123"/>
    <cellStyle name="Vírgula 2 7 2 2 2" xfId="47124"/>
    <cellStyle name="Vírgula 2 7 2 2 3" xfId="47125"/>
    <cellStyle name="Vírgula 2 7 2 3" xfId="47126"/>
    <cellStyle name="Vírgula 2 7 2 4" xfId="47127"/>
    <cellStyle name="Vírgula 2 7 2 5" xfId="47128"/>
    <cellStyle name="Vírgula 2 7 3" xfId="47129"/>
    <cellStyle name="Vírgula 2 7 3 2" xfId="47130"/>
    <cellStyle name="Vírgula 2 7 3 3" xfId="47131"/>
    <cellStyle name="Vírgula 2 7 4" xfId="47132"/>
    <cellStyle name="Vírgula 2 7 5" xfId="47133"/>
    <cellStyle name="Vírgula 2 7 6" xfId="47134"/>
    <cellStyle name="Vírgula 3" xfId="35"/>
    <cellStyle name="Vírgula 3 2" xfId="36"/>
    <cellStyle name="Vírgula 3 2 2" xfId="654"/>
    <cellStyle name="Vírgula 3 2 2 2" xfId="1177"/>
    <cellStyle name="Vírgula 3 2 3" xfId="453"/>
    <cellStyle name="Vírgula 3 2 4" xfId="337"/>
    <cellStyle name="Vírgula 3 3" xfId="653"/>
    <cellStyle name="Vírgula 3 3 2" xfId="1176"/>
    <cellStyle name="Vírgula 3 4" xfId="452"/>
    <cellStyle name="Vírgula 3 5" xfId="336"/>
    <cellStyle name="Vírgula 3 6" xfId="5490"/>
    <cellStyle name="Vírgula 4" xfId="37"/>
    <cellStyle name="Vírgula 5" xfId="28"/>
    <cellStyle name="Vírgula 5 2" xfId="38"/>
    <cellStyle name="Vírgula 5 2 2" xfId="180"/>
    <cellStyle name="Vírgula 5 2 2 2" xfId="1057"/>
    <cellStyle name="Vírgula 5 2 3" xfId="1007"/>
    <cellStyle name="Vírgula 5 3" xfId="953"/>
    <cellStyle name="Vírgula 6" xfId="44"/>
    <cellStyle name="Vírgula 6 2" xfId="53"/>
    <cellStyle name="Vírgula 6 2 2" xfId="656"/>
    <cellStyle name="Vírgula 6 2 2 2" xfId="1179"/>
    <cellStyle name="Vírgula 6 2 3" xfId="543"/>
    <cellStyle name="Vírgula 6 2 4" xfId="427"/>
    <cellStyle name="Vírgula 6 3" xfId="181"/>
    <cellStyle name="Vírgula 6 3 2" xfId="657"/>
    <cellStyle name="Vírgula 6 3 2 2" xfId="1180"/>
    <cellStyle name="Vírgula 6 3 3" xfId="551"/>
    <cellStyle name="Vírgula 6 3 4" xfId="435"/>
    <cellStyle name="Vírgula 6 4" xfId="655"/>
    <cellStyle name="Vírgula 6 4 2" xfId="1178"/>
    <cellStyle name="Vírgula 6 5" xfId="542"/>
    <cellStyle name="Vírgula 6 6" xfId="426"/>
    <cellStyle name="Vírgula 7" xfId="57"/>
    <cellStyle name="Vírgula 7 10" xfId="903"/>
    <cellStyle name="Vírgula 7 10 10" xfId="47135"/>
    <cellStyle name="Vírgula 7 10 10 2" xfId="54203"/>
    <cellStyle name="Vírgula 7 10 11" xfId="54194"/>
    <cellStyle name="Vírgula 7 10 2" xfId="1948"/>
    <cellStyle name="Vírgula 7 10 2 2" xfId="5306"/>
    <cellStyle name="Vírgula 7 10 2 2 2" xfId="10290"/>
    <cellStyle name="Vírgula 7 10 2 2 2 2" xfId="47136"/>
    <cellStyle name="Vírgula 7 10 2 2 2 2 2" xfId="54204"/>
    <cellStyle name="Vírgula 7 10 2 2 2 3" xfId="47137"/>
    <cellStyle name="Vírgula 7 10 2 2 2 4" xfId="47138"/>
    <cellStyle name="Vírgula 7 10 2 2 3" xfId="47139"/>
    <cellStyle name="Vírgula 7 10 2 2 3 2" xfId="47140"/>
    <cellStyle name="Vírgula 7 10 2 2 3 3" xfId="47141"/>
    <cellStyle name="Vírgula 7 10 2 2 4" xfId="47142"/>
    <cellStyle name="Vírgula 7 10 2 2 5" xfId="47143"/>
    <cellStyle name="Vírgula 7 10 2 2 6" xfId="47144"/>
    <cellStyle name="Vírgula 7 10 2 3" xfId="7035"/>
    <cellStyle name="Vírgula 7 10 2 3 2" xfId="11977"/>
    <cellStyle name="Vírgula 7 10 2 3 3" xfId="47145"/>
    <cellStyle name="Vírgula 7 10 2 3 4" xfId="47146"/>
    <cellStyle name="Vírgula 7 10 2 4" xfId="8543"/>
    <cellStyle name="Vírgula 7 10 2 4 2" xfId="47147"/>
    <cellStyle name="Vírgula 7 10 2 4 3" xfId="47148"/>
    <cellStyle name="Vírgula 7 10 2 4 4" xfId="47149"/>
    <cellStyle name="Vírgula 7 10 2 5" xfId="3581"/>
    <cellStyle name="Vírgula 7 10 2 5 2" xfId="47150"/>
    <cellStyle name="Vírgula 7 10 2 5 3" xfId="47151"/>
    <cellStyle name="Vírgula 7 10 2 5 4" xfId="47152"/>
    <cellStyle name="Vírgula 7 10 2 6" xfId="47153"/>
    <cellStyle name="Vírgula 7 10 2 6 2" xfId="47154"/>
    <cellStyle name="Vírgula 7 10 2 6 3" xfId="47155"/>
    <cellStyle name="Vírgula 7 10 2 7" xfId="47156"/>
    <cellStyle name="Vírgula 7 10 2 8" xfId="47157"/>
    <cellStyle name="Vírgula 7 10 2 9" xfId="47158"/>
    <cellStyle name="Vírgula 7 10 3" xfId="4345"/>
    <cellStyle name="Vírgula 7 10 3 2" xfId="9331"/>
    <cellStyle name="Vírgula 7 10 3 2 2" xfId="47159"/>
    <cellStyle name="Vírgula 7 10 3 2 3" xfId="47160"/>
    <cellStyle name="Vírgula 7 10 3 2 4" xfId="47161"/>
    <cellStyle name="Vírgula 7 10 3 3" xfId="47162"/>
    <cellStyle name="Vírgula 7 10 3 3 2" xfId="47163"/>
    <cellStyle name="Vírgula 7 10 3 3 3" xfId="47164"/>
    <cellStyle name="Vírgula 7 10 3 4" xfId="47165"/>
    <cellStyle name="Vírgula 7 10 3 5" xfId="47166"/>
    <cellStyle name="Vírgula 7 10 3 6" xfId="47167"/>
    <cellStyle name="Vírgula 7 10 4" xfId="6089"/>
    <cellStyle name="Vírgula 7 10 4 2" xfId="11031"/>
    <cellStyle name="Vírgula 7 10 4 3" xfId="47168"/>
    <cellStyle name="Vírgula 7 10 4 4" xfId="47169"/>
    <cellStyle name="Vírgula 7 10 5" xfId="7597"/>
    <cellStyle name="Vírgula 7 10 5 2" xfId="47170"/>
    <cellStyle name="Vírgula 7 10 5 3" xfId="47171"/>
    <cellStyle name="Vírgula 7 10 5 4" xfId="47172"/>
    <cellStyle name="Vírgula 7 10 6" xfId="2635"/>
    <cellStyle name="Vírgula 7 10 6 2" xfId="47173"/>
    <cellStyle name="Vírgula 7 10 6 3" xfId="47174"/>
    <cellStyle name="Vírgula 7 10 6 4" xfId="47175"/>
    <cellStyle name="Vírgula 7 10 7" xfId="47176"/>
    <cellStyle name="Vírgula 7 10 7 2" xfId="47177"/>
    <cellStyle name="Vírgula 7 10 7 3" xfId="47178"/>
    <cellStyle name="Vírgula 7 10 8" xfId="47179"/>
    <cellStyle name="Vírgula 7 10 9" xfId="47180"/>
    <cellStyle name="Vírgula 7 11" xfId="1369"/>
    <cellStyle name="Vírgula 7 11 2" xfId="4727"/>
    <cellStyle name="Vírgula 7 11 2 2" xfId="9711"/>
    <cellStyle name="Vírgula 7 11 2 2 2" xfId="47181"/>
    <cellStyle name="Vírgula 7 11 2 2 3" xfId="47182"/>
    <cellStyle name="Vírgula 7 11 2 2 4" xfId="47183"/>
    <cellStyle name="Vírgula 7 11 2 3" xfId="47184"/>
    <cellStyle name="Vírgula 7 11 2 3 2" xfId="47185"/>
    <cellStyle name="Vírgula 7 11 2 3 3" xfId="47186"/>
    <cellStyle name="Vírgula 7 11 2 4" xfId="47187"/>
    <cellStyle name="Vírgula 7 11 2 5" xfId="47188"/>
    <cellStyle name="Vírgula 7 11 2 6" xfId="47189"/>
    <cellStyle name="Vírgula 7 11 3" xfId="6456"/>
    <cellStyle name="Vírgula 7 11 3 2" xfId="11398"/>
    <cellStyle name="Vírgula 7 11 3 3" xfId="47190"/>
    <cellStyle name="Vírgula 7 11 3 4" xfId="47191"/>
    <cellStyle name="Vírgula 7 11 4" xfId="7964"/>
    <cellStyle name="Vírgula 7 11 4 2" xfId="47192"/>
    <cellStyle name="Vírgula 7 11 4 3" xfId="47193"/>
    <cellStyle name="Vírgula 7 11 4 4" xfId="47194"/>
    <cellStyle name="Vírgula 7 11 5" xfId="3002"/>
    <cellStyle name="Vírgula 7 11 5 2" xfId="47195"/>
    <cellStyle name="Vírgula 7 11 5 3" xfId="47196"/>
    <cellStyle name="Vírgula 7 11 5 4" xfId="47197"/>
    <cellStyle name="Vírgula 7 11 6" xfId="47198"/>
    <cellStyle name="Vírgula 7 11 6 2" xfId="47199"/>
    <cellStyle name="Vírgula 7 11 6 3" xfId="47200"/>
    <cellStyle name="Vírgula 7 11 7" xfId="47201"/>
    <cellStyle name="Vírgula 7 11 8" xfId="47202"/>
    <cellStyle name="Vírgula 7 11 9" xfId="47203"/>
    <cellStyle name="Vírgula 7 12" xfId="314"/>
    <cellStyle name="Vírgula 7 12 2" xfId="3945"/>
    <cellStyle name="Vírgula 7 12 2 2" xfId="9032"/>
    <cellStyle name="Vírgula 7 12 2 2 2" xfId="47204"/>
    <cellStyle name="Vírgula 7 12 2 2 3" xfId="47205"/>
    <cellStyle name="Vírgula 7 12 2 2 4" xfId="47206"/>
    <cellStyle name="Vírgula 7 12 2 3" xfId="47207"/>
    <cellStyle name="Vírgula 7 12 2 3 2" xfId="47208"/>
    <cellStyle name="Vírgula 7 12 2 3 3" xfId="47209"/>
    <cellStyle name="Vírgula 7 12 2 4" xfId="47210"/>
    <cellStyle name="Vírgula 7 12 2 5" xfId="47211"/>
    <cellStyle name="Vírgula 7 12 2 6" xfId="47212"/>
    <cellStyle name="Vírgula 7 12 3" xfId="5723"/>
    <cellStyle name="Vírgula 7 12 3 2" xfId="10665"/>
    <cellStyle name="Vírgula 7 12 3 3" xfId="47213"/>
    <cellStyle name="Vírgula 7 12 3 4" xfId="47214"/>
    <cellStyle name="Vírgula 7 12 4" xfId="7231"/>
    <cellStyle name="Vírgula 7 12 4 2" xfId="47215"/>
    <cellStyle name="Vírgula 7 12 4 3" xfId="47216"/>
    <cellStyle name="Vírgula 7 12 4 4" xfId="47217"/>
    <cellStyle name="Vírgula 7 12 5" xfId="2269"/>
    <cellStyle name="Vírgula 7 12 5 2" xfId="47218"/>
    <cellStyle name="Vírgula 7 12 5 3" xfId="47219"/>
    <cellStyle name="Vírgula 7 12 5 4" xfId="47220"/>
    <cellStyle name="Vírgula 7 12 6" xfId="47221"/>
    <cellStyle name="Vírgula 7 12 6 2" xfId="47222"/>
    <cellStyle name="Vírgula 7 12 6 3" xfId="47223"/>
    <cellStyle name="Vírgula 7 12 7" xfId="47224"/>
    <cellStyle name="Vírgula 7 12 8" xfId="47225"/>
    <cellStyle name="Vírgula 7 12 9" xfId="47226"/>
    <cellStyle name="Vírgula 7 13" xfId="2169"/>
    <cellStyle name="Vírgula 7 13 10" xfId="54199"/>
    <cellStyle name="Vírgula 7 13 2" xfId="5499"/>
    <cellStyle name="Vírgula 7 13 2 2" xfId="10469"/>
    <cellStyle name="Vírgula 7 13 2 2 2" xfId="47227"/>
    <cellStyle name="Vírgula 7 13 2 2 2 2" xfId="54208"/>
    <cellStyle name="Vírgula 7 13 2 2 3" xfId="47228"/>
    <cellStyle name="Vírgula 7 13 2 2 4" xfId="47229"/>
    <cellStyle name="Vírgula 7 13 2 3" xfId="47230"/>
    <cellStyle name="Vírgula 7 13 2 3 2" xfId="47231"/>
    <cellStyle name="Vírgula 7 13 2 3 3" xfId="47232"/>
    <cellStyle name="Vírgula 7 13 2 4" xfId="47233"/>
    <cellStyle name="Vírgula 7 13 2 5" xfId="47234"/>
    <cellStyle name="Vírgula 7 13 2 6" xfId="47235"/>
    <cellStyle name="Vírgula 7 13 3" xfId="8703"/>
    <cellStyle name="Vírgula 7 13 3 2" xfId="47236"/>
    <cellStyle name="Vírgula 7 13 3 3" xfId="47237"/>
    <cellStyle name="Vírgula 7 13 3 4" xfId="47238"/>
    <cellStyle name="Vírgula 7 13 4" xfId="12100"/>
    <cellStyle name="Vírgula 7 13 4 2" xfId="47239"/>
    <cellStyle name="Vírgula 7 13 4 3" xfId="47240"/>
    <cellStyle name="Vírgula 7 13 4 4" xfId="47241"/>
    <cellStyle name="Vírgula 7 13 5" xfId="47242"/>
    <cellStyle name="Vírgula 7 13 5 2" xfId="47243"/>
    <cellStyle name="Vírgula 7 13 5 3" xfId="47244"/>
    <cellStyle name="Vírgula 7 13 5 4" xfId="47245"/>
    <cellStyle name="Vírgula 7 13 6" xfId="47246"/>
    <cellStyle name="Vírgula 7 13 6 2" xfId="47247"/>
    <cellStyle name="Vírgula 7 13 6 3" xfId="47248"/>
    <cellStyle name="Vírgula 7 13 7" xfId="47249"/>
    <cellStyle name="Vírgula 7 13 8" xfId="47250"/>
    <cellStyle name="Vírgula 7 13 9" xfId="47251"/>
    <cellStyle name="Vírgula 7 14" xfId="3742"/>
    <cellStyle name="Vírgula 7 14 2" xfId="8840"/>
    <cellStyle name="Vírgula 7 14 2 2" xfId="47252"/>
    <cellStyle name="Vírgula 7 14 2 2 2" xfId="47253"/>
    <cellStyle name="Vírgula 7 14 2 2 3" xfId="47254"/>
    <cellStyle name="Vírgula 7 14 2 2 4" xfId="47255"/>
    <cellStyle name="Vírgula 7 14 2 3" xfId="47256"/>
    <cellStyle name="Vírgula 7 14 2 3 2" xfId="47257"/>
    <cellStyle name="Vírgula 7 14 2 3 3" xfId="47258"/>
    <cellStyle name="Vírgula 7 14 2 4" xfId="47259"/>
    <cellStyle name="Vírgula 7 14 2 5" xfId="47260"/>
    <cellStyle name="Vírgula 7 14 2 6" xfId="47261"/>
    <cellStyle name="Vírgula 7 14 3" xfId="12333"/>
    <cellStyle name="Vírgula 7 14 3 2" xfId="47262"/>
    <cellStyle name="Vírgula 7 14 3 3" xfId="47263"/>
    <cellStyle name="Vírgula 7 14 3 4" xfId="47264"/>
    <cellStyle name="Vírgula 7 14 4" xfId="47265"/>
    <cellStyle name="Vírgula 7 14 4 2" xfId="47266"/>
    <cellStyle name="Vírgula 7 14 4 3" xfId="47267"/>
    <cellStyle name="Vírgula 7 14 4 4" xfId="47268"/>
    <cellStyle name="Vírgula 7 14 5" xfId="47269"/>
    <cellStyle name="Vírgula 7 14 5 2" xfId="47270"/>
    <cellStyle name="Vírgula 7 14 5 3" xfId="47271"/>
    <cellStyle name="Vírgula 7 14 6" xfId="47272"/>
    <cellStyle name="Vírgula 7 14 7" xfId="47273"/>
    <cellStyle name="Vírgula 7 14 8" xfId="47274"/>
    <cellStyle name="Vírgula 7 15" xfId="3857"/>
    <cellStyle name="Vírgula 7 15 2" xfId="8950"/>
    <cellStyle name="Vírgula 7 15 2 2" xfId="47275"/>
    <cellStyle name="Vírgula 7 15 2 3" xfId="47276"/>
    <cellStyle name="Vírgula 7 15 2 4" xfId="47277"/>
    <cellStyle name="Vírgula 7 15 3" xfId="47278"/>
    <cellStyle name="Vírgula 7 15 3 2" xfId="47279"/>
    <cellStyle name="Vírgula 7 15 3 3" xfId="47280"/>
    <cellStyle name="Vírgula 7 15 3 4" xfId="47281"/>
    <cellStyle name="Vírgula 7 15 4" xfId="47282"/>
    <cellStyle name="Vírgula 7 15 4 2" xfId="47283"/>
    <cellStyle name="Vírgula 7 15 4 3" xfId="47284"/>
    <cellStyle name="Vírgula 7 15 5" xfId="47285"/>
    <cellStyle name="Vírgula 7 15 6" xfId="47286"/>
    <cellStyle name="Vírgula 7 15 7" xfId="47287"/>
    <cellStyle name="Vírgula 7 16" xfId="5651"/>
    <cellStyle name="Vírgula 7 16 2" xfId="10593"/>
    <cellStyle name="Vírgula 7 16 3" xfId="47288"/>
    <cellStyle name="Vírgula 7 16 4" xfId="47289"/>
    <cellStyle name="Vírgula 7 17" xfId="7159"/>
    <cellStyle name="Vírgula 7 17 2" xfId="47290"/>
    <cellStyle name="Vírgula 7 17 3" xfId="47291"/>
    <cellStyle name="Vírgula 7 17 4" xfId="47292"/>
    <cellStyle name="Vírgula 7 18" xfId="2128"/>
    <cellStyle name="Vírgula 7 18 2" xfId="47293"/>
    <cellStyle name="Vírgula 7 18 3" xfId="47294"/>
    <cellStyle name="Vírgula 7 18 4" xfId="47295"/>
    <cellStyle name="Vírgula 7 19" xfId="189"/>
    <cellStyle name="Vírgula 7 19 2" xfId="47296"/>
    <cellStyle name="Vírgula 7 19 3" xfId="47297"/>
    <cellStyle name="Vírgula 7 2" xfId="170"/>
    <cellStyle name="Vírgula 7 2 10" xfId="2184"/>
    <cellStyle name="Vírgula 7 2 10 2" xfId="5439"/>
    <cellStyle name="Vírgula 7 2 10 2 2" xfId="10419"/>
    <cellStyle name="Vírgula 7 2 10 2 2 2" xfId="47298"/>
    <cellStyle name="Vírgula 7 2 10 2 2 3" xfId="47299"/>
    <cellStyle name="Vírgula 7 2 10 2 2 4" xfId="47300"/>
    <cellStyle name="Vírgula 7 2 10 2 3" xfId="47301"/>
    <cellStyle name="Vírgula 7 2 10 2 3 2" xfId="47302"/>
    <cellStyle name="Vírgula 7 2 10 2 3 3" xfId="47303"/>
    <cellStyle name="Vírgula 7 2 10 2 4" xfId="47304"/>
    <cellStyle name="Vírgula 7 2 10 2 5" xfId="47305"/>
    <cellStyle name="Vírgula 7 2 10 2 6" xfId="47306"/>
    <cellStyle name="Vírgula 7 2 10 3" xfId="8704"/>
    <cellStyle name="Vírgula 7 2 10 3 2" xfId="47307"/>
    <cellStyle name="Vírgula 7 2 10 3 3" xfId="47308"/>
    <cellStyle name="Vírgula 7 2 10 3 4" xfId="47309"/>
    <cellStyle name="Vírgula 7 2 10 4" xfId="12306"/>
    <cellStyle name="Vírgula 7 2 10 4 2" xfId="47310"/>
    <cellStyle name="Vírgula 7 2 10 4 3" xfId="47311"/>
    <cellStyle name="Vírgula 7 2 10 4 4" xfId="47312"/>
    <cellStyle name="Vírgula 7 2 10 5" xfId="47313"/>
    <cellStyle name="Vírgula 7 2 10 5 2" xfId="47314"/>
    <cellStyle name="Vírgula 7 2 10 5 3" xfId="47315"/>
    <cellStyle name="Vírgula 7 2 10 5 4" xfId="47316"/>
    <cellStyle name="Vírgula 7 2 10 6" xfId="47317"/>
    <cellStyle name="Vírgula 7 2 10 6 2" xfId="47318"/>
    <cellStyle name="Vírgula 7 2 10 6 3" xfId="47319"/>
    <cellStyle name="Vírgula 7 2 10 7" xfId="47320"/>
    <cellStyle name="Vírgula 7 2 10 8" xfId="47321"/>
    <cellStyle name="Vírgula 7 2 10 9" xfId="47322"/>
    <cellStyle name="Vírgula 7 2 11" xfId="3743"/>
    <cellStyle name="Vírgula 7 2 11 2" xfId="8841"/>
    <cellStyle name="Vírgula 7 2 11 2 2" xfId="47323"/>
    <cellStyle name="Vírgula 7 2 11 2 2 2" xfId="47324"/>
    <cellStyle name="Vírgula 7 2 11 2 2 3" xfId="47325"/>
    <cellStyle name="Vírgula 7 2 11 2 2 4" xfId="47326"/>
    <cellStyle name="Vírgula 7 2 11 2 3" xfId="47327"/>
    <cellStyle name="Vírgula 7 2 11 2 3 2" xfId="47328"/>
    <cellStyle name="Vírgula 7 2 11 2 3 3" xfId="47329"/>
    <cellStyle name="Vírgula 7 2 11 2 4" xfId="47330"/>
    <cellStyle name="Vírgula 7 2 11 2 5" xfId="47331"/>
    <cellStyle name="Vírgula 7 2 11 2 6" xfId="47332"/>
    <cellStyle name="Vírgula 7 2 11 3" xfId="12286"/>
    <cellStyle name="Vírgula 7 2 11 3 2" xfId="47333"/>
    <cellStyle name="Vírgula 7 2 11 3 3" xfId="47334"/>
    <cellStyle name="Vírgula 7 2 11 3 4" xfId="47335"/>
    <cellStyle name="Vírgula 7 2 11 4" xfId="47336"/>
    <cellStyle name="Vírgula 7 2 11 4 2" xfId="47337"/>
    <cellStyle name="Vírgula 7 2 11 4 3" xfId="47338"/>
    <cellStyle name="Vírgula 7 2 11 4 4" xfId="47339"/>
    <cellStyle name="Vírgula 7 2 11 5" xfId="47340"/>
    <cellStyle name="Vírgula 7 2 11 5 2" xfId="47341"/>
    <cellStyle name="Vírgula 7 2 11 5 3" xfId="47342"/>
    <cellStyle name="Vírgula 7 2 11 6" xfId="47343"/>
    <cellStyle name="Vírgula 7 2 11 7" xfId="47344"/>
    <cellStyle name="Vírgula 7 2 11 8" xfId="47345"/>
    <cellStyle name="Vírgula 7 2 12" xfId="3877"/>
    <cellStyle name="Vírgula 7 2 12 2" xfId="8969"/>
    <cellStyle name="Vírgula 7 2 12 2 2" xfId="47346"/>
    <cellStyle name="Vírgula 7 2 12 2 3" xfId="47347"/>
    <cellStyle name="Vírgula 7 2 12 2 4" xfId="47348"/>
    <cellStyle name="Vírgula 7 2 12 3" xfId="47349"/>
    <cellStyle name="Vírgula 7 2 12 3 2" xfId="47350"/>
    <cellStyle name="Vírgula 7 2 12 3 3" xfId="47351"/>
    <cellStyle name="Vírgula 7 2 12 3 4" xfId="47352"/>
    <cellStyle name="Vírgula 7 2 12 4" xfId="47353"/>
    <cellStyle name="Vírgula 7 2 12 4 2" xfId="47354"/>
    <cellStyle name="Vírgula 7 2 12 4 3" xfId="47355"/>
    <cellStyle name="Vírgula 7 2 12 5" xfId="47356"/>
    <cellStyle name="Vírgula 7 2 12 6" xfId="47357"/>
    <cellStyle name="Vírgula 7 2 12 7" xfId="47358"/>
    <cellStyle name="Vírgula 7 2 13" xfId="5666"/>
    <cellStyle name="Vírgula 7 2 13 2" xfId="10608"/>
    <cellStyle name="Vírgula 7 2 13 3" xfId="47359"/>
    <cellStyle name="Vírgula 7 2 13 4" xfId="47360"/>
    <cellStyle name="Vírgula 7 2 14" xfId="7174"/>
    <cellStyle name="Vírgula 7 2 14 2" xfId="47361"/>
    <cellStyle name="Vírgula 7 2 14 3" xfId="47362"/>
    <cellStyle name="Vírgula 7 2 14 4" xfId="47363"/>
    <cellStyle name="Vírgula 7 2 15" xfId="2161"/>
    <cellStyle name="Vírgula 7 2 15 2" xfId="47364"/>
    <cellStyle name="Vírgula 7 2 15 3" xfId="47365"/>
    <cellStyle name="Vírgula 7 2 15 4" xfId="47366"/>
    <cellStyle name="Vírgula 7 2 16" xfId="205"/>
    <cellStyle name="Vírgula 7 2 16 2" xfId="47367"/>
    <cellStyle name="Vírgula 7 2 16 3" xfId="47368"/>
    <cellStyle name="Vírgula 7 2 17" xfId="47369"/>
    <cellStyle name="Vírgula 7 2 18" xfId="47370"/>
    <cellStyle name="Vírgula 7 2 19" xfId="47371"/>
    <cellStyle name="Vírgula 7 2 2" xfId="659"/>
    <cellStyle name="Vírgula 7 2 2 10" xfId="2410"/>
    <cellStyle name="Vírgula 7 2 2 10 2" xfId="47372"/>
    <cellStyle name="Vírgula 7 2 2 10 3" xfId="47373"/>
    <cellStyle name="Vírgula 7 2 2 10 4" xfId="47374"/>
    <cellStyle name="Vírgula 7 2 2 11" xfId="47375"/>
    <cellStyle name="Vírgula 7 2 2 11 2" xfId="47376"/>
    <cellStyle name="Vírgula 7 2 2 11 3" xfId="47377"/>
    <cellStyle name="Vírgula 7 2 2 12" xfId="47378"/>
    <cellStyle name="Vírgula 7 2 2 13" xfId="47379"/>
    <cellStyle name="Vírgula 7 2 2 14" xfId="47380"/>
    <cellStyle name="Vírgula 7 2 2 2" xfId="802"/>
    <cellStyle name="Vírgula 7 2 2 2 10" xfId="47381"/>
    <cellStyle name="Vírgula 7 2 2 2 11" xfId="47382"/>
    <cellStyle name="Vírgula 7 2 2 2 2" xfId="1267"/>
    <cellStyle name="Vírgula 7 2 2 2 2 10" xfId="47383"/>
    <cellStyle name="Vírgula 7 2 2 2 2 2" xfId="1951"/>
    <cellStyle name="Vírgula 7 2 2 2 2 2 2" xfId="5309"/>
    <cellStyle name="Vírgula 7 2 2 2 2 2 2 2" xfId="10293"/>
    <cellStyle name="Vírgula 7 2 2 2 2 2 2 2 2" xfId="47384"/>
    <cellStyle name="Vírgula 7 2 2 2 2 2 2 2 3" xfId="47385"/>
    <cellStyle name="Vírgula 7 2 2 2 2 2 2 2 4" xfId="47386"/>
    <cellStyle name="Vírgula 7 2 2 2 2 2 2 3" xfId="47387"/>
    <cellStyle name="Vírgula 7 2 2 2 2 2 2 3 2" xfId="47388"/>
    <cellStyle name="Vírgula 7 2 2 2 2 2 2 3 3" xfId="47389"/>
    <cellStyle name="Vírgula 7 2 2 2 2 2 2 4" xfId="47390"/>
    <cellStyle name="Vírgula 7 2 2 2 2 2 2 5" xfId="47391"/>
    <cellStyle name="Vírgula 7 2 2 2 2 2 2 6" xfId="47392"/>
    <cellStyle name="Vírgula 7 2 2 2 2 2 3" xfId="7038"/>
    <cellStyle name="Vírgula 7 2 2 2 2 2 3 2" xfId="11980"/>
    <cellStyle name="Vírgula 7 2 2 2 2 2 3 3" xfId="47393"/>
    <cellStyle name="Vírgula 7 2 2 2 2 2 3 4" xfId="47394"/>
    <cellStyle name="Vírgula 7 2 2 2 2 2 4" xfId="8546"/>
    <cellStyle name="Vírgula 7 2 2 2 2 2 4 2" xfId="47395"/>
    <cellStyle name="Vírgula 7 2 2 2 2 2 4 3" xfId="47396"/>
    <cellStyle name="Vírgula 7 2 2 2 2 2 4 4" xfId="47397"/>
    <cellStyle name="Vírgula 7 2 2 2 2 2 5" xfId="3584"/>
    <cellStyle name="Vírgula 7 2 2 2 2 2 5 2" xfId="47398"/>
    <cellStyle name="Vírgula 7 2 2 2 2 2 5 3" xfId="47399"/>
    <cellStyle name="Vírgula 7 2 2 2 2 2 5 4" xfId="47400"/>
    <cellStyle name="Vírgula 7 2 2 2 2 2 6" xfId="47401"/>
    <cellStyle name="Vírgula 7 2 2 2 2 2 6 2" xfId="47402"/>
    <cellStyle name="Vírgula 7 2 2 2 2 2 6 3" xfId="47403"/>
    <cellStyle name="Vírgula 7 2 2 2 2 2 7" xfId="47404"/>
    <cellStyle name="Vírgula 7 2 2 2 2 2 8" xfId="47405"/>
    <cellStyle name="Vírgula 7 2 2 2 2 2 9" xfId="47406"/>
    <cellStyle name="Vírgula 7 2 2 2 2 3" xfId="4635"/>
    <cellStyle name="Vírgula 7 2 2 2 2 3 2" xfId="9619"/>
    <cellStyle name="Vírgula 7 2 2 2 2 3 2 2" xfId="47407"/>
    <cellStyle name="Vírgula 7 2 2 2 2 3 2 3" xfId="47408"/>
    <cellStyle name="Vírgula 7 2 2 2 2 3 2 4" xfId="47409"/>
    <cellStyle name="Vírgula 7 2 2 2 2 3 3" xfId="47410"/>
    <cellStyle name="Vírgula 7 2 2 2 2 3 3 2" xfId="47411"/>
    <cellStyle name="Vírgula 7 2 2 2 2 3 3 3" xfId="47412"/>
    <cellStyle name="Vírgula 7 2 2 2 2 3 4" xfId="47413"/>
    <cellStyle name="Vírgula 7 2 2 2 2 3 5" xfId="47414"/>
    <cellStyle name="Vírgula 7 2 2 2 2 3 6" xfId="47415"/>
    <cellStyle name="Vírgula 7 2 2 2 2 4" xfId="6366"/>
    <cellStyle name="Vírgula 7 2 2 2 2 4 2" xfId="11308"/>
    <cellStyle name="Vírgula 7 2 2 2 2 4 3" xfId="47416"/>
    <cellStyle name="Vírgula 7 2 2 2 2 4 4" xfId="47417"/>
    <cellStyle name="Vírgula 7 2 2 2 2 5" xfId="7874"/>
    <cellStyle name="Vírgula 7 2 2 2 2 5 2" xfId="47418"/>
    <cellStyle name="Vírgula 7 2 2 2 2 5 3" xfId="47419"/>
    <cellStyle name="Vírgula 7 2 2 2 2 5 4" xfId="47420"/>
    <cellStyle name="Vírgula 7 2 2 2 2 6" xfId="2912"/>
    <cellStyle name="Vírgula 7 2 2 2 2 6 2" xfId="47421"/>
    <cellStyle name="Vírgula 7 2 2 2 2 6 3" xfId="47422"/>
    <cellStyle name="Vírgula 7 2 2 2 2 6 4" xfId="47423"/>
    <cellStyle name="Vírgula 7 2 2 2 2 7" xfId="47424"/>
    <cellStyle name="Vírgula 7 2 2 2 2 7 2" xfId="47425"/>
    <cellStyle name="Vírgula 7 2 2 2 2 7 3" xfId="47426"/>
    <cellStyle name="Vírgula 7 2 2 2 2 8" xfId="47427"/>
    <cellStyle name="Vírgula 7 2 2 2 2 9" xfId="47428"/>
    <cellStyle name="Vírgula 7 2 2 2 3" xfId="1950"/>
    <cellStyle name="Vírgula 7 2 2 2 3 2" xfId="5308"/>
    <cellStyle name="Vírgula 7 2 2 2 3 2 2" xfId="10292"/>
    <cellStyle name="Vírgula 7 2 2 2 3 2 2 2" xfId="47429"/>
    <cellStyle name="Vírgula 7 2 2 2 3 2 2 3" xfId="47430"/>
    <cellStyle name="Vírgula 7 2 2 2 3 2 2 4" xfId="47431"/>
    <cellStyle name="Vírgula 7 2 2 2 3 2 3" xfId="47432"/>
    <cellStyle name="Vírgula 7 2 2 2 3 2 3 2" xfId="47433"/>
    <cellStyle name="Vírgula 7 2 2 2 3 2 3 3" xfId="47434"/>
    <cellStyle name="Vírgula 7 2 2 2 3 2 4" xfId="47435"/>
    <cellStyle name="Vírgula 7 2 2 2 3 2 5" xfId="47436"/>
    <cellStyle name="Vírgula 7 2 2 2 3 2 6" xfId="47437"/>
    <cellStyle name="Vírgula 7 2 2 2 3 3" xfId="7037"/>
    <cellStyle name="Vírgula 7 2 2 2 3 3 2" xfId="11979"/>
    <cellStyle name="Vírgula 7 2 2 2 3 3 3" xfId="47438"/>
    <cellStyle name="Vírgula 7 2 2 2 3 3 4" xfId="47439"/>
    <cellStyle name="Vírgula 7 2 2 2 3 4" xfId="8545"/>
    <cellStyle name="Vírgula 7 2 2 2 3 4 2" xfId="47440"/>
    <cellStyle name="Vírgula 7 2 2 2 3 4 3" xfId="47441"/>
    <cellStyle name="Vírgula 7 2 2 2 3 4 4" xfId="47442"/>
    <cellStyle name="Vírgula 7 2 2 2 3 5" xfId="3583"/>
    <cellStyle name="Vírgula 7 2 2 2 3 5 2" xfId="47443"/>
    <cellStyle name="Vírgula 7 2 2 2 3 5 3" xfId="47444"/>
    <cellStyle name="Vírgula 7 2 2 2 3 5 4" xfId="47445"/>
    <cellStyle name="Vírgula 7 2 2 2 3 6" xfId="47446"/>
    <cellStyle name="Vírgula 7 2 2 2 3 6 2" xfId="47447"/>
    <cellStyle name="Vírgula 7 2 2 2 3 6 3" xfId="47448"/>
    <cellStyle name="Vírgula 7 2 2 2 3 7" xfId="47449"/>
    <cellStyle name="Vírgula 7 2 2 2 3 8" xfId="47450"/>
    <cellStyle name="Vírgula 7 2 2 2 3 9" xfId="47451"/>
    <cellStyle name="Vírgula 7 2 2 2 4" xfId="4252"/>
    <cellStyle name="Vírgula 7 2 2 2 4 2" xfId="9238"/>
    <cellStyle name="Vírgula 7 2 2 2 4 2 2" xfId="47452"/>
    <cellStyle name="Vírgula 7 2 2 2 4 2 3" xfId="47453"/>
    <cellStyle name="Vírgula 7 2 2 2 4 2 4" xfId="47454"/>
    <cellStyle name="Vírgula 7 2 2 2 4 3" xfId="47455"/>
    <cellStyle name="Vírgula 7 2 2 2 4 3 2" xfId="47456"/>
    <cellStyle name="Vírgula 7 2 2 2 4 3 3" xfId="47457"/>
    <cellStyle name="Vírgula 7 2 2 2 4 4" xfId="47458"/>
    <cellStyle name="Vírgula 7 2 2 2 4 5" xfId="47459"/>
    <cellStyle name="Vírgula 7 2 2 2 4 6" xfId="47460"/>
    <cellStyle name="Vírgula 7 2 2 2 5" xfId="5999"/>
    <cellStyle name="Vírgula 7 2 2 2 5 2" xfId="10941"/>
    <cellStyle name="Vírgula 7 2 2 2 5 3" xfId="47461"/>
    <cellStyle name="Vírgula 7 2 2 2 5 4" xfId="47462"/>
    <cellStyle name="Vírgula 7 2 2 2 6" xfId="7507"/>
    <cellStyle name="Vírgula 7 2 2 2 6 2" xfId="47463"/>
    <cellStyle name="Vírgula 7 2 2 2 6 3" xfId="47464"/>
    <cellStyle name="Vírgula 7 2 2 2 6 4" xfId="47465"/>
    <cellStyle name="Vírgula 7 2 2 2 7" xfId="2545"/>
    <cellStyle name="Vírgula 7 2 2 2 7 2" xfId="47466"/>
    <cellStyle name="Vírgula 7 2 2 2 7 3" xfId="47467"/>
    <cellStyle name="Vírgula 7 2 2 2 7 4" xfId="47468"/>
    <cellStyle name="Vírgula 7 2 2 2 8" xfId="47469"/>
    <cellStyle name="Vírgula 7 2 2 2 8 2" xfId="47470"/>
    <cellStyle name="Vírgula 7 2 2 2 8 3" xfId="47471"/>
    <cellStyle name="Vírgula 7 2 2 2 9" xfId="47472"/>
    <cellStyle name="Vírgula 7 2 2 3" xfId="955"/>
    <cellStyle name="Vírgula 7 2 2 3 10" xfId="47473"/>
    <cellStyle name="Vírgula 7 2 2 3 2" xfId="1952"/>
    <cellStyle name="Vírgula 7 2 2 3 2 2" xfId="5310"/>
    <cellStyle name="Vírgula 7 2 2 3 2 2 2" xfId="10294"/>
    <cellStyle name="Vírgula 7 2 2 3 2 2 2 2" xfId="47474"/>
    <cellStyle name="Vírgula 7 2 2 3 2 2 2 3" xfId="47475"/>
    <cellStyle name="Vírgula 7 2 2 3 2 2 2 4" xfId="47476"/>
    <cellStyle name="Vírgula 7 2 2 3 2 2 3" xfId="47477"/>
    <cellStyle name="Vírgula 7 2 2 3 2 2 3 2" xfId="47478"/>
    <cellStyle name="Vírgula 7 2 2 3 2 2 3 3" xfId="47479"/>
    <cellStyle name="Vírgula 7 2 2 3 2 2 4" xfId="47480"/>
    <cellStyle name="Vírgula 7 2 2 3 2 2 5" xfId="47481"/>
    <cellStyle name="Vírgula 7 2 2 3 2 2 6" xfId="47482"/>
    <cellStyle name="Vírgula 7 2 2 3 2 3" xfId="7039"/>
    <cellStyle name="Vírgula 7 2 2 3 2 3 2" xfId="11981"/>
    <cellStyle name="Vírgula 7 2 2 3 2 3 3" xfId="47483"/>
    <cellStyle name="Vírgula 7 2 2 3 2 3 4" xfId="47484"/>
    <cellStyle name="Vírgula 7 2 2 3 2 4" xfId="8547"/>
    <cellStyle name="Vírgula 7 2 2 3 2 4 2" xfId="47485"/>
    <cellStyle name="Vírgula 7 2 2 3 2 4 3" xfId="47486"/>
    <cellStyle name="Vírgula 7 2 2 3 2 4 4" xfId="47487"/>
    <cellStyle name="Vírgula 7 2 2 3 2 5" xfId="3585"/>
    <cellStyle name="Vírgula 7 2 2 3 2 5 2" xfId="47488"/>
    <cellStyle name="Vírgula 7 2 2 3 2 5 3" xfId="47489"/>
    <cellStyle name="Vírgula 7 2 2 3 2 5 4" xfId="47490"/>
    <cellStyle name="Vírgula 7 2 2 3 2 6" xfId="47491"/>
    <cellStyle name="Vírgula 7 2 2 3 2 6 2" xfId="47492"/>
    <cellStyle name="Vírgula 7 2 2 3 2 6 3" xfId="47493"/>
    <cellStyle name="Vírgula 7 2 2 3 2 7" xfId="47494"/>
    <cellStyle name="Vírgula 7 2 2 3 2 8" xfId="47495"/>
    <cellStyle name="Vírgula 7 2 2 3 2 9" xfId="47496"/>
    <cellStyle name="Vírgula 7 2 2 3 3" xfId="4394"/>
    <cellStyle name="Vírgula 7 2 2 3 3 2" xfId="9379"/>
    <cellStyle name="Vírgula 7 2 2 3 3 2 2" xfId="47497"/>
    <cellStyle name="Vírgula 7 2 2 3 3 2 3" xfId="47498"/>
    <cellStyle name="Vírgula 7 2 2 3 3 2 4" xfId="47499"/>
    <cellStyle name="Vírgula 7 2 2 3 3 3" xfId="47500"/>
    <cellStyle name="Vírgula 7 2 2 3 3 3 2" xfId="47501"/>
    <cellStyle name="Vírgula 7 2 2 3 3 3 3" xfId="47502"/>
    <cellStyle name="Vírgula 7 2 2 3 3 4" xfId="47503"/>
    <cellStyle name="Vírgula 7 2 2 3 3 5" xfId="47504"/>
    <cellStyle name="Vírgula 7 2 2 3 3 6" xfId="47505"/>
    <cellStyle name="Vírgula 7 2 2 3 4" xfId="6137"/>
    <cellStyle name="Vírgula 7 2 2 3 4 2" xfId="11079"/>
    <cellStyle name="Vírgula 7 2 2 3 4 3" xfId="47506"/>
    <cellStyle name="Vírgula 7 2 2 3 4 4" xfId="47507"/>
    <cellStyle name="Vírgula 7 2 2 3 5" xfId="7645"/>
    <cellStyle name="Vírgula 7 2 2 3 5 2" xfId="47508"/>
    <cellStyle name="Vírgula 7 2 2 3 5 3" xfId="47509"/>
    <cellStyle name="Vírgula 7 2 2 3 5 4" xfId="47510"/>
    <cellStyle name="Vírgula 7 2 2 3 6" xfId="2683"/>
    <cellStyle name="Vírgula 7 2 2 3 6 2" xfId="47511"/>
    <cellStyle name="Vírgula 7 2 2 3 6 3" xfId="47512"/>
    <cellStyle name="Vírgula 7 2 2 3 6 4" xfId="47513"/>
    <cellStyle name="Vírgula 7 2 2 3 7" xfId="47514"/>
    <cellStyle name="Vírgula 7 2 2 3 7 2" xfId="47515"/>
    <cellStyle name="Vírgula 7 2 2 3 7 3" xfId="47516"/>
    <cellStyle name="Vírgula 7 2 2 3 8" xfId="47517"/>
    <cellStyle name="Vírgula 7 2 2 3 9" xfId="47518"/>
    <cellStyle name="Vírgula 7 2 2 4" xfId="1949"/>
    <cellStyle name="Vírgula 7 2 2 4 2" xfId="5307"/>
    <cellStyle name="Vírgula 7 2 2 4 2 2" xfId="10291"/>
    <cellStyle name="Vírgula 7 2 2 4 2 2 2" xfId="47519"/>
    <cellStyle name="Vírgula 7 2 2 4 2 2 3" xfId="47520"/>
    <cellStyle name="Vírgula 7 2 2 4 2 2 4" xfId="47521"/>
    <cellStyle name="Vírgula 7 2 2 4 2 3" xfId="47522"/>
    <cellStyle name="Vírgula 7 2 2 4 2 3 2" xfId="47523"/>
    <cellStyle name="Vírgula 7 2 2 4 2 3 3" xfId="47524"/>
    <cellStyle name="Vírgula 7 2 2 4 2 4" xfId="47525"/>
    <cellStyle name="Vírgula 7 2 2 4 2 5" xfId="47526"/>
    <cellStyle name="Vírgula 7 2 2 4 2 6" xfId="47527"/>
    <cellStyle name="Vírgula 7 2 2 4 3" xfId="7036"/>
    <cellStyle name="Vírgula 7 2 2 4 3 2" xfId="11978"/>
    <cellStyle name="Vírgula 7 2 2 4 3 3" xfId="47528"/>
    <cellStyle name="Vírgula 7 2 2 4 3 4" xfId="47529"/>
    <cellStyle name="Vírgula 7 2 2 4 4" xfId="8544"/>
    <cellStyle name="Vírgula 7 2 2 4 4 2" xfId="47530"/>
    <cellStyle name="Vírgula 7 2 2 4 4 3" xfId="47531"/>
    <cellStyle name="Vírgula 7 2 2 4 4 4" xfId="47532"/>
    <cellStyle name="Vírgula 7 2 2 4 5" xfId="3582"/>
    <cellStyle name="Vírgula 7 2 2 4 5 2" xfId="47533"/>
    <cellStyle name="Vírgula 7 2 2 4 5 3" xfId="47534"/>
    <cellStyle name="Vírgula 7 2 2 4 5 4" xfId="47535"/>
    <cellStyle name="Vírgula 7 2 2 4 6" xfId="47536"/>
    <cellStyle name="Vírgula 7 2 2 4 6 2" xfId="47537"/>
    <cellStyle name="Vírgula 7 2 2 4 6 3" xfId="47538"/>
    <cellStyle name="Vírgula 7 2 2 4 7" xfId="47539"/>
    <cellStyle name="Vírgula 7 2 2 4 8" xfId="47540"/>
    <cellStyle name="Vírgula 7 2 2 4 9" xfId="47541"/>
    <cellStyle name="Vírgula 7 2 2 5" xfId="3792"/>
    <cellStyle name="Vírgula 7 2 2 5 2" xfId="5524"/>
    <cellStyle name="Vírgula 7 2 2 5 2 2" xfId="10489"/>
    <cellStyle name="Vírgula 7 2 2 5 2 2 2" xfId="47542"/>
    <cellStyle name="Vírgula 7 2 2 5 2 2 3" xfId="47543"/>
    <cellStyle name="Vírgula 7 2 2 5 2 2 4" xfId="47544"/>
    <cellStyle name="Vírgula 7 2 2 5 2 3" xfId="47545"/>
    <cellStyle name="Vírgula 7 2 2 5 2 3 2" xfId="47546"/>
    <cellStyle name="Vírgula 7 2 2 5 2 3 3" xfId="47547"/>
    <cellStyle name="Vírgula 7 2 2 5 2 4" xfId="47548"/>
    <cellStyle name="Vírgula 7 2 2 5 2 5" xfId="47549"/>
    <cellStyle name="Vírgula 7 2 2 5 2 6" xfId="47550"/>
    <cellStyle name="Vírgula 7 2 2 5 3" xfId="8752"/>
    <cellStyle name="Vírgula 7 2 2 5 3 2" xfId="47551"/>
    <cellStyle name="Vírgula 7 2 2 5 3 3" xfId="47552"/>
    <cellStyle name="Vírgula 7 2 2 5 3 4" xfId="47553"/>
    <cellStyle name="Vírgula 7 2 2 5 4" xfId="12213"/>
    <cellStyle name="Vírgula 7 2 2 5 4 2" xfId="47554"/>
    <cellStyle name="Vírgula 7 2 2 5 4 3" xfId="47555"/>
    <cellStyle name="Vírgula 7 2 2 5 4 4" xfId="47556"/>
    <cellStyle name="Vírgula 7 2 2 5 5" xfId="47557"/>
    <cellStyle name="Vírgula 7 2 2 5 5 2" xfId="47558"/>
    <cellStyle name="Vírgula 7 2 2 5 5 3" xfId="47559"/>
    <cellStyle name="Vírgula 7 2 2 5 5 4" xfId="47560"/>
    <cellStyle name="Vírgula 7 2 2 5 6" xfId="47561"/>
    <cellStyle name="Vírgula 7 2 2 5 6 2" xfId="47562"/>
    <cellStyle name="Vírgula 7 2 2 5 6 3" xfId="47563"/>
    <cellStyle name="Vírgula 7 2 2 5 7" xfId="47564"/>
    <cellStyle name="Vírgula 7 2 2 5 8" xfId="47565"/>
    <cellStyle name="Vírgula 7 2 2 5 9" xfId="47566"/>
    <cellStyle name="Vírgula 7 2 2 6" xfId="4116"/>
    <cellStyle name="Vírgula 7 2 2 6 2" xfId="8888"/>
    <cellStyle name="Vírgula 7 2 2 6 2 2" xfId="47567"/>
    <cellStyle name="Vírgula 7 2 2 6 2 2 2" xfId="47568"/>
    <cellStyle name="Vírgula 7 2 2 6 2 2 3" xfId="47569"/>
    <cellStyle name="Vírgula 7 2 2 6 2 2 4" xfId="47570"/>
    <cellStyle name="Vírgula 7 2 2 6 2 3" xfId="47571"/>
    <cellStyle name="Vírgula 7 2 2 6 2 3 2" xfId="47572"/>
    <cellStyle name="Vírgula 7 2 2 6 2 3 3" xfId="47573"/>
    <cellStyle name="Vírgula 7 2 2 6 2 4" xfId="47574"/>
    <cellStyle name="Vírgula 7 2 2 6 2 5" xfId="47575"/>
    <cellStyle name="Vírgula 7 2 2 6 2 6" xfId="47576"/>
    <cellStyle name="Vírgula 7 2 2 6 3" xfId="12319"/>
    <cellStyle name="Vírgula 7 2 2 6 3 2" xfId="47577"/>
    <cellStyle name="Vírgula 7 2 2 6 3 3" xfId="47578"/>
    <cellStyle name="Vírgula 7 2 2 6 3 4" xfId="47579"/>
    <cellStyle name="Vírgula 7 2 2 6 4" xfId="47580"/>
    <cellStyle name="Vírgula 7 2 2 6 4 2" xfId="47581"/>
    <cellStyle name="Vírgula 7 2 2 6 4 3" xfId="47582"/>
    <cellStyle name="Vírgula 7 2 2 6 4 4" xfId="47583"/>
    <cellStyle name="Vírgula 7 2 2 6 5" xfId="47584"/>
    <cellStyle name="Vírgula 7 2 2 6 5 2" xfId="47585"/>
    <cellStyle name="Vírgula 7 2 2 6 5 3" xfId="47586"/>
    <cellStyle name="Vírgula 7 2 2 6 6" xfId="47587"/>
    <cellStyle name="Vírgula 7 2 2 6 7" xfId="47588"/>
    <cellStyle name="Vírgula 7 2 2 6 8" xfId="47589"/>
    <cellStyle name="Vírgula 7 2 2 7" xfId="5452"/>
    <cellStyle name="Vírgula 7 2 2 7 2" xfId="10430"/>
    <cellStyle name="Vírgula 7 2 2 7 2 2" xfId="47590"/>
    <cellStyle name="Vírgula 7 2 2 7 2 3" xfId="47591"/>
    <cellStyle name="Vírgula 7 2 2 7 2 4" xfId="47592"/>
    <cellStyle name="Vírgula 7 2 2 7 3" xfId="47593"/>
    <cellStyle name="Vírgula 7 2 2 7 3 2" xfId="47594"/>
    <cellStyle name="Vírgula 7 2 2 7 3 3" xfId="47595"/>
    <cellStyle name="Vírgula 7 2 2 7 4" xfId="47596"/>
    <cellStyle name="Vírgula 7 2 2 7 5" xfId="47597"/>
    <cellStyle name="Vírgula 7 2 2 7 6" xfId="47598"/>
    <cellStyle name="Vírgula 7 2 2 8" xfId="5864"/>
    <cellStyle name="Vírgula 7 2 2 8 2" xfId="10806"/>
    <cellStyle name="Vírgula 7 2 2 8 3" xfId="47599"/>
    <cellStyle name="Vírgula 7 2 2 8 4" xfId="47600"/>
    <cellStyle name="Vírgula 7 2 2 9" xfId="7372"/>
    <cellStyle name="Vírgula 7 2 2 9 2" xfId="47601"/>
    <cellStyle name="Vírgula 7 2 2 9 3" xfId="47602"/>
    <cellStyle name="Vírgula 7 2 2 9 4" xfId="47603"/>
    <cellStyle name="Vírgula 7 2 3" xfId="703"/>
    <cellStyle name="Vírgula 7 2 3 10" xfId="2452"/>
    <cellStyle name="Vírgula 7 2 3 10 2" xfId="47604"/>
    <cellStyle name="Vírgula 7 2 3 10 3" xfId="47605"/>
    <cellStyle name="Vírgula 7 2 3 10 4" xfId="47606"/>
    <cellStyle name="Vírgula 7 2 3 11" xfId="47607"/>
    <cellStyle name="Vírgula 7 2 3 11 2" xfId="47608"/>
    <cellStyle name="Vírgula 7 2 3 11 3" xfId="47609"/>
    <cellStyle name="Vírgula 7 2 3 12" xfId="47610"/>
    <cellStyle name="Vírgula 7 2 3 13" xfId="47611"/>
    <cellStyle name="Vírgula 7 2 3 14" xfId="47612"/>
    <cellStyle name="Vírgula 7 2 3 2" xfId="844"/>
    <cellStyle name="Vírgula 7 2 3 2 10" xfId="47613"/>
    <cellStyle name="Vírgula 7 2 3 2 11" xfId="47614"/>
    <cellStyle name="Vírgula 7 2 3 2 2" xfId="1309"/>
    <cellStyle name="Vírgula 7 2 3 2 2 10" xfId="47615"/>
    <cellStyle name="Vírgula 7 2 3 2 2 2" xfId="1955"/>
    <cellStyle name="Vírgula 7 2 3 2 2 2 2" xfId="5313"/>
    <cellStyle name="Vírgula 7 2 3 2 2 2 2 2" xfId="10297"/>
    <cellStyle name="Vírgula 7 2 3 2 2 2 2 2 2" xfId="47616"/>
    <cellStyle name="Vírgula 7 2 3 2 2 2 2 2 3" xfId="47617"/>
    <cellStyle name="Vírgula 7 2 3 2 2 2 2 2 4" xfId="47618"/>
    <cellStyle name="Vírgula 7 2 3 2 2 2 2 3" xfId="47619"/>
    <cellStyle name="Vírgula 7 2 3 2 2 2 2 3 2" xfId="47620"/>
    <cellStyle name="Vírgula 7 2 3 2 2 2 2 3 3" xfId="47621"/>
    <cellStyle name="Vírgula 7 2 3 2 2 2 2 4" xfId="47622"/>
    <cellStyle name="Vírgula 7 2 3 2 2 2 2 5" xfId="47623"/>
    <cellStyle name="Vírgula 7 2 3 2 2 2 2 6" xfId="47624"/>
    <cellStyle name="Vírgula 7 2 3 2 2 2 3" xfId="7042"/>
    <cellStyle name="Vírgula 7 2 3 2 2 2 3 2" xfId="11984"/>
    <cellStyle name="Vírgula 7 2 3 2 2 2 3 3" xfId="47625"/>
    <cellStyle name="Vírgula 7 2 3 2 2 2 3 4" xfId="47626"/>
    <cellStyle name="Vírgula 7 2 3 2 2 2 4" xfId="8550"/>
    <cellStyle name="Vírgula 7 2 3 2 2 2 4 2" xfId="47627"/>
    <cellStyle name="Vírgula 7 2 3 2 2 2 4 3" xfId="47628"/>
    <cellStyle name="Vírgula 7 2 3 2 2 2 4 4" xfId="47629"/>
    <cellStyle name="Vírgula 7 2 3 2 2 2 5" xfId="3588"/>
    <cellStyle name="Vírgula 7 2 3 2 2 2 5 2" xfId="47630"/>
    <cellStyle name="Vírgula 7 2 3 2 2 2 5 3" xfId="47631"/>
    <cellStyle name="Vírgula 7 2 3 2 2 2 5 4" xfId="47632"/>
    <cellStyle name="Vírgula 7 2 3 2 2 2 6" xfId="47633"/>
    <cellStyle name="Vírgula 7 2 3 2 2 2 6 2" xfId="47634"/>
    <cellStyle name="Vírgula 7 2 3 2 2 2 6 3" xfId="47635"/>
    <cellStyle name="Vírgula 7 2 3 2 2 2 7" xfId="47636"/>
    <cellStyle name="Vírgula 7 2 3 2 2 2 8" xfId="47637"/>
    <cellStyle name="Vírgula 7 2 3 2 2 2 9" xfId="47638"/>
    <cellStyle name="Vírgula 7 2 3 2 2 3" xfId="4677"/>
    <cellStyle name="Vírgula 7 2 3 2 2 3 2" xfId="9661"/>
    <cellStyle name="Vírgula 7 2 3 2 2 3 2 2" xfId="47639"/>
    <cellStyle name="Vírgula 7 2 3 2 2 3 2 3" xfId="47640"/>
    <cellStyle name="Vírgula 7 2 3 2 2 3 2 4" xfId="47641"/>
    <cellStyle name="Vírgula 7 2 3 2 2 3 3" xfId="47642"/>
    <cellStyle name="Vírgula 7 2 3 2 2 3 3 2" xfId="47643"/>
    <cellStyle name="Vírgula 7 2 3 2 2 3 3 3" xfId="47644"/>
    <cellStyle name="Vírgula 7 2 3 2 2 3 4" xfId="47645"/>
    <cellStyle name="Vírgula 7 2 3 2 2 3 5" xfId="47646"/>
    <cellStyle name="Vírgula 7 2 3 2 2 3 6" xfId="47647"/>
    <cellStyle name="Vírgula 7 2 3 2 2 4" xfId="6408"/>
    <cellStyle name="Vírgula 7 2 3 2 2 4 2" xfId="11350"/>
    <cellStyle name="Vírgula 7 2 3 2 2 4 3" xfId="47648"/>
    <cellStyle name="Vírgula 7 2 3 2 2 4 4" xfId="47649"/>
    <cellStyle name="Vírgula 7 2 3 2 2 5" xfId="7916"/>
    <cellStyle name="Vírgula 7 2 3 2 2 5 2" xfId="47650"/>
    <cellStyle name="Vírgula 7 2 3 2 2 5 3" xfId="47651"/>
    <cellStyle name="Vírgula 7 2 3 2 2 5 4" xfId="47652"/>
    <cellStyle name="Vírgula 7 2 3 2 2 6" xfId="2954"/>
    <cellStyle name="Vírgula 7 2 3 2 2 6 2" xfId="47653"/>
    <cellStyle name="Vírgula 7 2 3 2 2 6 3" xfId="47654"/>
    <cellStyle name="Vírgula 7 2 3 2 2 6 4" xfId="47655"/>
    <cellStyle name="Vírgula 7 2 3 2 2 7" xfId="47656"/>
    <cellStyle name="Vírgula 7 2 3 2 2 7 2" xfId="47657"/>
    <cellStyle name="Vírgula 7 2 3 2 2 7 3" xfId="47658"/>
    <cellStyle name="Vírgula 7 2 3 2 2 8" xfId="47659"/>
    <cellStyle name="Vírgula 7 2 3 2 2 9" xfId="47660"/>
    <cellStyle name="Vírgula 7 2 3 2 3" xfId="1954"/>
    <cellStyle name="Vírgula 7 2 3 2 3 2" xfId="5312"/>
    <cellStyle name="Vírgula 7 2 3 2 3 2 2" xfId="10296"/>
    <cellStyle name="Vírgula 7 2 3 2 3 2 2 2" xfId="47661"/>
    <cellStyle name="Vírgula 7 2 3 2 3 2 2 3" xfId="47662"/>
    <cellStyle name="Vírgula 7 2 3 2 3 2 2 4" xfId="47663"/>
    <cellStyle name="Vírgula 7 2 3 2 3 2 3" xfId="47664"/>
    <cellStyle name="Vírgula 7 2 3 2 3 2 3 2" xfId="47665"/>
    <cellStyle name="Vírgula 7 2 3 2 3 2 3 3" xfId="47666"/>
    <cellStyle name="Vírgula 7 2 3 2 3 2 4" xfId="47667"/>
    <cellStyle name="Vírgula 7 2 3 2 3 2 5" xfId="47668"/>
    <cellStyle name="Vírgula 7 2 3 2 3 2 6" xfId="47669"/>
    <cellStyle name="Vírgula 7 2 3 2 3 3" xfId="7041"/>
    <cellStyle name="Vírgula 7 2 3 2 3 3 2" xfId="11983"/>
    <cellStyle name="Vírgula 7 2 3 2 3 3 3" xfId="47670"/>
    <cellStyle name="Vírgula 7 2 3 2 3 3 4" xfId="47671"/>
    <cellStyle name="Vírgula 7 2 3 2 3 4" xfId="8549"/>
    <cellStyle name="Vírgula 7 2 3 2 3 4 2" xfId="47672"/>
    <cellStyle name="Vírgula 7 2 3 2 3 4 3" xfId="47673"/>
    <cellStyle name="Vírgula 7 2 3 2 3 4 4" xfId="47674"/>
    <cellStyle name="Vírgula 7 2 3 2 3 5" xfId="3587"/>
    <cellStyle name="Vírgula 7 2 3 2 3 5 2" xfId="47675"/>
    <cellStyle name="Vírgula 7 2 3 2 3 5 3" xfId="47676"/>
    <cellStyle name="Vírgula 7 2 3 2 3 5 4" xfId="47677"/>
    <cellStyle name="Vírgula 7 2 3 2 3 6" xfId="47678"/>
    <cellStyle name="Vírgula 7 2 3 2 3 6 2" xfId="47679"/>
    <cellStyle name="Vírgula 7 2 3 2 3 6 3" xfId="47680"/>
    <cellStyle name="Vírgula 7 2 3 2 3 7" xfId="47681"/>
    <cellStyle name="Vírgula 7 2 3 2 3 8" xfId="47682"/>
    <cellStyle name="Vírgula 7 2 3 2 3 9" xfId="47683"/>
    <cellStyle name="Vírgula 7 2 3 2 4" xfId="4294"/>
    <cellStyle name="Vírgula 7 2 3 2 4 2" xfId="9280"/>
    <cellStyle name="Vírgula 7 2 3 2 4 2 2" xfId="47684"/>
    <cellStyle name="Vírgula 7 2 3 2 4 2 3" xfId="47685"/>
    <cellStyle name="Vírgula 7 2 3 2 4 2 4" xfId="47686"/>
    <cellStyle name="Vírgula 7 2 3 2 4 3" xfId="47687"/>
    <cellStyle name="Vírgula 7 2 3 2 4 3 2" xfId="47688"/>
    <cellStyle name="Vírgula 7 2 3 2 4 3 3" xfId="47689"/>
    <cellStyle name="Vírgula 7 2 3 2 4 4" xfId="47690"/>
    <cellStyle name="Vírgula 7 2 3 2 4 5" xfId="47691"/>
    <cellStyle name="Vírgula 7 2 3 2 4 6" xfId="47692"/>
    <cellStyle name="Vírgula 7 2 3 2 5" xfId="6041"/>
    <cellStyle name="Vírgula 7 2 3 2 5 2" xfId="10983"/>
    <cellStyle name="Vírgula 7 2 3 2 5 3" xfId="47693"/>
    <cellStyle name="Vírgula 7 2 3 2 5 4" xfId="47694"/>
    <cellStyle name="Vírgula 7 2 3 2 6" xfId="7549"/>
    <cellStyle name="Vírgula 7 2 3 2 6 2" xfId="47695"/>
    <cellStyle name="Vírgula 7 2 3 2 6 3" xfId="47696"/>
    <cellStyle name="Vírgula 7 2 3 2 6 4" xfId="47697"/>
    <cellStyle name="Vírgula 7 2 3 2 7" xfId="2587"/>
    <cellStyle name="Vírgula 7 2 3 2 7 2" xfId="47698"/>
    <cellStyle name="Vírgula 7 2 3 2 7 3" xfId="47699"/>
    <cellStyle name="Vírgula 7 2 3 2 7 4" xfId="47700"/>
    <cellStyle name="Vírgula 7 2 3 2 8" xfId="47701"/>
    <cellStyle name="Vírgula 7 2 3 2 8 2" xfId="47702"/>
    <cellStyle name="Vírgula 7 2 3 2 8 3" xfId="47703"/>
    <cellStyle name="Vírgula 7 2 3 2 9" xfId="47704"/>
    <cellStyle name="Vírgula 7 2 3 3" xfId="997"/>
    <cellStyle name="Vírgula 7 2 3 3 10" xfId="47705"/>
    <cellStyle name="Vírgula 7 2 3 3 2" xfId="1956"/>
    <cellStyle name="Vírgula 7 2 3 3 2 2" xfId="5314"/>
    <cellStyle name="Vírgula 7 2 3 3 2 2 2" xfId="10298"/>
    <cellStyle name="Vírgula 7 2 3 3 2 2 2 2" xfId="47706"/>
    <cellStyle name="Vírgula 7 2 3 3 2 2 2 3" xfId="47707"/>
    <cellStyle name="Vírgula 7 2 3 3 2 2 2 4" xfId="47708"/>
    <cellStyle name="Vírgula 7 2 3 3 2 2 3" xfId="47709"/>
    <cellStyle name="Vírgula 7 2 3 3 2 2 3 2" xfId="47710"/>
    <cellStyle name="Vírgula 7 2 3 3 2 2 3 3" xfId="47711"/>
    <cellStyle name="Vírgula 7 2 3 3 2 2 4" xfId="47712"/>
    <cellStyle name="Vírgula 7 2 3 3 2 2 5" xfId="47713"/>
    <cellStyle name="Vírgula 7 2 3 3 2 2 6" xfId="47714"/>
    <cellStyle name="Vírgula 7 2 3 3 2 3" xfId="7043"/>
    <cellStyle name="Vírgula 7 2 3 3 2 3 2" xfId="11985"/>
    <cellStyle name="Vírgula 7 2 3 3 2 3 3" xfId="47715"/>
    <cellStyle name="Vírgula 7 2 3 3 2 3 4" xfId="47716"/>
    <cellStyle name="Vírgula 7 2 3 3 2 4" xfId="8551"/>
    <cellStyle name="Vírgula 7 2 3 3 2 4 2" xfId="47717"/>
    <cellStyle name="Vírgula 7 2 3 3 2 4 3" xfId="47718"/>
    <cellStyle name="Vírgula 7 2 3 3 2 4 4" xfId="47719"/>
    <cellStyle name="Vírgula 7 2 3 3 2 5" xfId="3589"/>
    <cellStyle name="Vírgula 7 2 3 3 2 5 2" xfId="47720"/>
    <cellStyle name="Vírgula 7 2 3 3 2 5 3" xfId="47721"/>
    <cellStyle name="Vírgula 7 2 3 3 2 5 4" xfId="47722"/>
    <cellStyle name="Vírgula 7 2 3 3 2 6" xfId="47723"/>
    <cellStyle name="Vírgula 7 2 3 3 2 6 2" xfId="47724"/>
    <cellStyle name="Vírgula 7 2 3 3 2 6 3" xfId="47725"/>
    <cellStyle name="Vírgula 7 2 3 3 2 7" xfId="47726"/>
    <cellStyle name="Vírgula 7 2 3 3 2 8" xfId="47727"/>
    <cellStyle name="Vírgula 7 2 3 3 2 9" xfId="47728"/>
    <cellStyle name="Vírgula 7 2 3 3 3" xfId="4436"/>
    <cellStyle name="Vírgula 7 2 3 3 3 2" xfId="9421"/>
    <cellStyle name="Vírgula 7 2 3 3 3 2 2" xfId="47729"/>
    <cellStyle name="Vírgula 7 2 3 3 3 2 3" xfId="47730"/>
    <cellStyle name="Vírgula 7 2 3 3 3 2 4" xfId="47731"/>
    <cellStyle name="Vírgula 7 2 3 3 3 3" xfId="47732"/>
    <cellStyle name="Vírgula 7 2 3 3 3 3 2" xfId="47733"/>
    <cellStyle name="Vírgula 7 2 3 3 3 3 3" xfId="47734"/>
    <cellStyle name="Vírgula 7 2 3 3 3 4" xfId="47735"/>
    <cellStyle name="Vírgula 7 2 3 3 3 5" xfId="47736"/>
    <cellStyle name="Vírgula 7 2 3 3 3 6" xfId="47737"/>
    <cellStyle name="Vírgula 7 2 3 3 4" xfId="6179"/>
    <cellStyle name="Vírgula 7 2 3 3 4 2" xfId="11121"/>
    <cellStyle name="Vírgula 7 2 3 3 4 3" xfId="47738"/>
    <cellStyle name="Vírgula 7 2 3 3 4 4" xfId="47739"/>
    <cellStyle name="Vírgula 7 2 3 3 5" xfId="7687"/>
    <cellStyle name="Vírgula 7 2 3 3 5 2" xfId="47740"/>
    <cellStyle name="Vírgula 7 2 3 3 5 3" xfId="47741"/>
    <cellStyle name="Vírgula 7 2 3 3 5 4" xfId="47742"/>
    <cellStyle name="Vírgula 7 2 3 3 6" xfId="2725"/>
    <cellStyle name="Vírgula 7 2 3 3 6 2" xfId="47743"/>
    <cellStyle name="Vírgula 7 2 3 3 6 3" xfId="47744"/>
    <cellStyle name="Vírgula 7 2 3 3 6 4" xfId="47745"/>
    <cellStyle name="Vírgula 7 2 3 3 7" xfId="47746"/>
    <cellStyle name="Vírgula 7 2 3 3 7 2" xfId="47747"/>
    <cellStyle name="Vírgula 7 2 3 3 7 3" xfId="47748"/>
    <cellStyle name="Vírgula 7 2 3 3 8" xfId="47749"/>
    <cellStyle name="Vírgula 7 2 3 3 9" xfId="47750"/>
    <cellStyle name="Vírgula 7 2 3 4" xfId="1953"/>
    <cellStyle name="Vírgula 7 2 3 4 2" xfId="5311"/>
    <cellStyle name="Vírgula 7 2 3 4 2 2" xfId="10295"/>
    <cellStyle name="Vírgula 7 2 3 4 2 2 2" xfId="47751"/>
    <cellStyle name="Vírgula 7 2 3 4 2 2 3" xfId="47752"/>
    <cellStyle name="Vírgula 7 2 3 4 2 2 4" xfId="47753"/>
    <cellStyle name="Vírgula 7 2 3 4 2 3" xfId="47754"/>
    <cellStyle name="Vírgula 7 2 3 4 2 3 2" xfId="47755"/>
    <cellStyle name="Vírgula 7 2 3 4 2 3 3" xfId="47756"/>
    <cellStyle name="Vírgula 7 2 3 4 2 4" xfId="47757"/>
    <cellStyle name="Vírgula 7 2 3 4 2 5" xfId="47758"/>
    <cellStyle name="Vírgula 7 2 3 4 2 6" xfId="47759"/>
    <cellStyle name="Vírgula 7 2 3 4 3" xfId="7040"/>
    <cellStyle name="Vírgula 7 2 3 4 3 2" xfId="11982"/>
    <cellStyle name="Vírgula 7 2 3 4 3 3" xfId="47760"/>
    <cellStyle name="Vírgula 7 2 3 4 3 4" xfId="47761"/>
    <cellStyle name="Vírgula 7 2 3 4 4" xfId="8548"/>
    <cellStyle name="Vírgula 7 2 3 4 4 2" xfId="47762"/>
    <cellStyle name="Vírgula 7 2 3 4 4 3" xfId="47763"/>
    <cellStyle name="Vírgula 7 2 3 4 4 4" xfId="47764"/>
    <cellStyle name="Vírgula 7 2 3 4 5" xfId="3586"/>
    <cellStyle name="Vírgula 7 2 3 4 5 2" xfId="47765"/>
    <cellStyle name="Vírgula 7 2 3 4 5 3" xfId="47766"/>
    <cellStyle name="Vírgula 7 2 3 4 5 4" xfId="47767"/>
    <cellStyle name="Vírgula 7 2 3 4 6" xfId="47768"/>
    <cellStyle name="Vírgula 7 2 3 4 6 2" xfId="47769"/>
    <cellStyle name="Vírgula 7 2 3 4 6 3" xfId="47770"/>
    <cellStyle name="Vírgula 7 2 3 4 7" xfId="47771"/>
    <cellStyle name="Vírgula 7 2 3 4 8" xfId="47772"/>
    <cellStyle name="Vírgula 7 2 3 4 9" xfId="47773"/>
    <cellStyle name="Vírgula 7 2 3 5" xfId="3834"/>
    <cellStyle name="Vírgula 7 2 3 5 2" xfId="5465"/>
    <cellStyle name="Vírgula 7 2 3 5 2 2" xfId="10442"/>
    <cellStyle name="Vírgula 7 2 3 5 2 2 2" xfId="47774"/>
    <cellStyle name="Vírgula 7 2 3 5 2 2 3" xfId="47775"/>
    <cellStyle name="Vírgula 7 2 3 5 2 2 4" xfId="47776"/>
    <cellStyle name="Vírgula 7 2 3 5 2 3" xfId="47777"/>
    <cellStyle name="Vírgula 7 2 3 5 2 3 2" xfId="47778"/>
    <cellStyle name="Vírgula 7 2 3 5 2 3 3" xfId="47779"/>
    <cellStyle name="Vírgula 7 2 3 5 2 4" xfId="47780"/>
    <cellStyle name="Vírgula 7 2 3 5 2 5" xfId="47781"/>
    <cellStyle name="Vírgula 7 2 3 5 2 6" xfId="47782"/>
    <cellStyle name="Vírgula 7 2 3 5 3" xfId="8794"/>
    <cellStyle name="Vírgula 7 2 3 5 3 2" xfId="47783"/>
    <cellStyle name="Vírgula 7 2 3 5 3 3" xfId="47784"/>
    <cellStyle name="Vírgula 7 2 3 5 3 4" xfId="47785"/>
    <cellStyle name="Vírgula 7 2 3 5 4" xfId="183"/>
    <cellStyle name="Vírgula 7 2 3 5 4 2" xfId="47786"/>
    <cellStyle name="Vírgula 7 2 3 5 4 3" xfId="47787"/>
    <cellStyle name="Vírgula 7 2 3 5 4 4" xfId="47788"/>
    <cellStyle name="Vírgula 7 2 3 5 5" xfId="47789"/>
    <cellStyle name="Vírgula 7 2 3 5 5 2" xfId="47790"/>
    <cellStyle name="Vírgula 7 2 3 5 5 3" xfId="47791"/>
    <cellStyle name="Vírgula 7 2 3 5 5 4" xfId="47792"/>
    <cellStyle name="Vírgula 7 2 3 5 6" xfId="47793"/>
    <cellStyle name="Vírgula 7 2 3 5 6 2" xfId="47794"/>
    <cellStyle name="Vírgula 7 2 3 5 6 3" xfId="47795"/>
    <cellStyle name="Vírgula 7 2 3 5 7" xfId="47796"/>
    <cellStyle name="Vírgula 7 2 3 5 8" xfId="47797"/>
    <cellStyle name="Vírgula 7 2 3 5 9" xfId="47798"/>
    <cellStyle name="Vírgula 7 2 3 6" xfId="4159"/>
    <cellStyle name="Vírgula 7 2 3 6 2" xfId="8930"/>
    <cellStyle name="Vírgula 7 2 3 6 2 2" xfId="47799"/>
    <cellStyle name="Vírgula 7 2 3 6 2 2 2" xfId="47800"/>
    <cellStyle name="Vírgula 7 2 3 6 2 2 3" xfId="47801"/>
    <cellStyle name="Vírgula 7 2 3 6 2 2 4" xfId="47802"/>
    <cellStyle name="Vírgula 7 2 3 6 2 3" xfId="47803"/>
    <cellStyle name="Vírgula 7 2 3 6 2 3 2" xfId="47804"/>
    <cellStyle name="Vírgula 7 2 3 6 2 3 3" xfId="47805"/>
    <cellStyle name="Vírgula 7 2 3 6 2 4" xfId="47806"/>
    <cellStyle name="Vírgula 7 2 3 6 2 5" xfId="47807"/>
    <cellStyle name="Vírgula 7 2 3 6 2 6" xfId="47808"/>
    <cellStyle name="Vírgula 7 2 3 6 3" xfId="12231"/>
    <cellStyle name="Vírgula 7 2 3 6 3 2" xfId="47809"/>
    <cellStyle name="Vírgula 7 2 3 6 3 3" xfId="47810"/>
    <cellStyle name="Vírgula 7 2 3 6 3 4" xfId="47811"/>
    <cellStyle name="Vírgula 7 2 3 6 4" xfId="47812"/>
    <cellStyle name="Vírgula 7 2 3 6 4 2" xfId="47813"/>
    <cellStyle name="Vírgula 7 2 3 6 4 3" xfId="47814"/>
    <cellStyle name="Vírgula 7 2 3 6 4 4" xfId="47815"/>
    <cellStyle name="Vírgula 7 2 3 6 5" xfId="47816"/>
    <cellStyle name="Vírgula 7 2 3 6 5 2" xfId="47817"/>
    <cellStyle name="Vírgula 7 2 3 6 5 3" xfId="47818"/>
    <cellStyle name="Vírgula 7 2 3 6 6" xfId="47819"/>
    <cellStyle name="Vírgula 7 2 3 6 7" xfId="47820"/>
    <cellStyle name="Vírgula 7 2 3 6 8" xfId="47821"/>
    <cellStyle name="Vírgula 7 2 3 7" xfId="5565"/>
    <cellStyle name="Vírgula 7 2 3 7 2" xfId="10523"/>
    <cellStyle name="Vírgula 7 2 3 7 2 2" xfId="47822"/>
    <cellStyle name="Vírgula 7 2 3 7 2 3" xfId="47823"/>
    <cellStyle name="Vírgula 7 2 3 7 2 4" xfId="47824"/>
    <cellStyle name="Vírgula 7 2 3 7 3" xfId="47825"/>
    <cellStyle name="Vírgula 7 2 3 7 3 2" xfId="47826"/>
    <cellStyle name="Vírgula 7 2 3 7 3 3" xfId="47827"/>
    <cellStyle name="Vírgula 7 2 3 7 4" xfId="47828"/>
    <cellStyle name="Vírgula 7 2 3 7 5" xfId="47829"/>
    <cellStyle name="Vírgula 7 2 3 7 6" xfId="47830"/>
    <cellStyle name="Vírgula 7 2 3 8" xfId="5906"/>
    <cellStyle name="Vírgula 7 2 3 8 2" xfId="10848"/>
    <cellStyle name="Vírgula 7 2 3 8 3" xfId="47831"/>
    <cellStyle name="Vírgula 7 2 3 8 4" xfId="47832"/>
    <cellStyle name="Vírgula 7 2 3 9" xfId="7414"/>
    <cellStyle name="Vírgula 7 2 3 9 2" xfId="47833"/>
    <cellStyle name="Vírgula 7 2 3 9 3" xfId="47834"/>
    <cellStyle name="Vírgula 7 2 3 9 4" xfId="47835"/>
    <cellStyle name="Vírgula 7 2 4" xfId="545"/>
    <cellStyle name="Vírgula 7 2 4 10" xfId="47836"/>
    <cellStyle name="Vírgula 7 2 4 11" xfId="47837"/>
    <cellStyle name="Vírgula 7 2 4 2" xfId="1107"/>
    <cellStyle name="Vírgula 7 2 4 2 10" xfId="47838"/>
    <cellStyle name="Vírgula 7 2 4 2 2" xfId="1958"/>
    <cellStyle name="Vírgula 7 2 4 2 2 2" xfId="5316"/>
    <cellStyle name="Vírgula 7 2 4 2 2 2 2" xfId="10300"/>
    <cellStyle name="Vírgula 7 2 4 2 2 2 2 2" xfId="47839"/>
    <cellStyle name="Vírgula 7 2 4 2 2 2 2 3" xfId="47840"/>
    <cellStyle name="Vírgula 7 2 4 2 2 2 2 4" xfId="47841"/>
    <cellStyle name="Vírgula 7 2 4 2 2 2 3" xfId="47842"/>
    <cellStyle name="Vírgula 7 2 4 2 2 2 3 2" xfId="47843"/>
    <cellStyle name="Vírgula 7 2 4 2 2 2 3 3" xfId="47844"/>
    <cellStyle name="Vírgula 7 2 4 2 2 2 4" xfId="47845"/>
    <cellStyle name="Vírgula 7 2 4 2 2 2 5" xfId="47846"/>
    <cellStyle name="Vírgula 7 2 4 2 2 2 6" xfId="47847"/>
    <cellStyle name="Vírgula 7 2 4 2 2 3" xfId="7045"/>
    <cellStyle name="Vírgula 7 2 4 2 2 3 2" xfId="11987"/>
    <cellStyle name="Vírgula 7 2 4 2 2 3 3" xfId="47848"/>
    <cellStyle name="Vírgula 7 2 4 2 2 3 4" xfId="47849"/>
    <cellStyle name="Vírgula 7 2 4 2 2 4" xfId="8553"/>
    <cellStyle name="Vírgula 7 2 4 2 2 4 2" xfId="47850"/>
    <cellStyle name="Vírgula 7 2 4 2 2 4 3" xfId="47851"/>
    <cellStyle name="Vírgula 7 2 4 2 2 4 4" xfId="47852"/>
    <cellStyle name="Vírgula 7 2 4 2 2 5" xfId="3591"/>
    <cellStyle name="Vírgula 7 2 4 2 2 5 2" xfId="47853"/>
    <cellStyle name="Vírgula 7 2 4 2 2 5 3" xfId="47854"/>
    <cellStyle name="Vírgula 7 2 4 2 2 5 4" xfId="47855"/>
    <cellStyle name="Vírgula 7 2 4 2 2 6" xfId="47856"/>
    <cellStyle name="Vírgula 7 2 4 2 2 6 2" xfId="47857"/>
    <cellStyle name="Vírgula 7 2 4 2 2 6 3" xfId="47858"/>
    <cellStyle name="Vírgula 7 2 4 2 2 7" xfId="47859"/>
    <cellStyle name="Vírgula 7 2 4 2 2 8" xfId="47860"/>
    <cellStyle name="Vírgula 7 2 4 2 2 9" xfId="47861"/>
    <cellStyle name="Vírgula 7 2 4 2 3" xfId="4529"/>
    <cellStyle name="Vírgula 7 2 4 2 3 2" xfId="9514"/>
    <cellStyle name="Vírgula 7 2 4 2 3 2 2" xfId="47862"/>
    <cellStyle name="Vírgula 7 2 4 2 3 2 3" xfId="47863"/>
    <cellStyle name="Vírgula 7 2 4 2 3 2 4" xfId="47864"/>
    <cellStyle name="Vírgula 7 2 4 2 3 3" xfId="47865"/>
    <cellStyle name="Vírgula 7 2 4 2 3 3 2" xfId="47866"/>
    <cellStyle name="Vírgula 7 2 4 2 3 3 3" xfId="47867"/>
    <cellStyle name="Vírgula 7 2 4 2 3 4" xfId="47868"/>
    <cellStyle name="Vírgula 7 2 4 2 3 5" xfId="47869"/>
    <cellStyle name="Vírgula 7 2 4 2 3 6" xfId="47870"/>
    <cellStyle name="Vírgula 7 2 4 2 4" xfId="6269"/>
    <cellStyle name="Vírgula 7 2 4 2 4 2" xfId="11211"/>
    <cellStyle name="Vírgula 7 2 4 2 4 3" xfId="47871"/>
    <cellStyle name="Vírgula 7 2 4 2 4 4" xfId="47872"/>
    <cellStyle name="Vírgula 7 2 4 2 5" xfId="7777"/>
    <cellStyle name="Vírgula 7 2 4 2 5 2" xfId="47873"/>
    <cellStyle name="Vírgula 7 2 4 2 5 3" xfId="47874"/>
    <cellStyle name="Vírgula 7 2 4 2 5 4" xfId="47875"/>
    <cellStyle name="Vírgula 7 2 4 2 6" xfId="2815"/>
    <cellStyle name="Vírgula 7 2 4 2 6 2" xfId="47876"/>
    <cellStyle name="Vírgula 7 2 4 2 6 3" xfId="47877"/>
    <cellStyle name="Vírgula 7 2 4 2 6 4" xfId="47878"/>
    <cellStyle name="Vírgula 7 2 4 2 7" xfId="47879"/>
    <cellStyle name="Vírgula 7 2 4 2 7 2" xfId="47880"/>
    <cellStyle name="Vírgula 7 2 4 2 7 3" xfId="47881"/>
    <cellStyle name="Vírgula 7 2 4 2 8" xfId="47882"/>
    <cellStyle name="Vírgula 7 2 4 2 9" xfId="47883"/>
    <cellStyle name="Vírgula 7 2 4 3" xfId="1957"/>
    <cellStyle name="Vírgula 7 2 4 3 2" xfId="5315"/>
    <cellStyle name="Vírgula 7 2 4 3 2 2" xfId="10299"/>
    <cellStyle name="Vírgula 7 2 4 3 2 2 2" xfId="47884"/>
    <cellStyle name="Vírgula 7 2 4 3 2 2 3" xfId="47885"/>
    <cellStyle name="Vírgula 7 2 4 3 2 2 4" xfId="47886"/>
    <cellStyle name="Vírgula 7 2 4 3 2 3" xfId="47887"/>
    <cellStyle name="Vírgula 7 2 4 3 2 3 2" xfId="47888"/>
    <cellStyle name="Vírgula 7 2 4 3 2 3 3" xfId="47889"/>
    <cellStyle name="Vírgula 7 2 4 3 2 4" xfId="47890"/>
    <cellStyle name="Vírgula 7 2 4 3 2 5" xfId="47891"/>
    <cellStyle name="Vírgula 7 2 4 3 2 6" xfId="47892"/>
    <cellStyle name="Vírgula 7 2 4 3 3" xfId="7044"/>
    <cellStyle name="Vírgula 7 2 4 3 3 2" xfId="11986"/>
    <cellStyle name="Vírgula 7 2 4 3 3 3" xfId="47893"/>
    <cellStyle name="Vírgula 7 2 4 3 3 4" xfId="47894"/>
    <cellStyle name="Vírgula 7 2 4 3 4" xfId="8552"/>
    <cellStyle name="Vírgula 7 2 4 3 4 2" xfId="47895"/>
    <cellStyle name="Vírgula 7 2 4 3 4 3" xfId="47896"/>
    <cellStyle name="Vírgula 7 2 4 3 4 4" xfId="47897"/>
    <cellStyle name="Vírgula 7 2 4 3 5" xfId="3590"/>
    <cellStyle name="Vírgula 7 2 4 3 5 2" xfId="47898"/>
    <cellStyle name="Vírgula 7 2 4 3 5 3" xfId="47899"/>
    <cellStyle name="Vírgula 7 2 4 3 5 4" xfId="47900"/>
    <cellStyle name="Vírgula 7 2 4 3 6" xfId="47901"/>
    <cellStyle name="Vírgula 7 2 4 3 6 2" xfId="47902"/>
    <cellStyle name="Vírgula 7 2 4 3 6 3" xfId="47903"/>
    <cellStyle name="Vírgula 7 2 4 3 7" xfId="47904"/>
    <cellStyle name="Vírgula 7 2 4 3 8" xfId="47905"/>
    <cellStyle name="Vírgula 7 2 4 3 9" xfId="47906"/>
    <cellStyle name="Vírgula 7 2 4 4" xfId="4061"/>
    <cellStyle name="Vírgula 7 2 4 4 2" xfId="9133"/>
    <cellStyle name="Vírgula 7 2 4 4 2 2" xfId="47907"/>
    <cellStyle name="Vírgula 7 2 4 4 2 3" xfId="47908"/>
    <cellStyle name="Vírgula 7 2 4 4 2 4" xfId="47909"/>
    <cellStyle name="Vírgula 7 2 4 4 3" xfId="47910"/>
    <cellStyle name="Vírgula 7 2 4 4 3 2" xfId="47911"/>
    <cellStyle name="Vírgula 7 2 4 4 3 3" xfId="47912"/>
    <cellStyle name="Vírgula 7 2 4 4 4" xfId="47913"/>
    <cellStyle name="Vírgula 7 2 4 4 5" xfId="47914"/>
    <cellStyle name="Vírgula 7 2 4 4 6" xfId="47915"/>
    <cellStyle name="Vírgula 7 2 4 5" xfId="5817"/>
    <cellStyle name="Vírgula 7 2 4 5 2" xfId="10759"/>
    <cellStyle name="Vírgula 7 2 4 5 3" xfId="47916"/>
    <cellStyle name="Vírgula 7 2 4 5 4" xfId="47917"/>
    <cellStyle name="Vírgula 7 2 4 6" xfId="7325"/>
    <cellStyle name="Vírgula 7 2 4 6 2" xfId="47918"/>
    <cellStyle name="Vírgula 7 2 4 6 3" xfId="47919"/>
    <cellStyle name="Vírgula 7 2 4 6 4" xfId="47920"/>
    <cellStyle name="Vírgula 7 2 4 7" xfId="2363"/>
    <cellStyle name="Vírgula 7 2 4 7 2" xfId="47921"/>
    <cellStyle name="Vírgula 7 2 4 7 3" xfId="47922"/>
    <cellStyle name="Vírgula 7 2 4 7 4" xfId="47923"/>
    <cellStyle name="Vírgula 7 2 4 8" xfId="47924"/>
    <cellStyle name="Vírgula 7 2 4 8 2" xfId="47925"/>
    <cellStyle name="Vírgula 7 2 4 8 3" xfId="47926"/>
    <cellStyle name="Vírgula 7 2 4 9" xfId="47927"/>
    <cellStyle name="Vírgula 7 2 5" xfId="754"/>
    <cellStyle name="Vírgula 7 2 5 10" xfId="47928"/>
    <cellStyle name="Vírgula 7 2 5 11" xfId="47929"/>
    <cellStyle name="Vírgula 7 2 5 2" xfId="1220"/>
    <cellStyle name="Vírgula 7 2 5 2 10" xfId="47930"/>
    <cellStyle name="Vírgula 7 2 5 2 2" xfId="1960"/>
    <cellStyle name="Vírgula 7 2 5 2 2 2" xfId="5318"/>
    <cellStyle name="Vírgula 7 2 5 2 2 2 2" xfId="10302"/>
    <cellStyle name="Vírgula 7 2 5 2 2 2 2 2" xfId="47931"/>
    <cellStyle name="Vírgula 7 2 5 2 2 2 2 3" xfId="47932"/>
    <cellStyle name="Vírgula 7 2 5 2 2 2 2 4" xfId="47933"/>
    <cellStyle name="Vírgula 7 2 5 2 2 2 3" xfId="47934"/>
    <cellStyle name="Vírgula 7 2 5 2 2 2 3 2" xfId="47935"/>
    <cellStyle name="Vírgula 7 2 5 2 2 2 3 3" xfId="47936"/>
    <cellStyle name="Vírgula 7 2 5 2 2 2 4" xfId="47937"/>
    <cellStyle name="Vírgula 7 2 5 2 2 2 5" xfId="47938"/>
    <cellStyle name="Vírgula 7 2 5 2 2 2 6" xfId="47939"/>
    <cellStyle name="Vírgula 7 2 5 2 2 3" xfId="7047"/>
    <cellStyle name="Vírgula 7 2 5 2 2 3 2" xfId="11989"/>
    <cellStyle name="Vírgula 7 2 5 2 2 3 3" xfId="47940"/>
    <cellStyle name="Vírgula 7 2 5 2 2 3 4" xfId="47941"/>
    <cellStyle name="Vírgula 7 2 5 2 2 4" xfId="8555"/>
    <cellStyle name="Vírgula 7 2 5 2 2 4 2" xfId="47942"/>
    <cellStyle name="Vírgula 7 2 5 2 2 4 3" xfId="47943"/>
    <cellStyle name="Vírgula 7 2 5 2 2 4 4" xfId="47944"/>
    <cellStyle name="Vírgula 7 2 5 2 2 5" xfId="3593"/>
    <cellStyle name="Vírgula 7 2 5 2 2 5 2" xfId="47945"/>
    <cellStyle name="Vírgula 7 2 5 2 2 5 3" xfId="47946"/>
    <cellStyle name="Vírgula 7 2 5 2 2 5 4" xfId="47947"/>
    <cellStyle name="Vírgula 7 2 5 2 2 6" xfId="47948"/>
    <cellStyle name="Vírgula 7 2 5 2 2 6 2" xfId="47949"/>
    <cellStyle name="Vírgula 7 2 5 2 2 6 3" xfId="47950"/>
    <cellStyle name="Vírgula 7 2 5 2 2 7" xfId="47951"/>
    <cellStyle name="Vírgula 7 2 5 2 2 8" xfId="47952"/>
    <cellStyle name="Vírgula 7 2 5 2 2 9" xfId="47953"/>
    <cellStyle name="Vírgula 7 2 5 2 3" xfId="4588"/>
    <cellStyle name="Vírgula 7 2 5 2 3 2" xfId="9572"/>
    <cellStyle name="Vírgula 7 2 5 2 3 2 2" xfId="47954"/>
    <cellStyle name="Vírgula 7 2 5 2 3 2 3" xfId="47955"/>
    <cellStyle name="Vírgula 7 2 5 2 3 2 4" xfId="47956"/>
    <cellStyle name="Vírgula 7 2 5 2 3 3" xfId="47957"/>
    <cellStyle name="Vírgula 7 2 5 2 3 3 2" xfId="47958"/>
    <cellStyle name="Vírgula 7 2 5 2 3 3 3" xfId="47959"/>
    <cellStyle name="Vírgula 7 2 5 2 3 4" xfId="47960"/>
    <cellStyle name="Vírgula 7 2 5 2 3 5" xfId="47961"/>
    <cellStyle name="Vírgula 7 2 5 2 3 6" xfId="47962"/>
    <cellStyle name="Vírgula 7 2 5 2 4" xfId="6319"/>
    <cellStyle name="Vírgula 7 2 5 2 4 2" xfId="11261"/>
    <cellStyle name="Vírgula 7 2 5 2 4 3" xfId="47963"/>
    <cellStyle name="Vírgula 7 2 5 2 4 4" xfId="47964"/>
    <cellStyle name="Vírgula 7 2 5 2 5" xfId="7827"/>
    <cellStyle name="Vírgula 7 2 5 2 5 2" xfId="47965"/>
    <cellStyle name="Vírgula 7 2 5 2 5 3" xfId="47966"/>
    <cellStyle name="Vírgula 7 2 5 2 5 4" xfId="47967"/>
    <cellStyle name="Vírgula 7 2 5 2 6" xfId="2865"/>
    <cellStyle name="Vírgula 7 2 5 2 6 2" xfId="47968"/>
    <cellStyle name="Vírgula 7 2 5 2 6 3" xfId="47969"/>
    <cellStyle name="Vírgula 7 2 5 2 6 4" xfId="47970"/>
    <cellStyle name="Vírgula 7 2 5 2 7" xfId="47971"/>
    <cellStyle name="Vírgula 7 2 5 2 7 2" xfId="47972"/>
    <cellStyle name="Vírgula 7 2 5 2 7 3" xfId="47973"/>
    <cellStyle name="Vírgula 7 2 5 2 8" xfId="47974"/>
    <cellStyle name="Vírgula 7 2 5 2 9" xfId="47975"/>
    <cellStyle name="Vírgula 7 2 5 3" xfId="1959"/>
    <cellStyle name="Vírgula 7 2 5 3 2" xfId="5317"/>
    <cellStyle name="Vírgula 7 2 5 3 2 2" xfId="10301"/>
    <cellStyle name="Vírgula 7 2 5 3 2 2 2" xfId="47976"/>
    <cellStyle name="Vírgula 7 2 5 3 2 2 3" xfId="47977"/>
    <cellStyle name="Vírgula 7 2 5 3 2 2 4" xfId="47978"/>
    <cellStyle name="Vírgula 7 2 5 3 2 3" xfId="47979"/>
    <cellStyle name="Vírgula 7 2 5 3 2 3 2" xfId="47980"/>
    <cellStyle name="Vírgula 7 2 5 3 2 3 3" xfId="47981"/>
    <cellStyle name="Vírgula 7 2 5 3 2 4" xfId="47982"/>
    <cellStyle name="Vírgula 7 2 5 3 2 5" xfId="47983"/>
    <cellStyle name="Vírgula 7 2 5 3 2 6" xfId="47984"/>
    <cellStyle name="Vírgula 7 2 5 3 3" xfId="7046"/>
    <cellStyle name="Vírgula 7 2 5 3 3 2" xfId="11988"/>
    <cellStyle name="Vírgula 7 2 5 3 3 3" xfId="47985"/>
    <cellStyle name="Vírgula 7 2 5 3 3 4" xfId="47986"/>
    <cellStyle name="Vírgula 7 2 5 3 4" xfId="8554"/>
    <cellStyle name="Vírgula 7 2 5 3 4 2" xfId="47987"/>
    <cellStyle name="Vírgula 7 2 5 3 4 3" xfId="47988"/>
    <cellStyle name="Vírgula 7 2 5 3 4 4" xfId="47989"/>
    <cellStyle name="Vírgula 7 2 5 3 5" xfId="3592"/>
    <cellStyle name="Vírgula 7 2 5 3 5 2" xfId="47990"/>
    <cellStyle name="Vírgula 7 2 5 3 5 3" xfId="47991"/>
    <cellStyle name="Vírgula 7 2 5 3 5 4" xfId="47992"/>
    <cellStyle name="Vírgula 7 2 5 3 6" xfId="47993"/>
    <cellStyle name="Vírgula 7 2 5 3 6 2" xfId="47994"/>
    <cellStyle name="Vírgula 7 2 5 3 6 3" xfId="47995"/>
    <cellStyle name="Vírgula 7 2 5 3 7" xfId="47996"/>
    <cellStyle name="Vírgula 7 2 5 3 8" xfId="47997"/>
    <cellStyle name="Vírgula 7 2 5 3 9" xfId="47998"/>
    <cellStyle name="Vírgula 7 2 5 4" xfId="4205"/>
    <cellStyle name="Vírgula 7 2 5 4 2" xfId="9191"/>
    <cellStyle name="Vírgula 7 2 5 4 2 2" xfId="47999"/>
    <cellStyle name="Vírgula 7 2 5 4 2 3" xfId="48000"/>
    <cellStyle name="Vírgula 7 2 5 4 2 4" xfId="48001"/>
    <cellStyle name="Vírgula 7 2 5 4 3" xfId="48002"/>
    <cellStyle name="Vírgula 7 2 5 4 3 2" xfId="48003"/>
    <cellStyle name="Vírgula 7 2 5 4 3 3" xfId="48004"/>
    <cellStyle name="Vírgula 7 2 5 4 4" xfId="48005"/>
    <cellStyle name="Vírgula 7 2 5 4 5" xfId="48006"/>
    <cellStyle name="Vírgula 7 2 5 4 6" xfId="48007"/>
    <cellStyle name="Vírgula 7 2 5 5" xfId="5952"/>
    <cellStyle name="Vírgula 7 2 5 5 2" xfId="10894"/>
    <cellStyle name="Vírgula 7 2 5 5 3" xfId="48008"/>
    <cellStyle name="Vírgula 7 2 5 5 4" xfId="48009"/>
    <cellStyle name="Vírgula 7 2 5 6" xfId="7460"/>
    <cellStyle name="Vírgula 7 2 5 6 2" xfId="48010"/>
    <cellStyle name="Vírgula 7 2 5 6 3" xfId="48011"/>
    <cellStyle name="Vírgula 7 2 5 6 4" xfId="48012"/>
    <cellStyle name="Vírgula 7 2 5 7" xfId="2498"/>
    <cellStyle name="Vírgula 7 2 5 7 2" xfId="48013"/>
    <cellStyle name="Vírgula 7 2 5 7 3" xfId="48014"/>
    <cellStyle name="Vírgula 7 2 5 7 4" xfId="48015"/>
    <cellStyle name="Vírgula 7 2 5 8" xfId="48016"/>
    <cellStyle name="Vírgula 7 2 5 8 2" xfId="48017"/>
    <cellStyle name="Vírgula 7 2 5 8 3" xfId="48018"/>
    <cellStyle name="Vírgula 7 2 5 9" xfId="48019"/>
    <cellStyle name="Vírgula 7 2 6" xfId="429"/>
    <cellStyle name="Vírgula 7 2 6 10" xfId="48020"/>
    <cellStyle name="Vírgula 7 2 6 11" xfId="48021"/>
    <cellStyle name="Vírgula 7 2 6 2" xfId="1051"/>
    <cellStyle name="Vírgula 7 2 6 2 10" xfId="48022"/>
    <cellStyle name="Vírgula 7 2 6 2 2" xfId="1962"/>
    <cellStyle name="Vírgula 7 2 6 2 2 2" xfId="5320"/>
    <cellStyle name="Vírgula 7 2 6 2 2 2 2" xfId="10304"/>
    <cellStyle name="Vírgula 7 2 6 2 2 2 2 2" xfId="48023"/>
    <cellStyle name="Vírgula 7 2 6 2 2 2 2 3" xfId="48024"/>
    <cellStyle name="Vírgula 7 2 6 2 2 2 2 4" xfId="48025"/>
    <cellStyle name="Vírgula 7 2 6 2 2 2 3" xfId="48026"/>
    <cellStyle name="Vírgula 7 2 6 2 2 2 3 2" xfId="48027"/>
    <cellStyle name="Vírgula 7 2 6 2 2 2 3 3" xfId="48028"/>
    <cellStyle name="Vírgula 7 2 6 2 2 2 4" xfId="48029"/>
    <cellStyle name="Vírgula 7 2 6 2 2 2 5" xfId="48030"/>
    <cellStyle name="Vírgula 7 2 6 2 2 2 6" xfId="48031"/>
    <cellStyle name="Vírgula 7 2 6 2 2 3" xfId="7049"/>
    <cellStyle name="Vírgula 7 2 6 2 2 3 2" xfId="11991"/>
    <cellStyle name="Vírgula 7 2 6 2 2 3 3" xfId="48032"/>
    <cellStyle name="Vírgula 7 2 6 2 2 3 4" xfId="48033"/>
    <cellStyle name="Vírgula 7 2 6 2 2 4" xfId="8557"/>
    <cellStyle name="Vírgula 7 2 6 2 2 4 2" xfId="48034"/>
    <cellStyle name="Vírgula 7 2 6 2 2 4 3" xfId="48035"/>
    <cellStyle name="Vírgula 7 2 6 2 2 4 4" xfId="48036"/>
    <cellStyle name="Vírgula 7 2 6 2 2 5" xfId="3595"/>
    <cellStyle name="Vírgula 7 2 6 2 2 5 2" xfId="48037"/>
    <cellStyle name="Vírgula 7 2 6 2 2 5 3" xfId="48038"/>
    <cellStyle name="Vírgula 7 2 6 2 2 5 4" xfId="48039"/>
    <cellStyle name="Vírgula 7 2 6 2 2 6" xfId="48040"/>
    <cellStyle name="Vírgula 7 2 6 2 2 6 2" xfId="48041"/>
    <cellStyle name="Vírgula 7 2 6 2 2 6 3" xfId="48042"/>
    <cellStyle name="Vírgula 7 2 6 2 2 7" xfId="48043"/>
    <cellStyle name="Vírgula 7 2 6 2 2 8" xfId="48044"/>
    <cellStyle name="Vírgula 7 2 6 2 2 9" xfId="48045"/>
    <cellStyle name="Vírgula 7 2 6 2 3" xfId="4483"/>
    <cellStyle name="Vírgula 7 2 6 2 3 2" xfId="9468"/>
    <cellStyle name="Vírgula 7 2 6 2 3 2 2" xfId="48046"/>
    <cellStyle name="Vírgula 7 2 6 2 3 2 3" xfId="48047"/>
    <cellStyle name="Vírgula 7 2 6 2 3 2 4" xfId="48048"/>
    <cellStyle name="Vírgula 7 2 6 2 3 3" xfId="48049"/>
    <cellStyle name="Vírgula 7 2 6 2 3 3 2" xfId="48050"/>
    <cellStyle name="Vírgula 7 2 6 2 3 3 3" xfId="48051"/>
    <cellStyle name="Vírgula 7 2 6 2 3 4" xfId="48052"/>
    <cellStyle name="Vírgula 7 2 6 2 3 5" xfId="48053"/>
    <cellStyle name="Vírgula 7 2 6 2 3 6" xfId="48054"/>
    <cellStyle name="Vírgula 7 2 6 2 4" xfId="6225"/>
    <cellStyle name="Vírgula 7 2 6 2 4 2" xfId="11167"/>
    <cellStyle name="Vírgula 7 2 6 2 4 3" xfId="48055"/>
    <cellStyle name="Vírgula 7 2 6 2 4 4" xfId="48056"/>
    <cellStyle name="Vírgula 7 2 6 2 5" xfId="7733"/>
    <cellStyle name="Vírgula 7 2 6 2 5 2" xfId="48057"/>
    <cellStyle name="Vírgula 7 2 6 2 5 3" xfId="48058"/>
    <cellStyle name="Vírgula 7 2 6 2 5 4" xfId="48059"/>
    <cellStyle name="Vírgula 7 2 6 2 6" xfId="2771"/>
    <cellStyle name="Vírgula 7 2 6 2 6 2" xfId="48060"/>
    <cellStyle name="Vírgula 7 2 6 2 6 3" xfId="48061"/>
    <cellStyle name="Vírgula 7 2 6 2 6 4" xfId="48062"/>
    <cellStyle name="Vírgula 7 2 6 2 7" xfId="48063"/>
    <cellStyle name="Vírgula 7 2 6 2 7 2" xfId="48064"/>
    <cellStyle name="Vírgula 7 2 6 2 7 3" xfId="48065"/>
    <cellStyle name="Vírgula 7 2 6 2 8" xfId="48066"/>
    <cellStyle name="Vírgula 7 2 6 2 9" xfId="48067"/>
    <cellStyle name="Vírgula 7 2 6 3" xfId="1961"/>
    <cellStyle name="Vírgula 7 2 6 3 2" xfId="5319"/>
    <cellStyle name="Vírgula 7 2 6 3 2 2" xfId="10303"/>
    <cellStyle name="Vírgula 7 2 6 3 2 2 2" xfId="48068"/>
    <cellStyle name="Vírgula 7 2 6 3 2 2 3" xfId="48069"/>
    <cellStyle name="Vírgula 7 2 6 3 2 2 4" xfId="48070"/>
    <cellStyle name="Vírgula 7 2 6 3 2 3" xfId="48071"/>
    <cellStyle name="Vírgula 7 2 6 3 2 3 2" xfId="48072"/>
    <cellStyle name="Vírgula 7 2 6 3 2 3 3" xfId="48073"/>
    <cellStyle name="Vírgula 7 2 6 3 2 4" xfId="48074"/>
    <cellStyle name="Vírgula 7 2 6 3 2 5" xfId="48075"/>
    <cellStyle name="Vírgula 7 2 6 3 2 6" xfId="48076"/>
    <cellStyle name="Vírgula 7 2 6 3 3" xfId="7048"/>
    <cellStyle name="Vírgula 7 2 6 3 3 2" xfId="11990"/>
    <cellStyle name="Vírgula 7 2 6 3 3 3" xfId="48077"/>
    <cellStyle name="Vírgula 7 2 6 3 3 4" xfId="48078"/>
    <cellStyle name="Vírgula 7 2 6 3 4" xfId="8556"/>
    <cellStyle name="Vírgula 7 2 6 3 4 2" xfId="48079"/>
    <cellStyle name="Vírgula 7 2 6 3 4 3" xfId="48080"/>
    <cellStyle name="Vírgula 7 2 6 3 4 4" xfId="48081"/>
    <cellStyle name="Vírgula 7 2 6 3 5" xfId="3594"/>
    <cellStyle name="Vírgula 7 2 6 3 5 2" xfId="48082"/>
    <cellStyle name="Vírgula 7 2 6 3 5 3" xfId="48083"/>
    <cellStyle name="Vírgula 7 2 6 3 5 4" xfId="48084"/>
    <cellStyle name="Vírgula 7 2 6 3 6" xfId="48085"/>
    <cellStyle name="Vírgula 7 2 6 3 6 2" xfId="48086"/>
    <cellStyle name="Vírgula 7 2 6 3 6 3" xfId="48087"/>
    <cellStyle name="Vírgula 7 2 6 3 7" xfId="48088"/>
    <cellStyle name="Vírgula 7 2 6 3 8" xfId="48089"/>
    <cellStyle name="Vírgula 7 2 6 3 9" xfId="48090"/>
    <cellStyle name="Vírgula 7 2 6 4" xfId="4002"/>
    <cellStyle name="Vírgula 7 2 6 4 2" xfId="9081"/>
    <cellStyle name="Vírgula 7 2 6 4 2 2" xfId="48091"/>
    <cellStyle name="Vírgula 7 2 6 4 2 3" xfId="48092"/>
    <cellStyle name="Vírgula 7 2 6 4 2 4" xfId="48093"/>
    <cellStyle name="Vírgula 7 2 6 4 3" xfId="48094"/>
    <cellStyle name="Vírgula 7 2 6 4 3 2" xfId="48095"/>
    <cellStyle name="Vírgula 7 2 6 4 3 3" xfId="48096"/>
    <cellStyle name="Vírgula 7 2 6 4 4" xfId="48097"/>
    <cellStyle name="Vírgula 7 2 6 4 5" xfId="48098"/>
    <cellStyle name="Vírgula 7 2 6 4 6" xfId="48099"/>
    <cellStyle name="Vírgula 7 2 6 5" xfId="5768"/>
    <cellStyle name="Vírgula 7 2 6 5 2" xfId="10710"/>
    <cellStyle name="Vírgula 7 2 6 5 3" xfId="48100"/>
    <cellStyle name="Vírgula 7 2 6 5 4" xfId="48101"/>
    <cellStyle name="Vírgula 7 2 6 6" xfId="7276"/>
    <cellStyle name="Vírgula 7 2 6 6 2" xfId="48102"/>
    <cellStyle name="Vírgula 7 2 6 6 3" xfId="48103"/>
    <cellStyle name="Vírgula 7 2 6 6 4" xfId="48104"/>
    <cellStyle name="Vírgula 7 2 6 7" xfId="2314"/>
    <cellStyle name="Vírgula 7 2 6 7 2" xfId="48105"/>
    <cellStyle name="Vírgula 7 2 6 7 3" xfId="48106"/>
    <cellStyle name="Vírgula 7 2 6 7 4" xfId="48107"/>
    <cellStyle name="Vírgula 7 2 6 8" xfId="48108"/>
    <cellStyle name="Vírgula 7 2 6 8 2" xfId="48109"/>
    <cellStyle name="Vírgula 7 2 6 8 3" xfId="48110"/>
    <cellStyle name="Vírgula 7 2 6 9" xfId="48111"/>
    <cellStyle name="Vírgula 7 2 7" xfId="904"/>
    <cellStyle name="Vírgula 7 2 7 10" xfId="48112"/>
    <cellStyle name="Vírgula 7 2 7 2" xfId="1963"/>
    <cellStyle name="Vírgula 7 2 7 2 2" xfId="5321"/>
    <cellStyle name="Vírgula 7 2 7 2 2 2" xfId="10305"/>
    <cellStyle name="Vírgula 7 2 7 2 2 2 2" xfId="48113"/>
    <cellStyle name="Vírgula 7 2 7 2 2 2 3" xfId="48114"/>
    <cellStyle name="Vírgula 7 2 7 2 2 2 4" xfId="48115"/>
    <cellStyle name="Vírgula 7 2 7 2 2 3" xfId="48116"/>
    <cellStyle name="Vírgula 7 2 7 2 2 3 2" xfId="48117"/>
    <cellStyle name="Vírgula 7 2 7 2 2 3 3" xfId="48118"/>
    <cellStyle name="Vírgula 7 2 7 2 2 4" xfId="48119"/>
    <cellStyle name="Vírgula 7 2 7 2 2 5" xfId="48120"/>
    <cellStyle name="Vírgula 7 2 7 2 2 6" xfId="48121"/>
    <cellStyle name="Vírgula 7 2 7 2 3" xfId="7050"/>
    <cellStyle name="Vírgula 7 2 7 2 3 2" xfId="11992"/>
    <cellStyle name="Vírgula 7 2 7 2 3 3" xfId="48122"/>
    <cellStyle name="Vírgula 7 2 7 2 3 4" xfId="48123"/>
    <cellStyle name="Vírgula 7 2 7 2 4" xfId="8558"/>
    <cellStyle name="Vírgula 7 2 7 2 4 2" xfId="48124"/>
    <cellStyle name="Vírgula 7 2 7 2 4 3" xfId="48125"/>
    <cellStyle name="Vírgula 7 2 7 2 4 4" xfId="48126"/>
    <cellStyle name="Vírgula 7 2 7 2 5" xfId="3596"/>
    <cellStyle name="Vírgula 7 2 7 2 5 2" xfId="48127"/>
    <cellStyle name="Vírgula 7 2 7 2 5 3" xfId="48128"/>
    <cellStyle name="Vírgula 7 2 7 2 5 4" xfId="48129"/>
    <cellStyle name="Vírgula 7 2 7 2 6" xfId="48130"/>
    <cellStyle name="Vírgula 7 2 7 2 6 2" xfId="48131"/>
    <cellStyle name="Vírgula 7 2 7 2 6 3" xfId="48132"/>
    <cellStyle name="Vírgula 7 2 7 2 7" xfId="48133"/>
    <cellStyle name="Vírgula 7 2 7 2 8" xfId="48134"/>
    <cellStyle name="Vírgula 7 2 7 2 9" xfId="48135"/>
    <cellStyle name="Vírgula 7 2 7 3" xfId="4346"/>
    <cellStyle name="Vírgula 7 2 7 3 2" xfId="9332"/>
    <cellStyle name="Vírgula 7 2 7 3 2 2" xfId="48136"/>
    <cellStyle name="Vírgula 7 2 7 3 2 3" xfId="48137"/>
    <cellStyle name="Vírgula 7 2 7 3 2 4" xfId="48138"/>
    <cellStyle name="Vírgula 7 2 7 3 3" xfId="48139"/>
    <cellStyle name="Vírgula 7 2 7 3 3 2" xfId="48140"/>
    <cellStyle name="Vírgula 7 2 7 3 3 3" xfId="48141"/>
    <cellStyle name="Vírgula 7 2 7 3 4" xfId="48142"/>
    <cellStyle name="Vírgula 7 2 7 3 5" xfId="48143"/>
    <cellStyle name="Vírgula 7 2 7 3 6" xfId="48144"/>
    <cellStyle name="Vírgula 7 2 7 4" xfId="6090"/>
    <cellStyle name="Vírgula 7 2 7 4 2" xfId="11032"/>
    <cellStyle name="Vírgula 7 2 7 4 3" xfId="48145"/>
    <cellStyle name="Vírgula 7 2 7 4 4" xfId="48146"/>
    <cellStyle name="Vírgula 7 2 7 5" xfId="7598"/>
    <cellStyle name="Vírgula 7 2 7 5 2" xfId="48147"/>
    <cellStyle name="Vírgula 7 2 7 5 3" xfId="48148"/>
    <cellStyle name="Vírgula 7 2 7 5 4" xfId="48149"/>
    <cellStyle name="Vírgula 7 2 7 6" xfId="2636"/>
    <cellStyle name="Vírgula 7 2 7 6 2" xfId="48150"/>
    <cellStyle name="Vírgula 7 2 7 6 3" xfId="48151"/>
    <cellStyle name="Vírgula 7 2 7 6 4" xfId="48152"/>
    <cellStyle name="Vírgula 7 2 7 7" xfId="48153"/>
    <cellStyle name="Vírgula 7 2 7 7 2" xfId="48154"/>
    <cellStyle name="Vírgula 7 2 7 7 3" xfId="48155"/>
    <cellStyle name="Vírgula 7 2 7 8" xfId="48156"/>
    <cellStyle name="Vírgula 7 2 7 9" xfId="48157"/>
    <cellStyle name="Vírgula 7 2 8" xfId="1370"/>
    <cellStyle name="Vírgula 7 2 8 2" xfId="4728"/>
    <cellStyle name="Vírgula 7 2 8 2 2" xfId="9712"/>
    <cellStyle name="Vírgula 7 2 8 2 2 2" xfId="48158"/>
    <cellStyle name="Vírgula 7 2 8 2 2 3" xfId="48159"/>
    <cellStyle name="Vírgula 7 2 8 2 2 4" xfId="48160"/>
    <cellStyle name="Vírgula 7 2 8 2 3" xfId="48161"/>
    <cellStyle name="Vírgula 7 2 8 2 3 2" xfId="48162"/>
    <cellStyle name="Vírgula 7 2 8 2 3 3" xfId="48163"/>
    <cellStyle name="Vírgula 7 2 8 2 4" xfId="48164"/>
    <cellStyle name="Vírgula 7 2 8 2 5" xfId="48165"/>
    <cellStyle name="Vírgula 7 2 8 2 6" xfId="48166"/>
    <cellStyle name="Vírgula 7 2 8 3" xfId="6457"/>
    <cellStyle name="Vírgula 7 2 8 3 2" xfId="11399"/>
    <cellStyle name="Vírgula 7 2 8 3 3" xfId="48167"/>
    <cellStyle name="Vírgula 7 2 8 3 4" xfId="48168"/>
    <cellStyle name="Vírgula 7 2 8 4" xfId="7965"/>
    <cellStyle name="Vírgula 7 2 8 4 2" xfId="48169"/>
    <cellStyle name="Vírgula 7 2 8 4 3" xfId="48170"/>
    <cellStyle name="Vírgula 7 2 8 4 4" xfId="48171"/>
    <cellStyle name="Vírgula 7 2 8 5" xfId="3003"/>
    <cellStyle name="Vírgula 7 2 8 5 2" xfId="48172"/>
    <cellStyle name="Vírgula 7 2 8 5 3" xfId="48173"/>
    <cellStyle name="Vírgula 7 2 8 5 4" xfId="48174"/>
    <cellStyle name="Vírgula 7 2 8 6" xfId="48175"/>
    <cellStyle name="Vírgula 7 2 8 6 2" xfId="48176"/>
    <cellStyle name="Vírgula 7 2 8 6 3" xfId="48177"/>
    <cellStyle name="Vírgula 7 2 8 7" xfId="48178"/>
    <cellStyle name="Vírgula 7 2 8 8" xfId="48179"/>
    <cellStyle name="Vírgula 7 2 8 9" xfId="48180"/>
    <cellStyle name="Vírgula 7 2 9" xfId="315"/>
    <cellStyle name="Vírgula 7 2 9 2" xfId="3946"/>
    <cellStyle name="Vírgula 7 2 9 2 2" xfId="9033"/>
    <cellStyle name="Vírgula 7 2 9 2 2 2" xfId="48181"/>
    <cellStyle name="Vírgula 7 2 9 2 2 3" xfId="48182"/>
    <cellStyle name="Vírgula 7 2 9 2 2 4" xfId="48183"/>
    <cellStyle name="Vírgula 7 2 9 2 3" xfId="48184"/>
    <cellStyle name="Vírgula 7 2 9 2 3 2" xfId="48185"/>
    <cellStyle name="Vírgula 7 2 9 2 3 3" xfId="48186"/>
    <cellStyle name="Vírgula 7 2 9 2 4" xfId="48187"/>
    <cellStyle name="Vírgula 7 2 9 2 5" xfId="48188"/>
    <cellStyle name="Vírgula 7 2 9 2 6" xfId="48189"/>
    <cellStyle name="Vírgula 7 2 9 3" xfId="5724"/>
    <cellStyle name="Vírgula 7 2 9 3 2" xfId="10666"/>
    <cellStyle name="Vírgula 7 2 9 3 3" xfId="48190"/>
    <cellStyle name="Vírgula 7 2 9 3 4" xfId="48191"/>
    <cellStyle name="Vírgula 7 2 9 4" xfId="7232"/>
    <cellStyle name="Vírgula 7 2 9 4 2" xfId="48192"/>
    <cellStyle name="Vírgula 7 2 9 4 3" xfId="48193"/>
    <cellStyle name="Vírgula 7 2 9 4 4" xfId="48194"/>
    <cellStyle name="Vírgula 7 2 9 5" xfId="2270"/>
    <cellStyle name="Vírgula 7 2 9 5 2" xfId="48195"/>
    <cellStyle name="Vírgula 7 2 9 5 3" xfId="48196"/>
    <cellStyle name="Vírgula 7 2 9 5 4" xfId="48197"/>
    <cellStyle name="Vírgula 7 2 9 6" xfId="48198"/>
    <cellStyle name="Vírgula 7 2 9 6 2" xfId="48199"/>
    <cellStyle name="Vírgula 7 2 9 6 3" xfId="48200"/>
    <cellStyle name="Vírgula 7 2 9 7" xfId="48201"/>
    <cellStyle name="Vírgula 7 2 9 8" xfId="48202"/>
    <cellStyle name="Vírgula 7 2 9 9" xfId="48203"/>
    <cellStyle name="Vírgula 7 20" xfId="48204"/>
    <cellStyle name="Vírgula 7 21" xfId="48205"/>
    <cellStyle name="Vírgula 7 22" xfId="48206"/>
    <cellStyle name="Vírgula 7 3" xfId="171"/>
    <cellStyle name="Vírgula 7 3 10" xfId="2199"/>
    <cellStyle name="Vírgula 7 3 10 2" xfId="4453"/>
    <cellStyle name="Vírgula 7 3 10 2 2" xfId="9438"/>
    <cellStyle name="Vírgula 7 3 10 2 2 2" xfId="48207"/>
    <cellStyle name="Vírgula 7 3 10 2 2 3" xfId="48208"/>
    <cellStyle name="Vírgula 7 3 10 2 2 4" xfId="48209"/>
    <cellStyle name="Vírgula 7 3 10 2 3" xfId="48210"/>
    <cellStyle name="Vírgula 7 3 10 2 3 2" xfId="48211"/>
    <cellStyle name="Vírgula 7 3 10 2 3 3" xfId="48212"/>
    <cellStyle name="Vírgula 7 3 10 2 4" xfId="48213"/>
    <cellStyle name="Vírgula 7 3 10 2 5" xfId="48214"/>
    <cellStyle name="Vírgula 7 3 10 2 6" xfId="48215"/>
    <cellStyle name="Vírgula 7 3 10 3" xfId="8705"/>
    <cellStyle name="Vírgula 7 3 10 3 2" xfId="48216"/>
    <cellStyle name="Vírgula 7 3 10 3 3" xfId="48217"/>
    <cellStyle name="Vírgula 7 3 10 3 4" xfId="48218"/>
    <cellStyle name="Vírgula 7 3 10 4" xfId="12105"/>
    <cellStyle name="Vírgula 7 3 10 4 2" xfId="48219"/>
    <cellStyle name="Vírgula 7 3 10 4 3" xfId="48220"/>
    <cellStyle name="Vírgula 7 3 10 4 4" xfId="48221"/>
    <cellStyle name="Vírgula 7 3 10 5" xfId="48222"/>
    <cellStyle name="Vírgula 7 3 10 5 2" xfId="48223"/>
    <cellStyle name="Vírgula 7 3 10 5 3" xfId="48224"/>
    <cellStyle name="Vírgula 7 3 10 5 4" xfId="48225"/>
    <cellStyle name="Vírgula 7 3 10 6" xfId="48226"/>
    <cellStyle name="Vírgula 7 3 10 6 2" xfId="48227"/>
    <cellStyle name="Vírgula 7 3 10 6 3" xfId="48228"/>
    <cellStyle name="Vírgula 7 3 10 7" xfId="48229"/>
    <cellStyle name="Vírgula 7 3 10 8" xfId="48230"/>
    <cellStyle name="Vírgula 7 3 10 9" xfId="48231"/>
    <cellStyle name="Vírgula 7 3 11" xfId="3744"/>
    <cellStyle name="Vírgula 7 3 11 2" xfId="8842"/>
    <cellStyle name="Vírgula 7 3 11 2 2" xfId="48232"/>
    <cellStyle name="Vírgula 7 3 11 2 2 2" xfId="48233"/>
    <cellStyle name="Vírgula 7 3 11 2 2 3" xfId="48234"/>
    <cellStyle name="Vírgula 7 3 11 2 2 4" xfId="48235"/>
    <cellStyle name="Vírgula 7 3 11 2 3" xfId="48236"/>
    <cellStyle name="Vírgula 7 3 11 2 3 2" xfId="48237"/>
    <cellStyle name="Vírgula 7 3 11 2 3 3" xfId="48238"/>
    <cellStyle name="Vírgula 7 3 11 2 4" xfId="48239"/>
    <cellStyle name="Vírgula 7 3 11 2 5" xfId="48240"/>
    <cellStyle name="Vírgula 7 3 11 2 6" xfId="48241"/>
    <cellStyle name="Vírgula 7 3 11 3" xfId="12159"/>
    <cellStyle name="Vírgula 7 3 11 3 2" xfId="48242"/>
    <cellStyle name="Vírgula 7 3 11 3 3" xfId="48243"/>
    <cellStyle name="Vírgula 7 3 11 3 4" xfId="48244"/>
    <cellStyle name="Vírgula 7 3 11 4" xfId="48245"/>
    <cellStyle name="Vírgula 7 3 11 4 2" xfId="48246"/>
    <cellStyle name="Vírgula 7 3 11 4 3" xfId="48247"/>
    <cellStyle name="Vírgula 7 3 11 4 4" xfId="48248"/>
    <cellStyle name="Vírgula 7 3 11 5" xfId="48249"/>
    <cellStyle name="Vírgula 7 3 11 5 2" xfId="48250"/>
    <cellStyle name="Vírgula 7 3 11 5 3" xfId="48251"/>
    <cellStyle name="Vírgula 7 3 11 6" xfId="48252"/>
    <cellStyle name="Vírgula 7 3 11 7" xfId="48253"/>
    <cellStyle name="Vírgula 7 3 11 8" xfId="48254"/>
    <cellStyle name="Vírgula 7 3 12" xfId="3896"/>
    <cellStyle name="Vírgula 7 3 12 2" xfId="8987"/>
    <cellStyle name="Vírgula 7 3 12 2 2" xfId="48255"/>
    <cellStyle name="Vírgula 7 3 12 2 3" xfId="48256"/>
    <cellStyle name="Vírgula 7 3 12 2 4" xfId="48257"/>
    <cellStyle name="Vírgula 7 3 12 3" xfId="48258"/>
    <cellStyle name="Vírgula 7 3 12 3 2" xfId="48259"/>
    <cellStyle name="Vírgula 7 3 12 3 3" xfId="48260"/>
    <cellStyle name="Vírgula 7 3 12 3 4" xfId="48261"/>
    <cellStyle name="Vírgula 7 3 12 4" xfId="48262"/>
    <cellStyle name="Vírgula 7 3 12 4 2" xfId="48263"/>
    <cellStyle name="Vírgula 7 3 12 4 3" xfId="48264"/>
    <cellStyle name="Vírgula 7 3 12 5" xfId="48265"/>
    <cellStyle name="Vírgula 7 3 12 6" xfId="48266"/>
    <cellStyle name="Vírgula 7 3 12 7" xfId="48267"/>
    <cellStyle name="Vírgula 7 3 13" xfId="5681"/>
    <cellStyle name="Vírgula 7 3 13 2" xfId="10623"/>
    <cellStyle name="Vírgula 7 3 13 3" xfId="48268"/>
    <cellStyle name="Vírgula 7 3 13 4" xfId="48269"/>
    <cellStyle name="Vírgula 7 3 14" xfId="7189"/>
    <cellStyle name="Vírgula 7 3 14 2" xfId="48270"/>
    <cellStyle name="Vírgula 7 3 14 3" xfId="48271"/>
    <cellStyle name="Vírgula 7 3 14 4" xfId="48272"/>
    <cellStyle name="Vírgula 7 3 15" xfId="2162"/>
    <cellStyle name="Vírgula 7 3 15 2" xfId="48273"/>
    <cellStyle name="Vírgula 7 3 15 3" xfId="48274"/>
    <cellStyle name="Vírgula 7 3 15 4" xfId="48275"/>
    <cellStyle name="Vírgula 7 3 16" xfId="220"/>
    <cellStyle name="Vírgula 7 3 16 2" xfId="48276"/>
    <cellStyle name="Vírgula 7 3 16 3" xfId="48277"/>
    <cellStyle name="Vírgula 7 3 17" xfId="48278"/>
    <cellStyle name="Vírgula 7 3 18" xfId="48279"/>
    <cellStyle name="Vírgula 7 3 19" xfId="48280"/>
    <cellStyle name="Vírgula 7 3 2" xfId="660"/>
    <cellStyle name="Vírgula 7 3 2 10" xfId="2411"/>
    <cellStyle name="Vírgula 7 3 2 10 2" xfId="48281"/>
    <cellStyle name="Vírgula 7 3 2 10 3" xfId="48282"/>
    <cellStyle name="Vírgula 7 3 2 10 4" xfId="48283"/>
    <cellStyle name="Vírgula 7 3 2 11" xfId="48284"/>
    <cellStyle name="Vírgula 7 3 2 11 2" xfId="48285"/>
    <cellStyle name="Vírgula 7 3 2 11 3" xfId="48286"/>
    <cellStyle name="Vírgula 7 3 2 12" xfId="48287"/>
    <cellStyle name="Vírgula 7 3 2 13" xfId="48288"/>
    <cellStyle name="Vírgula 7 3 2 14" xfId="48289"/>
    <cellStyle name="Vírgula 7 3 2 2" xfId="803"/>
    <cellStyle name="Vírgula 7 3 2 2 10" xfId="48290"/>
    <cellStyle name="Vírgula 7 3 2 2 11" xfId="48291"/>
    <cellStyle name="Vírgula 7 3 2 2 2" xfId="1268"/>
    <cellStyle name="Vírgula 7 3 2 2 2 10" xfId="48292"/>
    <cellStyle name="Vírgula 7 3 2 2 2 2" xfId="1966"/>
    <cellStyle name="Vírgula 7 3 2 2 2 2 2" xfId="5324"/>
    <cellStyle name="Vírgula 7 3 2 2 2 2 2 2" xfId="10308"/>
    <cellStyle name="Vírgula 7 3 2 2 2 2 2 2 2" xfId="48293"/>
    <cellStyle name="Vírgula 7 3 2 2 2 2 2 2 3" xfId="48294"/>
    <cellStyle name="Vírgula 7 3 2 2 2 2 2 2 4" xfId="48295"/>
    <cellStyle name="Vírgula 7 3 2 2 2 2 2 3" xfId="48296"/>
    <cellStyle name="Vírgula 7 3 2 2 2 2 2 3 2" xfId="48297"/>
    <cellStyle name="Vírgula 7 3 2 2 2 2 2 3 3" xfId="48298"/>
    <cellStyle name="Vírgula 7 3 2 2 2 2 2 4" xfId="48299"/>
    <cellStyle name="Vírgula 7 3 2 2 2 2 2 5" xfId="48300"/>
    <cellStyle name="Vírgula 7 3 2 2 2 2 2 6" xfId="48301"/>
    <cellStyle name="Vírgula 7 3 2 2 2 2 3" xfId="7053"/>
    <cellStyle name="Vírgula 7 3 2 2 2 2 3 2" xfId="11995"/>
    <cellStyle name="Vírgula 7 3 2 2 2 2 3 3" xfId="48302"/>
    <cellStyle name="Vírgula 7 3 2 2 2 2 3 4" xfId="48303"/>
    <cellStyle name="Vírgula 7 3 2 2 2 2 4" xfId="8561"/>
    <cellStyle name="Vírgula 7 3 2 2 2 2 4 2" xfId="48304"/>
    <cellStyle name="Vírgula 7 3 2 2 2 2 4 3" xfId="48305"/>
    <cellStyle name="Vírgula 7 3 2 2 2 2 4 4" xfId="48306"/>
    <cellStyle name="Vírgula 7 3 2 2 2 2 5" xfId="3599"/>
    <cellStyle name="Vírgula 7 3 2 2 2 2 5 2" xfId="48307"/>
    <cellStyle name="Vírgula 7 3 2 2 2 2 5 3" xfId="48308"/>
    <cellStyle name="Vírgula 7 3 2 2 2 2 5 4" xfId="48309"/>
    <cellStyle name="Vírgula 7 3 2 2 2 2 6" xfId="48310"/>
    <cellStyle name="Vírgula 7 3 2 2 2 2 6 2" xfId="48311"/>
    <cellStyle name="Vírgula 7 3 2 2 2 2 6 3" xfId="48312"/>
    <cellStyle name="Vírgula 7 3 2 2 2 2 7" xfId="48313"/>
    <cellStyle name="Vírgula 7 3 2 2 2 2 8" xfId="48314"/>
    <cellStyle name="Vírgula 7 3 2 2 2 2 9" xfId="48315"/>
    <cellStyle name="Vírgula 7 3 2 2 2 3" xfId="4636"/>
    <cellStyle name="Vírgula 7 3 2 2 2 3 2" xfId="9620"/>
    <cellStyle name="Vírgula 7 3 2 2 2 3 2 2" xfId="48316"/>
    <cellStyle name="Vírgula 7 3 2 2 2 3 2 3" xfId="48317"/>
    <cellStyle name="Vírgula 7 3 2 2 2 3 2 4" xfId="48318"/>
    <cellStyle name="Vírgula 7 3 2 2 2 3 3" xfId="48319"/>
    <cellStyle name="Vírgula 7 3 2 2 2 3 3 2" xfId="48320"/>
    <cellStyle name="Vírgula 7 3 2 2 2 3 3 3" xfId="48321"/>
    <cellStyle name="Vírgula 7 3 2 2 2 3 4" xfId="48322"/>
    <cellStyle name="Vírgula 7 3 2 2 2 3 5" xfId="48323"/>
    <cellStyle name="Vírgula 7 3 2 2 2 3 6" xfId="48324"/>
    <cellStyle name="Vírgula 7 3 2 2 2 4" xfId="6367"/>
    <cellStyle name="Vírgula 7 3 2 2 2 4 2" xfId="11309"/>
    <cellStyle name="Vírgula 7 3 2 2 2 4 3" xfId="48325"/>
    <cellStyle name="Vírgula 7 3 2 2 2 4 4" xfId="48326"/>
    <cellStyle name="Vírgula 7 3 2 2 2 5" xfId="7875"/>
    <cellStyle name="Vírgula 7 3 2 2 2 5 2" xfId="48327"/>
    <cellStyle name="Vírgula 7 3 2 2 2 5 3" xfId="48328"/>
    <cellStyle name="Vírgula 7 3 2 2 2 5 4" xfId="48329"/>
    <cellStyle name="Vírgula 7 3 2 2 2 6" xfId="2913"/>
    <cellStyle name="Vírgula 7 3 2 2 2 6 2" xfId="48330"/>
    <cellStyle name="Vírgula 7 3 2 2 2 6 3" xfId="48331"/>
    <cellStyle name="Vírgula 7 3 2 2 2 6 4" xfId="48332"/>
    <cellStyle name="Vírgula 7 3 2 2 2 7" xfId="48333"/>
    <cellStyle name="Vírgula 7 3 2 2 2 7 2" xfId="48334"/>
    <cellStyle name="Vírgula 7 3 2 2 2 7 3" xfId="48335"/>
    <cellStyle name="Vírgula 7 3 2 2 2 8" xfId="48336"/>
    <cellStyle name="Vírgula 7 3 2 2 2 9" xfId="48337"/>
    <cellStyle name="Vírgula 7 3 2 2 3" xfId="1965"/>
    <cellStyle name="Vírgula 7 3 2 2 3 2" xfId="5323"/>
    <cellStyle name="Vírgula 7 3 2 2 3 2 2" xfId="10307"/>
    <cellStyle name="Vírgula 7 3 2 2 3 2 2 2" xfId="48338"/>
    <cellStyle name="Vírgula 7 3 2 2 3 2 2 3" xfId="48339"/>
    <cellStyle name="Vírgula 7 3 2 2 3 2 2 4" xfId="48340"/>
    <cellStyle name="Vírgula 7 3 2 2 3 2 3" xfId="48341"/>
    <cellStyle name="Vírgula 7 3 2 2 3 2 3 2" xfId="48342"/>
    <cellStyle name="Vírgula 7 3 2 2 3 2 3 3" xfId="48343"/>
    <cellStyle name="Vírgula 7 3 2 2 3 2 4" xfId="48344"/>
    <cellStyle name="Vírgula 7 3 2 2 3 2 5" xfId="48345"/>
    <cellStyle name="Vírgula 7 3 2 2 3 2 6" xfId="48346"/>
    <cellStyle name="Vírgula 7 3 2 2 3 3" xfId="7052"/>
    <cellStyle name="Vírgula 7 3 2 2 3 3 2" xfId="11994"/>
    <cellStyle name="Vírgula 7 3 2 2 3 3 3" xfId="48347"/>
    <cellStyle name="Vírgula 7 3 2 2 3 3 4" xfId="48348"/>
    <cellStyle name="Vírgula 7 3 2 2 3 4" xfId="8560"/>
    <cellStyle name="Vírgula 7 3 2 2 3 4 2" xfId="48349"/>
    <cellStyle name="Vírgula 7 3 2 2 3 4 3" xfId="48350"/>
    <cellStyle name="Vírgula 7 3 2 2 3 4 4" xfId="48351"/>
    <cellStyle name="Vírgula 7 3 2 2 3 5" xfId="3598"/>
    <cellStyle name="Vírgula 7 3 2 2 3 5 2" xfId="48352"/>
    <cellStyle name="Vírgula 7 3 2 2 3 5 3" xfId="48353"/>
    <cellStyle name="Vírgula 7 3 2 2 3 5 4" xfId="48354"/>
    <cellStyle name="Vírgula 7 3 2 2 3 6" xfId="48355"/>
    <cellStyle name="Vírgula 7 3 2 2 3 6 2" xfId="48356"/>
    <cellStyle name="Vírgula 7 3 2 2 3 6 3" xfId="48357"/>
    <cellStyle name="Vírgula 7 3 2 2 3 7" xfId="48358"/>
    <cellStyle name="Vírgula 7 3 2 2 3 8" xfId="48359"/>
    <cellStyle name="Vírgula 7 3 2 2 3 9" xfId="48360"/>
    <cellStyle name="Vírgula 7 3 2 2 4" xfId="4253"/>
    <cellStyle name="Vírgula 7 3 2 2 4 2" xfId="9239"/>
    <cellStyle name="Vírgula 7 3 2 2 4 2 2" xfId="48361"/>
    <cellStyle name="Vírgula 7 3 2 2 4 2 3" xfId="48362"/>
    <cellStyle name="Vírgula 7 3 2 2 4 2 4" xfId="48363"/>
    <cellStyle name="Vírgula 7 3 2 2 4 3" xfId="48364"/>
    <cellStyle name="Vírgula 7 3 2 2 4 3 2" xfId="48365"/>
    <cellStyle name="Vírgula 7 3 2 2 4 3 3" xfId="48366"/>
    <cellStyle name="Vírgula 7 3 2 2 4 4" xfId="48367"/>
    <cellStyle name="Vírgula 7 3 2 2 4 5" xfId="48368"/>
    <cellStyle name="Vírgula 7 3 2 2 4 6" xfId="48369"/>
    <cellStyle name="Vírgula 7 3 2 2 5" xfId="6000"/>
    <cellStyle name="Vírgula 7 3 2 2 5 2" xfId="10942"/>
    <cellStyle name="Vírgula 7 3 2 2 5 3" xfId="48370"/>
    <cellStyle name="Vírgula 7 3 2 2 5 4" xfId="48371"/>
    <cellStyle name="Vírgula 7 3 2 2 6" xfId="7508"/>
    <cellStyle name="Vírgula 7 3 2 2 6 2" xfId="48372"/>
    <cellStyle name="Vírgula 7 3 2 2 6 3" xfId="48373"/>
    <cellStyle name="Vírgula 7 3 2 2 6 4" xfId="48374"/>
    <cellStyle name="Vírgula 7 3 2 2 7" xfId="2546"/>
    <cellStyle name="Vírgula 7 3 2 2 7 2" xfId="48375"/>
    <cellStyle name="Vírgula 7 3 2 2 7 3" xfId="48376"/>
    <cellStyle name="Vírgula 7 3 2 2 7 4" xfId="48377"/>
    <cellStyle name="Vírgula 7 3 2 2 8" xfId="48378"/>
    <cellStyle name="Vírgula 7 3 2 2 8 2" xfId="48379"/>
    <cellStyle name="Vírgula 7 3 2 2 8 3" xfId="48380"/>
    <cellStyle name="Vírgula 7 3 2 2 9" xfId="48381"/>
    <cellStyle name="Vírgula 7 3 2 3" xfId="956"/>
    <cellStyle name="Vírgula 7 3 2 3 10" xfId="48382"/>
    <cellStyle name="Vírgula 7 3 2 3 2" xfId="1967"/>
    <cellStyle name="Vírgula 7 3 2 3 2 2" xfId="5325"/>
    <cellStyle name="Vírgula 7 3 2 3 2 2 2" xfId="10309"/>
    <cellStyle name="Vírgula 7 3 2 3 2 2 2 2" xfId="48383"/>
    <cellStyle name="Vírgula 7 3 2 3 2 2 2 3" xfId="48384"/>
    <cellStyle name="Vírgula 7 3 2 3 2 2 2 4" xfId="48385"/>
    <cellStyle name="Vírgula 7 3 2 3 2 2 3" xfId="48386"/>
    <cellStyle name="Vírgula 7 3 2 3 2 2 3 2" xfId="48387"/>
    <cellStyle name="Vírgula 7 3 2 3 2 2 3 3" xfId="48388"/>
    <cellStyle name="Vírgula 7 3 2 3 2 2 4" xfId="48389"/>
    <cellStyle name="Vírgula 7 3 2 3 2 2 5" xfId="48390"/>
    <cellStyle name="Vírgula 7 3 2 3 2 2 6" xfId="48391"/>
    <cellStyle name="Vírgula 7 3 2 3 2 3" xfId="7054"/>
    <cellStyle name="Vírgula 7 3 2 3 2 3 2" xfId="11996"/>
    <cellStyle name="Vírgula 7 3 2 3 2 3 3" xfId="48392"/>
    <cellStyle name="Vírgula 7 3 2 3 2 3 4" xfId="48393"/>
    <cellStyle name="Vírgula 7 3 2 3 2 4" xfId="8562"/>
    <cellStyle name="Vírgula 7 3 2 3 2 4 2" xfId="48394"/>
    <cellStyle name="Vírgula 7 3 2 3 2 4 3" xfId="48395"/>
    <cellStyle name="Vírgula 7 3 2 3 2 4 4" xfId="48396"/>
    <cellStyle name="Vírgula 7 3 2 3 2 5" xfId="3600"/>
    <cellStyle name="Vírgula 7 3 2 3 2 5 2" xfId="48397"/>
    <cellStyle name="Vírgula 7 3 2 3 2 5 3" xfId="48398"/>
    <cellStyle name="Vírgula 7 3 2 3 2 5 4" xfId="48399"/>
    <cellStyle name="Vírgula 7 3 2 3 2 6" xfId="48400"/>
    <cellStyle name="Vírgula 7 3 2 3 2 6 2" xfId="48401"/>
    <cellStyle name="Vírgula 7 3 2 3 2 6 3" xfId="48402"/>
    <cellStyle name="Vírgula 7 3 2 3 2 7" xfId="48403"/>
    <cellStyle name="Vírgula 7 3 2 3 2 8" xfId="48404"/>
    <cellStyle name="Vírgula 7 3 2 3 2 9" xfId="48405"/>
    <cellStyle name="Vírgula 7 3 2 3 3" xfId="4395"/>
    <cellStyle name="Vírgula 7 3 2 3 3 2" xfId="9380"/>
    <cellStyle name="Vírgula 7 3 2 3 3 2 2" xfId="48406"/>
    <cellStyle name="Vírgula 7 3 2 3 3 2 3" xfId="48407"/>
    <cellStyle name="Vírgula 7 3 2 3 3 2 4" xfId="48408"/>
    <cellStyle name="Vírgula 7 3 2 3 3 3" xfId="48409"/>
    <cellStyle name="Vírgula 7 3 2 3 3 3 2" xfId="48410"/>
    <cellStyle name="Vírgula 7 3 2 3 3 3 3" xfId="48411"/>
    <cellStyle name="Vírgula 7 3 2 3 3 4" xfId="48412"/>
    <cellStyle name="Vírgula 7 3 2 3 3 5" xfId="48413"/>
    <cellStyle name="Vírgula 7 3 2 3 3 6" xfId="48414"/>
    <cellStyle name="Vírgula 7 3 2 3 4" xfId="6138"/>
    <cellStyle name="Vírgula 7 3 2 3 4 2" xfId="11080"/>
    <cellStyle name="Vírgula 7 3 2 3 4 3" xfId="48415"/>
    <cellStyle name="Vírgula 7 3 2 3 4 4" xfId="48416"/>
    <cellStyle name="Vírgula 7 3 2 3 5" xfId="7646"/>
    <cellStyle name="Vírgula 7 3 2 3 5 2" xfId="48417"/>
    <cellStyle name="Vírgula 7 3 2 3 5 3" xfId="48418"/>
    <cellStyle name="Vírgula 7 3 2 3 5 4" xfId="48419"/>
    <cellStyle name="Vírgula 7 3 2 3 6" xfId="2684"/>
    <cellStyle name="Vírgula 7 3 2 3 6 2" xfId="48420"/>
    <cellStyle name="Vírgula 7 3 2 3 6 3" xfId="48421"/>
    <cellStyle name="Vírgula 7 3 2 3 6 4" xfId="48422"/>
    <cellStyle name="Vírgula 7 3 2 3 7" xfId="48423"/>
    <cellStyle name="Vírgula 7 3 2 3 7 2" xfId="48424"/>
    <cellStyle name="Vírgula 7 3 2 3 7 3" xfId="48425"/>
    <cellStyle name="Vírgula 7 3 2 3 8" xfId="48426"/>
    <cellStyle name="Vírgula 7 3 2 3 9" xfId="48427"/>
    <cellStyle name="Vírgula 7 3 2 4" xfId="1964"/>
    <cellStyle name="Vírgula 7 3 2 4 2" xfId="5322"/>
    <cellStyle name="Vírgula 7 3 2 4 2 2" xfId="10306"/>
    <cellStyle name="Vírgula 7 3 2 4 2 2 2" xfId="48428"/>
    <cellStyle name="Vírgula 7 3 2 4 2 2 3" xfId="48429"/>
    <cellStyle name="Vírgula 7 3 2 4 2 2 4" xfId="48430"/>
    <cellStyle name="Vírgula 7 3 2 4 2 3" xfId="48431"/>
    <cellStyle name="Vírgula 7 3 2 4 2 3 2" xfId="48432"/>
    <cellStyle name="Vírgula 7 3 2 4 2 3 3" xfId="48433"/>
    <cellStyle name="Vírgula 7 3 2 4 2 4" xfId="48434"/>
    <cellStyle name="Vírgula 7 3 2 4 2 5" xfId="48435"/>
    <cellStyle name="Vírgula 7 3 2 4 2 6" xfId="48436"/>
    <cellStyle name="Vírgula 7 3 2 4 3" xfId="7051"/>
    <cellStyle name="Vírgula 7 3 2 4 3 2" xfId="11993"/>
    <cellStyle name="Vírgula 7 3 2 4 3 3" xfId="48437"/>
    <cellStyle name="Vírgula 7 3 2 4 3 4" xfId="48438"/>
    <cellStyle name="Vírgula 7 3 2 4 4" xfId="8559"/>
    <cellStyle name="Vírgula 7 3 2 4 4 2" xfId="48439"/>
    <cellStyle name="Vírgula 7 3 2 4 4 3" xfId="48440"/>
    <cellStyle name="Vírgula 7 3 2 4 4 4" xfId="48441"/>
    <cellStyle name="Vírgula 7 3 2 4 5" xfId="3597"/>
    <cellStyle name="Vírgula 7 3 2 4 5 2" xfId="48442"/>
    <cellStyle name="Vírgula 7 3 2 4 5 3" xfId="48443"/>
    <cellStyle name="Vírgula 7 3 2 4 5 4" xfId="48444"/>
    <cellStyle name="Vírgula 7 3 2 4 6" xfId="48445"/>
    <cellStyle name="Vírgula 7 3 2 4 6 2" xfId="48446"/>
    <cellStyle name="Vírgula 7 3 2 4 6 3" xfId="48447"/>
    <cellStyle name="Vírgula 7 3 2 4 7" xfId="48448"/>
    <cellStyle name="Vírgula 7 3 2 4 8" xfId="48449"/>
    <cellStyle name="Vírgula 7 3 2 4 9" xfId="48450"/>
    <cellStyle name="Vírgula 7 3 2 5" xfId="3793"/>
    <cellStyle name="Vírgula 7 3 2 5 2" xfId="4547"/>
    <cellStyle name="Vírgula 7 3 2 5 2 2" xfId="9531"/>
    <cellStyle name="Vírgula 7 3 2 5 2 2 2" xfId="48451"/>
    <cellStyle name="Vírgula 7 3 2 5 2 2 3" xfId="48452"/>
    <cellStyle name="Vírgula 7 3 2 5 2 2 4" xfId="48453"/>
    <cellStyle name="Vírgula 7 3 2 5 2 3" xfId="48454"/>
    <cellStyle name="Vírgula 7 3 2 5 2 3 2" xfId="48455"/>
    <cellStyle name="Vírgula 7 3 2 5 2 3 3" xfId="48456"/>
    <cellStyle name="Vírgula 7 3 2 5 2 4" xfId="48457"/>
    <cellStyle name="Vírgula 7 3 2 5 2 5" xfId="48458"/>
    <cellStyle name="Vírgula 7 3 2 5 2 6" xfId="48459"/>
    <cellStyle name="Vírgula 7 3 2 5 3" xfId="8753"/>
    <cellStyle name="Vírgula 7 3 2 5 3 2" xfId="48460"/>
    <cellStyle name="Vírgula 7 3 2 5 3 3" xfId="48461"/>
    <cellStyle name="Vírgula 7 3 2 5 3 4" xfId="48462"/>
    <cellStyle name="Vírgula 7 3 2 5 4" xfId="12215"/>
    <cellStyle name="Vírgula 7 3 2 5 4 2" xfId="48463"/>
    <cellStyle name="Vírgula 7 3 2 5 4 3" xfId="48464"/>
    <cellStyle name="Vírgula 7 3 2 5 4 4" xfId="48465"/>
    <cellStyle name="Vírgula 7 3 2 5 5" xfId="48466"/>
    <cellStyle name="Vírgula 7 3 2 5 5 2" xfId="48467"/>
    <cellStyle name="Vírgula 7 3 2 5 5 3" xfId="48468"/>
    <cellStyle name="Vírgula 7 3 2 5 5 4" xfId="48469"/>
    <cellStyle name="Vírgula 7 3 2 5 6" xfId="48470"/>
    <cellStyle name="Vírgula 7 3 2 5 6 2" xfId="48471"/>
    <cellStyle name="Vírgula 7 3 2 5 6 3" xfId="48472"/>
    <cellStyle name="Vírgula 7 3 2 5 7" xfId="48473"/>
    <cellStyle name="Vírgula 7 3 2 5 8" xfId="48474"/>
    <cellStyle name="Vírgula 7 3 2 5 9" xfId="48475"/>
    <cellStyle name="Vírgula 7 3 2 6" xfId="4117"/>
    <cellStyle name="Vírgula 7 3 2 6 2" xfId="8889"/>
    <cellStyle name="Vírgula 7 3 2 6 2 2" xfId="48476"/>
    <cellStyle name="Vírgula 7 3 2 6 2 2 2" xfId="48477"/>
    <cellStyle name="Vírgula 7 3 2 6 2 2 3" xfId="48478"/>
    <cellStyle name="Vírgula 7 3 2 6 2 2 4" xfId="48479"/>
    <cellStyle name="Vírgula 7 3 2 6 2 3" xfId="48480"/>
    <cellStyle name="Vírgula 7 3 2 6 2 3 2" xfId="48481"/>
    <cellStyle name="Vírgula 7 3 2 6 2 3 3" xfId="48482"/>
    <cellStyle name="Vírgula 7 3 2 6 2 4" xfId="48483"/>
    <cellStyle name="Vírgula 7 3 2 6 2 5" xfId="48484"/>
    <cellStyle name="Vírgula 7 3 2 6 2 6" xfId="48485"/>
    <cellStyle name="Vírgula 7 3 2 6 3" xfId="12187"/>
    <cellStyle name="Vírgula 7 3 2 6 3 2" xfId="48486"/>
    <cellStyle name="Vírgula 7 3 2 6 3 3" xfId="48487"/>
    <cellStyle name="Vírgula 7 3 2 6 3 4" xfId="48488"/>
    <cellStyle name="Vírgula 7 3 2 6 4" xfId="48489"/>
    <cellStyle name="Vírgula 7 3 2 6 4 2" xfId="48490"/>
    <cellStyle name="Vírgula 7 3 2 6 4 3" xfId="48491"/>
    <cellStyle name="Vírgula 7 3 2 6 4 4" xfId="48492"/>
    <cellStyle name="Vírgula 7 3 2 6 5" xfId="48493"/>
    <cellStyle name="Vírgula 7 3 2 6 5 2" xfId="48494"/>
    <cellStyle name="Vírgula 7 3 2 6 5 3" xfId="48495"/>
    <cellStyle name="Vírgula 7 3 2 6 6" xfId="48496"/>
    <cellStyle name="Vírgula 7 3 2 6 7" xfId="48497"/>
    <cellStyle name="Vírgula 7 3 2 6 8" xfId="48498"/>
    <cellStyle name="Vírgula 7 3 2 7" xfId="4544"/>
    <cellStyle name="Vírgula 7 3 2 7 2" xfId="9528"/>
    <cellStyle name="Vírgula 7 3 2 7 2 2" xfId="48499"/>
    <cellStyle name="Vírgula 7 3 2 7 2 3" xfId="48500"/>
    <cellStyle name="Vírgula 7 3 2 7 2 4" xfId="48501"/>
    <cellStyle name="Vírgula 7 3 2 7 3" xfId="48502"/>
    <cellStyle name="Vírgula 7 3 2 7 3 2" xfId="48503"/>
    <cellStyle name="Vírgula 7 3 2 7 3 3" xfId="48504"/>
    <cellStyle name="Vírgula 7 3 2 7 4" xfId="48505"/>
    <cellStyle name="Vírgula 7 3 2 7 5" xfId="48506"/>
    <cellStyle name="Vírgula 7 3 2 7 6" xfId="48507"/>
    <cellStyle name="Vírgula 7 3 2 8" xfId="5865"/>
    <cellStyle name="Vírgula 7 3 2 8 2" xfId="10807"/>
    <cellStyle name="Vírgula 7 3 2 8 3" xfId="48508"/>
    <cellStyle name="Vírgula 7 3 2 8 4" xfId="48509"/>
    <cellStyle name="Vírgula 7 3 2 9" xfId="7373"/>
    <cellStyle name="Vírgula 7 3 2 9 2" xfId="48510"/>
    <cellStyle name="Vírgula 7 3 2 9 3" xfId="48511"/>
    <cellStyle name="Vírgula 7 3 2 9 4" xfId="48512"/>
    <cellStyle name="Vírgula 7 3 3" xfId="704"/>
    <cellStyle name="Vírgula 7 3 3 10" xfId="2453"/>
    <cellStyle name="Vírgula 7 3 3 10 2" xfId="48513"/>
    <cellStyle name="Vírgula 7 3 3 10 3" xfId="48514"/>
    <cellStyle name="Vírgula 7 3 3 10 4" xfId="48515"/>
    <cellStyle name="Vírgula 7 3 3 11" xfId="48516"/>
    <cellStyle name="Vírgula 7 3 3 11 2" xfId="48517"/>
    <cellStyle name="Vírgula 7 3 3 11 3" xfId="48518"/>
    <cellStyle name="Vírgula 7 3 3 12" xfId="48519"/>
    <cellStyle name="Vírgula 7 3 3 13" xfId="48520"/>
    <cellStyle name="Vírgula 7 3 3 14" xfId="48521"/>
    <cellStyle name="Vírgula 7 3 3 2" xfId="845"/>
    <cellStyle name="Vírgula 7 3 3 2 10" xfId="48522"/>
    <cellStyle name="Vírgula 7 3 3 2 11" xfId="48523"/>
    <cellStyle name="Vírgula 7 3 3 2 2" xfId="1310"/>
    <cellStyle name="Vírgula 7 3 3 2 2 10" xfId="48524"/>
    <cellStyle name="Vírgula 7 3 3 2 2 2" xfId="1970"/>
    <cellStyle name="Vírgula 7 3 3 2 2 2 2" xfId="5328"/>
    <cellStyle name="Vírgula 7 3 3 2 2 2 2 2" xfId="10312"/>
    <cellStyle name="Vírgula 7 3 3 2 2 2 2 2 2" xfId="48525"/>
    <cellStyle name="Vírgula 7 3 3 2 2 2 2 2 3" xfId="48526"/>
    <cellStyle name="Vírgula 7 3 3 2 2 2 2 2 4" xfId="48527"/>
    <cellStyle name="Vírgula 7 3 3 2 2 2 2 3" xfId="48528"/>
    <cellStyle name="Vírgula 7 3 3 2 2 2 2 3 2" xfId="48529"/>
    <cellStyle name="Vírgula 7 3 3 2 2 2 2 3 3" xfId="48530"/>
    <cellStyle name="Vírgula 7 3 3 2 2 2 2 4" xfId="48531"/>
    <cellStyle name="Vírgula 7 3 3 2 2 2 2 5" xfId="48532"/>
    <cellStyle name="Vírgula 7 3 3 2 2 2 2 6" xfId="48533"/>
    <cellStyle name="Vírgula 7 3 3 2 2 2 3" xfId="7057"/>
    <cellStyle name="Vírgula 7 3 3 2 2 2 3 2" xfId="11999"/>
    <cellStyle name="Vírgula 7 3 3 2 2 2 3 3" xfId="48534"/>
    <cellStyle name="Vírgula 7 3 3 2 2 2 3 4" xfId="48535"/>
    <cellStyle name="Vírgula 7 3 3 2 2 2 4" xfId="8565"/>
    <cellStyle name="Vírgula 7 3 3 2 2 2 4 2" xfId="48536"/>
    <cellStyle name="Vírgula 7 3 3 2 2 2 4 3" xfId="48537"/>
    <cellStyle name="Vírgula 7 3 3 2 2 2 4 4" xfId="48538"/>
    <cellStyle name="Vírgula 7 3 3 2 2 2 5" xfId="3603"/>
    <cellStyle name="Vírgula 7 3 3 2 2 2 5 2" xfId="48539"/>
    <cellStyle name="Vírgula 7 3 3 2 2 2 5 3" xfId="48540"/>
    <cellStyle name="Vírgula 7 3 3 2 2 2 5 4" xfId="48541"/>
    <cellStyle name="Vírgula 7 3 3 2 2 2 6" xfId="48542"/>
    <cellStyle name="Vírgula 7 3 3 2 2 2 6 2" xfId="48543"/>
    <cellStyle name="Vírgula 7 3 3 2 2 2 6 3" xfId="48544"/>
    <cellStyle name="Vírgula 7 3 3 2 2 2 7" xfId="48545"/>
    <cellStyle name="Vírgula 7 3 3 2 2 2 8" xfId="48546"/>
    <cellStyle name="Vírgula 7 3 3 2 2 2 9" xfId="48547"/>
    <cellStyle name="Vírgula 7 3 3 2 2 3" xfId="4678"/>
    <cellStyle name="Vírgula 7 3 3 2 2 3 2" xfId="9662"/>
    <cellStyle name="Vírgula 7 3 3 2 2 3 2 2" xfId="48548"/>
    <cellStyle name="Vírgula 7 3 3 2 2 3 2 3" xfId="48549"/>
    <cellStyle name="Vírgula 7 3 3 2 2 3 2 4" xfId="48550"/>
    <cellStyle name="Vírgula 7 3 3 2 2 3 3" xfId="48551"/>
    <cellStyle name="Vírgula 7 3 3 2 2 3 3 2" xfId="48552"/>
    <cellStyle name="Vírgula 7 3 3 2 2 3 3 3" xfId="48553"/>
    <cellStyle name="Vírgula 7 3 3 2 2 3 4" xfId="48554"/>
    <cellStyle name="Vírgula 7 3 3 2 2 3 5" xfId="48555"/>
    <cellStyle name="Vírgula 7 3 3 2 2 3 6" xfId="48556"/>
    <cellStyle name="Vírgula 7 3 3 2 2 4" xfId="6409"/>
    <cellStyle name="Vírgula 7 3 3 2 2 4 2" xfId="11351"/>
    <cellStyle name="Vírgula 7 3 3 2 2 4 3" xfId="48557"/>
    <cellStyle name="Vírgula 7 3 3 2 2 4 4" xfId="48558"/>
    <cellStyle name="Vírgula 7 3 3 2 2 5" xfId="7917"/>
    <cellStyle name="Vírgula 7 3 3 2 2 5 2" xfId="48559"/>
    <cellStyle name="Vírgula 7 3 3 2 2 5 3" xfId="48560"/>
    <cellStyle name="Vírgula 7 3 3 2 2 5 4" xfId="48561"/>
    <cellStyle name="Vírgula 7 3 3 2 2 6" xfId="2955"/>
    <cellStyle name="Vírgula 7 3 3 2 2 6 2" xfId="48562"/>
    <cellStyle name="Vírgula 7 3 3 2 2 6 3" xfId="48563"/>
    <cellStyle name="Vírgula 7 3 3 2 2 6 4" xfId="48564"/>
    <cellStyle name="Vírgula 7 3 3 2 2 7" xfId="48565"/>
    <cellStyle name="Vírgula 7 3 3 2 2 7 2" xfId="48566"/>
    <cellStyle name="Vírgula 7 3 3 2 2 7 3" xfId="48567"/>
    <cellStyle name="Vírgula 7 3 3 2 2 8" xfId="48568"/>
    <cellStyle name="Vírgula 7 3 3 2 2 9" xfId="48569"/>
    <cellStyle name="Vírgula 7 3 3 2 3" xfId="1969"/>
    <cellStyle name="Vírgula 7 3 3 2 3 2" xfId="5327"/>
    <cellStyle name="Vírgula 7 3 3 2 3 2 2" xfId="10311"/>
    <cellStyle name="Vírgula 7 3 3 2 3 2 2 2" xfId="48570"/>
    <cellStyle name="Vírgula 7 3 3 2 3 2 2 3" xfId="48571"/>
    <cellStyle name="Vírgula 7 3 3 2 3 2 2 4" xfId="48572"/>
    <cellStyle name="Vírgula 7 3 3 2 3 2 3" xfId="48573"/>
    <cellStyle name="Vírgula 7 3 3 2 3 2 3 2" xfId="48574"/>
    <cellStyle name="Vírgula 7 3 3 2 3 2 3 3" xfId="48575"/>
    <cellStyle name="Vírgula 7 3 3 2 3 2 4" xfId="48576"/>
    <cellStyle name="Vírgula 7 3 3 2 3 2 5" xfId="48577"/>
    <cellStyle name="Vírgula 7 3 3 2 3 2 6" xfId="48578"/>
    <cellStyle name="Vírgula 7 3 3 2 3 3" xfId="7056"/>
    <cellStyle name="Vírgula 7 3 3 2 3 3 2" xfId="11998"/>
    <cellStyle name="Vírgula 7 3 3 2 3 3 3" xfId="48579"/>
    <cellStyle name="Vírgula 7 3 3 2 3 3 4" xfId="48580"/>
    <cellStyle name="Vírgula 7 3 3 2 3 4" xfId="8564"/>
    <cellStyle name="Vírgula 7 3 3 2 3 4 2" xfId="48581"/>
    <cellStyle name="Vírgula 7 3 3 2 3 4 3" xfId="48582"/>
    <cellStyle name="Vírgula 7 3 3 2 3 4 4" xfId="48583"/>
    <cellStyle name="Vírgula 7 3 3 2 3 5" xfId="3602"/>
    <cellStyle name="Vírgula 7 3 3 2 3 5 2" xfId="48584"/>
    <cellStyle name="Vírgula 7 3 3 2 3 5 3" xfId="48585"/>
    <cellStyle name="Vírgula 7 3 3 2 3 5 4" xfId="48586"/>
    <cellStyle name="Vírgula 7 3 3 2 3 6" xfId="48587"/>
    <cellStyle name="Vírgula 7 3 3 2 3 6 2" xfId="48588"/>
    <cellStyle name="Vírgula 7 3 3 2 3 6 3" xfId="48589"/>
    <cellStyle name="Vírgula 7 3 3 2 3 7" xfId="48590"/>
    <cellStyle name="Vírgula 7 3 3 2 3 8" xfId="48591"/>
    <cellStyle name="Vírgula 7 3 3 2 3 9" xfId="48592"/>
    <cellStyle name="Vírgula 7 3 3 2 4" xfId="4295"/>
    <cellStyle name="Vírgula 7 3 3 2 4 2" xfId="9281"/>
    <cellStyle name="Vírgula 7 3 3 2 4 2 2" xfId="48593"/>
    <cellStyle name="Vírgula 7 3 3 2 4 2 3" xfId="48594"/>
    <cellStyle name="Vírgula 7 3 3 2 4 2 4" xfId="48595"/>
    <cellStyle name="Vírgula 7 3 3 2 4 3" xfId="48596"/>
    <cellStyle name="Vírgula 7 3 3 2 4 3 2" xfId="48597"/>
    <cellStyle name="Vírgula 7 3 3 2 4 3 3" xfId="48598"/>
    <cellStyle name="Vírgula 7 3 3 2 4 4" xfId="48599"/>
    <cellStyle name="Vírgula 7 3 3 2 4 5" xfId="48600"/>
    <cellStyle name="Vírgula 7 3 3 2 4 6" xfId="48601"/>
    <cellStyle name="Vírgula 7 3 3 2 5" xfId="6042"/>
    <cellStyle name="Vírgula 7 3 3 2 5 2" xfId="10984"/>
    <cellStyle name="Vírgula 7 3 3 2 5 3" xfId="48602"/>
    <cellStyle name="Vírgula 7 3 3 2 5 4" xfId="48603"/>
    <cellStyle name="Vírgula 7 3 3 2 6" xfId="7550"/>
    <cellStyle name="Vírgula 7 3 3 2 6 2" xfId="48604"/>
    <cellStyle name="Vírgula 7 3 3 2 6 3" xfId="48605"/>
    <cellStyle name="Vírgula 7 3 3 2 6 4" xfId="48606"/>
    <cellStyle name="Vírgula 7 3 3 2 7" xfId="2588"/>
    <cellStyle name="Vírgula 7 3 3 2 7 2" xfId="48607"/>
    <cellStyle name="Vírgula 7 3 3 2 7 3" xfId="48608"/>
    <cellStyle name="Vírgula 7 3 3 2 7 4" xfId="48609"/>
    <cellStyle name="Vírgula 7 3 3 2 8" xfId="48610"/>
    <cellStyle name="Vírgula 7 3 3 2 8 2" xfId="48611"/>
    <cellStyle name="Vírgula 7 3 3 2 8 3" xfId="48612"/>
    <cellStyle name="Vírgula 7 3 3 2 9" xfId="48613"/>
    <cellStyle name="Vírgula 7 3 3 3" xfId="998"/>
    <cellStyle name="Vírgula 7 3 3 3 10" xfId="48614"/>
    <cellStyle name="Vírgula 7 3 3 3 2" xfId="1971"/>
    <cellStyle name="Vírgula 7 3 3 3 2 2" xfId="5329"/>
    <cellStyle name="Vírgula 7 3 3 3 2 2 2" xfId="10313"/>
    <cellStyle name="Vírgula 7 3 3 3 2 2 2 2" xfId="48615"/>
    <cellStyle name="Vírgula 7 3 3 3 2 2 2 3" xfId="48616"/>
    <cellStyle name="Vírgula 7 3 3 3 2 2 2 4" xfId="48617"/>
    <cellStyle name="Vírgula 7 3 3 3 2 2 3" xfId="48618"/>
    <cellStyle name="Vírgula 7 3 3 3 2 2 3 2" xfId="48619"/>
    <cellStyle name="Vírgula 7 3 3 3 2 2 3 3" xfId="48620"/>
    <cellStyle name="Vírgula 7 3 3 3 2 2 4" xfId="48621"/>
    <cellStyle name="Vírgula 7 3 3 3 2 2 5" xfId="48622"/>
    <cellStyle name="Vírgula 7 3 3 3 2 2 6" xfId="48623"/>
    <cellStyle name="Vírgula 7 3 3 3 2 3" xfId="7058"/>
    <cellStyle name="Vírgula 7 3 3 3 2 3 2" xfId="12000"/>
    <cellStyle name="Vírgula 7 3 3 3 2 3 3" xfId="48624"/>
    <cellStyle name="Vírgula 7 3 3 3 2 3 4" xfId="48625"/>
    <cellStyle name="Vírgula 7 3 3 3 2 4" xfId="8566"/>
    <cellStyle name="Vírgula 7 3 3 3 2 4 2" xfId="48626"/>
    <cellStyle name="Vírgula 7 3 3 3 2 4 3" xfId="48627"/>
    <cellStyle name="Vírgula 7 3 3 3 2 4 4" xfId="48628"/>
    <cellStyle name="Vírgula 7 3 3 3 2 5" xfId="3604"/>
    <cellStyle name="Vírgula 7 3 3 3 2 5 2" xfId="48629"/>
    <cellStyle name="Vírgula 7 3 3 3 2 5 3" xfId="48630"/>
    <cellStyle name="Vírgula 7 3 3 3 2 5 4" xfId="48631"/>
    <cellStyle name="Vírgula 7 3 3 3 2 6" xfId="48632"/>
    <cellStyle name="Vírgula 7 3 3 3 2 6 2" xfId="48633"/>
    <cellStyle name="Vírgula 7 3 3 3 2 6 3" xfId="48634"/>
    <cellStyle name="Vírgula 7 3 3 3 2 7" xfId="48635"/>
    <cellStyle name="Vírgula 7 3 3 3 2 8" xfId="48636"/>
    <cellStyle name="Vírgula 7 3 3 3 2 9" xfId="48637"/>
    <cellStyle name="Vírgula 7 3 3 3 3" xfId="4437"/>
    <cellStyle name="Vírgula 7 3 3 3 3 2" xfId="9422"/>
    <cellStyle name="Vírgula 7 3 3 3 3 2 2" xfId="48638"/>
    <cellStyle name="Vírgula 7 3 3 3 3 2 3" xfId="48639"/>
    <cellStyle name="Vírgula 7 3 3 3 3 2 4" xfId="48640"/>
    <cellStyle name="Vírgula 7 3 3 3 3 3" xfId="48641"/>
    <cellStyle name="Vírgula 7 3 3 3 3 3 2" xfId="48642"/>
    <cellStyle name="Vírgula 7 3 3 3 3 3 3" xfId="48643"/>
    <cellStyle name="Vírgula 7 3 3 3 3 4" xfId="48644"/>
    <cellStyle name="Vírgula 7 3 3 3 3 5" xfId="48645"/>
    <cellStyle name="Vírgula 7 3 3 3 3 6" xfId="48646"/>
    <cellStyle name="Vírgula 7 3 3 3 4" xfId="6180"/>
    <cellStyle name="Vírgula 7 3 3 3 4 2" xfId="11122"/>
    <cellStyle name="Vírgula 7 3 3 3 4 3" xfId="48647"/>
    <cellStyle name="Vírgula 7 3 3 3 4 4" xfId="48648"/>
    <cellStyle name="Vírgula 7 3 3 3 5" xfId="7688"/>
    <cellStyle name="Vírgula 7 3 3 3 5 2" xfId="48649"/>
    <cellStyle name="Vírgula 7 3 3 3 5 3" xfId="48650"/>
    <cellStyle name="Vírgula 7 3 3 3 5 4" xfId="48651"/>
    <cellStyle name="Vírgula 7 3 3 3 6" xfId="2726"/>
    <cellStyle name="Vírgula 7 3 3 3 6 2" xfId="48652"/>
    <cellStyle name="Vírgula 7 3 3 3 6 3" xfId="48653"/>
    <cellStyle name="Vírgula 7 3 3 3 6 4" xfId="48654"/>
    <cellStyle name="Vírgula 7 3 3 3 7" xfId="48655"/>
    <cellStyle name="Vírgula 7 3 3 3 7 2" xfId="48656"/>
    <cellStyle name="Vírgula 7 3 3 3 7 3" xfId="48657"/>
    <cellStyle name="Vírgula 7 3 3 3 8" xfId="48658"/>
    <cellStyle name="Vírgula 7 3 3 3 9" xfId="48659"/>
    <cellStyle name="Vírgula 7 3 3 4" xfId="1968"/>
    <cellStyle name="Vírgula 7 3 3 4 2" xfId="5326"/>
    <cellStyle name="Vírgula 7 3 3 4 2 2" xfId="10310"/>
    <cellStyle name="Vírgula 7 3 3 4 2 2 2" xfId="48660"/>
    <cellStyle name="Vírgula 7 3 3 4 2 2 3" xfId="48661"/>
    <cellStyle name="Vírgula 7 3 3 4 2 2 4" xfId="48662"/>
    <cellStyle name="Vírgula 7 3 3 4 2 3" xfId="48663"/>
    <cellStyle name="Vírgula 7 3 3 4 2 3 2" xfId="48664"/>
    <cellStyle name="Vírgula 7 3 3 4 2 3 3" xfId="48665"/>
    <cellStyle name="Vírgula 7 3 3 4 2 4" xfId="48666"/>
    <cellStyle name="Vírgula 7 3 3 4 2 5" xfId="48667"/>
    <cellStyle name="Vírgula 7 3 3 4 2 6" xfId="48668"/>
    <cellStyle name="Vírgula 7 3 3 4 3" xfId="7055"/>
    <cellStyle name="Vírgula 7 3 3 4 3 2" xfId="11997"/>
    <cellStyle name="Vírgula 7 3 3 4 3 3" xfId="48669"/>
    <cellStyle name="Vírgula 7 3 3 4 3 4" xfId="48670"/>
    <cellStyle name="Vírgula 7 3 3 4 4" xfId="8563"/>
    <cellStyle name="Vírgula 7 3 3 4 4 2" xfId="48671"/>
    <cellStyle name="Vírgula 7 3 3 4 4 3" xfId="48672"/>
    <cellStyle name="Vírgula 7 3 3 4 4 4" xfId="48673"/>
    <cellStyle name="Vírgula 7 3 3 4 5" xfId="3601"/>
    <cellStyle name="Vírgula 7 3 3 4 5 2" xfId="48674"/>
    <cellStyle name="Vírgula 7 3 3 4 5 3" xfId="48675"/>
    <cellStyle name="Vírgula 7 3 3 4 5 4" xfId="48676"/>
    <cellStyle name="Vírgula 7 3 3 4 6" xfId="48677"/>
    <cellStyle name="Vírgula 7 3 3 4 6 2" xfId="48678"/>
    <cellStyle name="Vírgula 7 3 3 4 6 3" xfId="48679"/>
    <cellStyle name="Vírgula 7 3 3 4 7" xfId="48680"/>
    <cellStyle name="Vírgula 7 3 3 4 8" xfId="48681"/>
    <cellStyle name="Vírgula 7 3 3 4 9" xfId="48682"/>
    <cellStyle name="Vírgula 7 3 3 5" xfId="3835"/>
    <cellStyle name="Vírgula 7 3 3 5 2" xfId="4007"/>
    <cellStyle name="Vírgula 7 3 3 5 2 2" xfId="9086"/>
    <cellStyle name="Vírgula 7 3 3 5 2 2 2" xfId="48683"/>
    <cellStyle name="Vírgula 7 3 3 5 2 2 3" xfId="48684"/>
    <cellStyle name="Vírgula 7 3 3 5 2 2 4" xfId="48685"/>
    <cellStyle name="Vírgula 7 3 3 5 2 3" xfId="48686"/>
    <cellStyle name="Vírgula 7 3 3 5 2 3 2" xfId="48687"/>
    <cellStyle name="Vírgula 7 3 3 5 2 3 3" xfId="48688"/>
    <cellStyle name="Vírgula 7 3 3 5 2 4" xfId="48689"/>
    <cellStyle name="Vírgula 7 3 3 5 2 5" xfId="48690"/>
    <cellStyle name="Vírgula 7 3 3 5 2 6" xfId="48691"/>
    <cellStyle name="Vírgula 7 3 3 5 3" xfId="8795"/>
    <cellStyle name="Vírgula 7 3 3 5 3 2" xfId="48692"/>
    <cellStyle name="Vírgula 7 3 3 5 3 3" xfId="48693"/>
    <cellStyle name="Vírgula 7 3 3 5 3 4" xfId="48694"/>
    <cellStyle name="Vírgula 7 3 3 5 4" xfId="12324"/>
    <cellStyle name="Vírgula 7 3 3 5 4 2" xfId="48695"/>
    <cellStyle name="Vírgula 7 3 3 5 4 3" xfId="48696"/>
    <cellStyle name="Vírgula 7 3 3 5 4 4" xfId="48697"/>
    <cellStyle name="Vírgula 7 3 3 5 5" xfId="48698"/>
    <cellStyle name="Vírgula 7 3 3 5 5 2" xfId="48699"/>
    <cellStyle name="Vírgula 7 3 3 5 5 3" xfId="48700"/>
    <cellStyle name="Vírgula 7 3 3 5 5 4" xfId="48701"/>
    <cellStyle name="Vírgula 7 3 3 5 6" xfId="48702"/>
    <cellStyle name="Vírgula 7 3 3 5 6 2" xfId="48703"/>
    <cellStyle name="Vírgula 7 3 3 5 6 3" xfId="48704"/>
    <cellStyle name="Vírgula 7 3 3 5 7" xfId="48705"/>
    <cellStyle name="Vírgula 7 3 3 5 8" xfId="48706"/>
    <cellStyle name="Vírgula 7 3 3 5 9" xfId="48707"/>
    <cellStyle name="Vírgula 7 3 3 6" xfId="4160"/>
    <cellStyle name="Vírgula 7 3 3 6 2" xfId="8931"/>
    <cellStyle name="Vírgula 7 3 3 6 2 2" xfId="48708"/>
    <cellStyle name="Vírgula 7 3 3 6 2 2 2" xfId="48709"/>
    <cellStyle name="Vírgula 7 3 3 6 2 2 3" xfId="48710"/>
    <cellStyle name="Vírgula 7 3 3 6 2 2 4" xfId="48711"/>
    <cellStyle name="Vírgula 7 3 3 6 2 3" xfId="48712"/>
    <cellStyle name="Vírgula 7 3 3 6 2 3 2" xfId="48713"/>
    <cellStyle name="Vírgula 7 3 3 6 2 3 3" xfId="48714"/>
    <cellStyle name="Vírgula 7 3 3 6 2 4" xfId="48715"/>
    <cellStyle name="Vírgula 7 3 3 6 2 5" xfId="48716"/>
    <cellStyle name="Vírgula 7 3 3 6 2 6" xfId="48717"/>
    <cellStyle name="Vírgula 7 3 3 6 3" xfId="12122"/>
    <cellStyle name="Vírgula 7 3 3 6 3 2" xfId="48718"/>
    <cellStyle name="Vírgula 7 3 3 6 3 3" xfId="48719"/>
    <cellStyle name="Vírgula 7 3 3 6 3 4" xfId="48720"/>
    <cellStyle name="Vírgula 7 3 3 6 4" xfId="48721"/>
    <cellStyle name="Vírgula 7 3 3 6 4 2" xfId="48722"/>
    <cellStyle name="Vírgula 7 3 3 6 4 3" xfId="48723"/>
    <cellStyle name="Vírgula 7 3 3 6 4 4" xfId="48724"/>
    <cellStyle name="Vírgula 7 3 3 6 5" xfId="48725"/>
    <cellStyle name="Vírgula 7 3 3 6 5 2" xfId="48726"/>
    <cellStyle name="Vírgula 7 3 3 6 5 3" xfId="48727"/>
    <cellStyle name="Vírgula 7 3 3 6 6" xfId="48728"/>
    <cellStyle name="Vírgula 7 3 3 6 7" xfId="48729"/>
    <cellStyle name="Vírgula 7 3 3 6 8" xfId="48730"/>
    <cellStyle name="Vírgula 7 3 3 7" xfId="4083"/>
    <cellStyle name="Vírgula 7 3 3 7 2" xfId="9146"/>
    <cellStyle name="Vírgula 7 3 3 7 2 2" xfId="48731"/>
    <cellStyle name="Vírgula 7 3 3 7 2 3" xfId="48732"/>
    <cellStyle name="Vírgula 7 3 3 7 2 4" xfId="48733"/>
    <cellStyle name="Vírgula 7 3 3 7 3" xfId="48734"/>
    <cellStyle name="Vírgula 7 3 3 7 3 2" xfId="48735"/>
    <cellStyle name="Vírgula 7 3 3 7 3 3" xfId="48736"/>
    <cellStyle name="Vírgula 7 3 3 7 4" xfId="48737"/>
    <cellStyle name="Vírgula 7 3 3 7 5" xfId="48738"/>
    <cellStyle name="Vírgula 7 3 3 7 6" xfId="48739"/>
    <cellStyle name="Vírgula 7 3 3 8" xfId="5907"/>
    <cellStyle name="Vírgula 7 3 3 8 2" xfId="10849"/>
    <cellStyle name="Vírgula 7 3 3 8 3" xfId="48740"/>
    <cellStyle name="Vírgula 7 3 3 8 4" xfId="48741"/>
    <cellStyle name="Vírgula 7 3 3 9" xfId="7415"/>
    <cellStyle name="Vírgula 7 3 3 9 2" xfId="48742"/>
    <cellStyle name="Vírgula 7 3 3 9 3" xfId="48743"/>
    <cellStyle name="Vírgula 7 3 3 9 4" xfId="48744"/>
    <cellStyle name="Vírgula 7 3 4" xfId="546"/>
    <cellStyle name="Vírgula 7 3 4 10" xfId="48745"/>
    <cellStyle name="Vírgula 7 3 4 11" xfId="48746"/>
    <cellStyle name="Vírgula 7 3 4 2" xfId="1108"/>
    <cellStyle name="Vírgula 7 3 4 2 10" xfId="48747"/>
    <cellStyle name="Vírgula 7 3 4 2 2" xfId="1973"/>
    <cellStyle name="Vírgula 7 3 4 2 2 2" xfId="5331"/>
    <cellStyle name="Vírgula 7 3 4 2 2 2 2" xfId="10315"/>
    <cellStyle name="Vírgula 7 3 4 2 2 2 2 2" xfId="48748"/>
    <cellStyle name="Vírgula 7 3 4 2 2 2 2 3" xfId="48749"/>
    <cellStyle name="Vírgula 7 3 4 2 2 2 2 4" xfId="48750"/>
    <cellStyle name="Vírgula 7 3 4 2 2 2 3" xfId="48751"/>
    <cellStyle name="Vírgula 7 3 4 2 2 2 3 2" xfId="48752"/>
    <cellStyle name="Vírgula 7 3 4 2 2 2 3 3" xfId="48753"/>
    <cellStyle name="Vírgula 7 3 4 2 2 2 4" xfId="48754"/>
    <cellStyle name="Vírgula 7 3 4 2 2 2 5" xfId="48755"/>
    <cellStyle name="Vírgula 7 3 4 2 2 2 6" xfId="48756"/>
    <cellStyle name="Vírgula 7 3 4 2 2 3" xfId="7060"/>
    <cellStyle name="Vírgula 7 3 4 2 2 3 2" xfId="12002"/>
    <cellStyle name="Vírgula 7 3 4 2 2 3 3" xfId="48757"/>
    <cellStyle name="Vírgula 7 3 4 2 2 3 4" xfId="48758"/>
    <cellStyle name="Vírgula 7 3 4 2 2 4" xfId="8568"/>
    <cellStyle name="Vírgula 7 3 4 2 2 4 2" xfId="48759"/>
    <cellStyle name="Vírgula 7 3 4 2 2 4 3" xfId="48760"/>
    <cellStyle name="Vírgula 7 3 4 2 2 4 4" xfId="48761"/>
    <cellStyle name="Vírgula 7 3 4 2 2 5" xfId="3606"/>
    <cellStyle name="Vírgula 7 3 4 2 2 5 2" xfId="48762"/>
    <cellStyle name="Vírgula 7 3 4 2 2 5 3" xfId="48763"/>
    <cellStyle name="Vírgula 7 3 4 2 2 5 4" xfId="48764"/>
    <cellStyle name="Vírgula 7 3 4 2 2 6" xfId="48765"/>
    <cellStyle name="Vírgula 7 3 4 2 2 6 2" xfId="48766"/>
    <cellStyle name="Vírgula 7 3 4 2 2 6 3" xfId="48767"/>
    <cellStyle name="Vírgula 7 3 4 2 2 7" xfId="48768"/>
    <cellStyle name="Vírgula 7 3 4 2 2 8" xfId="48769"/>
    <cellStyle name="Vírgula 7 3 4 2 2 9" xfId="48770"/>
    <cellStyle name="Vírgula 7 3 4 2 3" xfId="4530"/>
    <cellStyle name="Vírgula 7 3 4 2 3 2" xfId="9515"/>
    <cellStyle name="Vírgula 7 3 4 2 3 2 2" xfId="48771"/>
    <cellStyle name="Vírgula 7 3 4 2 3 2 3" xfId="48772"/>
    <cellStyle name="Vírgula 7 3 4 2 3 2 4" xfId="48773"/>
    <cellStyle name="Vírgula 7 3 4 2 3 3" xfId="48774"/>
    <cellStyle name="Vírgula 7 3 4 2 3 3 2" xfId="48775"/>
    <cellStyle name="Vírgula 7 3 4 2 3 3 3" xfId="48776"/>
    <cellStyle name="Vírgula 7 3 4 2 3 4" xfId="48777"/>
    <cellStyle name="Vírgula 7 3 4 2 3 5" xfId="48778"/>
    <cellStyle name="Vírgula 7 3 4 2 3 6" xfId="48779"/>
    <cellStyle name="Vírgula 7 3 4 2 4" xfId="6270"/>
    <cellStyle name="Vírgula 7 3 4 2 4 2" xfId="11212"/>
    <cellStyle name="Vírgula 7 3 4 2 4 3" xfId="48780"/>
    <cellStyle name="Vírgula 7 3 4 2 4 4" xfId="48781"/>
    <cellStyle name="Vírgula 7 3 4 2 5" xfId="7778"/>
    <cellStyle name="Vírgula 7 3 4 2 5 2" xfId="48782"/>
    <cellStyle name="Vírgula 7 3 4 2 5 3" xfId="48783"/>
    <cellStyle name="Vírgula 7 3 4 2 5 4" xfId="48784"/>
    <cellStyle name="Vírgula 7 3 4 2 6" xfId="2816"/>
    <cellStyle name="Vírgula 7 3 4 2 6 2" xfId="48785"/>
    <cellStyle name="Vírgula 7 3 4 2 6 3" xfId="48786"/>
    <cellStyle name="Vírgula 7 3 4 2 6 4" xfId="48787"/>
    <cellStyle name="Vírgula 7 3 4 2 7" xfId="48788"/>
    <cellStyle name="Vírgula 7 3 4 2 7 2" xfId="48789"/>
    <cellStyle name="Vírgula 7 3 4 2 7 3" xfId="48790"/>
    <cellStyle name="Vírgula 7 3 4 2 8" xfId="48791"/>
    <cellStyle name="Vírgula 7 3 4 2 9" xfId="48792"/>
    <cellStyle name="Vírgula 7 3 4 3" xfId="1972"/>
    <cellStyle name="Vírgula 7 3 4 3 2" xfId="5330"/>
    <cellStyle name="Vírgula 7 3 4 3 2 2" xfId="10314"/>
    <cellStyle name="Vírgula 7 3 4 3 2 2 2" xfId="48793"/>
    <cellStyle name="Vírgula 7 3 4 3 2 2 3" xfId="48794"/>
    <cellStyle name="Vírgula 7 3 4 3 2 2 4" xfId="48795"/>
    <cellStyle name="Vírgula 7 3 4 3 2 3" xfId="48796"/>
    <cellStyle name="Vírgula 7 3 4 3 2 3 2" xfId="48797"/>
    <cellStyle name="Vírgula 7 3 4 3 2 3 3" xfId="48798"/>
    <cellStyle name="Vírgula 7 3 4 3 2 4" xfId="48799"/>
    <cellStyle name="Vírgula 7 3 4 3 2 5" xfId="48800"/>
    <cellStyle name="Vírgula 7 3 4 3 2 6" xfId="48801"/>
    <cellStyle name="Vírgula 7 3 4 3 3" xfId="7059"/>
    <cellStyle name="Vírgula 7 3 4 3 3 2" xfId="12001"/>
    <cellStyle name="Vírgula 7 3 4 3 3 3" xfId="48802"/>
    <cellStyle name="Vírgula 7 3 4 3 3 4" xfId="48803"/>
    <cellStyle name="Vírgula 7 3 4 3 4" xfId="8567"/>
    <cellStyle name="Vírgula 7 3 4 3 4 2" xfId="48804"/>
    <cellStyle name="Vírgula 7 3 4 3 4 3" xfId="48805"/>
    <cellStyle name="Vírgula 7 3 4 3 4 4" xfId="48806"/>
    <cellStyle name="Vírgula 7 3 4 3 5" xfId="3605"/>
    <cellStyle name="Vírgula 7 3 4 3 5 2" xfId="48807"/>
    <cellStyle name="Vírgula 7 3 4 3 5 3" xfId="48808"/>
    <cellStyle name="Vírgula 7 3 4 3 5 4" xfId="48809"/>
    <cellStyle name="Vírgula 7 3 4 3 6" xfId="48810"/>
    <cellStyle name="Vírgula 7 3 4 3 6 2" xfId="48811"/>
    <cellStyle name="Vírgula 7 3 4 3 6 3" xfId="48812"/>
    <cellStyle name="Vírgula 7 3 4 3 7" xfId="48813"/>
    <cellStyle name="Vírgula 7 3 4 3 8" xfId="48814"/>
    <cellStyle name="Vírgula 7 3 4 3 9" xfId="48815"/>
    <cellStyle name="Vírgula 7 3 4 4" xfId="4062"/>
    <cellStyle name="Vírgula 7 3 4 4 2" xfId="9134"/>
    <cellStyle name="Vírgula 7 3 4 4 2 2" xfId="48816"/>
    <cellStyle name="Vírgula 7 3 4 4 2 3" xfId="48817"/>
    <cellStyle name="Vírgula 7 3 4 4 2 4" xfId="48818"/>
    <cellStyle name="Vírgula 7 3 4 4 3" xfId="48819"/>
    <cellStyle name="Vírgula 7 3 4 4 3 2" xfId="48820"/>
    <cellStyle name="Vírgula 7 3 4 4 3 3" xfId="48821"/>
    <cellStyle name="Vírgula 7 3 4 4 4" xfId="48822"/>
    <cellStyle name="Vírgula 7 3 4 4 5" xfId="48823"/>
    <cellStyle name="Vírgula 7 3 4 4 6" xfId="48824"/>
    <cellStyle name="Vírgula 7 3 4 5" xfId="5818"/>
    <cellStyle name="Vírgula 7 3 4 5 2" xfId="10760"/>
    <cellStyle name="Vírgula 7 3 4 5 3" xfId="48825"/>
    <cellStyle name="Vírgula 7 3 4 5 4" xfId="48826"/>
    <cellStyle name="Vírgula 7 3 4 6" xfId="7326"/>
    <cellStyle name="Vírgula 7 3 4 6 2" xfId="48827"/>
    <cellStyle name="Vírgula 7 3 4 6 3" xfId="48828"/>
    <cellStyle name="Vírgula 7 3 4 6 4" xfId="48829"/>
    <cellStyle name="Vírgula 7 3 4 7" xfId="2364"/>
    <cellStyle name="Vírgula 7 3 4 7 2" xfId="48830"/>
    <cellStyle name="Vírgula 7 3 4 7 3" xfId="48831"/>
    <cellStyle name="Vírgula 7 3 4 7 4" xfId="48832"/>
    <cellStyle name="Vírgula 7 3 4 8" xfId="48833"/>
    <cellStyle name="Vírgula 7 3 4 8 2" xfId="48834"/>
    <cellStyle name="Vírgula 7 3 4 8 3" xfId="48835"/>
    <cellStyle name="Vírgula 7 3 4 9" xfId="48836"/>
    <cellStyle name="Vírgula 7 3 5" xfId="755"/>
    <cellStyle name="Vírgula 7 3 5 10" xfId="48837"/>
    <cellStyle name="Vírgula 7 3 5 11" xfId="48838"/>
    <cellStyle name="Vírgula 7 3 5 2" xfId="1221"/>
    <cellStyle name="Vírgula 7 3 5 2 10" xfId="48839"/>
    <cellStyle name="Vírgula 7 3 5 2 2" xfId="1975"/>
    <cellStyle name="Vírgula 7 3 5 2 2 2" xfId="5333"/>
    <cellStyle name="Vírgula 7 3 5 2 2 2 2" xfId="10317"/>
    <cellStyle name="Vírgula 7 3 5 2 2 2 2 2" xfId="48840"/>
    <cellStyle name="Vírgula 7 3 5 2 2 2 2 3" xfId="48841"/>
    <cellStyle name="Vírgula 7 3 5 2 2 2 2 4" xfId="48842"/>
    <cellStyle name="Vírgula 7 3 5 2 2 2 3" xfId="48843"/>
    <cellStyle name="Vírgula 7 3 5 2 2 2 3 2" xfId="48844"/>
    <cellStyle name="Vírgula 7 3 5 2 2 2 3 3" xfId="48845"/>
    <cellStyle name="Vírgula 7 3 5 2 2 2 4" xfId="48846"/>
    <cellStyle name="Vírgula 7 3 5 2 2 2 5" xfId="48847"/>
    <cellStyle name="Vírgula 7 3 5 2 2 2 6" xfId="48848"/>
    <cellStyle name="Vírgula 7 3 5 2 2 3" xfId="7062"/>
    <cellStyle name="Vírgula 7 3 5 2 2 3 2" xfId="12004"/>
    <cellStyle name="Vírgula 7 3 5 2 2 3 3" xfId="48849"/>
    <cellStyle name="Vírgula 7 3 5 2 2 3 4" xfId="48850"/>
    <cellStyle name="Vírgula 7 3 5 2 2 4" xfId="8570"/>
    <cellStyle name="Vírgula 7 3 5 2 2 4 2" xfId="48851"/>
    <cellStyle name="Vírgula 7 3 5 2 2 4 3" xfId="48852"/>
    <cellStyle name="Vírgula 7 3 5 2 2 4 4" xfId="48853"/>
    <cellStyle name="Vírgula 7 3 5 2 2 5" xfId="3608"/>
    <cellStyle name="Vírgula 7 3 5 2 2 5 2" xfId="48854"/>
    <cellStyle name="Vírgula 7 3 5 2 2 5 3" xfId="48855"/>
    <cellStyle name="Vírgula 7 3 5 2 2 5 4" xfId="48856"/>
    <cellStyle name="Vírgula 7 3 5 2 2 6" xfId="48857"/>
    <cellStyle name="Vírgula 7 3 5 2 2 6 2" xfId="48858"/>
    <cellStyle name="Vírgula 7 3 5 2 2 6 3" xfId="48859"/>
    <cellStyle name="Vírgula 7 3 5 2 2 7" xfId="48860"/>
    <cellStyle name="Vírgula 7 3 5 2 2 8" xfId="48861"/>
    <cellStyle name="Vírgula 7 3 5 2 2 9" xfId="48862"/>
    <cellStyle name="Vírgula 7 3 5 2 3" xfId="4589"/>
    <cellStyle name="Vírgula 7 3 5 2 3 2" xfId="9573"/>
    <cellStyle name="Vírgula 7 3 5 2 3 2 2" xfId="48863"/>
    <cellStyle name="Vírgula 7 3 5 2 3 2 3" xfId="48864"/>
    <cellStyle name="Vírgula 7 3 5 2 3 2 4" xfId="48865"/>
    <cellStyle name="Vírgula 7 3 5 2 3 3" xfId="48866"/>
    <cellStyle name="Vírgula 7 3 5 2 3 3 2" xfId="48867"/>
    <cellStyle name="Vírgula 7 3 5 2 3 3 3" xfId="48868"/>
    <cellStyle name="Vírgula 7 3 5 2 3 4" xfId="48869"/>
    <cellStyle name="Vírgula 7 3 5 2 3 5" xfId="48870"/>
    <cellStyle name="Vírgula 7 3 5 2 3 6" xfId="48871"/>
    <cellStyle name="Vírgula 7 3 5 2 4" xfId="6320"/>
    <cellStyle name="Vírgula 7 3 5 2 4 2" xfId="11262"/>
    <cellStyle name="Vírgula 7 3 5 2 4 3" xfId="48872"/>
    <cellStyle name="Vírgula 7 3 5 2 4 4" xfId="48873"/>
    <cellStyle name="Vírgula 7 3 5 2 5" xfId="7828"/>
    <cellStyle name="Vírgula 7 3 5 2 5 2" xfId="48874"/>
    <cellStyle name="Vírgula 7 3 5 2 5 3" xfId="48875"/>
    <cellStyle name="Vírgula 7 3 5 2 5 4" xfId="48876"/>
    <cellStyle name="Vírgula 7 3 5 2 6" xfId="2866"/>
    <cellStyle name="Vírgula 7 3 5 2 6 2" xfId="48877"/>
    <cellStyle name="Vírgula 7 3 5 2 6 3" xfId="48878"/>
    <cellStyle name="Vírgula 7 3 5 2 6 4" xfId="48879"/>
    <cellStyle name="Vírgula 7 3 5 2 7" xfId="48880"/>
    <cellStyle name="Vírgula 7 3 5 2 7 2" xfId="48881"/>
    <cellStyle name="Vírgula 7 3 5 2 7 3" xfId="48882"/>
    <cellStyle name="Vírgula 7 3 5 2 8" xfId="48883"/>
    <cellStyle name="Vírgula 7 3 5 2 9" xfId="48884"/>
    <cellStyle name="Vírgula 7 3 5 3" xfId="1974"/>
    <cellStyle name="Vírgula 7 3 5 3 2" xfId="5332"/>
    <cellStyle name="Vírgula 7 3 5 3 2 2" xfId="10316"/>
    <cellStyle name="Vírgula 7 3 5 3 2 2 2" xfId="48885"/>
    <cellStyle name="Vírgula 7 3 5 3 2 2 3" xfId="48886"/>
    <cellStyle name="Vírgula 7 3 5 3 2 2 4" xfId="48887"/>
    <cellStyle name="Vírgula 7 3 5 3 2 3" xfId="48888"/>
    <cellStyle name="Vírgula 7 3 5 3 2 3 2" xfId="48889"/>
    <cellStyle name="Vírgula 7 3 5 3 2 3 3" xfId="48890"/>
    <cellStyle name="Vírgula 7 3 5 3 2 4" xfId="48891"/>
    <cellStyle name="Vírgula 7 3 5 3 2 5" xfId="48892"/>
    <cellStyle name="Vírgula 7 3 5 3 2 6" xfId="48893"/>
    <cellStyle name="Vírgula 7 3 5 3 3" xfId="7061"/>
    <cellStyle name="Vírgula 7 3 5 3 3 2" xfId="12003"/>
    <cellStyle name="Vírgula 7 3 5 3 3 3" xfId="48894"/>
    <cellStyle name="Vírgula 7 3 5 3 3 4" xfId="48895"/>
    <cellStyle name="Vírgula 7 3 5 3 4" xfId="8569"/>
    <cellStyle name="Vírgula 7 3 5 3 4 2" xfId="48896"/>
    <cellStyle name="Vírgula 7 3 5 3 4 3" xfId="48897"/>
    <cellStyle name="Vírgula 7 3 5 3 4 4" xfId="48898"/>
    <cellStyle name="Vírgula 7 3 5 3 5" xfId="3607"/>
    <cellStyle name="Vírgula 7 3 5 3 5 2" xfId="48899"/>
    <cellStyle name="Vírgula 7 3 5 3 5 3" xfId="48900"/>
    <cellStyle name="Vírgula 7 3 5 3 5 4" xfId="48901"/>
    <cellStyle name="Vírgula 7 3 5 3 6" xfId="48902"/>
    <cellStyle name="Vírgula 7 3 5 3 6 2" xfId="48903"/>
    <cellStyle name="Vírgula 7 3 5 3 6 3" xfId="48904"/>
    <cellStyle name="Vírgula 7 3 5 3 7" xfId="48905"/>
    <cellStyle name="Vírgula 7 3 5 3 8" xfId="48906"/>
    <cellStyle name="Vírgula 7 3 5 3 9" xfId="48907"/>
    <cellStyle name="Vírgula 7 3 5 4" xfId="4206"/>
    <cellStyle name="Vírgula 7 3 5 4 2" xfId="9192"/>
    <cellStyle name="Vírgula 7 3 5 4 2 2" xfId="48908"/>
    <cellStyle name="Vírgula 7 3 5 4 2 3" xfId="48909"/>
    <cellStyle name="Vírgula 7 3 5 4 2 4" xfId="48910"/>
    <cellStyle name="Vírgula 7 3 5 4 3" xfId="48911"/>
    <cellStyle name="Vírgula 7 3 5 4 3 2" xfId="48912"/>
    <cellStyle name="Vírgula 7 3 5 4 3 3" xfId="48913"/>
    <cellStyle name="Vírgula 7 3 5 4 4" xfId="48914"/>
    <cellStyle name="Vírgula 7 3 5 4 5" xfId="48915"/>
    <cellStyle name="Vírgula 7 3 5 4 6" xfId="48916"/>
    <cellStyle name="Vírgula 7 3 5 5" xfId="5953"/>
    <cellStyle name="Vírgula 7 3 5 5 2" xfId="10895"/>
    <cellStyle name="Vírgula 7 3 5 5 3" xfId="48917"/>
    <cellStyle name="Vírgula 7 3 5 5 4" xfId="48918"/>
    <cellStyle name="Vírgula 7 3 5 6" xfId="7461"/>
    <cellStyle name="Vírgula 7 3 5 6 2" xfId="48919"/>
    <cellStyle name="Vírgula 7 3 5 6 3" xfId="48920"/>
    <cellStyle name="Vírgula 7 3 5 6 4" xfId="48921"/>
    <cellStyle name="Vírgula 7 3 5 7" xfId="2499"/>
    <cellStyle name="Vírgula 7 3 5 7 2" xfId="48922"/>
    <cellStyle name="Vírgula 7 3 5 7 3" xfId="48923"/>
    <cellStyle name="Vírgula 7 3 5 7 4" xfId="48924"/>
    <cellStyle name="Vírgula 7 3 5 8" xfId="48925"/>
    <cellStyle name="Vírgula 7 3 5 8 2" xfId="48926"/>
    <cellStyle name="Vírgula 7 3 5 8 3" xfId="48927"/>
    <cellStyle name="Vírgula 7 3 5 9" xfId="48928"/>
    <cellStyle name="Vírgula 7 3 6" xfId="430"/>
    <cellStyle name="Vírgula 7 3 6 10" xfId="48929"/>
    <cellStyle name="Vírgula 7 3 6 11" xfId="48930"/>
    <cellStyle name="Vírgula 7 3 6 2" xfId="1052"/>
    <cellStyle name="Vírgula 7 3 6 2 10" xfId="48931"/>
    <cellStyle name="Vírgula 7 3 6 2 2" xfId="1977"/>
    <cellStyle name="Vírgula 7 3 6 2 2 2" xfId="5335"/>
    <cellStyle name="Vírgula 7 3 6 2 2 2 2" xfId="10319"/>
    <cellStyle name="Vírgula 7 3 6 2 2 2 2 2" xfId="48932"/>
    <cellStyle name="Vírgula 7 3 6 2 2 2 2 3" xfId="48933"/>
    <cellStyle name="Vírgula 7 3 6 2 2 2 2 4" xfId="48934"/>
    <cellStyle name="Vírgula 7 3 6 2 2 2 3" xfId="48935"/>
    <cellStyle name="Vírgula 7 3 6 2 2 2 3 2" xfId="48936"/>
    <cellStyle name="Vírgula 7 3 6 2 2 2 3 3" xfId="48937"/>
    <cellStyle name="Vírgula 7 3 6 2 2 2 4" xfId="48938"/>
    <cellStyle name="Vírgula 7 3 6 2 2 2 5" xfId="48939"/>
    <cellStyle name="Vírgula 7 3 6 2 2 2 6" xfId="48940"/>
    <cellStyle name="Vírgula 7 3 6 2 2 3" xfId="7064"/>
    <cellStyle name="Vírgula 7 3 6 2 2 3 2" xfId="12006"/>
    <cellStyle name="Vírgula 7 3 6 2 2 3 3" xfId="48941"/>
    <cellStyle name="Vírgula 7 3 6 2 2 3 4" xfId="48942"/>
    <cellStyle name="Vírgula 7 3 6 2 2 4" xfId="8572"/>
    <cellStyle name="Vírgula 7 3 6 2 2 4 2" xfId="48943"/>
    <cellStyle name="Vírgula 7 3 6 2 2 4 3" xfId="48944"/>
    <cellStyle name="Vírgula 7 3 6 2 2 4 4" xfId="48945"/>
    <cellStyle name="Vírgula 7 3 6 2 2 5" xfId="3610"/>
    <cellStyle name="Vírgula 7 3 6 2 2 5 2" xfId="48946"/>
    <cellStyle name="Vírgula 7 3 6 2 2 5 3" xfId="48947"/>
    <cellStyle name="Vírgula 7 3 6 2 2 5 4" xfId="48948"/>
    <cellStyle name="Vírgula 7 3 6 2 2 6" xfId="48949"/>
    <cellStyle name="Vírgula 7 3 6 2 2 6 2" xfId="48950"/>
    <cellStyle name="Vírgula 7 3 6 2 2 6 3" xfId="48951"/>
    <cellStyle name="Vírgula 7 3 6 2 2 7" xfId="48952"/>
    <cellStyle name="Vírgula 7 3 6 2 2 8" xfId="48953"/>
    <cellStyle name="Vírgula 7 3 6 2 2 9" xfId="48954"/>
    <cellStyle name="Vírgula 7 3 6 2 3" xfId="4484"/>
    <cellStyle name="Vírgula 7 3 6 2 3 2" xfId="9469"/>
    <cellStyle name="Vírgula 7 3 6 2 3 2 2" xfId="48955"/>
    <cellStyle name="Vírgula 7 3 6 2 3 2 3" xfId="48956"/>
    <cellStyle name="Vírgula 7 3 6 2 3 2 4" xfId="48957"/>
    <cellStyle name="Vírgula 7 3 6 2 3 3" xfId="48958"/>
    <cellStyle name="Vírgula 7 3 6 2 3 3 2" xfId="48959"/>
    <cellStyle name="Vírgula 7 3 6 2 3 3 3" xfId="48960"/>
    <cellStyle name="Vírgula 7 3 6 2 3 4" xfId="48961"/>
    <cellStyle name="Vírgula 7 3 6 2 3 5" xfId="48962"/>
    <cellStyle name="Vírgula 7 3 6 2 3 6" xfId="48963"/>
    <cellStyle name="Vírgula 7 3 6 2 4" xfId="6226"/>
    <cellStyle name="Vírgula 7 3 6 2 4 2" xfId="11168"/>
    <cellStyle name="Vírgula 7 3 6 2 4 3" xfId="48964"/>
    <cellStyle name="Vírgula 7 3 6 2 4 4" xfId="48965"/>
    <cellStyle name="Vírgula 7 3 6 2 5" xfId="7734"/>
    <cellStyle name="Vírgula 7 3 6 2 5 2" xfId="48966"/>
    <cellStyle name="Vírgula 7 3 6 2 5 3" xfId="48967"/>
    <cellStyle name="Vírgula 7 3 6 2 5 4" xfId="48968"/>
    <cellStyle name="Vírgula 7 3 6 2 6" xfId="2772"/>
    <cellStyle name="Vírgula 7 3 6 2 6 2" xfId="48969"/>
    <cellStyle name="Vírgula 7 3 6 2 6 3" xfId="48970"/>
    <cellStyle name="Vírgula 7 3 6 2 6 4" xfId="48971"/>
    <cellStyle name="Vírgula 7 3 6 2 7" xfId="48972"/>
    <cellStyle name="Vírgula 7 3 6 2 7 2" xfId="48973"/>
    <cellStyle name="Vírgula 7 3 6 2 7 3" xfId="48974"/>
    <cellStyle name="Vírgula 7 3 6 2 8" xfId="48975"/>
    <cellStyle name="Vírgula 7 3 6 2 9" xfId="48976"/>
    <cellStyle name="Vírgula 7 3 6 3" xfId="1976"/>
    <cellStyle name="Vírgula 7 3 6 3 2" xfId="5334"/>
    <cellStyle name="Vírgula 7 3 6 3 2 2" xfId="10318"/>
    <cellStyle name="Vírgula 7 3 6 3 2 2 2" xfId="48977"/>
    <cellStyle name="Vírgula 7 3 6 3 2 2 3" xfId="48978"/>
    <cellStyle name="Vírgula 7 3 6 3 2 2 4" xfId="48979"/>
    <cellStyle name="Vírgula 7 3 6 3 2 3" xfId="48980"/>
    <cellStyle name="Vírgula 7 3 6 3 2 3 2" xfId="48981"/>
    <cellStyle name="Vírgula 7 3 6 3 2 3 3" xfId="48982"/>
    <cellStyle name="Vírgula 7 3 6 3 2 4" xfId="48983"/>
    <cellStyle name="Vírgula 7 3 6 3 2 5" xfId="48984"/>
    <cellStyle name="Vírgula 7 3 6 3 2 6" xfId="48985"/>
    <cellStyle name="Vírgula 7 3 6 3 3" xfId="7063"/>
    <cellStyle name="Vírgula 7 3 6 3 3 2" xfId="12005"/>
    <cellStyle name="Vírgula 7 3 6 3 3 3" xfId="48986"/>
    <cellStyle name="Vírgula 7 3 6 3 3 4" xfId="48987"/>
    <cellStyle name="Vírgula 7 3 6 3 4" xfId="8571"/>
    <cellStyle name="Vírgula 7 3 6 3 4 2" xfId="48988"/>
    <cellStyle name="Vírgula 7 3 6 3 4 3" xfId="48989"/>
    <cellStyle name="Vírgula 7 3 6 3 4 4" xfId="48990"/>
    <cellStyle name="Vírgula 7 3 6 3 5" xfId="3609"/>
    <cellStyle name="Vírgula 7 3 6 3 5 2" xfId="48991"/>
    <cellStyle name="Vírgula 7 3 6 3 5 3" xfId="48992"/>
    <cellStyle name="Vírgula 7 3 6 3 5 4" xfId="48993"/>
    <cellStyle name="Vírgula 7 3 6 3 6" xfId="48994"/>
    <cellStyle name="Vírgula 7 3 6 3 6 2" xfId="48995"/>
    <cellStyle name="Vírgula 7 3 6 3 6 3" xfId="48996"/>
    <cellStyle name="Vírgula 7 3 6 3 7" xfId="48997"/>
    <cellStyle name="Vírgula 7 3 6 3 8" xfId="48998"/>
    <cellStyle name="Vírgula 7 3 6 3 9" xfId="48999"/>
    <cellStyle name="Vírgula 7 3 6 4" xfId="4003"/>
    <cellStyle name="Vírgula 7 3 6 4 2" xfId="9082"/>
    <cellStyle name="Vírgula 7 3 6 4 2 2" xfId="49000"/>
    <cellStyle name="Vírgula 7 3 6 4 2 3" xfId="49001"/>
    <cellStyle name="Vírgula 7 3 6 4 2 4" xfId="49002"/>
    <cellStyle name="Vírgula 7 3 6 4 3" xfId="49003"/>
    <cellStyle name="Vírgula 7 3 6 4 3 2" xfId="49004"/>
    <cellStyle name="Vírgula 7 3 6 4 3 3" xfId="49005"/>
    <cellStyle name="Vírgula 7 3 6 4 4" xfId="49006"/>
    <cellStyle name="Vírgula 7 3 6 4 5" xfId="49007"/>
    <cellStyle name="Vírgula 7 3 6 4 6" xfId="49008"/>
    <cellStyle name="Vírgula 7 3 6 5" xfId="5769"/>
    <cellStyle name="Vírgula 7 3 6 5 2" xfId="10711"/>
    <cellStyle name="Vírgula 7 3 6 5 3" xfId="49009"/>
    <cellStyle name="Vírgula 7 3 6 5 4" xfId="49010"/>
    <cellStyle name="Vírgula 7 3 6 6" xfId="7277"/>
    <cellStyle name="Vírgula 7 3 6 6 2" xfId="49011"/>
    <cellStyle name="Vírgula 7 3 6 6 3" xfId="49012"/>
    <cellStyle name="Vírgula 7 3 6 6 4" xfId="49013"/>
    <cellStyle name="Vírgula 7 3 6 7" xfId="2315"/>
    <cellStyle name="Vírgula 7 3 6 7 2" xfId="49014"/>
    <cellStyle name="Vírgula 7 3 6 7 3" xfId="49015"/>
    <cellStyle name="Vírgula 7 3 6 7 4" xfId="49016"/>
    <cellStyle name="Vírgula 7 3 6 8" xfId="49017"/>
    <cellStyle name="Vírgula 7 3 6 8 2" xfId="49018"/>
    <cellStyle name="Vírgula 7 3 6 8 3" xfId="49019"/>
    <cellStyle name="Vírgula 7 3 6 9" xfId="49020"/>
    <cellStyle name="Vírgula 7 3 7" xfId="905"/>
    <cellStyle name="Vírgula 7 3 7 10" xfId="49021"/>
    <cellStyle name="Vírgula 7 3 7 2" xfId="1978"/>
    <cellStyle name="Vírgula 7 3 7 2 2" xfId="5336"/>
    <cellStyle name="Vírgula 7 3 7 2 2 2" xfId="10320"/>
    <cellStyle name="Vírgula 7 3 7 2 2 2 2" xfId="49022"/>
    <cellStyle name="Vírgula 7 3 7 2 2 2 3" xfId="49023"/>
    <cellStyle name="Vírgula 7 3 7 2 2 2 4" xfId="49024"/>
    <cellStyle name="Vírgula 7 3 7 2 2 3" xfId="49025"/>
    <cellStyle name="Vírgula 7 3 7 2 2 3 2" xfId="49026"/>
    <cellStyle name="Vírgula 7 3 7 2 2 3 3" xfId="49027"/>
    <cellStyle name="Vírgula 7 3 7 2 2 4" xfId="49028"/>
    <cellStyle name="Vírgula 7 3 7 2 2 5" xfId="49029"/>
    <cellStyle name="Vírgula 7 3 7 2 2 6" xfId="49030"/>
    <cellStyle name="Vírgula 7 3 7 2 3" xfId="7065"/>
    <cellStyle name="Vírgula 7 3 7 2 3 2" xfId="12007"/>
    <cellStyle name="Vírgula 7 3 7 2 3 3" xfId="49031"/>
    <cellStyle name="Vírgula 7 3 7 2 3 4" xfId="49032"/>
    <cellStyle name="Vírgula 7 3 7 2 4" xfId="8573"/>
    <cellStyle name="Vírgula 7 3 7 2 4 2" xfId="49033"/>
    <cellStyle name="Vírgula 7 3 7 2 4 3" xfId="49034"/>
    <cellStyle name="Vírgula 7 3 7 2 4 4" xfId="49035"/>
    <cellStyle name="Vírgula 7 3 7 2 5" xfId="3611"/>
    <cellStyle name="Vírgula 7 3 7 2 5 2" xfId="49036"/>
    <cellStyle name="Vírgula 7 3 7 2 5 3" xfId="49037"/>
    <cellStyle name="Vírgula 7 3 7 2 5 4" xfId="49038"/>
    <cellStyle name="Vírgula 7 3 7 2 6" xfId="49039"/>
    <cellStyle name="Vírgula 7 3 7 2 6 2" xfId="49040"/>
    <cellStyle name="Vírgula 7 3 7 2 6 3" xfId="49041"/>
    <cellStyle name="Vírgula 7 3 7 2 7" xfId="49042"/>
    <cellStyle name="Vírgula 7 3 7 2 8" xfId="49043"/>
    <cellStyle name="Vírgula 7 3 7 2 9" xfId="49044"/>
    <cellStyle name="Vírgula 7 3 7 3" xfId="4347"/>
    <cellStyle name="Vírgula 7 3 7 3 2" xfId="9333"/>
    <cellStyle name="Vírgula 7 3 7 3 2 2" xfId="49045"/>
    <cellStyle name="Vírgula 7 3 7 3 2 3" xfId="49046"/>
    <cellStyle name="Vírgula 7 3 7 3 2 4" xfId="49047"/>
    <cellStyle name="Vírgula 7 3 7 3 3" xfId="49048"/>
    <cellStyle name="Vírgula 7 3 7 3 3 2" xfId="49049"/>
    <cellStyle name="Vírgula 7 3 7 3 3 3" xfId="49050"/>
    <cellStyle name="Vírgula 7 3 7 3 4" xfId="49051"/>
    <cellStyle name="Vírgula 7 3 7 3 5" xfId="49052"/>
    <cellStyle name="Vírgula 7 3 7 3 6" xfId="49053"/>
    <cellStyle name="Vírgula 7 3 7 4" xfId="6091"/>
    <cellStyle name="Vírgula 7 3 7 4 2" xfId="11033"/>
    <cellStyle name="Vírgula 7 3 7 4 3" xfId="49054"/>
    <cellStyle name="Vírgula 7 3 7 4 4" xfId="49055"/>
    <cellStyle name="Vírgula 7 3 7 5" xfId="7599"/>
    <cellStyle name="Vírgula 7 3 7 5 2" xfId="49056"/>
    <cellStyle name="Vírgula 7 3 7 5 3" xfId="49057"/>
    <cellStyle name="Vírgula 7 3 7 5 4" xfId="49058"/>
    <cellStyle name="Vírgula 7 3 7 6" xfId="2637"/>
    <cellStyle name="Vírgula 7 3 7 6 2" xfId="49059"/>
    <cellStyle name="Vírgula 7 3 7 6 3" xfId="49060"/>
    <cellStyle name="Vírgula 7 3 7 6 4" xfId="49061"/>
    <cellStyle name="Vírgula 7 3 7 7" xfId="49062"/>
    <cellStyle name="Vírgula 7 3 7 7 2" xfId="49063"/>
    <cellStyle name="Vírgula 7 3 7 7 3" xfId="49064"/>
    <cellStyle name="Vírgula 7 3 7 8" xfId="49065"/>
    <cellStyle name="Vírgula 7 3 7 9" xfId="49066"/>
    <cellStyle name="Vírgula 7 3 8" xfId="1371"/>
    <cellStyle name="Vírgula 7 3 8 2" xfId="4729"/>
    <cellStyle name="Vírgula 7 3 8 2 2" xfId="9713"/>
    <cellStyle name="Vírgula 7 3 8 2 2 2" xfId="49067"/>
    <cellStyle name="Vírgula 7 3 8 2 2 3" xfId="49068"/>
    <cellStyle name="Vírgula 7 3 8 2 2 4" xfId="49069"/>
    <cellStyle name="Vírgula 7 3 8 2 3" xfId="49070"/>
    <cellStyle name="Vírgula 7 3 8 2 3 2" xfId="49071"/>
    <cellStyle name="Vírgula 7 3 8 2 3 3" xfId="49072"/>
    <cellStyle name="Vírgula 7 3 8 2 4" xfId="49073"/>
    <cellStyle name="Vírgula 7 3 8 2 5" xfId="49074"/>
    <cellStyle name="Vírgula 7 3 8 2 6" xfId="49075"/>
    <cellStyle name="Vírgula 7 3 8 3" xfId="6458"/>
    <cellStyle name="Vírgula 7 3 8 3 2" xfId="11400"/>
    <cellStyle name="Vírgula 7 3 8 3 3" xfId="49076"/>
    <cellStyle name="Vírgula 7 3 8 3 4" xfId="49077"/>
    <cellStyle name="Vírgula 7 3 8 4" xfId="7966"/>
    <cellStyle name="Vírgula 7 3 8 4 2" xfId="49078"/>
    <cellStyle name="Vírgula 7 3 8 4 3" xfId="49079"/>
    <cellStyle name="Vírgula 7 3 8 4 4" xfId="49080"/>
    <cellStyle name="Vírgula 7 3 8 5" xfId="3004"/>
    <cellStyle name="Vírgula 7 3 8 5 2" xfId="49081"/>
    <cellStyle name="Vírgula 7 3 8 5 3" xfId="49082"/>
    <cellStyle name="Vírgula 7 3 8 5 4" xfId="49083"/>
    <cellStyle name="Vírgula 7 3 8 6" xfId="49084"/>
    <cellStyle name="Vírgula 7 3 8 6 2" xfId="49085"/>
    <cellStyle name="Vírgula 7 3 8 6 3" xfId="49086"/>
    <cellStyle name="Vírgula 7 3 8 7" xfId="49087"/>
    <cellStyle name="Vírgula 7 3 8 8" xfId="49088"/>
    <cellStyle name="Vírgula 7 3 8 9" xfId="49089"/>
    <cellStyle name="Vírgula 7 3 9" xfId="316"/>
    <cellStyle name="Vírgula 7 3 9 2" xfId="3947"/>
    <cellStyle name="Vírgula 7 3 9 2 2" xfId="9034"/>
    <cellStyle name="Vírgula 7 3 9 2 2 2" xfId="49090"/>
    <cellStyle name="Vírgula 7 3 9 2 2 3" xfId="49091"/>
    <cellStyle name="Vírgula 7 3 9 2 2 4" xfId="49092"/>
    <cellStyle name="Vírgula 7 3 9 2 3" xfId="49093"/>
    <cellStyle name="Vírgula 7 3 9 2 3 2" xfId="49094"/>
    <cellStyle name="Vírgula 7 3 9 2 3 3" xfId="49095"/>
    <cellStyle name="Vírgula 7 3 9 2 4" xfId="49096"/>
    <cellStyle name="Vírgula 7 3 9 2 5" xfId="49097"/>
    <cellStyle name="Vírgula 7 3 9 2 6" xfId="49098"/>
    <cellStyle name="Vírgula 7 3 9 3" xfId="5725"/>
    <cellStyle name="Vírgula 7 3 9 3 2" xfId="10667"/>
    <cellStyle name="Vírgula 7 3 9 3 3" xfId="49099"/>
    <cellStyle name="Vírgula 7 3 9 3 4" xfId="49100"/>
    <cellStyle name="Vírgula 7 3 9 4" xfId="7233"/>
    <cellStyle name="Vírgula 7 3 9 4 2" xfId="49101"/>
    <cellStyle name="Vírgula 7 3 9 4 3" xfId="49102"/>
    <cellStyle name="Vírgula 7 3 9 4 4" xfId="49103"/>
    <cellStyle name="Vírgula 7 3 9 5" xfId="2271"/>
    <cellStyle name="Vírgula 7 3 9 5 2" xfId="49104"/>
    <cellStyle name="Vírgula 7 3 9 5 3" xfId="49105"/>
    <cellStyle name="Vírgula 7 3 9 5 4" xfId="49106"/>
    <cellStyle name="Vírgula 7 3 9 6" xfId="49107"/>
    <cellStyle name="Vírgula 7 3 9 6 2" xfId="49108"/>
    <cellStyle name="Vírgula 7 3 9 6 3" xfId="49109"/>
    <cellStyle name="Vírgula 7 3 9 7" xfId="49110"/>
    <cellStyle name="Vírgula 7 3 9 8" xfId="49111"/>
    <cellStyle name="Vírgula 7 3 9 9" xfId="49112"/>
    <cellStyle name="Vírgula 7 4" xfId="176"/>
    <cellStyle name="Vírgula 7 4 10" xfId="3952"/>
    <cellStyle name="Vírgula 7 4 10 2" xfId="8847"/>
    <cellStyle name="Vírgula 7 4 10 2 2" xfId="49113"/>
    <cellStyle name="Vírgula 7 4 10 2 2 2" xfId="49114"/>
    <cellStyle name="Vírgula 7 4 10 2 2 3" xfId="49115"/>
    <cellStyle name="Vírgula 7 4 10 2 2 4" xfId="49116"/>
    <cellStyle name="Vírgula 7 4 10 2 3" xfId="49117"/>
    <cellStyle name="Vírgula 7 4 10 2 3 2" xfId="49118"/>
    <cellStyle name="Vírgula 7 4 10 2 3 3" xfId="49119"/>
    <cellStyle name="Vírgula 7 4 10 2 4" xfId="49120"/>
    <cellStyle name="Vírgula 7 4 10 2 5" xfId="49121"/>
    <cellStyle name="Vírgula 7 4 10 2 6" xfId="49122"/>
    <cellStyle name="Vírgula 7 4 10 3" xfId="12284"/>
    <cellStyle name="Vírgula 7 4 10 3 2" xfId="49123"/>
    <cellStyle name="Vírgula 7 4 10 3 3" xfId="49124"/>
    <cellStyle name="Vírgula 7 4 10 3 4" xfId="49125"/>
    <cellStyle name="Vírgula 7 4 10 4" xfId="49126"/>
    <cellStyle name="Vírgula 7 4 10 4 2" xfId="49127"/>
    <cellStyle name="Vírgula 7 4 10 4 3" xfId="49128"/>
    <cellStyle name="Vírgula 7 4 10 4 4" xfId="49129"/>
    <cellStyle name="Vírgula 7 4 10 5" xfId="49130"/>
    <cellStyle name="Vírgula 7 4 10 5 2" xfId="49131"/>
    <cellStyle name="Vírgula 7 4 10 5 3" xfId="49132"/>
    <cellStyle name="Vírgula 7 4 10 6" xfId="49133"/>
    <cellStyle name="Vírgula 7 4 10 7" xfId="49134"/>
    <cellStyle name="Vírgula 7 4 10 8" xfId="49135"/>
    <cellStyle name="Vírgula 7 4 11" xfId="5620"/>
    <cellStyle name="Vírgula 7 4 11 2" xfId="10569"/>
    <cellStyle name="Vírgula 7 4 11 2 2" xfId="49136"/>
    <cellStyle name="Vírgula 7 4 11 2 3" xfId="49137"/>
    <cellStyle name="Vírgula 7 4 11 2 4" xfId="49138"/>
    <cellStyle name="Vírgula 7 4 11 3" xfId="49139"/>
    <cellStyle name="Vírgula 7 4 11 3 2" xfId="49140"/>
    <cellStyle name="Vírgula 7 4 11 3 3" xfId="49141"/>
    <cellStyle name="Vírgula 7 4 11 4" xfId="49142"/>
    <cellStyle name="Vírgula 7 4 11 5" xfId="49143"/>
    <cellStyle name="Vírgula 7 4 11 6" xfId="49144"/>
    <cellStyle name="Vírgula 7 4 12" xfId="5730"/>
    <cellStyle name="Vírgula 7 4 12 2" xfId="10672"/>
    <cellStyle name="Vírgula 7 4 12 3" xfId="49145"/>
    <cellStyle name="Vírgula 7 4 12 4" xfId="49146"/>
    <cellStyle name="Vírgula 7 4 12 5" xfId="54206"/>
    <cellStyle name="Vírgula 7 4 13" xfId="7238"/>
    <cellStyle name="Vírgula 7 4 13 2" xfId="49147"/>
    <cellStyle name="Vírgula 7 4 13 3" xfId="49148"/>
    <cellStyle name="Vírgula 7 4 13 4" xfId="49149"/>
    <cellStyle name="Vírgula 7 4 14" xfId="2276"/>
    <cellStyle name="Vírgula 7 4 14 2" xfId="49150"/>
    <cellStyle name="Vírgula 7 4 14 3" xfId="49151"/>
    <cellStyle name="Vírgula 7 4 14 4" xfId="49152"/>
    <cellStyle name="Vírgula 7 4 15" xfId="323"/>
    <cellStyle name="Vírgula 7 4 15 2" xfId="49153"/>
    <cellStyle name="Vírgula 7 4 15 3" xfId="49154"/>
    <cellStyle name="Vírgula 7 4 16" xfId="49155"/>
    <cellStyle name="Vírgula 7 4 17" xfId="49156"/>
    <cellStyle name="Vírgula 7 4 18" xfId="49157"/>
    <cellStyle name="Vírgula 7 4 19" xfId="54195"/>
    <cellStyle name="Vírgula 7 4 2" xfId="444"/>
    <cellStyle name="Vírgula 7 4 2 10" xfId="5779"/>
    <cellStyle name="Vírgula 7 4 2 10 2" xfId="10721"/>
    <cellStyle name="Vírgula 7 4 2 10 3" xfId="49158"/>
    <cellStyle name="Vírgula 7 4 2 10 4" xfId="49159"/>
    <cellStyle name="Vírgula 7 4 2 11" xfId="7287"/>
    <cellStyle name="Vírgula 7 4 2 11 2" xfId="49160"/>
    <cellStyle name="Vírgula 7 4 2 11 3" xfId="49161"/>
    <cellStyle name="Vírgula 7 4 2 11 4" xfId="49162"/>
    <cellStyle name="Vírgula 7 4 2 12" xfId="2325"/>
    <cellStyle name="Vírgula 7 4 2 12 2" xfId="49163"/>
    <cellStyle name="Vírgula 7 4 2 12 3" xfId="49164"/>
    <cellStyle name="Vírgula 7 4 2 12 4" xfId="49165"/>
    <cellStyle name="Vírgula 7 4 2 13" xfId="49166"/>
    <cellStyle name="Vírgula 7 4 2 13 2" xfId="49167"/>
    <cellStyle name="Vírgula 7 4 2 13 3" xfId="49168"/>
    <cellStyle name="Vírgula 7 4 2 14" xfId="49169"/>
    <cellStyle name="Vírgula 7 4 2 15" xfId="49170"/>
    <cellStyle name="Vírgula 7 4 2 16" xfId="49171"/>
    <cellStyle name="Vírgula 7 4 2 2" xfId="711"/>
    <cellStyle name="Vírgula 7 4 2 2 10" xfId="7422"/>
    <cellStyle name="Vírgula 7 4 2 2 10 2" xfId="49172"/>
    <cellStyle name="Vírgula 7 4 2 2 10 3" xfId="49173"/>
    <cellStyle name="Vírgula 7 4 2 2 10 4" xfId="49174"/>
    <cellStyle name="Vírgula 7 4 2 2 11" xfId="2460"/>
    <cellStyle name="Vírgula 7 4 2 2 11 2" xfId="49175"/>
    <cellStyle name="Vírgula 7 4 2 2 11 3" xfId="49176"/>
    <cellStyle name="Vírgula 7 4 2 2 11 4" xfId="49177"/>
    <cellStyle name="Vírgula 7 4 2 2 12" xfId="49178"/>
    <cellStyle name="Vírgula 7 4 2 2 12 2" xfId="49179"/>
    <cellStyle name="Vírgula 7 4 2 2 12 3" xfId="49180"/>
    <cellStyle name="Vírgula 7 4 2 2 13" xfId="49181"/>
    <cellStyle name="Vírgula 7 4 2 2 14" xfId="49182"/>
    <cellStyle name="Vírgula 7 4 2 2 15" xfId="49183"/>
    <cellStyle name="Vírgula 7 4 2 2 2" xfId="852"/>
    <cellStyle name="Vírgula 7 4 2 2 2 10" xfId="49184"/>
    <cellStyle name="Vírgula 7 4 2 2 2 11" xfId="49185"/>
    <cellStyle name="Vírgula 7 4 2 2 2 2" xfId="1317"/>
    <cellStyle name="Vírgula 7 4 2 2 2 2 10" xfId="49186"/>
    <cellStyle name="Vírgula 7 4 2 2 2 2 2" xfId="1982"/>
    <cellStyle name="Vírgula 7 4 2 2 2 2 2 2" xfId="5340"/>
    <cellStyle name="Vírgula 7 4 2 2 2 2 2 2 2" xfId="10324"/>
    <cellStyle name="Vírgula 7 4 2 2 2 2 2 2 2 2" xfId="49187"/>
    <cellStyle name="Vírgula 7 4 2 2 2 2 2 2 2 3" xfId="49188"/>
    <cellStyle name="Vírgula 7 4 2 2 2 2 2 2 2 4" xfId="49189"/>
    <cellStyle name="Vírgula 7 4 2 2 2 2 2 2 3" xfId="49190"/>
    <cellStyle name="Vírgula 7 4 2 2 2 2 2 2 3 2" xfId="49191"/>
    <cellStyle name="Vírgula 7 4 2 2 2 2 2 2 3 3" xfId="49192"/>
    <cellStyle name="Vírgula 7 4 2 2 2 2 2 2 4" xfId="49193"/>
    <cellStyle name="Vírgula 7 4 2 2 2 2 2 2 5" xfId="49194"/>
    <cellStyle name="Vírgula 7 4 2 2 2 2 2 2 6" xfId="49195"/>
    <cellStyle name="Vírgula 7 4 2 2 2 2 2 3" xfId="7069"/>
    <cellStyle name="Vírgula 7 4 2 2 2 2 2 3 2" xfId="12011"/>
    <cellStyle name="Vírgula 7 4 2 2 2 2 2 3 3" xfId="49196"/>
    <cellStyle name="Vírgula 7 4 2 2 2 2 2 3 4" xfId="49197"/>
    <cellStyle name="Vírgula 7 4 2 2 2 2 2 4" xfId="8577"/>
    <cellStyle name="Vírgula 7 4 2 2 2 2 2 4 2" xfId="49198"/>
    <cellStyle name="Vírgula 7 4 2 2 2 2 2 4 3" xfId="49199"/>
    <cellStyle name="Vírgula 7 4 2 2 2 2 2 4 4" xfId="49200"/>
    <cellStyle name="Vírgula 7 4 2 2 2 2 2 5" xfId="3615"/>
    <cellStyle name="Vírgula 7 4 2 2 2 2 2 5 2" xfId="49201"/>
    <cellStyle name="Vírgula 7 4 2 2 2 2 2 5 3" xfId="49202"/>
    <cellStyle name="Vírgula 7 4 2 2 2 2 2 5 4" xfId="49203"/>
    <cellStyle name="Vírgula 7 4 2 2 2 2 2 6" xfId="49204"/>
    <cellStyle name="Vírgula 7 4 2 2 2 2 2 6 2" xfId="49205"/>
    <cellStyle name="Vírgula 7 4 2 2 2 2 2 6 3" xfId="49206"/>
    <cellStyle name="Vírgula 7 4 2 2 2 2 2 7" xfId="49207"/>
    <cellStyle name="Vírgula 7 4 2 2 2 2 2 8" xfId="49208"/>
    <cellStyle name="Vírgula 7 4 2 2 2 2 2 9" xfId="49209"/>
    <cellStyle name="Vírgula 7 4 2 2 2 2 3" xfId="4685"/>
    <cellStyle name="Vírgula 7 4 2 2 2 2 3 2" xfId="9669"/>
    <cellStyle name="Vírgula 7 4 2 2 2 2 3 2 2" xfId="49210"/>
    <cellStyle name="Vírgula 7 4 2 2 2 2 3 2 3" xfId="49211"/>
    <cellStyle name="Vírgula 7 4 2 2 2 2 3 2 4" xfId="49212"/>
    <cellStyle name="Vírgula 7 4 2 2 2 2 3 3" xfId="49213"/>
    <cellStyle name="Vírgula 7 4 2 2 2 2 3 3 2" xfId="49214"/>
    <cellStyle name="Vírgula 7 4 2 2 2 2 3 3 3" xfId="49215"/>
    <cellStyle name="Vírgula 7 4 2 2 2 2 3 4" xfId="49216"/>
    <cellStyle name="Vírgula 7 4 2 2 2 2 3 5" xfId="49217"/>
    <cellStyle name="Vírgula 7 4 2 2 2 2 3 6" xfId="49218"/>
    <cellStyle name="Vírgula 7 4 2 2 2 2 4" xfId="6416"/>
    <cellStyle name="Vírgula 7 4 2 2 2 2 4 2" xfId="11358"/>
    <cellStyle name="Vírgula 7 4 2 2 2 2 4 3" xfId="49219"/>
    <cellStyle name="Vírgula 7 4 2 2 2 2 4 4" xfId="49220"/>
    <cellStyle name="Vírgula 7 4 2 2 2 2 5" xfId="7924"/>
    <cellStyle name="Vírgula 7 4 2 2 2 2 5 2" xfId="49221"/>
    <cellStyle name="Vírgula 7 4 2 2 2 2 5 3" xfId="49222"/>
    <cellStyle name="Vírgula 7 4 2 2 2 2 5 4" xfId="49223"/>
    <cellStyle name="Vírgula 7 4 2 2 2 2 6" xfId="2962"/>
    <cellStyle name="Vírgula 7 4 2 2 2 2 6 2" xfId="49224"/>
    <cellStyle name="Vírgula 7 4 2 2 2 2 6 3" xfId="49225"/>
    <cellStyle name="Vírgula 7 4 2 2 2 2 6 4" xfId="49226"/>
    <cellStyle name="Vírgula 7 4 2 2 2 2 7" xfId="49227"/>
    <cellStyle name="Vírgula 7 4 2 2 2 2 7 2" xfId="49228"/>
    <cellStyle name="Vírgula 7 4 2 2 2 2 7 3" xfId="49229"/>
    <cellStyle name="Vírgula 7 4 2 2 2 2 8" xfId="49230"/>
    <cellStyle name="Vírgula 7 4 2 2 2 2 9" xfId="49231"/>
    <cellStyle name="Vírgula 7 4 2 2 2 3" xfId="1981"/>
    <cellStyle name="Vírgula 7 4 2 2 2 3 2" xfId="5339"/>
    <cellStyle name="Vírgula 7 4 2 2 2 3 2 2" xfId="10323"/>
    <cellStyle name="Vírgula 7 4 2 2 2 3 2 2 2" xfId="49232"/>
    <cellStyle name="Vírgula 7 4 2 2 2 3 2 2 3" xfId="49233"/>
    <cellStyle name="Vírgula 7 4 2 2 2 3 2 2 4" xfId="49234"/>
    <cellStyle name="Vírgula 7 4 2 2 2 3 2 3" xfId="49235"/>
    <cellStyle name="Vírgula 7 4 2 2 2 3 2 3 2" xfId="49236"/>
    <cellStyle name="Vírgula 7 4 2 2 2 3 2 3 3" xfId="49237"/>
    <cellStyle name="Vírgula 7 4 2 2 2 3 2 4" xfId="49238"/>
    <cellStyle name="Vírgula 7 4 2 2 2 3 2 5" xfId="49239"/>
    <cellStyle name="Vírgula 7 4 2 2 2 3 2 6" xfId="49240"/>
    <cellStyle name="Vírgula 7 4 2 2 2 3 3" xfId="7068"/>
    <cellStyle name="Vírgula 7 4 2 2 2 3 3 2" xfId="12010"/>
    <cellStyle name="Vírgula 7 4 2 2 2 3 3 3" xfId="49241"/>
    <cellStyle name="Vírgula 7 4 2 2 2 3 3 4" xfId="49242"/>
    <cellStyle name="Vírgula 7 4 2 2 2 3 4" xfId="8576"/>
    <cellStyle name="Vírgula 7 4 2 2 2 3 4 2" xfId="49243"/>
    <cellStyle name="Vírgula 7 4 2 2 2 3 4 3" xfId="49244"/>
    <cellStyle name="Vírgula 7 4 2 2 2 3 4 4" xfId="49245"/>
    <cellStyle name="Vírgula 7 4 2 2 2 3 5" xfId="3614"/>
    <cellStyle name="Vírgula 7 4 2 2 2 3 5 2" xfId="49246"/>
    <cellStyle name="Vírgula 7 4 2 2 2 3 5 3" xfId="49247"/>
    <cellStyle name="Vírgula 7 4 2 2 2 3 5 4" xfId="49248"/>
    <cellStyle name="Vírgula 7 4 2 2 2 3 6" xfId="49249"/>
    <cellStyle name="Vírgula 7 4 2 2 2 3 6 2" xfId="49250"/>
    <cellStyle name="Vírgula 7 4 2 2 2 3 6 3" xfId="49251"/>
    <cellStyle name="Vírgula 7 4 2 2 2 3 7" xfId="49252"/>
    <cellStyle name="Vírgula 7 4 2 2 2 3 8" xfId="49253"/>
    <cellStyle name="Vírgula 7 4 2 2 2 3 9" xfId="49254"/>
    <cellStyle name="Vírgula 7 4 2 2 2 4" xfId="4302"/>
    <cellStyle name="Vírgula 7 4 2 2 2 4 2" xfId="9288"/>
    <cellStyle name="Vírgula 7 4 2 2 2 4 2 2" xfId="49255"/>
    <cellStyle name="Vírgula 7 4 2 2 2 4 2 3" xfId="49256"/>
    <cellStyle name="Vírgula 7 4 2 2 2 4 2 4" xfId="49257"/>
    <cellStyle name="Vírgula 7 4 2 2 2 4 3" xfId="49258"/>
    <cellStyle name="Vírgula 7 4 2 2 2 4 3 2" xfId="49259"/>
    <cellStyle name="Vírgula 7 4 2 2 2 4 3 3" xfId="49260"/>
    <cellStyle name="Vírgula 7 4 2 2 2 4 4" xfId="49261"/>
    <cellStyle name="Vírgula 7 4 2 2 2 4 5" xfId="49262"/>
    <cellStyle name="Vírgula 7 4 2 2 2 4 6" xfId="49263"/>
    <cellStyle name="Vírgula 7 4 2 2 2 5" xfId="6049"/>
    <cellStyle name="Vírgula 7 4 2 2 2 5 2" xfId="10991"/>
    <cellStyle name="Vírgula 7 4 2 2 2 5 3" xfId="49264"/>
    <cellStyle name="Vírgula 7 4 2 2 2 5 4" xfId="49265"/>
    <cellStyle name="Vírgula 7 4 2 2 2 6" xfId="7557"/>
    <cellStyle name="Vírgula 7 4 2 2 2 6 2" xfId="49266"/>
    <cellStyle name="Vírgula 7 4 2 2 2 6 3" xfId="49267"/>
    <cellStyle name="Vírgula 7 4 2 2 2 6 4" xfId="49268"/>
    <cellStyle name="Vírgula 7 4 2 2 2 7" xfId="2595"/>
    <cellStyle name="Vírgula 7 4 2 2 2 7 2" xfId="49269"/>
    <cellStyle name="Vírgula 7 4 2 2 2 7 3" xfId="49270"/>
    <cellStyle name="Vírgula 7 4 2 2 2 7 4" xfId="49271"/>
    <cellStyle name="Vírgula 7 4 2 2 2 8" xfId="49272"/>
    <cellStyle name="Vírgula 7 4 2 2 2 8 2" xfId="49273"/>
    <cellStyle name="Vírgula 7 4 2 2 2 8 3" xfId="49274"/>
    <cellStyle name="Vírgula 7 4 2 2 2 9" xfId="49275"/>
    <cellStyle name="Vírgula 7 4 2 2 3" xfId="858"/>
    <cellStyle name="Vírgula 7 4 2 2 3 10" xfId="49276"/>
    <cellStyle name="Vírgula 7 4 2 2 3 11" xfId="49277"/>
    <cellStyle name="Vírgula 7 4 2 2 3 2" xfId="1321"/>
    <cellStyle name="Vírgula 7 4 2 2 3 2 10" xfId="49278"/>
    <cellStyle name="Vírgula 7 4 2 2 3 2 2" xfId="1984"/>
    <cellStyle name="Vírgula 7 4 2 2 3 2 2 2" xfId="5342"/>
    <cellStyle name="Vírgula 7 4 2 2 3 2 2 2 2" xfId="10326"/>
    <cellStyle name="Vírgula 7 4 2 2 3 2 2 2 2 2" xfId="49279"/>
    <cellStyle name="Vírgula 7 4 2 2 3 2 2 2 2 3" xfId="49280"/>
    <cellStyle name="Vírgula 7 4 2 2 3 2 2 2 2 4" xfId="49281"/>
    <cellStyle name="Vírgula 7 4 2 2 3 2 2 2 3" xfId="49282"/>
    <cellStyle name="Vírgula 7 4 2 2 3 2 2 2 3 2" xfId="49283"/>
    <cellStyle name="Vírgula 7 4 2 2 3 2 2 2 3 3" xfId="49284"/>
    <cellStyle name="Vírgula 7 4 2 2 3 2 2 2 4" xfId="49285"/>
    <cellStyle name="Vírgula 7 4 2 2 3 2 2 2 5" xfId="49286"/>
    <cellStyle name="Vírgula 7 4 2 2 3 2 2 2 6" xfId="49287"/>
    <cellStyle name="Vírgula 7 4 2 2 3 2 2 3" xfId="7071"/>
    <cellStyle name="Vírgula 7 4 2 2 3 2 2 3 2" xfId="12013"/>
    <cellStyle name="Vírgula 7 4 2 2 3 2 2 3 3" xfId="49288"/>
    <cellStyle name="Vírgula 7 4 2 2 3 2 2 3 4" xfId="49289"/>
    <cellStyle name="Vírgula 7 4 2 2 3 2 2 4" xfId="8579"/>
    <cellStyle name="Vírgula 7 4 2 2 3 2 2 4 2" xfId="49290"/>
    <cellStyle name="Vírgula 7 4 2 2 3 2 2 4 3" xfId="49291"/>
    <cellStyle name="Vírgula 7 4 2 2 3 2 2 4 4" xfId="49292"/>
    <cellStyle name="Vírgula 7 4 2 2 3 2 2 5" xfId="3617"/>
    <cellStyle name="Vírgula 7 4 2 2 3 2 2 5 2" xfId="49293"/>
    <cellStyle name="Vírgula 7 4 2 2 3 2 2 5 3" xfId="49294"/>
    <cellStyle name="Vírgula 7 4 2 2 3 2 2 5 4" xfId="49295"/>
    <cellStyle name="Vírgula 7 4 2 2 3 2 2 6" xfId="49296"/>
    <cellStyle name="Vírgula 7 4 2 2 3 2 2 6 2" xfId="49297"/>
    <cellStyle name="Vírgula 7 4 2 2 3 2 2 6 3" xfId="49298"/>
    <cellStyle name="Vírgula 7 4 2 2 3 2 2 7" xfId="49299"/>
    <cellStyle name="Vírgula 7 4 2 2 3 2 2 8" xfId="49300"/>
    <cellStyle name="Vírgula 7 4 2 2 3 2 2 9" xfId="49301"/>
    <cellStyle name="Vírgula 7 4 2 2 3 2 3" xfId="4689"/>
    <cellStyle name="Vírgula 7 4 2 2 3 2 3 2" xfId="9673"/>
    <cellStyle name="Vírgula 7 4 2 2 3 2 3 2 2" xfId="49302"/>
    <cellStyle name="Vírgula 7 4 2 2 3 2 3 2 3" xfId="49303"/>
    <cellStyle name="Vírgula 7 4 2 2 3 2 3 2 4" xfId="49304"/>
    <cellStyle name="Vírgula 7 4 2 2 3 2 3 3" xfId="49305"/>
    <cellStyle name="Vírgula 7 4 2 2 3 2 3 3 2" xfId="49306"/>
    <cellStyle name="Vírgula 7 4 2 2 3 2 3 3 3" xfId="49307"/>
    <cellStyle name="Vírgula 7 4 2 2 3 2 3 4" xfId="49308"/>
    <cellStyle name="Vírgula 7 4 2 2 3 2 3 5" xfId="49309"/>
    <cellStyle name="Vírgula 7 4 2 2 3 2 3 6" xfId="49310"/>
    <cellStyle name="Vírgula 7 4 2 2 3 2 4" xfId="6420"/>
    <cellStyle name="Vírgula 7 4 2 2 3 2 4 2" xfId="11362"/>
    <cellStyle name="Vírgula 7 4 2 2 3 2 4 3" xfId="49311"/>
    <cellStyle name="Vírgula 7 4 2 2 3 2 4 4" xfId="49312"/>
    <cellStyle name="Vírgula 7 4 2 2 3 2 5" xfId="7928"/>
    <cellStyle name="Vírgula 7 4 2 2 3 2 5 2" xfId="49313"/>
    <cellStyle name="Vírgula 7 4 2 2 3 2 5 3" xfId="49314"/>
    <cellStyle name="Vírgula 7 4 2 2 3 2 5 4" xfId="49315"/>
    <cellStyle name="Vírgula 7 4 2 2 3 2 6" xfId="2966"/>
    <cellStyle name="Vírgula 7 4 2 2 3 2 6 2" xfId="49316"/>
    <cellStyle name="Vírgula 7 4 2 2 3 2 6 3" xfId="49317"/>
    <cellStyle name="Vírgula 7 4 2 2 3 2 6 4" xfId="49318"/>
    <cellStyle name="Vírgula 7 4 2 2 3 2 7" xfId="49319"/>
    <cellStyle name="Vírgula 7 4 2 2 3 2 7 2" xfId="49320"/>
    <cellStyle name="Vírgula 7 4 2 2 3 2 7 3" xfId="49321"/>
    <cellStyle name="Vírgula 7 4 2 2 3 2 8" xfId="49322"/>
    <cellStyle name="Vírgula 7 4 2 2 3 2 9" xfId="49323"/>
    <cellStyle name="Vírgula 7 4 2 2 3 3" xfId="1983"/>
    <cellStyle name="Vírgula 7 4 2 2 3 3 2" xfId="5341"/>
    <cellStyle name="Vírgula 7 4 2 2 3 3 2 2" xfId="10325"/>
    <cellStyle name="Vírgula 7 4 2 2 3 3 2 2 2" xfId="49324"/>
    <cellStyle name="Vírgula 7 4 2 2 3 3 2 2 3" xfId="49325"/>
    <cellStyle name="Vírgula 7 4 2 2 3 3 2 2 4" xfId="49326"/>
    <cellStyle name="Vírgula 7 4 2 2 3 3 2 3" xfId="49327"/>
    <cellStyle name="Vírgula 7 4 2 2 3 3 2 3 2" xfId="49328"/>
    <cellStyle name="Vírgula 7 4 2 2 3 3 2 3 3" xfId="49329"/>
    <cellStyle name="Vírgula 7 4 2 2 3 3 2 4" xfId="49330"/>
    <cellStyle name="Vírgula 7 4 2 2 3 3 2 5" xfId="49331"/>
    <cellStyle name="Vírgula 7 4 2 2 3 3 2 6" xfId="49332"/>
    <cellStyle name="Vírgula 7 4 2 2 3 3 3" xfId="7070"/>
    <cellStyle name="Vírgula 7 4 2 2 3 3 3 2" xfId="12012"/>
    <cellStyle name="Vírgula 7 4 2 2 3 3 3 3" xfId="49333"/>
    <cellStyle name="Vírgula 7 4 2 2 3 3 3 4" xfId="49334"/>
    <cellStyle name="Vírgula 7 4 2 2 3 3 4" xfId="8578"/>
    <cellStyle name="Vírgula 7 4 2 2 3 3 4 2" xfId="49335"/>
    <cellStyle name="Vírgula 7 4 2 2 3 3 4 3" xfId="49336"/>
    <cellStyle name="Vírgula 7 4 2 2 3 3 4 4" xfId="49337"/>
    <cellStyle name="Vírgula 7 4 2 2 3 3 5" xfId="3616"/>
    <cellStyle name="Vírgula 7 4 2 2 3 3 5 2" xfId="49338"/>
    <cellStyle name="Vírgula 7 4 2 2 3 3 5 3" xfId="49339"/>
    <cellStyle name="Vírgula 7 4 2 2 3 3 5 4" xfId="49340"/>
    <cellStyle name="Vírgula 7 4 2 2 3 3 6" xfId="49341"/>
    <cellStyle name="Vírgula 7 4 2 2 3 3 6 2" xfId="49342"/>
    <cellStyle name="Vírgula 7 4 2 2 3 3 6 3" xfId="49343"/>
    <cellStyle name="Vírgula 7 4 2 2 3 3 7" xfId="49344"/>
    <cellStyle name="Vírgula 7 4 2 2 3 3 8" xfId="49345"/>
    <cellStyle name="Vírgula 7 4 2 2 3 3 9" xfId="49346"/>
    <cellStyle name="Vírgula 7 4 2 2 3 4" xfId="4306"/>
    <cellStyle name="Vírgula 7 4 2 2 3 4 2" xfId="9292"/>
    <cellStyle name="Vírgula 7 4 2 2 3 4 2 2" xfId="49347"/>
    <cellStyle name="Vírgula 7 4 2 2 3 4 2 3" xfId="49348"/>
    <cellStyle name="Vírgula 7 4 2 2 3 4 2 4" xfId="49349"/>
    <cellStyle name="Vírgula 7 4 2 2 3 4 3" xfId="49350"/>
    <cellStyle name="Vírgula 7 4 2 2 3 4 3 2" xfId="49351"/>
    <cellStyle name="Vírgula 7 4 2 2 3 4 3 3" xfId="49352"/>
    <cellStyle name="Vírgula 7 4 2 2 3 4 4" xfId="49353"/>
    <cellStyle name="Vírgula 7 4 2 2 3 4 5" xfId="49354"/>
    <cellStyle name="Vírgula 7 4 2 2 3 4 6" xfId="49355"/>
    <cellStyle name="Vírgula 7 4 2 2 3 5" xfId="6053"/>
    <cellStyle name="Vírgula 7 4 2 2 3 5 2" xfId="10995"/>
    <cellStyle name="Vírgula 7 4 2 2 3 5 3" xfId="49356"/>
    <cellStyle name="Vírgula 7 4 2 2 3 5 4" xfId="49357"/>
    <cellStyle name="Vírgula 7 4 2 2 3 6" xfId="7561"/>
    <cellStyle name="Vírgula 7 4 2 2 3 6 2" xfId="49358"/>
    <cellStyle name="Vírgula 7 4 2 2 3 6 3" xfId="49359"/>
    <cellStyle name="Vírgula 7 4 2 2 3 6 4" xfId="49360"/>
    <cellStyle name="Vírgula 7 4 2 2 3 7" xfId="2599"/>
    <cellStyle name="Vírgula 7 4 2 2 3 7 2" xfId="49361"/>
    <cellStyle name="Vírgula 7 4 2 2 3 7 3" xfId="49362"/>
    <cellStyle name="Vírgula 7 4 2 2 3 7 4" xfId="49363"/>
    <cellStyle name="Vírgula 7 4 2 2 3 8" xfId="49364"/>
    <cellStyle name="Vírgula 7 4 2 2 3 8 2" xfId="49365"/>
    <cellStyle name="Vírgula 7 4 2 2 3 8 3" xfId="49366"/>
    <cellStyle name="Vírgula 7 4 2 2 3 9" xfId="49367"/>
    <cellStyle name="Vírgula 7 4 2 2 4" xfId="1005"/>
    <cellStyle name="Vírgula 7 4 2 2 4 10" xfId="49368"/>
    <cellStyle name="Vírgula 7 4 2 2 4 2" xfId="1985"/>
    <cellStyle name="Vírgula 7 4 2 2 4 2 2" xfId="5343"/>
    <cellStyle name="Vírgula 7 4 2 2 4 2 2 2" xfId="10327"/>
    <cellStyle name="Vírgula 7 4 2 2 4 2 2 2 2" xfId="49369"/>
    <cellStyle name="Vírgula 7 4 2 2 4 2 2 2 3" xfId="49370"/>
    <cellStyle name="Vírgula 7 4 2 2 4 2 2 2 4" xfId="49371"/>
    <cellStyle name="Vírgula 7 4 2 2 4 2 2 3" xfId="49372"/>
    <cellStyle name="Vírgula 7 4 2 2 4 2 2 3 2" xfId="49373"/>
    <cellStyle name="Vírgula 7 4 2 2 4 2 2 3 3" xfId="49374"/>
    <cellStyle name="Vírgula 7 4 2 2 4 2 2 4" xfId="49375"/>
    <cellStyle name="Vírgula 7 4 2 2 4 2 2 5" xfId="49376"/>
    <cellStyle name="Vírgula 7 4 2 2 4 2 2 6" xfId="49377"/>
    <cellStyle name="Vírgula 7 4 2 2 4 2 3" xfId="7072"/>
    <cellStyle name="Vírgula 7 4 2 2 4 2 3 2" xfId="12014"/>
    <cellStyle name="Vírgula 7 4 2 2 4 2 3 3" xfId="49378"/>
    <cellStyle name="Vírgula 7 4 2 2 4 2 3 4" xfId="49379"/>
    <cellStyle name="Vírgula 7 4 2 2 4 2 4" xfId="8580"/>
    <cellStyle name="Vírgula 7 4 2 2 4 2 4 2" xfId="49380"/>
    <cellStyle name="Vírgula 7 4 2 2 4 2 4 3" xfId="49381"/>
    <cellStyle name="Vírgula 7 4 2 2 4 2 4 4" xfId="49382"/>
    <cellStyle name="Vírgula 7 4 2 2 4 2 5" xfId="3618"/>
    <cellStyle name="Vírgula 7 4 2 2 4 2 5 2" xfId="49383"/>
    <cellStyle name="Vírgula 7 4 2 2 4 2 5 3" xfId="49384"/>
    <cellStyle name="Vírgula 7 4 2 2 4 2 5 4" xfId="49385"/>
    <cellStyle name="Vírgula 7 4 2 2 4 2 6" xfId="49386"/>
    <cellStyle name="Vírgula 7 4 2 2 4 2 6 2" xfId="49387"/>
    <cellStyle name="Vírgula 7 4 2 2 4 2 6 3" xfId="49388"/>
    <cellStyle name="Vírgula 7 4 2 2 4 2 7" xfId="49389"/>
    <cellStyle name="Vírgula 7 4 2 2 4 2 8" xfId="49390"/>
    <cellStyle name="Vírgula 7 4 2 2 4 2 9" xfId="49391"/>
    <cellStyle name="Vírgula 7 4 2 2 4 3" xfId="4444"/>
    <cellStyle name="Vírgula 7 4 2 2 4 3 2" xfId="9429"/>
    <cellStyle name="Vírgula 7 4 2 2 4 3 2 2" xfId="49392"/>
    <cellStyle name="Vírgula 7 4 2 2 4 3 2 3" xfId="49393"/>
    <cellStyle name="Vírgula 7 4 2 2 4 3 2 4" xfId="49394"/>
    <cellStyle name="Vírgula 7 4 2 2 4 3 3" xfId="49395"/>
    <cellStyle name="Vírgula 7 4 2 2 4 3 3 2" xfId="49396"/>
    <cellStyle name="Vírgula 7 4 2 2 4 3 3 3" xfId="49397"/>
    <cellStyle name="Vírgula 7 4 2 2 4 3 4" xfId="49398"/>
    <cellStyle name="Vírgula 7 4 2 2 4 3 5" xfId="49399"/>
    <cellStyle name="Vírgula 7 4 2 2 4 3 6" xfId="49400"/>
    <cellStyle name="Vírgula 7 4 2 2 4 4" xfId="6187"/>
    <cellStyle name="Vírgula 7 4 2 2 4 4 2" xfId="11129"/>
    <cellStyle name="Vírgula 7 4 2 2 4 4 3" xfId="49401"/>
    <cellStyle name="Vírgula 7 4 2 2 4 4 4" xfId="49402"/>
    <cellStyle name="Vírgula 7 4 2 2 4 5" xfId="7695"/>
    <cellStyle name="Vírgula 7 4 2 2 4 5 2" xfId="49403"/>
    <cellStyle name="Vírgula 7 4 2 2 4 5 3" xfId="49404"/>
    <cellStyle name="Vírgula 7 4 2 2 4 5 4" xfId="49405"/>
    <cellStyle name="Vírgula 7 4 2 2 4 6" xfId="2733"/>
    <cellStyle name="Vírgula 7 4 2 2 4 6 2" xfId="49406"/>
    <cellStyle name="Vírgula 7 4 2 2 4 6 3" xfId="49407"/>
    <cellStyle name="Vírgula 7 4 2 2 4 6 4" xfId="49408"/>
    <cellStyle name="Vírgula 7 4 2 2 4 7" xfId="49409"/>
    <cellStyle name="Vírgula 7 4 2 2 4 7 2" xfId="49410"/>
    <cellStyle name="Vírgula 7 4 2 2 4 7 3" xfId="49411"/>
    <cellStyle name="Vírgula 7 4 2 2 4 8" xfId="49412"/>
    <cellStyle name="Vírgula 7 4 2 2 4 9" xfId="49413"/>
    <cellStyle name="Vírgula 7 4 2 2 5" xfId="1980"/>
    <cellStyle name="Vírgula 7 4 2 2 5 2" xfId="5338"/>
    <cellStyle name="Vírgula 7 4 2 2 5 2 2" xfId="10322"/>
    <cellStyle name="Vírgula 7 4 2 2 5 2 2 2" xfId="49414"/>
    <cellStyle name="Vírgula 7 4 2 2 5 2 2 3" xfId="49415"/>
    <cellStyle name="Vírgula 7 4 2 2 5 2 2 4" xfId="49416"/>
    <cellStyle name="Vírgula 7 4 2 2 5 2 3" xfId="49417"/>
    <cellStyle name="Vírgula 7 4 2 2 5 2 3 2" xfId="49418"/>
    <cellStyle name="Vírgula 7 4 2 2 5 2 3 3" xfId="49419"/>
    <cellStyle name="Vírgula 7 4 2 2 5 2 4" xfId="49420"/>
    <cellStyle name="Vírgula 7 4 2 2 5 2 5" xfId="49421"/>
    <cellStyle name="Vírgula 7 4 2 2 5 2 6" xfId="49422"/>
    <cellStyle name="Vírgula 7 4 2 2 5 3" xfId="7067"/>
    <cellStyle name="Vírgula 7 4 2 2 5 3 2" xfId="12009"/>
    <cellStyle name="Vírgula 7 4 2 2 5 3 3" xfId="49423"/>
    <cellStyle name="Vírgula 7 4 2 2 5 3 4" xfId="49424"/>
    <cellStyle name="Vírgula 7 4 2 2 5 4" xfId="8575"/>
    <cellStyle name="Vírgula 7 4 2 2 5 4 2" xfId="49425"/>
    <cellStyle name="Vírgula 7 4 2 2 5 4 3" xfId="49426"/>
    <cellStyle name="Vírgula 7 4 2 2 5 4 4" xfId="49427"/>
    <cellStyle name="Vírgula 7 4 2 2 5 5" xfId="3613"/>
    <cellStyle name="Vírgula 7 4 2 2 5 5 2" xfId="49428"/>
    <cellStyle name="Vírgula 7 4 2 2 5 5 3" xfId="49429"/>
    <cellStyle name="Vírgula 7 4 2 2 5 5 4" xfId="49430"/>
    <cellStyle name="Vírgula 7 4 2 2 5 6" xfId="49431"/>
    <cellStyle name="Vírgula 7 4 2 2 5 6 2" xfId="49432"/>
    <cellStyle name="Vírgula 7 4 2 2 5 6 3" xfId="49433"/>
    <cellStyle name="Vírgula 7 4 2 2 5 7" xfId="49434"/>
    <cellStyle name="Vírgula 7 4 2 2 5 8" xfId="49435"/>
    <cellStyle name="Vírgula 7 4 2 2 5 9" xfId="49436"/>
    <cellStyle name="Vírgula 7 4 2 2 6" xfId="3842"/>
    <cellStyle name="Vírgula 7 4 2 2 6 2" xfId="3963"/>
    <cellStyle name="Vírgula 7 4 2 2 6 2 2" xfId="9044"/>
    <cellStyle name="Vírgula 7 4 2 2 6 2 2 2" xfId="49437"/>
    <cellStyle name="Vírgula 7 4 2 2 6 2 2 2 2" xfId="54202"/>
    <cellStyle name="Vírgula 7 4 2 2 6 2 2 3" xfId="49438"/>
    <cellStyle name="Vírgula 7 4 2 2 6 2 2 4" xfId="49439"/>
    <cellStyle name="Vírgula 7 4 2 2 6 2 3" xfId="49440"/>
    <cellStyle name="Vírgula 7 4 2 2 6 2 3 2" xfId="49441"/>
    <cellStyle name="Vírgula 7 4 2 2 6 2 3 3" xfId="49442"/>
    <cellStyle name="Vírgula 7 4 2 2 6 2 4" xfId="49443"/>
    <cellStyle name="Vírgula 7 4 2 2 6 2 5" xfId="49444"/>
    <cellStyle name="Vírgula 7 4 2 2 6 2 6" xfId="49445"/>
    <cellStyle name="Vírgula 7 4 2 2 6 3" xfId="8802"/>
    <cellStyle name="Vírgula 7 4 2 2 6 3 2" xfId="49446"/>
    <cellStyle name="Vírgula 7 4 2 2 6 3 3" xfId="49447"/>
    <cellStyle name="Vírgula 7 4 2 2 6 3 4" xfId="49448"/>
    <cellStyle name="Vírgula 7 4 2 2 6 4" xfId="12273"/>
    <cellStyle name="Vírgula 7 4 2 2 6 4 2" xfId="49449"/>
    <cellStyle name="Vírgula 7 4 2 2 6 4 3" xfId="49450"/>
    <cellStyle name="Vírgula 7 4 2 2 6 4 4" xfId="49451"/>
    <cellStyle name="Vírgula 7 4 2 2 6 5" xfId="49452"/>
    <cellStyle name="Vírgula 7 4 2 2 6 5 2" xfId="49453"/>
    <cellStyle name="Vírgula 7 4 2 2 6 5 3" xfId="49454"/>
    <cellStyle name="Vírgula 7 4 2 2 6 5 4" xfId="49455"/>
    <cellStyle name="Vírgula 7 4 2 2 6 6" xfId="49456"/>
    <cellStyle name="Vírgula 7 4 2 2 6 6 2" xfId="49457"/>
    <cellStyle name="Vírgula 7 4 2 2 6 6 3" xfId="49458"/>
    <cellStyle name="Vírgula 7 4 2 2 6 7" xfId="49459"/>
    <cellStyle name="Vírgula 7 4 2 2 6 8" xfId="49460"/>
    <cellStyle name="Vírgula 7 4 2 2 6 9" xfId="49461"/>
    <cellStyle name="Vírgula 7 4 2 2 7" xfId="4167"/>
    <cellStyle name="Vírgula 7 4 2 2 7 2" xfId="8938"/>
    <cellStyle name="Vírgula 7 4 2 2 7 2 2" xfId="49462"/>
    <cellStyle name="Vírgula 7 4 2 2 7 2 2 2" xfId="49463"/>
    <cellStyle name="Vírgula 7 4 2 2 7 2 2 3" xfId="49464"/>
    <cellStyle name="Vírgula 7 4 2 2 7 2 2 4" xfId="49465"/>
    <cellStyle name="Vírgula 7 4 2 2 7 2 3" xfId="49466"/>
    <cellStyle name="Vírgula 7 4 2 2 7 2 3 2" xfId="49467"/>
    <cellStyle name="Vírgula 7 4 2 2 7 2 3 3" xfId="49468"/>
    <cellStyle name="Vírgula 7 4 2 2 7 2 4" xfId="49469"/>
    <cellStyle name="Vírgula 7 4 2 2 7 2 5" xfId="49470"/>
    <cellStyle name="Vírgula 7 4 2 2 7 2 6" xfId="49471"/>
    <cellStyle name="Vírgula 7 4 2 2 7 3" xfId="12352"/>
    <cellStyle name="Vírgula 7 4 2 2 7 3 2" xfId="49472"/>
    <cellStyle name="Vírgula 7 4 2 2 7 3 3" xfId="49473"/>
    <cellStyle name="Vírgula 7 4 2 2 7 3 4" xfId="49474"/>
    <cellStyle name="Vírgula 7 4 2 2 7 4" xfId="49475"/>
    <cellStyle name="Vírgula 7 4 2 2 7 4 2" xfId="49476"/>
    <cellStyle name="Vírgula 7 4 2 2 7 4 3" xfId="49477"/>
    <cellStyle name="Vírgula 7 4 2 2 7 4 4" xfId="49478"/>
    <cellStyle name="Vírgula 7 4 2 2 7 5" xfId="49479"/>
    <cellStyle name="Vírgula 7 4 2 2 7 5 2" xfId="49480"/>
    <cellStyle name="Vírgula 7 4 2 2 7 5 3" xfId="49481"/>
    <cellStyle name="Vírgula 7 4 2 2 7 6" xfId="49482"/>
    <cellStyle name="Vírgula 7 4 2 2 7 7" xfId="49483"/>
    <cellStyle name="Vírgula 7 4 2 2 7 8" xfId="49484"/>
    <cellStyle name="Vírgula 7 4 2 2 8" xfId="5526"/>
    <cellStyle name="Vírgula 7 4 2 2 8 2" xfId="10491"/>
    <cellStyle name="Vírgula 7 4 2 2 8 2 2" xfId="49485"/>
    <cellStyle name="Vírgula 7 4 2 2 8 2 3" xfId="49486"/>
    <cellStyle name="Vírgula 7 4 2 2 8 2 4" xfId="49487"/>
    <cellStyle name="Vírgula 7 4 2 2 8 3" xfId="49488"/>
    <cellStyle name="Vírgula 7 4 2 2 8 3 2" xfId="49489"/>
    <cellStyle name="Vírgula 7 4 2 2 8 3 3" xfId="49490"/>
    <cellStyle name="Vírgula 7 4 2 2 8 4" xfId="49491"/>
    <cellStyle name="Vírgula 7 4 2 2 8 5" xfId="49492"/>
    <cellStyle name="Vírgula 7 4 2 2 8 6" xfId="49493"/>
    <cellStyle name="Vírgula 7 4 2 2 9" xfId="5914"/>
    <cellStyle name="Vírgula 7 4 2 2 9 2" xfId="10856"/>
    <cellStyle name="Vírgula 7 4 2 2 9 3" xfId="49494"/>
    <cellStyle name="Vírgula 7 4 2 2 9 4" xfId="49495"/>
    <cellStyle name="Vírgula 7 4 2 3" xfId="555"/>
    <cellStyle name="Vírgula 7 4 2 3 10" xfId="49496"/>
    <cellStyle name="Vírgula 7 4 2 3 11" xfId="49497"/>
    <cellStyle name="Vírgula 7 4 2 3 2" xfId="1115"/>
    <cellStyle name="Vírgula 7 4 2 3 2 10" xfId="49498"/>
    <cellStyle name="Vírgula 7 4 2 3 2 2" xfId="1987"/>
    <cellStyle name="Vírgula 7 4 2 3 2 2 2" xfId="5345"/>
    <cellStyle name="Vírgula 7 4 2 3 2 2 2 2" xfId="10329"/>
    <cellStyle name="Vírgula 7 4 2 3 2 2 2 2 2" xfId="49499"/>
    <cellStyle name="Vírgula 7 4 2 3 2 2 2 2 3" xfId="49500"/>
    <cellStyle name="Vírgula 7 4 2 3 2 2 2 2 4" xfId="49501"/>
    <cellStyle name="Vírgula 7 4 2 3 2 2 2 3" xfId="49502"/>
    <cellStyle name="Vírgula 7 4 2 3 2 2 2 3 2" xfId="49503"/>
    <cellStyle name="Vírgula 7 4 2 3 2 2 2 3 3" xfId="49504"/>
    <cellStyle name="Vírgula 7 4 2 3 2 2 2 4" xfId="49505"/>
    <cellStyle name="Vírgula 7 4 2 3 2 2 2 5" xfId="49506"/>
    <cellStyle name="Vírgula 7 4 2 3 2 2 2 6" xfId="49507"/>
    <cellStyle name="Vírgula 7 4 2 3 2 2 3" xfId="7074"/>
    <cellStyle name="Vírgula 7 4 2 3 2 2 3 2" xfId="12016"/>
    <cellStyle name="Vírgula 7 4 2 3 2 2 3 3" xfId="49508"/>
    <cellStyle name="Vírgula 7 4 2 3 2 2 3 4" xfId="49509"/>
    <cellStyle name="Vírgula 7 4 2 3 2 2 4" xfId="8582"/>
    <cellStyle name="Vírgula 7 4 2 3 2 2 4 2" xfId="49510"/>
    <cellStyle name="Vírgula 7 4 2 3 2 2 4 3" xfId="49511"/>
    <cellStyle name="Vírgula 7 4 2 3 2 2 4 4" xfId="49512"/>
    <cellStyle name="Vírgula 7 4 2 3 2 2 5" xfId="3620"/>
    <cellStyle name="Vírgula 7 4 2 3 2 2 5 2" xfId="49513"/>
    <cellStyle name="Vírgula 7 4 2 3 2 2 5 3" xfId="49514"/>
    <cellStyle name="Vírgula 7 4 2 3 2 2 5 4" xfId="49515"/>
    <cellStyle name="Vírgula 7 4 2 3 2 2 6" xfId="49516"/>
    <cellStyle name="Vírgula 7 4 2 3 2 2 6 2" xfId="49517"/>
    <cellStyle name="Vírgula 7 4 2 3 2 2 6 3" xfId="49518"/>
    <cellStyle name="Vírgula 7 4 2 3 2 2 7" xfId="49519"/>
    <cellStyle name="Vírgula 7 4 2 3 2 2 8" xfId="49520"/>
    <cellStyle name="Vírgula 7 4 2 3 2 2 9" xfId="49521"/>
    <cellStyle name="Vírgula 7 4 2 3 2 3" xfId="4537"/>
    <cellStyle name="Vírgula 7 4 2 3 2 3 2" xfId="9522"/>
    <cellStyle name="Vírgula 7 4 2 3 2 3 2 2" xfId="49522"/>
    <cellStyle name="Vírgula 7 4 2 3 2 3 2 3" xfId="49523"/>
    <cellStyle name="Vírgula 7 4 2 3 2 3 2 4" xfId="49524"/>
    <cellStyle name="Vírgula 7 4 2 3 2 3 3" xfId="49525"/>
    <cellStyle name="Vírgula 7 4 2 3 2 3 3 2" xfId="49526"/>
    <cellStyle name="Vírgula 7 4 2 3 2 3 3 3" xfId="49527"/>
    <cellStyle name="Vírgula 7 4 2 3 2 3 4" xfId="49528"/>
    <cellStyle name="Vírgula 7 4 2 3 2 3 5" xfId="49529"/>
    <cellStyle name="Vírgula 7 4 2 3 2 3 6" xfId="49530"/>
    <cellStyle name="Vírgula 7 4 2 3 2 4" xfId="6277"/>
    <cellStyle name="Vírgula 7 4 2 3 2 4 2" xfId="11219"/>
    <cellStyle name="Vírgula 7 4 2 3 2 4 3" xfId="49531"/>
    <cellStyle name="Vírgula 7 4 2 3 2 4 4" xfId="49532"/>
    <cellStyle name="Vírgula 7 4 2 3 2 5" xfId="7785"/>
    <cellStyle name="Vírgula 7 4 2 3 2 5 2" xfId="49533"/>
    <cellStyle name="Vírgula 7 4 2 3 2 5 3" xfId="49534"/>
    <cellStyle name="Vírgula 7 4 2 3 2 5 4" xfId="49535"/>
    <cellStyle name="Vírgula 7 4 2 3 2 6" xfId="2823"/>
    <cellStyle name="Vírgula 7 4 2 3 2 6 2" xfId="49536"/>
    <cellStyle name="Vírgula 7 4 2 3 2 6 3" xfId="49537"/>
    <cellStyle name="Vírgula 7 4 2 3 2 6 4" xfId="49538"/>
    <cellStyle name="Vírgula 7 4 2 3 2 7" xfId="49539"/>
    <cellStyle name="Vírgula 7 4 2 3 2 7 2" xfId="49540"/>
    <cellStyle name="Vírgula 7 4 2 3 2 7 3" xfId="49541"/>
    <cellStyle name="Vírgula 7 4 2 3 2 8" xfId="49542"/>
    <cellStyle name="Vírgula 7 4 2 3 2 9" xfId="49543"/>
    <cellStyle name="Vírgula 7 4 2 3 3" xfId="1986"/>
    <cellStyle name="Vírgula 7 4 2 3 3 2" xfId="5344"/>
    <cellStyle name="Vírgula 7 4 2 3 3 2 2" xfId="10328"/>
    <cellStyle name="Vírgula 7 4 2 3 3 2 2 2" xfId="49544"/>
    <cellStyle name="Vírgula 7 4 2 3 3 2 2 3" xfId="49545"/>
    <cellStyle name="Vírgula 7 4 2 3 3 2 2 4" xfId="49546"/>
    <cellStyle name="Vírgula 7 4 2 3 3 2 3" xfId="49547"/>
    <cellStyle name="Vírgula 7 4 2 3 3 2 3 2" xfId="49548"/>
    <cellStyle name="Vírgula 7 4 2 3 3 2 3 3" xfId="49549"/>
    <cellStyle name="Vírgula 7 4 2 3 3 2 4" xfId="49550"/>
    <cellStyle name="Vírgula 7 4 2 3 3 2 5" xfId="49551"/>
    <cellStyle name="Vírgula 7 4 2 3 3 2 6" xfId="49552"/>
    <cellStyle name="Vírgula 7 4 2 3 3 3" xfId="7073"/>
    <cellStyle name="Vírgula 7 4 2 3 3 3 2" xfId="12015"/>
    <cellStyle name="Vírgula 7 4 2 3 3 3 3" xfId="49553"/>
    <cellStyle name="Vírgula 7 4 2 3 3 3 4" xfId="49554"/>
    <cellStyle name="Vírgula 7 4 2 3 3 4" xfId="8581"/>
    <cellStyle name="Vírgula 7 4 2 3 3 4 2" xfId="49555"/>
    <cellStyle name="Vírgula 7 4 2 3 3 4 3" xfId="49556"/>
    <cellStyle name="Vírgula 7 4 2 3 3 4 4" xfId="49557"/>
    <cellStyle name="Vírgula 7 4 2 3 3 5" xfId="3619"/>
    <cellStyle name="Vírgula 7 4 2 3 3 5 2" xfId="49558"/>
    <cellStyle name="Vírgula 7 4 2 3 3 5 3" xfId="49559"/>
    <cellStyle name="Vírgula 7 4 2 3 3 5 4" xfId="49560"/>
    <cellStyle name="Vírgula 7 4 2 3 3 6" xfId="49561"/>
    <cellStyle name="Vírgula 7 4 2 3 3 6 2" xfId="49562"/>
    <cellStyle name="Vírgula 7 4 2 3 3 6 3" xfId="49563"/>
    <cellStyle name="Vírgula 7 4 2 3 3 7" xfId="49564"/>
    <cellStyle name="Vírgula 7 4 2 3 3 8" xfId="49565"/>
    <cellStyle name="Vírgula 7 4 2 3 3 9" xfId="49566"/>
    <cellStyle name="Vírgula 7 4 2 3 4" xfId="4070"/>
    <cellStyle name="Vírgula 7 4 2 3 4 2" xfId="9141"/>
    <cellStyle name="Vírgula 7 4 2 3 4 2 2" xfId="49567"/>
    <cellStyle name="Vírgula 7 4 2 3 4 2 3" xfId="49568"/>
    <cellStyle name="Vírgula 7 4 2 3 4 2 4" xfId="49569"/>
    <cellStyle name="Vírgula 7 4 2 3 4 3" xfId="49570"/>
    <cellStyle name="Vírgula 7 4 2 3 4 3 2" xfId="49571"/>
    <cellStyle name="Vírgula 7 4 2 3 4 3 3" xfId="49572"/>
    <cellStyle name="Vírgula 7 4 2 3 4 4" xfId="49573"/>
    <cellStyle name="Vírgula 7 4 2 3 4 5" xfId="49574"/>
    <cellStyle name="Vírgula 7 4 2 3 4 6" xfId="49575"/>
    <cellStyle name="Vírgula 7 4 2 3 5" xfId="5825"/>
    <cellStyle name="Vírgula 7 4 2 3 5 2" xfId="10767"/>
    <cellStyle name="Vírgula 7 4 2 3 5 3" xfId="49576"/>
    <cellStyle name="Vírgula 7 4 2 3 5 4" xfId="49577"/>
    <cellStyle name="Vírgula 7 4 2 3 6" xfId="7333"/>
    <cellStyle name="Vírgula 7 4 2 3 6 2" xfId="49578"/>
    <cellStyle name="Vírgula 7 4 2 3 6 3" xfId="49579"/>
    <cellStyle name="Vírgula 7 4 2 3 6 4" xfId="49580"/>
    <cellStyle name="Vírgula 7 4 2 3 7" xfId="2371"/>
    <cellStyle name="Vírgula 7 4 2 3 7 2" xfId="49581"/>
    <cellStyle name="Vírgula 7 4 2 3 7 3" xfId="49582"/>
    <cellStyle name="Vírgula 7 4 2 3 7 4" xfId="49583"/>
    <cellStyle name="Vírgula 7 4 2 3 8" xfId="49584"/>
    <cellStyle name="Vírgula 7 4 2 3 8 2" xfId="49585"/>
    <cellStyle name="Vírgula 7 4 2 3 8 3" xfId="49586"/>
    <cellStyle name="Vírgula 7 4 2 3 9" xfId="49587"/>
    <cellStyle name="Vírgula 7 4 2 4" xfId="762"/>
    <cellStyle name="Vírgula 7 4 2 4 10" xfId="49588"/>
    <cellStyle name="Vírgula 7 4 2 4 11" xfId="49589"/>
    <cellStyle name="Vírgula 7 4 2 4 2" xfId="1228"/>
    <cellStyle name="Vírgula 7 4 2 4 2 10" xfId="49590"/>
    <cellStyle name="Vírgula 7 4 2 4 2 2" xfId="1989"/>
    <cellStyle name="Vírgula 7 4 2 4 2 2 2" xfId="5347"/>
    <cellStyle name="Vírgula 7 4 2 4 2 2 2 2" xfId="10331"/>
    <cellStyle name="Vírgula 7 4 2 4 2 2 2 2 2" xfId="49591"/>
    <cellStyle name="Vírgula 7 4 2 4 2 2 2 2 3" xfId="49592"/>
    <cellStyle name="Vírgula 7 4 2 4 2 2 2 2 4" xfId="49593"/>
    <cellStyle name="Vírgula 7 4 2 4 2 2 2 3" xfId="49594"/>
    <cellStyle name="Vírgula 7 4 2 4 2 2 2 3 2" xfId="49595"/>
    <cellStyle name="Vírgula 7 4 2 4 2 2 2 3 3" xfId="49596"/>
    <cellStyle name="Vírgula 7 4 2 4 2 2 2 4" xfId="49597"/>
    <cellStyle name="Vírgula 7 4 2 4 2 2 2 5" xfId="49598"/>
    <cellStyle name="Vírgula 7 4 2 4 2 2 2 6" xfId="49599"/>
    <cellStyle name="Vírgula 7 4 2 4 2 2 3" xfId="7076"/>
    <cellStyle name="Vírgula 7 4 2 4 2 2 3 2" xfId="12018"/>
    <cellStyle name="Vírgula 7 4 2 4 2 2 3 3" xfId="49600"/>
    <cellStyle name="Vírgula 7 4 2 4 2 2 3 4" xfId="49601"/>
    <cellStyle name="Vírgula 7 4 2 4 2 2 4" xfId="8584"/>
    <cellStyle name="Vírgula 7 4 2 4 2 2 4 2" xfId="49602"/>
    <cellStyle name="Vírgula 7 4 2 4 2 2 4 3" xfId="49603"/>
    <cellStyle name="Vírgula 7 4 2 4 2 2 4 4" xfId="49604"/>
    <cellStyle name="Vírgula 7 4 2 4 2 2 5" xfId="3622"/>
    <cellStyle name="Vírgula 7 4 2 4 2 2 5 2" xfId="49605"/>
    <cellStyle name="Vírgula 7 4 2 4 2 2 5 3" xfId="49606"/>
    <cellStyle name="Vírgula 7 4 2 4 2 2 5 4" xfId="49607"/>
    <cellStyle name="Vírgula 7 4 2 4 2 2 6" xfId="49608"/>
    <cellStyle name="Vírgula 7 4 2 4 2 2 6 2" xfId="49609"/>
    <cellStyle name="Vírgula 7 4 2 4 2 2 6 3" xfId="49610"/>
    <cellStyle name="Vírgula 7 4 2 4 2 2 7" xfId="49611"/>
    <cellStyle name="Vírgula 7 4 2 4 2 2 8" xfId="49612"/>
    <cellStyle name="Vírgula 7 4 2 4 2 2 9" xfId="49613"/>
    <cellStyle name="Vírgula 7 4 2 4 2 3" xfId="4596"/>
    <cellStyle name="Vírgula 7 4 2 4 2 3 2" xfId="9580"/>
    <cellStyle name="Vírgula 7 4 2 4 2 3 2 2" xfId="49614"/>
    <cellStyle name="Vírgula 7 4 2 4 2 3 2 3" xfId="49615"/>
    <cellStyle name="Vírgula 7 4 2 4 2 3 2 4" xfId="49616"/>
    <cellStyle name="Vírgula 7 4 2 4 2 3 3" xfId="49617"/>
    <cellStyle name="Vírgula 7 4 2 4 2 3 3 2" xfId="49618"/>
    <cellStyle name="Vírgula 7 4 2 4 2 3 3 3" xfId="49619"/>
    <cellStyle name="Vírgula 7 4 2 4 2 3 4" xfId="49620"/>
    <cellStyle name="Vírgula 7 4 2 4 2 3 5" xfId="49621"/>
    <cellStyle name="Vírgula 7 4 2 4 2 3 6" xfId="49622"/>
    <cellStyle name="Vírgula 7 4 2 4 2 4" xfId="6327"/>
    <cellStyle name="Vírgula 7 4 2 4 2 4 2" xfId="11269"/>
    <cellStyle name="Vírgula 7 4 2 4 2 4 3" xfId="49623"/>
    <cellStyle name="Vírgula 7 4 2 4 2 4 4" xfId="49624"/>
    <cellStyle name="Vírgula 7 4 2 4 2 5" xfId="7835"/>
    <cellStyle name="Vírgula 7 4 2 4 2 5 2" xfId="49625"/>
    <cellStyle name="Vírgula 7 4 2 4 2 5 3" xfId="49626"/>
    <cellStyle name="Vírgula 7 4 2 4 2 5 4" xfId="49627"/>
    <cellStyle name="Vírgula 7 4 2 4 2 6" xfId="2873"/>
    <cellStyle name="Vírgula 7 4 2 4 2 6 2" xfId="49628"/>
    <cellStyle name="Vírgula 7 4 2 4 2 6 3" xfId="49629"/>
    <cellStyle name="Vírgula 7 4 2 4 2 6 4" xfId="49630"/>
    <cellStyle name="Vírgula 7 4 2 4 2 7" xfId="49631"/>
    <cellStyle name="Vírgula 7 4 2 4 2 7 2" xfId="49632"/>
    <cellStyle name="Vírgula 7 4 2 4 2 7 3" xfId="49633"/>
    <cellStyle name="Vírgula 7 4 2 4 2 8" xfId="49634"/>
    <cellStyle name="Vírgula 7 4 2 4 2 9" xfId="49635"/>
    <cellStyle name="Vírgula 7 4 2 4 3" xfId="1988"/>
    <cellStyle name="Vírgula 7 4 2 4 3 2" xfId="5346"/>
    <cellStyle name="Vírgula 7 4 2 4 3 2 2" xfId="10330"/>
    <cellStyle name="Vírgula 7 4 2 4 3 2 2 2" xfId="49636"/>
    <cellStyle name="Vírgula 7 4 2 4 3 2 2 3" xfId="49637"/>
    <cellStyle name="Vírgula 7 4 2 4 3 2 2 4" xfId="49638"/>
    <cellStyle name="Vírgula 7 4 2 4 3 2 3" xfId="49639"/>
    <cellStyle name="Vírgula 7 4 2 4 3 2 3 2" xfId="49640"/>
    <cellStyle name="Vírgula 7 4 2 4 3 2 3 3" xfId="49641"/>
    <cellStyle name="Vírgula 7 4 2 4 3 2 4" xfId="49642"/>
    <cellStyle name="Vírgula 7 4 2 4 3 2 5" xfId="49643"/>
    <cellStyle name="Vírgula 7 4 2 4 3 2 6" xfId="49644"/>
    <cellStyle name="Vírgula 7 4 2 4 3 3" xfId="7075"/>
    <cellStyle name="Vírgula 7 4 2 4 3 3 2" xfId="12017"/>
    <cellStyle name="Vírgula 7 4 2 4 3 3 3" xfId="49645"/>
    <cellStyle name="Vírgula 7 4 2 4 3 3 4" xfId="49646"/>
    <cellStyle name="Vírgula 7 4 2 4 3 4" xfId="8583"/>
    <cellStyle name="Vírgula 7 4 2 4 3 4 2" xfId="49647"/>
    <cellStyle name="Vírgula 7 4 2 4 3 4 3" xfId="49648"/>
    <cellStyle name="Vírgula 7 4 2 4 3 4 4" xfId="49649"/>
    <cellStyle name="Vírgula 7 4 2 4 3 5" xfId="3621"/>
    <cellStyle name="Vírgula 7 4 2 4 3 5 2" xfId="49650"/>
    <cellStyle name="Vírgula 7 4 2 4 3 5 3" xfId="49651"/>
    <cellStyle name="Vírgula 7 4 2 4 3 5 4" xfId="49652"/>
    <cellStyle name="Vírgula 7 4 2 4 3 6" xfId="49653"/>
    <cellStyle name="Vírgula 7 4 2 4 3 6 2" xfId="49654"/>
    <cellStyle name="Vírgula 7 4 2 4 3 6 3" xfId="49655"/>
    <cellStyle name="Vírgula 7 4 2 4 3 7" xfId="49656"/>
    <cellStyle name="Vírgula 7 4 2 4 3 8" xfId="49657"/>
    <cellStyle name="Vírgula 7 4 2 4 3 9" xfId="49658"/>
    <cellStyle name="Vírgula 7 4 2 4 4" xfId="4213"/>
    <cellStyle name="Vírgula 7 4 2 4 4 2" xfId="9199"/>
    <cellStyle name="Vírgula 7 4 2 4 4 2 2" xfId="49659"/>
    <cellStyle name="Vírgula 7 4 2 4 4 2 3" xfId="49660"/>
    <cellStyle name="Vírgula 7 4 2 4 4 2 4" xfId="49661"/>
    <cellStyle name="Vírgula 7 4 2 4 4 3" xfId="49662"/>
    <cellStyle name="Vírgula 7 4 2 4 4 3 2" xfId="49663"/>
    <cellStyle name="Vírgula 7 4 2 4 4 3 3" xfId="49664"/>
    <cellStyle name="Vírgula 7 4 2 4 4 4" xfId="49665"/>
    <cellStyle name="Vírgula 7 4 2 4 4 5" xfId="49666"/>
    <cellStyle name="Vírgula 7 4 2 4 4 6" xfId="49667"/>
    <cellStyle name="Vírgula 7 4 2 4 5" xfId="5960"/>
    <cellStyle name="Vírgula 7 4 2 4 5 2" xfId="10902"/>
    <cellStyle name="Vírgula 7 4 2 4 5 3" xfId="49668"/>
    <cellStyle name="Vírgula 7 4 2 4 5 4" xfId="49669"/>
    <cellStyle name="Vírgula 7 4 2 4 6" xfId="7468"/>
    <cellStyle name="Vírgula 7 4 2 4 6 2" xfId="49670"/>
    <cellStyle name="Vírgula 7 4 2 4 6 3" xfId="49671"/>
    <cellStyle name="Vírgula 7 4 2 4 6 4" xfId="49672"/>
    <cellStyle name="Vírgula 7 4 2 4 7" xfId="2506"/>
    <cellStyle name="Vírgula 7 4 2 4 7 2" xfId="49673"/>
    <cellStyle name="Vírgula 7 4 2 4 7 3" xfId="49674"/>
    <cellStyle name="Vírgula 7 4 2 4 7 4" xfId="49675"/>
    <cellStyle name="Vírgula 7 4 2 4 8" xfId="49676"/>
    <cellStyle name="Vírgula 7 4 2 4 8 2" xfId="49677"/>
    <cellStyle name="Vírgula 7 4 2 4 8 3" xfId="49678"/>
    <cellStyle name="Vírgula 7 4 2 4 9" xfId="49679"/>
    <cellStyle name="Vírgula 7 4 2 5" xfId="913"/>
    <cellStyle name="Vírgula 7 4 2 5 10" xfId="49680"/>
    <cellStyle name="Vírgula 7 4 2 5 2" xfId="1990"/>
    <cellStyle name="Vírgula 7 4 2 5 2 2" xfId="5348"/>
    <cellStyle name="Vírgula 7 4 2 5 2 2 2" xfId="10332"/>
    <cellStyle name="Vírgula 7 4 2 5 2 2 2 2" xfId="49681"/>
    <cellStyle name="Vírgula 7 4 2 5 2 2 2 3" xfId="49682"/>
    <cellStyle name="Vírgula 7 4 2 5 2 2 2 4" xfId="49683"/>
    <cellStyle name="Vírgula 7 4 2 5 2 2 3" xfId="49684"/>
    <cellStyle name="Vírgula 7 4 2 5 2 2 3 2" xfId="49685"/>
    <cellStyle name="Vírgula 7 4 2 5 2 2 3 3" xfId="49686"/>
    <cellStyle name="Vírgula 7 4 2 5 2 2 4" xfId="49687"/>
    <cellStyle name="Vírgula 7 4 2 5 2 2 5" xfId="49688"/>
    <cellStyle name="Vírgula 7 4 2 5 2 2 6" xfId="49689"/>
    <cellStyle name="Vírgula 7 4 2 5 2 3" xfId="7077"/>
    <cellStyle name="Vírgula 7 4 2 5 2 3 2" xfId="12019"/>
    <cellStyle name="Vírgula 7 4 2 5 2 3 3" xfId="49690"/>
    <cellStyle name="Vírgula 7 4 2 5 2 3 4" xfId="49691"/>
    <cellStyle name="Vírgula 7 4 2 5 2 4" xfId="8585"/>
    <cellStyle name="Vírgula 7 4 2 5 2 4 2" xfId="49692"/>
    <cellStyle name="Vírgula 7 4 2 5 2 4 3" xfId="49693"/>
    <cellStyle name="Vírgula 7 4 2 5 2 4 4" xfId="49694"/>
    <cellStyle name="Vírgula 7 4 2 5 2 5" xfId="3623"/>
    <cellStyle name="Vírgula 7 4 2 5 2 5 2" xfId="49695"/>
    <cellStyle name="Vírgula 7 4 2 5 2 5 3" xfId="49696"/>
    <cellStyle name="Vírgula 7 4 2 5 2 5 4" xfId="49697"/>
    <cellStyle name="Vírgula 7 4 2 5 2 6" xfId="49698"/>
    <cellStyle name="Vírgula 7 4 2 5 2 6 2" xfId="49699"/>
    <cellStyle name="Vírgula 7 4 2 5 2 6 3" xfId="49700"/>
    <cellStyle name="Vírgula 7 4 2 5 2 7" xfId="49701"/>
    <cellStyle name="Vírgula 7 4 2 5 2 8" xfId="49702"/>
    <cellStyle name="Vírgula 7 4 2 5 2 9" xfId="49703"/>
    <cellStyle name="Vírgula 7 4 2 5 3" xfId="4354"/>
    <cellStyle name="Vírgula 7 4 2 5 3 2" xfId="9340"/>
    <cellStyle name="Vírgula 7 4 2 5 3 2 2" xfId="49704"/>
    <cellStyle name="Vírgula 7 4 2 5 3 2 3" xfId="49705"/>
    <cellStyle name="Vírgula 7 4 2 5 3 2 4" xfId="49706"/>
    <cellStyle name="Vírgula 7 4 2 5 3 3" xfId="49707"/>
    <cellStyle name="Vírgula 7 4 2 5 3 3 2" xfId="49708"/>
    <cellStyle name="Vírgula 7 4 2 5 3 3 3" xfId="49709"/>
    <cellStyle name="Vírgula 7 4 2 5 3 4" xfId="49710"/>
    <cellStyle name="Vírgula 7 4 2 5 3 5" xfId="49711"/>
    <cellStyle name="Vírgula 7 4 2 5 3 6" xfId="49712"/>
    <cellStyle name="Vírgula 7 4 2 5 4" xfId="6098"/>
    <cellStyle name="Vírgula 7 4 2 5 4 2" xfId="11040"/>
    <cellStyle name="Vírgula 7 4 2 5 4 3" xfId="49713"/>
    <cellStyle name="Vírgula 7 4 2 5 4 4" xfId="49714"/>
    <cellStyle name="Vírgula 7 4 2 5 5" xfId="7606"/>
    <cellStyle name="Vírgula 7 4 2 5 5 2" xfId="49715"/>
    <cellStyle name="Vírgula 7 4 2 5 5 3" xfId="49716"/>
    <cellStyle name="Vírgula 7 4 2 5 5 4" xfId="49717"/>
    <cellStyle name="Vírgula 7 4 2 5 6" xfId="2644"/>
    <cellStyle name="Vírgula 7 4 2 5 6 2" xfId="49718"/>
    <cellStyle name="Vírgula 7 4 2 5 6 3" xfId="49719"/>
    <cellStyle name="Vírgula 7 4 2 5 6 4" xfId="49720"/>
    <cellStyle name="Vírgula 7 4 2 5 7" xfId="49721"/>
    <cellStyle name="Vírgula 7 4 2 5 7 2" xfId="49722"/>
    <cellStyle name="Vírgula 7 4 2 5 7 3" xfId="49723"/>
    <cellStyle name="Vírgula 7 4 2 5 8" xfId="49724"/>
    <cellStyle name="Vírgula 7 4 2 5 9" xfId="49725"/>
    <cellStyle name="Vírgula 7 4 2 6" xfId="1979"/>
    <cellStyle name="Vírgula 7 4 2 6 2" xfId="5337"/>
    <cellStyle name="Vírgula 7 4 2 6 2 2" xfId="10321"/>
    <cellStyle name="Vírgula 7 4 2 6 2 2 2" xfId="49726"/>
    <cellStyle name="Vírgula 7 4 2 6 2 2 3" xfId="49727"/>
    <cellStyle name="Vírgula 7 4 2 6 2 2 4" xfId="49728"/>
    <cellStyle name="Vírgula 7 4 2 6 2 3" xfId="49729"/>
    <cellStyle name="Vírgula 7 4 2 6 2 3 2" xfId="49730"/>
    <cellStyle name="Vírgula 7 4 2 6 2 3 3" xfId="49731"/>
    <cellStyle name="Vírgula 7 4 2 6 2 4" xfId="49732"/>
    <cellStyle name="Vírgula 7 4 2 6 2 5" xfId="49733"/>
    <cellStyle name="Vírgula 7 4 2 6 2 6" xfId="49734"/>
    <cellStyle name="Vírgula 7 4 2 6 3" xfId="7066"/>
    <cellStyle name="Vírgula 7 4 2 6 3 2" xfId="12008"/>
    <cellStyle name="Vírgula 7 4 2 6 3 3" xfId="49735"/>
    <cellStyle name="Vírgula 7 4 2 6 3 4" xfId="49736"/>
    <cellStyle name="Vírgula 7 4 2 6 4" xfId="8574"/>
    <cellStyle name="Vírgula 7 4 2 6 4 2" xfId="49737"/>
    <cellStyle name="Vírgula 7 4 2 6 4 3" xfId="49738"/>
    <cellStyle name="Vírgula 7 4 2 6 4 4" xfId="49739"/>
    <cellStyle name="Vírgula 7 4 2 6 5" xfId="3612"/>
    <cellStyle name="Vírgula 7 4 2 6 5 2" xfId="49740"/>
    <cellStyle name="Vírgula 7 4 2 6 5 3" xfId="49741"/>
    <cellStyle name="Vírgula 7 4 2 6 5 4" xfId="49742"/>
    <cellStyle name="Vírgula 7 4 2 6 6" xfId="49743"/>
    <cellStyle name="Vírgula 7 4 2 6 6 2" xfId="49744"/>
    <cellStyle name="Vírgula 7 4 2 6 6 3" xfId="49745"/>
    <cellStyle name="Vírgula 7 4 2 6 7" xfId="49746"/>
    <cellStyle name="Vírgula 7 4 2 6 8" xfId="49747"/>
    <cellStyle name="Vírgula 7 4 2 6 9" xfId="49748"/>
    <cellStyle name="Vírgula 7 4 2 7" xfId="3752"/>
    <cellStyle name="Vírgula 7 4 2 7 2" xfId="4690"/>
    <cellStyle name="Vírgula 7 4 2 7 2 2" xfId="9674"/>
    <cellStyle name="Vírgula 7 4 2 7 2 2 2" xfId="49749"/>
    <cellStyle name="Vírgula 7 4 2 7 2 2 3" xfId="49750"/>
    <cellStyle name="Vírgula 7 4 2 7 2 2 4" xfId="49751"/>
    <cellStyle name="Vírgula 7 4 2 7 2 3" xfId="49752"/>
    <cellStyle name="Vírgula 7 4 2 7 2 3 2" xfId="49753"/>
    <cellStyle name="Vírgula 7 4 2 7 2 3 3" xfId="49754"/>
    <cellStyle name="Vírgula 7 4 2 7 2 4" xfId="49755"/>
    <cellStyle name="Vírgula 7 4 2 7 2 5" xfId="49756"/>
    <cellStyle name="Vírgula 7 4 2 7 2 6" xfId="49757"/>
    <cellStyle name="Vírgula 7 4 2 7 3" xfId="8712"/>
    <cellStyle name="Vírgula 7 4 2 7 3 2" xfId="49758"/>
    <cellStyle name="Vírgula 7 4 2 7 3 3" xfId="49759"/>
    <cellStyle name="Vírgula 7 4 2 7 3 4" xfId="49760"/>
    <cellStyle name="Vírgula 7 4 2 7 4" xfId="12341"/>
    <cellStyle name="Vírgula 7 4 2 7 4 2" xfId="49761"/>
    <cellStyle name="Vírgula 7 4 2 7 4 3" xfId="49762"/>
    <cellStyle name="Vírgula 7 4 2 7 4 4" xfId="49763"/>
    <cellStyle name="Vírgula 7 4 2 7 5" xfId="49764"/>
    <cellStyle name="Vírgula 7 4 2 7 5 2" xfId="49765"/>
    <cellStyle name="Vírgula 7 4 2 7 5 3" xfId="49766"/>
    <cellStyle name="Vírgula 7 4 2 7 5 4" xfId="49767"/>
    <cellStyle name="Vírgula 7 4 2 7 6" xfId="49768"/>
    <cellStyle name="Vírgula 7 4 2 7 6 2" xfId="49769"/>
    <cellStyle name="Vírgula 7 4 2 7 6 3" xfId="49770"/>
    <cellStyle name="Vírgula 7 4 2 7 7" xfId="49771"/>
    <cellStyle name="Vírgula 7 4 2 7 8" xfId="49772"/>
    <cellStyle name="Vírgula 7 4 2 7 9" xfId="49773"/>
    <cellStyle name="Vírgula 7 4 2 8" xfId="4014"/>
    <cellStyle name="Vírgula 7 4 2 8 2" xfId="8849"/>
    <cellStyle name="Vírgula 7 4 2 8 2 2" xfId="49774"/>
    <cellStyle name="Vírgula 7 4 2 8 2 2 2" xfId="49775"/>
    <cellStyle name="Vírgula 7 4 2 8 2 2 3" xfId="49776"/>
    <cellStyle name="Vírgula 7 4 2 8 2 2 4" xfId="49777"/>
    <cellStyle name="Vírgula 7 4 2 8 2 3" xfId="49778"/>
    <cellStyle name="Vírgula 7 4 2 8 2 3 2" xfId="49779"/>
    <cellStyle name="Vírgula 7 4 2 8 2 3 3" xfId="49780"/>
    <cellStyle name="Vírgula 7 4 2 8 2 4" xfId="49781"/>
    <cellStyle name="Vírgula 7 4 2 8 2 5" xfId="49782"/>
    <cellStyle name="Vírgula 7 4 2 8 2 6" xfId="49783"/>
    <cellStyle name="Vírgula 7 4 2 8 3" xfId="12204"/>
    <cellStyle name="Vírgula 7 4 2 8 3 2" xfId="49784"/>
    <cellStyle name="Vírgula 7 4 2 8 3 3" xfId="49785"/>
    <cellStyle name="Vírgula 7 4 2 8 3 4" xfId="49786"/>
    <cellStyle name="Vírgula 7 4 2 8 4" xfId="49787"/>
    <cellStyle name="Vírgula 7 4 2 8 4 2" xfId="49788"/>
    <cellStyle name="Vírgula 7 4 2 8 4 3" xfId="49789"/>
    <cellStyle name="Vírgula 7 4 2 8 4 4" xfId="49790"/>
    <cellStyle name="Vírgula 7 4 2 8 5" xfId="49791"/>
    <cellStyle name="Vírgula 7 4 2 8 5 2" xfId="49792"/>
    <cellStyle name="Vírgula 7 4 2 8 5 3" xfId="49793"/>
    <cellStyle name="Vírgula 7 4 2 8 6" xfId="49794"/>
    <cellStyle name="Vírgula 7 4 2 8 7" xfId="49795"/>
    <cellStyle name="Vírgula 7 4 2 8 8" xfId="49796"/>
    <cellStyle name="Vírgula 7 4 2 9" xfId="5554"/>
    <cellStyle name="Vírgula 7 4 2 9 2" xfId="10515"/>
    <cellStyle name="Vírgula 7 4 2 9 2 2" xfId="49797"/>
    <cellStyle name="Vírgula 7 4 2 9 2 3" xfId="49798"/>
    <cellStyle name="Vírgula 7 4 2 9 2 4" xfId="49799"/>
    <cellStyle name="Vírgula 7 4 2 9 3" xfId="49800"/>
    <cellStyle name="Vírgula 7 4 2 9 3 2" xfId="49801"/>
    <cellStyle name="Vírgula 7 4 2 9 3 3" xfId="49802"/>
    <cellStyle name="Vírgula 7 4 2 9 4" xfId="49803"/>
    <cellStyle name="Vírgula 7 4 2 9 5" xfId="49804"/>
    <cellStyle name="Vírgula 7 4 2 9 6" xfId="49805"/>
    <cellStyle name="Vírgula 7 4 3" xfId="705"/>
    <cellStyle name="Vírgula 7 4 3 10" xfId="2454"/>
    <cellStyle name="Vírgula 7 4 3 10 2" xfId="49806"/>
    <cellStyle name="Vírgula 7 4 3 10 3" xfId="49807"/>
    <cellStyle name="Vírgula 7 4 3 10 4" xfId="49808"/>
    <cellStyle name="Vírgula 7 4 3 11" xfId="49809"/>
    <cellStyle name="Vírgula 7 4 3 11 2" xfId="49810"/>
    <cellStyle name="Vírgula 7 4 3 11 3" xfId="49811"/>
    <cellStyle name="Vírgula 7 4 3 12" xfId="49812"/>
    <cellStyle name="Vírgula 7 4 3 13" xfId="49813"/>
    <cellStyle name="Vírgula 7 4 3 14" xfId="49814"/>
    <cellStyle name="Vírgula 7 4 3 2" xfId="846"/>
    <cellStyle name="Vírgula 7 4 3 2 10" xfId="49815"/>
    <cellStyle name="Vírgula 7 4 3 2 11" xfId="49816"/>
    <cellStyle name="Vírgula 7 4 3 2 2" xfId="1311"/>
    <cellStyle name="Vírgula 7 4 3 2 2 10" xfId="49817"/>
    <cellStyle name="Vírgula 7 4 3 2 2 2" xfId="1993"/>
    <cellStyle name="Vírgula 7 4 3 2 2 2 2" xfId="5351"/>
    <cellStyle name="Vírgula 7 4 3 2 2 2 2 2" xfId="10335"/>
    <cellStyle name="Vírgula 7 4 3 2 2 2 2 2 2" xfId="49818"/>
    <cellStyle name="Vírgula 7 4 3 2 2 2 2 2 3" xfId="49819"/>
    <cellStyle name="Vírgula 7 4 3 2 2 2 2 2 4" xfId="49820"/>
    <cellStyle name="Vírgula 7 4 3 2 2 2 2 3" xfId="49821"/>
    <cellStyle name="Vírgula 7 4 3 2 2 2 2 3 2" xfId="49822"/>
    <cellStyle name="Vírgula 7 4 3 2 2 2 2 3 3" xfId="49823"/>
    <cellStyle name="Vírgula 7 4 3 2 2 2 2 4" xfId="49824"/>
    <cellStyle name="Vírgula 7 4 3 2 2 2 2 5" xfId="49825"/>
    <cellStyle name="Vírgula 7 4 3 2 2 2 2 6" xfId="49826"/>
    <cellStyle name="Vírgula 7 4 3 2 2 2 3" xfId="7080"/>
    <cellStyle name="Vírgula 7 4 3 2 2 2 3 2" xfId="12022"/>
    <cellStyle name="Vírgula 7 4 3 2 2 2 3 3" xfId="49827"/>
    <cellStyle name="Vírgula 7 4 3 2 2 2 3 4" xfId="49828"/>
    <cellStyle name="Vírgula 7 4 3 2 2 2 4" xfId="8588"/>
    <cellStyle name="Vírgula 7 4 3 2 2 2 4 2" xfId="49829"/>
    <cellStyle name="Vírgula 7 4 3 2 2 2 4 3" xfId="49830"/>
    <cellStyle name="Vírgula 7 4 3 2 2 2 4 4" xfId="49831"/>
    <cellStyle name="Vírgula 7 4 3 2 2 2 5" xfId="3626"/>
    <cellStyle name="Vírgula 7 4 3 2 2 2 5 2" xfId="49832"/>
    <cellStyle name="Vírgula 7 4 3 2 2 2 5 3" xfId="49833"/>
    <cellStyle name="Vírgula 7 4 3 2 2 2 5 4" xfId="49834"/>
    <cellStyle name="Vírgula 7 4 3 2 2 2 6" xfId="49835"/>
    <cellStyle name="Vírgula 7 4 3 2 2 2 6 2" xfId="49836"/>
    <cellStyle name="Vírgula 7 4 3 2 2 2 6 3" xfId="49837"/>
    <cellStyle name="Vírgula 7 4 3 2 2 2 7" xfId="49838"/>
    <cellStyle name="Vírgula 7 4 3 2 2 2 8" xfId="49839"/>
    <cellStyle name="Vírgula 7 4 3 2 2 2 9" xfId="49840"/>
    <cellStyle name="Vírgula 7 4 3 2 2 3" xfId="4679"/>
    <cellStyle name="Vírgula 7 4 3 2 2 3 2" xfId="9663"/>
    <cellStyle name="Vírgula 7 4 3 2 2 3 2 2" xfId="49841"/>
    <cellStyle name="Vírgula 7 4 3 2 2 3 2 3" xfId="49842"/>
    <cellStyle name="Vírgula 7 4 3 2 2 3 2 4" xfId="49843"/>
    <cellStyle name="Vírgula 7 4 3 2 2 3 3" xfId="49844"/>
    <cellStyle name="Vírgula 7 4 3 2 2 3 3 2" xfId="49845"/>
    <cellStyle name="Vírgula 7 4 3 2 2 3 3 3" xfId="49846"/>
    <cellStyle name="Vírgula 7 4 3 2 2 3 4" xfId="49847"/>
    <cellStyle name="Vírgula 7 4 3 2 2 3 5" xfId="49848"/>
    <cellStyle name="Vírgula 7 4 3 2 2 3 6" xfId="49849"/>
    <cellStyle name="Vírgula 7 4 3 2 2 4" xfId="6410"/>
    <cellStyle name="Vírgula 7 4 3 2 2 4 2" xfId="11352"/>
    <cellStyle name="Vírgula 7 4 3 2 2 4 3" xfId="49850"/>
    <cellStyle name="Vírgula 7 4 3 2 2 4 4" xfId="49851"/>
    <cellStyle name="Vírgula 7 4 3 2 2 5" xfId="7918"/>
    <cellStyle name="Vírgula 7 4 3 2 2 5 2" xfId="49852"/>
    <cellStyle name="Vírgula 7 4 3 2 2 5 3" xfId="49853"/>
    <cellStyle name="Vírgula 7 4 3 2 2 5 4" xfId="49854"/>
    <cellStyle name="Vírgula 7 4 3 2 2 6" xfId="2956"/>
    <cellStyle name="Vírgula 7 4 3 2 2 6 2" xfId="49855"/>
    <cellStyle name="Vírgula 7 4 3 2 2 6 3" xfId="49856"/>
    <cellStyle name="Vírgula 7 4 3 2 2 6 4" xfId="49857"/>
    <cellStyle name="Vírgula 7 4 3 2 2 7" xfId="49858"/>
    <cellStyle name="Vírgula 7 4 3 2 2 7 2" xfId="49859"/>
    <cellStyle name="Vírgula 7 4 3 2 2 7 3" xfId="49860"/>
    <cellStyle name="Vírgula 7 4 3 2 2 8" xfId="49861"/>
    <cellStyle name="Vírgula 7 4 3 2 2 9" xfId="49862"/>
    <cellStyle name="Vírgula 7 4 3 2 3" xfId="1992"/>
    <cellStyle name="Vírgula 7 4 3 2 3 2" xfId="5350"/>
    <cellStyle name="Vírgula 7 4 3 2 3 2 2" xfId="10334"/>
    <cellStyle name="Vírgula 7 4 3 2 3 2 2 2" xfId="49863"/>
    <cellStyle name="Vírgula 7 4 3 2 3 2 2 3" xfId="49864"/>
    <cellStyle name="Vírgula 7 4 3 2 3 2 2 4" xfId="49865"/>
    <cellStyle name="Vírgula 7 4 3 2 3 2 3" xfId="49866"/>
    <cellStyle name="Vírgula 7 4 3 2 3 2 3 2" xfId="49867"/>
    <cellStyle name="Vírgula 7 4 3 2 3 2 3 3" xfId="49868"/>
    <cellStyle name="Vírgula 7 4 3 2 3 2 4" xfId="49869"/>
    <cellStyle name="Vírgula 7 4 3 2 3 2 5" xfId="49870"/>
    <cellStyle name="Vírgula 7 4 3 2 3 2 6" xfId="49871"/>
    <cellStyle name="Vírgula 7 4 3 2 3 3" xfId="7079"/>
    <cellStyle name="Vírgula 7 4 3 2 3 3 2" xfId="12021"/>
    <cellStyle name="Vírgula 7 4 3 2 3 3 3" xfId="49872"/>
    <cellStyle name="Vírgula 7 4 3 2 3 3 4" xfId="49873"/>
    <cellStyle name="Vírgula 7 4 3 2 3 4" xfId="8587"/>
    <cellStyle name="Vírgula 7 4 3 2 3 4 2" xfId="49874"/>
    <cellStyle name="Vírgula 7 4 3 2 3 4 3" xfId="49875"/>
    <cellStyle name="Vírgula 7 4 3 2 3 4 4" xfId="49876"/>
    <cellStyle name="Vírgula 7 4 3 2 3 5" xfId="3625"/>
    <cellStyle name="Vírgula 7 4 3 2 3 5 2" xfId="49877"/>
    <cellStyle name="Vírgula 7 4 3 2 3 5 3" xfId="49878"/>
    <cellStyle name="Vírgula 7 4 3 2 3 5 4" xfId="49879"/>
    <cellStyle name="Vírgula 7 4 3 2 3 6" xfId="49880"/>
    <cellStyle name="Vírgula 7 4 3 2 3 6 2" xfId="49881"/>
    <cellStyle name="Vírgula 7 4 3 2 3 6 3" xfId="49882"/>
    <cellStyle name="Vírgula 7 4 3 2 3 7" xfId="49883"/>
    <cellStyle name="Vírgula 7 4 3 2 3 8" xfId="49884"/>
    <cellStyle name="Vírgula 7 4 3 2 3 9" xfId="49885"/>
    <cellStyle name="Vírgula 7 4 3 2 4" xfId="4296"/>
    <cellStyle name="Vírgula 7 4 3 2 4 2" xfId="9282"/>
    <cellStyle name="Vírgula 7 4 3 2 4 2 2" xfId="49886"/>
    <cellStyle name="Vírgula 7 4 3 2 4 2 3" xfId="49887"/>
    <cellStyle name="Vírgula 7 4 3 2 4 2 4" xfId="49888"/>
    <cellStyle name="Vírgula 7 4 3 2 4 3" xfId="49889"/>
    <cellStyle name="Vírgula 7 4 3 2 4 3 2" xfId="49890"/>
    <cellStyle name="Vírgula 7 4 3 2 4 3 3" xfId="49891"/>
    <cellStyle name="Vírgula 7 4 3 2 4 4" xfId="49892"/>
    <cellStyle name="Vírgula 7 4 3 2 4 5" xfId="49893"/>
    <cellStyle name="Vírgula 7 4 3 2 4 6" xfId="49894"/>
    <cellStyle name="Vírgula 7 4 3 2 5" xfId="6043"/>
    <cellStyle name="Vírgula 7 4 3 2 5 2" xfId="10985"/>
    <cellStyle name="Vírgula 7 4 3 2 5 3" xfId="49895"/>
    <cellStyle name="Vírgula 7 4 3 2 5 4" xfId="49896"/>
    <cellStyle name="Vírgula 7 4 3 2 6" xfId="7551"/>
    <cellStyle name="Vírgula 7 4 3 2 6 2" xfId="49897"/>
    <cellStyle name="Vírgula 7 4 3 2 6 3" xfId="49898"/>
    <cellStyle name="Vírgula 7 4 3 2 6 4" xfId="49899"/>
    <cellStyle name="Vírgula 7 4 3 2 7" xfId="2589"/>
    <cellStyle name="Vírgula 7 4 3 2 7 2" xfId="49900"/>
    <cellStyle name="Vírgula 7 4 3 2 7 3" xfId="49901"/>
    <cellStyle name="Vírgula 7 4 3 2 7 4" xfId="49902"/>
    <cellStyle name="Vírgula 7 4 3 2 8" xfId="49903"/>
    <cellStyle name="Vírgula 7 4 3 2 8 2" xfId="49904"/>
    <cellStyle name="Vírgula 7 4 3 2 8 3" xfId="49905"/>
    <cellStyle name="Vírgula 7 4 3 2 9" xfId="49906"/>
    <cellStyle name="Vírgula 7 4 3 3" xfId="999"/>
    <cellStyle name="Vírgula 7 4 3 3 10" xfId="49907"/>
    <cellStyle name="Vírgula 7 4 3 3 2" xfId="1994"/>
    <cellStyle name="Vírgula 7 4 3 3 2 2" xfId="5352"/>
    <cellStyle name="Vírgula 7 4 3 3 2 2 2" xfId="10336"/>
    <cellStyle name="Vírgula 7 4 3 3 2 2 2 2" xfId="49908"/>
    <cellStyle name="Vírgula 7 4 3 3 2 2 2 3" xfId="49909"/>
    <cellStyle name="Vírgula 7 4 3 3 2 2 2 4" xfId="49910"/>
    <cellStyle name="Vírgula 7 4 3 3 2 2 3" xfId="49911"/>
    <cellStyle name="Vírgula 7 4 3 3 2 2 3 2" xfId="49912"/>
    <cellStyle name="Vírgula 7 4 3 3 2 2 3 3" xfId="49913"/>
    <cellStyle name="Vírgula 7 4 3 3 2 2 4" xfId="49914"/>
    <cellStyle name="Vírgula 7 4 3 3 2 2 5" xfId="49915"/>
    <cellStyle name="Vírgula 7 4 3 3 2 2 6" xfId="49916"/>
    <cellStyle name="Vírgula 7 4 3 3 2 3" xfId="7081"/>
    <cellStyle name="Vírgula 7 4 3 3 2 3 2" xfId="12023"/>
    <cellStyle name="Vírgula 7 4 3 3 2 3 3" xfId="49917"/>
    <cellStyle name="Vírgula 7 4 3 3 2 3 4" xfId="49918"/>
    <cellStyle name="Vírgula 7 4 3 3 2 4" xfId="8589"/>
    <cellStyle name="Vírgula 7 4 3 3 2 4 2" xfId="49919"/>
    <cellStyle name="Vírgula 7 4 3 3 2 4 3" xfId="49920"/>
    <cellStyle name="Vírgula 7 4 3 3 2 4 4" xfId="49921"/>
    <cellStyle name="Vírgula 7 4 3 3 2 5" xfId="3627"/>
    <cellStyle name="Vírgula 7 4 3 3 2 5 2" xfId="49922"/>
    <cellStyle name="Vírgula 7 4 3 3 2 5 3" xfId="49923"/>
    <cellStyle name="Vírgula 7 4 3 3 2 5 4" xfId="49924"/>
    <cellStyle name="Vírgula 7 4 3 3 2 6" xfId="49925"/>
    <cellStyle name="Vírgula 7 4 3 3 2 6 2" xfId="49926"/>
    <cellStyle name="Vírgula 7 4 3 3 2 6 3" xfId="49927"/>
    <cellStyle name="Vírgula 7 4 3 3 2 7" xfId="49928"/>
    <cellStyle name="Vírgula 7 4 3 3 2 8" xfId="49929"/>
    <cellStyle name="Vírgula 7 4 3 3 2 9" xfId="49930"/>
    <cellStyle name="Vírgula 7 4 3 3 3" xfId="4438"/>
    <cellStyle name="Vírgula 7 4 3 3 3 2" xfId="9423"/>
    <cellStyle name="Vírgula 7 4 3 3 3 2 2" xfId="49931"/>
    <cellStyle name="Vírgula 7 4 3 3 3 2 3" xfId="49932"/>
    <cellStyle name="Vírgula 7 4 3 3 3 2 4" xfId="49933"/>
    <cellStyle name="Vírgula 7 4 3 3 3 3" xfId="49934"/>
    <cellStyle name="Vírgula 7 4 3 3 3 3 2" xfId="49935"/>
    <cellStyle name="Vírgula 7 4 3 3 3 3 3" xfId="49936"/>
    <cellStyle name="Vírgula 7 4 3 3 3 4" xfId="49937"/>
    <cellStyle name="Vírgula 7 4 3 3 3 5" xfId="49938"/>
    <cellStyle name="Vírgula 7 4 3 3 3 6" xfId="49939"/>
    <cellStyle name="Vírgula 7 4 3 3 4" xfId="6181"/>
    <cellStyle name="Vírgula 7 4 3 3 4 2" xfId="11123"/>
    <cellStyle name="Vírgula 7 4 3 3 4 3" xfId="49940"/>
    <cellStyle name="Vírgula 7 4 3 3 4 4" xfId="49941"/>
    <cellStyle name="Vírgula 7 4 3 3 5" xfId="7689"/>
    <cellStyle name="Vírgula 7 4 3 3 5 2" xfId="49942"/>
    <cellStyle name="Vírgula 7 4 3 3 5 3" xfId="49943"/>
    <cellStyle name="Vírgula 7 4 3 3 5 4" xfId="49944"/>
    <cellStyle name="Vírgula 7 4 3 3 6" xfId="2727"/>
    <cellStyle name="Vírgula 7 4 3 3 6 2" xfId="49945"/>
    <cellStyle name="Vírgula 7 4 3 3 6 3" xfId="49946"/>
    <cellStyle name="Vírgula 7 4 3 3 6 4" xfId="49947"/>
    <cellStyle name="Vírgula 7 4 3 3 7" xfId="49948"/>
    <cellStyle name="Vírgula 7 4 3 3 7 2" xfId="49949"/>
    <cellStyle name="Vírgula 7 4 3 3 7 3" xfId="49950"/>
    <cellStyle name="Vírgula 7 4 3 3 8" xfId="49951"/>
    <cellStyle name="Vírgula 7 4 3 3 9" xfId="49952"/>
    <cellStyle name="Vírgula 7 4 3 4" xfId="1991"/>
    <cellStyle name="Vírgula 7 4 3 4 2" xfId="5349"/>
    <cellStyle name="Vírgula 7 4 3 4 2 2" xfId="10333"/>
    <cellStyle name="Vírgula 7 4 3 4 2 2 2" xfId="49953"/>
    <cellStyle name="Vírgula 7 4 3 4 2 2 3" xfId="49954"/>
    <cellStyle name="Vírgula 7 4 3 4 2 2 4" xfId="49955"/>
    <cellStyle name="Vírgula 7 4 3 4 2 3" xfId="49956"/>
    <cellStyle name="Vírgula 7 4 3 4 2 3 2" xfId="49957"/>
    <cellStyle name="Vírgula 7 4 3 4 2 3 3" xfId="49958"/>
    <cellStyle name="Vírgula 7 4 3 4 2 4" xfId="49959"/>
    <cellStyle name="Vírgula 7 4 3 4 2 5" xfId="49960"/>
    <cellStyle name="Vírgula 7 4 3 4 2 6" xfId="49961"/>
    <cellStyle name="Vírgula 7 4 3 4 3" xfId="7078"/>
    <cellStyle name="Vírgula 7 4 3 4 3 2" xfId="12020"/>
    <cellStyle name="Vírgula 7 4 3 4 3 3" xfId="49962"/>
    <cellStyle name="Vírgula 7 4 3 4 3 4" xfId="49963"/>
    <cellStyle name="Vírgula 7 4 3 4 4" xfId="8586"/>
    <cellStyle name="Vírgula 7 4 3 4 4 2" xfId="49964"/>
    <cellStyle name="Vírgula 7 4 3 4 4 3" xfId="49965"/>
    <cellStyle name="Vírgula 7 4 3 4 4 4" xfId="49966"/>
    <cellStyle name="Vírgula 7 4 3 4 5" xfId="3624"/>
    <cellStyle name="Vírgula 7 4 3 4 5 2" xfId="49967"/>
    <cellStyle name="Vírgula 7 4 3 4 5 3" xfId="49968"/>
    <cellStyle name="Vírgula 7 4 3 4 5 4" xfId="49969"/>
    <cellStyle name="Vírgula 7 4 3 4 6" xfId="49970"/>
    <cellStyle name="Vírgula 7 4 3 4 6 2" xfId="49971"/>
    <cellStyle name="Vírgula 7 4 3 4 6 3" xfId="49972"/>
    <cellStyle name="Vírgula 7 4 3 4 7" xfId="49973"/>
    <cellStyle name="Vírgula 7 4 3 4 8" xfId="49974"/>
    <cellStyle name="Vírgula 7 4 3 4 9" xfId="49975"/>
    <cellStyle name="Vírgula 7 4 3 5" xfId="3836"/>
    <cellStyle name="Vírgula 7 4 3 5 2" xfId="5431"/>
    <cellStyle name="Vírgula 7 4 3 5 2 2" xfId="10413"/>
    <cellStyle name="Vírgula 7 4 3 5 2 2 2" xfId="49976"/>
    <cellStyle name="Vírgula 7 4 3 5 2 2 3" xfId="49977"/>
    <cellStyle name="Vírgula 7 4 3 5 2 2 4" xfId="49978"/>
    <cellStyle name="Vírgula 7 4 3 5 2 3" xfId="49979"/>
    <cellStyle name="Vírgula 7 4 3 5 2 3 2" xfId="49980"/>
    <cellStyle name="Vírgula 7 4 3 5 2 3 3" xfId="49981"/>
    <cellStyle name="Vírgula 7 4 3 5 2 4" xfId="49982"/>
    <cellStyle name="Vírgula 7 4 3 5 2 5" xfId="49983"/>
    <cellStyle name="Vírgula 7 4 3 5 2 6" xfId="49984"/>
    <cellStyle name="Vírgula 7 4 3 5 3" xfId="8796"/>
    <cellStyle name="Vírgula 7 4 3 5 3 2" xfId="49985"/>
    <cellStyle name="Vírgula 7 4 3 5 3 3" xfId="49986"/>
    <cellStyle name="Vírgula 7 4 3 5 3 4" xfId="49987"/>
    <cellStyle name="Vírgula 7 4 3 5 4" xfId="12232"/>
    <cellStyle name="Vírgula 7 4 3 5 4 2" xfId="49988"/>
    <cellStyle name="Vírgula 7 4 3 5 4 3" xfId="49989"/>
    <cellStyle name="Vírgula 7 4 3 5 4 4" xfId="49990"/>
    <cellStyle name="Vírgula 7 4 3 5 5" xfId="49991"/>
    <cellStyle name="Vírgula 7 4 3 5 5 2" xfId="49992"/>
    <cellStyle name="Vírgula 7 4 3 5 5 3" xfId="49993"/>
    <cellStyle name="Vírgula 7 4 3 5 5 4" xfId="49994"/>
    <cellStyle name="Vírgula 7 4 3 5 6" xfId="49995"/>
    <cellStyle name="Vírgula 7 4 3 5 6 2" xfId="49996"/>
    <cellStyle name="Vírgula 7 4 3 5 6 3" xfId="49997"/>
    <cellStyle name="Vírgula 7 4 3 5 7" xfId="49998"/>
    <cellStyle name="Vírgula 7 4 3 5 8" xfId="49999"/>
    <cellStyle name="Vírgula 7 4 3 5 9" xfId="50000"/>
    <cellStyle name="Vírgula 7 4 3 6" xfId="4161"/>
    <cellStyle name="Vírgula 7 4 3 6 2" xfId="8932"/>
    <cellStyle name="Vírgula 7 4 3 6 2 2" xfId="50001"/>
    <cellStyle name="Vírgula 7 4 3 6 2 2 2" xfId="50002"/>
    <cellStyle name="Vírgula 7 4 3 6 2 2 3" xfId="50003"/>
    <cellStyle name="Vírgula 7 4 3 6 2 2 4" xfId="50004"/>
    <cellStyle name="Vírgula 7 4 3 6 2 3" xfId="50005"/>
    <cellStyle name="Vírgula 7 4 3 6 2 3 2" xfId="50006"/>
    <cellStyle name="Vírgula 7 4 3 6 2 3 3" xfId="50007"/>
    <cellStyle name="Vírgula 7 4 3 6 2 4" xfId="50008"/>
    <cellStyle name="Vírgula 7 4 3 6 2 5" xfId="50009"/>
    <cellStyle name="Vírgula 7 4 3 6 2 6" xfId="50010"/>
    <cellStyle name="Vírgula 7 4 3 6 3" xfId="12208"/>
    <cellStyle name="Vírgula 7 4 3 6 3 2" xfId="50011"/>
    <cellStyle name="Vírgula 7 4 3 6 3 3" xfId="50012"/>
    <cellStyle name="Vírgula 7 4 3 6 3 4" xfId="50013"/>
    <cellStyle name="Vírgula 7 4 3 6 4" xfId="50014"/>
    <cellStyle name="Vírgula 7 4 3 6 4 2" xfId="50015"/>
    <cellStyle name="Vírgula 7 4 3 6 4 3" xfId="50016"/>
    <cellStyle name="Vírgula 7 4 3 6 4 4" xfId="50017"/>
    <cellStyle name="Vírgula 7 4 3 6 5" xfId="50018"/>
    <cellStyle name="Vírgula 7 4 3 6 5 2" xfId="50019"/>
    <cellStyle name="Vírgula 7 4 3 6 5 3" xfId="50020"/>
    <cellStyle name="Vírgula 7 4 3 6 6" xfId="50021"/>
    <cellStyle name="Vírgula 7 4 3 6 7" xfId="50022"/>
    <cellStyle name="Vírgula 7 4 3 6 8" xfId="50023"/>
    <cellStyle name="Vírgula 7 4 3 7" xfId="4691"/>
    <cellStyle name="Vírgula 7 4 3 7 2" xfId="9675"/>
    <cellStyle name="Vírgula 7 4 3 7 2 2" xfId="50024"/>
    <cellStyle name="Vírgula 7 4 3 7 2 3" xfId="50025"/>
    <cellStyle name="Vírgula 7 4 3 7 2 4" xfId="50026"/>
    <cellStyle name="Vírgula 7 4 3 7 3" xfId="50027"/>
    <cellStyle name="Vírgula 7 4 3 7 3 2" xfId="50028"/>
    <cellStyle name="Vírgula 7 4 3 7 3 3" xfId="50029"/>
    <cellStyle name="Vírgula 7 4 3 7 4" xfId="50030"/>
    <cellStyle name="Vírgula 7 4 3 7 5" xfId="50031"/>
    <cellStyle name="Vírgula 7 4 3 7 6" xfId="50032"/>
    <cellStyle name="Vírgula 7 4 3 8" xfId="5908"/>
    <cellStyle name="Vírgula 7 4 3 8 2" xfId="10850"/>
    <cellStyle name="Vírgula 7 4 3 8 3" xfId="50033"/>
    <cellStyle name="Vírgula 7 4 3 8 4" xfId="50034"/>
    <cellStyle name="Vírgula 7 4 3 9" xfId="7416"/>
    <cellStyle name="Vírgula 7 4 3 9 2" xfId="50035"/>
    <cellStyle name="Vírgula 7 4 3 9 3" xfId="50036"/>
    <cellStyle name="Vírgula 7 4 3 9 4" xfId="50037"/>
    <cellStyle name="Vírgula 7 4 4" xfId="553"/>
    <cellStyle name="Vírgula 7 4 4 10" xfId="50038"/>
    <cellStyle name="Vírgula 7 4 4 11" xfId="50039"/>
    <cellStyle name="Vírgula 7 4 4 2" xfId="1113"/>
    <cellStyle name="Vírgula 7 4 4 2 10" xfId="50040"/>
    <cellStyle name="Vírgula 7 4 4 2 2" xfId="1996"/>
    <cellStyle name="Vírgula 7 4 4 2 2 2" xfId="5354"/>
    <cellStyle name="Vírgula 7 4 4 2 2 2 2" xfId="10338"/>
    <cellStyle name="Vírgula 7 4 4 2 2 2 2 2" xfId="50041"/>
    <cellStyle name="Vírgula 7 4 4 2 2 2 2 3" xfId="50042"/>
    <cellStyle name="Vírgula 7 4 4 2 2 2 2 4" xfId="50043"/>
    <cellStyle name="Vírgula 7 4 4 2 2 2 3" xfId="50044"/>
    <cellStyle name="Vírgula 7 4 4 2 2 2 3 2" xfId="50045"/>
    <cellStyle name="Vírgula 7 4 4 2 2 2 3 3" xfId="50046"/>
    <cellStyle name="Vírgula 7 4 4 2 2 2 4" xfId="50047"/>
    <cellStyle name="Vírgula 7 4 4 2 2 2 5" xfId="50048"/>
    <cellStyle name="Vírgula 7 4 4 2 2 2 6" xfId="50049"/>
    <cellStyle name="Vírgula 7 4 4 2 2 3" xfId="7083"/>
    <cellStyle name="Vírgula 7 4 4 2 2 3 2" xfId="12025"/>
    <cellStyle name="Vírgula 7 4 4 2 2 3 3" xfId="50050"/>
    <cellStyle name="Vírgula 7 4 4 2 2 3 4" xfId="50051"/>
    <cellStyle name="Vírgula 7 4 4 2 2 4" xfId="8591"/>
    <cellStyle name="Vírgula 7 4 4 2 2 4 2" xfId="50052"/>
    <cellStyle name="Vírgula 7 4 4 2 2 4 3" xfId="50053"/>
    <cellStyle name="Vírgula 7 4 4 2 2 4 4" xfId="50054"/>
    <cellStyle name="Vírgula 7 4 4 2 2 5" xfId="3629"/>
    <cellStyle name="Vírgula 7 4 4 2 2 5 2" xfId="50055"/>
    <cellStyle name="Vírgula 7 4 4 2 2 5 3" xfId="50056"/>
    <cellStyle name="Vírgula 7 4 4 2 2 5 4" xfId="50057"/>
    <cellStyle name="Vírgula 7 4 4 2 2 6" xfId="50058"/>
    <cellStyle name="Vírgula 7 4 4 2 2 6 2" xfId="50059"/>
    <cellStyle name="Vírgula 7 4 4 2 2 6 3" xfId="50060"/>
    <cellStyle name="Vírgula 7 4 4 2 2 7" xfId="50061"/>
    <cellStyle name="Vírgula 7 4 4 2 2 8" xfId="50062"/>
    <cellStyle name="Vírgula 7 4 4 2 2 9" xfId="50063"/>
    <cellStyle name="Vírgula 7 4 4 2 3" xfId="4535"/>
    <cellStyle name="Vírgula 7 4 4 2 3 2" xfId="9520"/>
    <cellStyle name="Vírgula 7 4 4 2 3 2 2" xfId="50064"/>
    <cellStyle name="Vírgula 7 4 4 2 3 2 3" xfId="50065"/>
    <cellStyle name="Vírgula 7 4 4 2 3 2 4" xfId="50066"/>
    <cellStyle name="Vírgula 7 4 4 2 3 3" xfId="50067"/>
    <cellStyle name="Vírgula 7 4 4 2 3 3 2" xfId="50068"/>
    <cellStyle name="Vírgula 7 4 4 2 3 3 3" xfId="50069"/>
    <cellStyle name="Vírgula 7 4 4 2 3 4" xfId="50070"/>
    <cellStyle name="Vírgula 7 4 4 2 3 5" xfId="50071"/>
    <cellStyle name="Vírgula 7 4 4 2 3 6" xfId="50072"/>
    <cellStyle name="Vírgula 7 4 4 2 4" xfId="6275"/>
    <cellStyle name="Vírgula 7 4 4 2 4 2" xfId="11217"/>
    <cellStyle name="Vírgula 7 4 4 2 4 3" xfId="50073"/>
    <cellStyle name="Vírgula 7 4 4 2 4 4" xfId="50074"/>
    <cellStyle name="Vírgula 7 4 4 2 5" xfId="7783"/>
    <cellStyle name="Vírgula 7 4 4 2 5 2" xfId="50075"/>
    <cellStyle name="Vírgula 7 4 4 2 5 3" xfId="50076"/>
    <cellStyle name="Vírgula 7 4 4 2 5 4" xfId="50077"/>
    <cellStyle name="Vírgula 7 4 4 2 6" xfId="2821"/>
    <cellStyle name="Vírgula 7 4 4 2 6 2" xfId="50078"/>
    <cellStyle name="Vírgula 7 4 4 2 6 3" xfId="50079"/>
    <cellStyle name="Vírgula 7 4 4 2 6 4" xfId="50080"/>
    <cellStyle name="Vírgula 7 4 4 2 7" xfId="50081"/>
    <cellStyle name="Vírgula 7 4 4 2 7 2" xfId="50082"/>
    <cellStyle name="Vírgula 7 4 4 2 7 3" xfId="50083"/>
    <cellStyle name="Vírgula 7 4 4 2 8" xfId="50084"/>
    <cellStyle name="Vírgula 7 4 4 2 9" xfId="50085"/>
    <cellStyle name="Vírgula 7 4 4 3" xfId="1995"/>
    <cellStyle name="Vírgula 7 4 4 3 2" xfId="5353"/>
    <cellStyle name="Vírgula 7 4 4 3 2 2" xfId="10337"/>
    <cellStyle name="Vírgula 7 4 4 3 2 2 2" xfId="50086"/>
    <cellStyle name="Vírgula 7 4 4 3 2 2 3" xfId="50087"/>
    <cellStyle name="Vírgula 7 4 4 3 2 2 4" xfId="50088"/>
    <cellStyle name="Vírgula 7 4 4 3 2 3" xfId="50089"/>
    <cellStyle name="Vírgula 7 4 4 3 2 3 2" xfId="50090"/>
    <cellStyle name="Vírgula 7 4 4 3 2 3 3" xfId="50091"/>
    <cellStyle name="Vírgula 7 4 4 3 2 4" xfId="50092"/>
    <cellStyle name="Vírgula 7 4 4 3 2 5" xfId="50093"/>
    <cellStyle name="Vírgula 7 4 4 3 2 6" xfId="50094"/>
    <cellStyle name="Vírgula 7 4 4 3 3" xfId="7082"/>
    <cellStyle name="Vírgula 7 4 4 3 3 2" xfId="12024"/>
    <cellStyle name="Vírgula 7 4 4 3 3 3" xfId="50095"/>
    <cellStyle name="Vírgula 7 4 4 3 3 4" xfId="50096"/>
    <cellStyle name="Vírgula 7 4 4 3 4" xfId="8590"/>
    <cellStyle name="Vírgula 7 4 4 3 4 2" xfId="50097"/>
    <cellStyle name="Vírgula 7 4 4 3 4 3" xfId="50098"/>
    <cellStyle name="Vírgula 7 4 4 3 4 4" xfId="50099"/>
    <cellStyle name="Vírgula 7 4 4 3 5" xfId="3628"/>
    <cellStyle name="Vírgula 7 4 4 3 5 2" xfId="50100"/>
    <cellStyle name="Vírgula 7 4 4 3 5 3" xfId="50101"/>
    <cellStyle name="Vírgula 7 4 4 3 5 4" xfId="50102"/>
    <cellStyle name="Vírgula 7 4 4 3 6" xfId="50103"/>
    <cellStyle name="Vírgula 7 4 4 3 6 2" xfId="50104"/>
    <cellStyle name="Vírgula 7 4 4 3 6 3" xfId="50105"/>
    <cellStyle name="Vírgula 7 4 4 3 7" xfId="50106"/>
    <cellStyle name="Vírgula 7 4 4 3 8" xfId="50107"/>
    <cellStyle name="Vírgula 7 4 4 3 9" xfId="50108"/>
    <cellStyle name="Vírgula 7 4 4 4" xfId="4068"/>
    <cellStyle name="Vírgula 7 4 4 4 2" xfId="9139"/>
    <cellStyle name="Vírgula 7 4 4 4 2 2" xfId="50109"/>
    <cellStyle name="Vírgula 7 4 4 4 2 3" xfId="50110"/>
    <cellStyle name="Vírgula 7 4 4 4 2 4" xfId="50111"/>
    <cellStyle name="Vírgula 7 4 4 4 3" xfId="50112"/>
    <cellStyle name="Vírgula 7 4 4 4 3 2" xfId="50113"/>
    <cellStyle name="Vírgula 7 4 4 4 3 3" xfId="50114"/>
    <cellStyle name="Vírgula 7 4 4 4 4" xfId="50115"/>
    <cellStyle name="Vírgula 7 4 4 4 5" xfId="50116"/>
    <cellStyle name="Vírgula 7 4 4 4 6" xfId="50117"/>
    <cellStyle name="Vírgula 7 4 4 5" xfId="5823"/>
    <cellStyle name="Vírgula 7 4 4 5 2" xfId="10765"/>
    <cellStyle name="Vírgula 7 4 4 5 3" xfId="50118"/>
    <cellStyle name="Vírgula 7 4 4 5 4" xfId="50119"/>
    <cellStyle name="Vírgula 7 4 4 6" xfId="7331"/>
    <cellStyle name="Vírgula 7 4 4 6 2" xfId="50120"/>
    <cellStyle name="Vírgula 7 4 4 6 3" xfId="50121"/>
    <cellStyle name="Vírgula 7 4 4 6 4" xfId="50122"/>
    <cellStyle name="Vírgula 7 4 4 7" xfId="2369"/>
    <cellStyle name="Vírgula 7 4 4 7 2" xfId="50123"/>
    <cellStyle name="Vírgula 7 4 4 7 3" xfId="50124"/>
    <cellStyle name="Vírgula 7 4 4 7 4" xfId="50125"/>
    <cellStyle name="Vírgula 7 4 4 8" xfId="50126"/>
    <cellStyle name="Vírgula 7 4 4 8 2" xfId="50127"/>
    <cellStyle name="Vírgula 7 4 4 8 3" xfId="50128"/>
    <cellStyle name="Vírgula 7 4 4 9" xfId="50129"/>
    <cellStyle name="Vírgula 7 4 5" xfId="760"/>
    <cellStyle name="Vírgula 7 4 5 10" xfId="50130"/>
    <cellStyle name="Vírgula 7 4 5 11" xfId="50131"/>
    <cellStyle name="Vírgula 7 4 5 2" xfId="1226"/>
    <cellStyle name="Vírgula 7 4 5 2 10" xfId="50132"/>
    <cellStyle name="Vírgula 7 4 5 2 2" xfId="1998"/>
    <cellStyle name="Vírgula 7 4 5 2 2 2" xfId="5356"/>
    <cellStyle name="Vírgula 7 4 5 2 2 2 2" xfId="10340"/>
    <cellStyle name="Vírgula 7 4 5 2 2 2 2 2" xfId="50133"/>
    <cellStyle name="Vírgula 7 4 5 2 2 2 2 3" xfId="50134"/>
    <cellStyle name="Vírgula 7 4 5 2 2 2 2 4" xfId="50135"/>
    <cellStyle name="Vírgula 7 4 5 2 2 2 3" xfId="50136"/>
    <cellStyle name="Vírgula 7 4 5 2 2 2 3 2" xfId="50137"/>
    <cellStyle name="Vírgula 7 4 5 2 2 2 3 3" xfId="50138"/>
    <cellStyle name="Vírgula 7 4 5 2 2 2 4" xfId="50139"/>
    <cellStyle name="Vírgula 7 4 5 2 2 2 5" xfId="50140"/>
    <cellStyle name="Vírgula 7 4 5 2 2 2 6" xfId="50141"/>
    <cellStyle name="Vírgula 7 4 5 2 2 3" xfId="7085"/>
    <cellStyle name="Vírgula 7 4 5 2 2 3 2" xfId="12027"/>
    <cellStyle name="Vírgula 7 4 5 2 2 3 3" xfId="50142"/>
    <cellStyle name="Vírgula 7 4 5 2 2 3 4" xfId="50143"/>
    <cellStyle name="Vírgula 7 4 5 2 2 4" xfId="8593"/>
    <cellStyle name="Vírgula 7 4 5 2 2 4 2" xfId="50144"/>
    <cellStyle name="Vírgula 7 4 5 2 2 4 3" xfId="50145"/>
    <cellStyle name="Vírgula 7 4 5 2 2 4 4" xfId="50146"/>
    <cellStyle name="Vírgula 7 4 5 2 2 5" xfId="3631"/>
    <cellStyle name="Vírgula 7 4 5 2 2 5 2" xfId="50147"/>
    <cellStyle name="Vírgula 7 4 5 2 2 5 3" xfId="50148"/>
    <cellStyle name="Vírgula 7 4 5 2 2 5 4" xfId="50149"/>
    <cellStyle name="Vírgula 7 4 5 2 2 6" xfId="50150"/>
    <cellStyle name="Vírgula 7 4 5 2 2 6 2" xfId="50151"/>
    <cellStyle name="Vírgula 7 4 5 2 2 6 3" xfId="50152"/>
    <cellStyle name="Vírgula 7 4 5 2 2 7" xfId="50153"/>
    <cellStyle name="Vírgula 7 4 5 2 2 8" xfId="50154"/>
    <cellStyle name="Vírgula 7 4 5 2 2 9" xfId="50155"/>
    <cellStyle name="Vírgula 7 4 5 2 3" xfId="4594"/>
    <cellStyle name="Vírgula 7 4 5 2 3 2" xfId="9578"/>
    <cellStyle name="Vírgula 7 4 5 2 3 2 2" xfId="50156"/>
    <cellStyle name="Vírgula 7 4 5 2 3 2 3" xfId="50157"/>
    <cellStyle name="Vírgula 7 4 5 2 3 2 4" xfId="50158"/>
    <cellStyle name="Vírgula 7 4 5 2 3 3" xfId="50159"/>
    <cellStyle name="Vírgula 7 4 5 2 3 3 2" xfId="50160"/>
    <cellStyle name="Vírgula 7 4 5 2 3 3 3" xfId="50161"/>
    <cellStyle name="Vírgula 7 4 5 2 3 4" xfId="50162"/>
    <cellStyle name="Vírgula 7 4 5 2 3 5" xfId="50163"/>
    <cellStyle name="Vírgula 7 4 5 2 3 6" xfId="50164"/>
    <cellStyle name="Vírgula 7 4 5 2 4" xfId="6325"/>
    <cellStyle name="Vírgula 7 4 5 2 4 2" xfId="11267"/>
    <cellStyle name="Vírgula 7 4 5 2 4 3" xfId="50165"/>
    <cellStyle name="Vírgula 7 4 5 2 4 4" xfId="50166"/>
    <cellStyle name="Vírgula 7 4 5 2 5" xfId="7833"/>
    <cellStyle name="Vírgula 7 4 5 2 5 2" xfId="50167"/>
    <cellStyle name="Vírgula 7 4 5 2 5 3" xfId="50168"/>
    <cellStyle name="Vírgula 7 4 5 2 5 4" xfId="50169"/>
    <cellStyle name="Vírgula 7 4 5 2 6" xfId="2871"/>
    <cellStyle name="Vírgula 7 4 5 2 6 2" xfId="50170"/>
    <cellStyle name="Vírgula 7 4 5 2 6 3" xfId="50171"/>
    <cellStyle name="Vírgula 7 4 5 2 6 4" xfId="50172"/>
    <cellStyle name="Vírgula 7 4 5 2 7" xfId="50173"/>
    <cellStyle name="Vírgula 7 4 5 2 7 2" xfId="50174"/>
    <cellStyle name="Vírgula 7 4 5 2 7 3" xfId="50175"/>
    <cellStyle name="Vírgula 7 4 5 2 8" xfId="50176"/>
    <cellStyle name="Vírgula 7 4 5 2 9" xfId="50177"/>
    <cellStyle name="Vírgula 7 4 5 3" xfId="1997"/>
    <cellStyle name="Vírgula 7 4 5 3 2" xfId="5355"/>
    <cellStyle name="Vírgula 7 4 5 3 2 2" xfId="10339"/>
    <cellStyle name="Vírgula 7 4 5 3 2 2 2" xfId="50178"/>
    <cellStyle name="Vírgula 7 4 5 3 2 2 3" xfId="50179"/>
    <cellStyle name="Vírgula 7 4 5 3 2 2 4" xfId="50180"/>
    <cellStyle name="Vírgula 7 4 5 3 2 3" xfId="50181"/>
    <cellStyle name="Vírgula 7 4 5 3 2 3 2" xfId="50182"/>
    <cellStyle name="Vírgula 7 4 5 3 2 3 3" xfId="50183"/>
    <cellStyle name="Vírgula 7 4 5 3 2 4" xfId="50184"/>
    <cellStyle name="Vírgula 7 4 5 3 2 5" xfId="50185"/>
    <cellStyle name="Vírgula 7 4 5 3 2 6" xfId="50186"/>
    <cellStyle name="Vírgula 7 4 5 3 3" xfId="7084"/>
    <cellStyle name="Vírgula 7 4 5 3 3 2" xfId="12026"/>
    <cellStyle name="Vírgula 7 4 5 3 3 3" xfId="50187"/>
    <cellStyle name="Vírgula 7 4 5 3 3 4" xfId="50188"/>
    <cellStyle name="Vírgula 7 4 5 3 4" xfId="8592"/>
    <cellStyle name="Vírgula 7 4 5 3 4 2" xfId="50189"/>
    <cellStyle name="Vírgula 7 4 5 3 4 3" xfId="50190"/>
    <cellStyle name="Vírgula 7 4 5 3 4 4" xfId="50191"/>
    <cellStyle name="Vírgula 7 4 5 3 5" xfId="3630"/>
    <cellStyle name="Vírgula 7 4 5 3 5 2" xfId="50192"/>
    <cellStyle name="Vírgula 7 4 5 3 5 3" xfId="50193"/>
    <cellStyle name="Vírgula 7 4 5 3 5 4" xfId="50194"/>
    <cellStyle name="Vírgula 7 4 5 3 6" xfId="50195"/>
    <cellStyle name="Vírgula 7 4 5 3 6 2" xfId="50196"/>
    <cellStyle name="Vírgula 7 4 5 3 6 3" xfId="50197"/>
    <cellStyle name="Vírgula 7 4 5 3 7" xfId="50198"/>
    <cellStyle name="Vírgula 7 4 5 3 8" xfId="50199"/>
    <cellStyle name="Vírgula 7 4 5 3 9" xfId="50200"/>
    <cellStyle name="Vírgula 7 4 5 4" xfId="4211"/>
    <cellStyle name="Vírgula 7 4 5 4 2" xfId="9197"/>
    <cellStyle name="Vírgula 7 4 5 4 2 2" xfId="50201"/>
    <cellStyle name="Vírgula 7 4 5 4 2 3" xfId="50202"/>
    <cellStyle name="Vírgula 7 4 5 4 2 4" xfId="50203"/>
    <cellStyle name="Vírgula 7 4 5 4 3" xfId="50204"/>
    <cellStyle name="Vírgula 7 4 5 4 3 2" xfId="50205"/>
    <cellStyle name="Vírgula 7 4 5 4 3 3" xfId="50206"/>
    <cellStyle name="Vírgula 7 4 5 4 4" xfId="50207"/>
    <cellStyle name="Vírgula 7 4 5 4 5" xfId="50208"/>
    <cellStyle name="Vírgula 7 4 5 4 6" xfId="50209"/>
    <cellStyle name="Vírgula 7 4 5 5" xfId="5958"/>
    <cellStyle name="Vírgula 7 4 5 5 2" xfId="10900"/>
    <cellStyle name="Vírgula 7 4 5 5 3" xfId="50210"/>
    <cellStyle name="Vírgula 7 4 5 5 4" xfId="50211"/>
    <cellStyle name="Vírgula 7 4 5 6" xfId="7466"/>
    <cellStyle name="Vírgula 7 4 5 6 2" xfId="50212"/>
    <cellStyle name="Vírgula 7 4 5 6 3" xfId="50213"/>
    <cellStyle name="Vírgula 7 4 5 6 4" xfId="50214"/>
    <cellStyle name="Vírgula 7 4 5 7" xfId="2504"/>
    <cellStyle name="Vírgula 7 4 5 7 2" xfId="50215"/>
    <cellStyle name="Vírgula 7 4 5 7 3" xfId="50216"/>
    <cellStyle name="Vírgula 7 4 5 7 4" xfId="50217"/>
    <cellStyle name="Vírgula 7 4 5 8" xfId="50218"/>
    <cellStyle name="Vírgula 7 4 5 8 2" xfId="50219"/>
    <cellStyle name="Vírgula 7 4 5 8 3" xfId="50220"/>
    <cellStyle name="Vírgula 7 4 5 9" xfId="50221"/>
    <cellStyle name="Vírgula 7 4 6" xfId="437"/>
    <cellStyle name="Vírgula 7 4 6 10" xfId="50222"/>
    <cellStyle name="Vírgula 7 4 6 11" xfId="50223"/>
    <cellStyle name="Vírgula 7 4 6 2" xfId="1062"/>
    <cellStyle name="Vírgula 7 4 6 2 10" xfId="50224"/>
    <cellStyle name="Vírgula 7 4 6 2 2" xfId="2000"/>
    <cellStyle name="Vírgula 7 4 6 2 2 2" xfId="5358"/>
    <cellStyle name="Vírgula 7 4 6 2 2 2 2" xfId="10342"/>
    <cellStyle name="Vírgula 7 4 6 2 2 2 2 2" xfId="50225"/>
    <cellStyle name="Vírgula 7 4 6 2 2 2 2 3" xfId="50226"/>
    <cellStyle name="Vírgula 7 4 6 2 2 2 2 4" xfId="50227"/>
    <cellStyle name="Vírgula 7 4 6 2 2 2 3" xfId="50228"/>
    <cellStyle name="Vírgula 7 4 6 2 2 2 3 2" xfId="50229"/>
    <cellStyle name="Vírgula 7 4 6 2 2 2 3 3" xfId="50230"/>
    <cellStyle name="Vírgula 7 4 6 2 2 2 4" xfId="50231"/>
    <cellStyle name="Vírgula 7 4 6 2 2 2 5" xfId="50232"/>
    <cellStyle name="Vírgula 7 4 6 2 2 2 6" xfId="50233"/>
    <cellStyle name="Vírgula 7 4 6 2 2 3" xfId="7087"/>
    <cellStyle name="Vírgula 7 4 6 2 2 3 2" xfId="12029"/>
    <cellStyle name="Vírgula 7 4 6 2 2 3 3" xfId="50234"/>
    <cellStyle name="Vírgula 7 4 6 2 2 3 4" xfId="50235"/>
    <cellStyle name="Vírgula 7 4 6 2 2 4" xfId="8595"/>
    <cellStyle name="Vírgula 7 4 6 2 2 4 2" xfId="50236"/>
    <cellStyle name="Vírgula 7 4 6 2 2 4 3" xfId="50237"/>
    <cellStyle name="Vírgula 7 4 6 2 2 4 4" xfId="50238"/>
    <cellStyle name="Vírgula 7 4 6 2 2 5" xfId="3633"/>
    <cellStyle name="Vírgula 7 4 6 2 2 5 2" xfId="50239"/>
    <cellStyle name="Vírgula 7 4 6 2 2 5 3" xfId="50240"/>
    <cellStyle name="Vírgula 7 4 6 2 2 5 4" xfId="50241"/>
    <cellStyle name="Vírgula 7 4 6 2 2 6" xfId="50242"/>
    <cellStyle name="Vírgula 7 4 6 2 2 6 2" xfId="50243"/>
    <cellStyle name="Vírgula 7 4 6 2 2 6 3" xfId="50244"/>
    <cellStyle name="Vírgula 7 4 6 2 2 7" xfId="50245"/>
    <cellStyle name="Vírgula 7 4 6 2 2 8" xfId="50246"/>
    <cellStyle name="Vírgula 7 4 6 2 2 9" xfId="50247"/>
    <cellStyle name="Vírgula 7 4 6 2 3" xfId="4489"/>
    <cellStyle name="Vírgula 7 4 6 2 3 2" xfId="9474"/>
    <cellStyle name="Vírgula 7 4 6 2 3 2 2" xfId="50248"/>
    <cellStyle name="Vírgula 7 4 6 2 3 2 3" xfId="50249"/>
    <cellStyle name="Vírgula 7 4 6 2 3 2 4" xfId="50250"/>
    <cellStyle name="Vírgula 7 4 6 2 3 3" xfId="50251"/>
    <cellStyle name="Vírgula 7 4 6 2 3 3 2" xfId="50252"/>
    <cellStyle name="Vírgula 7 4 6 2 3 3 3" xfId="50253"/>
    <cellStyle name="Vírgula 7 4 6 2 3 4" xfId="50254"/>
    <cellStyle name="Vírgula 7 4 6 2 3 5" xfId="50255"/>
    <cellStyle name="Vírgula 7 4 6 2 3 6" xfId="50256"/>
    <cellStyle name="Vírgula 7 4 6 2 4" xfId="6231"/>
    <cellStyle name="Vírgula 7 4 6 2 4 2" xfId="11173"/>
    <cellStyle name="Vírgula 7 4 6 2 4 3" xfId="50257"/>
    <cellStyle name="Vírgula 7 4 6 2 4 4" xfId="50258"/>
    <cellStyle name="Vírgula 7 4 6 2 5" xfId="7739"/>
    <cellStyle name="Vírgula 7 4 6 2 5 2" xfId="50259"/>
    <cellStyle name="Vírgula 7 4 6 2 5 3" xfId="50260"/>
    <cellStyle name="Vírgula 7 4 6 2 5 4" xfId="50261"/>
    <cellStyle name="Vírgula 7 4 6 2 6" xfId="2777"/>
    <cellStyle name="Vírgula 7 4 6 2 6 2" xfId="50262"/>
    <cellStyle name="Vírgula 7 4 6 2 6 3" xfId="50263"/>
    <cellStyle name="Vírgula 7 4 6 2 6 4" xfId="50264"/>
    <cellStyle name="Vírgula 7 4 6 2 7" xfId="50265"/>
    <cellStyle name="Vírgula 7 4 6 2 7 2" xfId="50266"/>
    <cellStyle name="Vírgula 7 4 6 2 7 3" xfId="50267"/>
    <cellStyle name="Vírgula 7 4 6 2 8" xfId="50268"/>
    <cellStyle name="Vírgula 7 4 6 2 9" xfId="50269"/>
    <cellStyle name="Vírgula 7 4 6 3" xfId="1999"/>
    <cellStyle name="Vírgula 7 4 6 3 2" xfId="5357"/>
    <cellStyle name="Vírgula 7 4 6 3 2 2" xfId="10341"/>
    <cellStyle name="Vírgula 7 4 6 3 2 2 2" xfId="50270"/>
    <cellStyle name="Vírgula 7 4 6 3 2 2 3" xfId="50271"/>
    <cellStyle name="Vírgula 7 4 6 3 2 2 4" xfId="50272"/>
    <cellStyle name="Vírgula 7 4 6 3 2 3" xfId="50273"/>
    <cellStyle name="Vírgula 7 4 6 3 2 3 2" xfId="50274"/>
    <cellStyle name="Vírgula 7 4 6 3 2 3 3" xfId="50275"/>
    <cellStyle name="Vírgula 7 4 6 3 2 4" xfId="50276"/>
    <cellStyle name="Vírgula 7 4 6 3 2 5" xfId="50277"/>
    <cellStyle name="Vírgula 7 4 6 3 2 6" xfId="50278"/>
    <cellStyle name="Vírgula 7 4 6 3 3" xfId="7086"/>
    <cellStyle name="Vírgula 7 4 6 3 3 2" xfId="12028"/>
    <cellStyle name="Vírgula 7 4 6 3 3 3" xfId="50279"/>
    <cellStyle name="Vírgula 7 4 6 3 3 4" xfId="50280"/>
    <cellStyle name="Vírgula 7 4 6 3 4" xfId="8594"/>
    <cellStyle name="Vírgula 7 4 6 3 4 2" xfId="50281"/>
    <cellStyle name="Vírgula 7 4 6 3 4 3" xfId="50282"/>
    <cellStyle name="Vírgula 7 4 6 3 4 4" xfId="50283"/>
    <cellStyle name="Vírgula 7 4 6 3 5" xfId="3632"/>
    <cellStyle name="Vírgula 7 4 6 3 5 2" xfId="50284"/>
    <cellStyle name="Vírgula 7 4 6 3 5 3" xfId="50285"/>
    <cellStyle name="Vírgula 7 4 6 3 5 4" xfId="50286"/>
    <cellStyle name="Vírgula 7 4 6 3 6" xfId="50287"/>
    <cellStyle name="Vírgula 7 4 6 3 6 2" xfId="50288"/>
    <cellStyle name="Vírgula 7 4 6 3 6 3" xfId="50289"/>
    <cellStyle name="Vírgula 7 4 6 3 7" xfId="50290"/>
    <cellStyle name="Vírgula 7 4 6 3 8" xfId="50291"/>
    <cellStyle name="Vírgula 7 4 6 3 9" xfId="50292"/>
    <cellStyle name="Vírgula 7 4 6 4" xfId="4009"/>
    <cellStyle name="Vírgula 7 4 6 4 2" xfId="9088"/>
    <cellStyle name="Vírgula 7 4 6 4 2 2" xfId="50293"/>
    <cellStyle name="Vírgula 7 4 6 4 2 3" xfId="50294"/>
    <cellStyle name="Vírgula 7 4 6 4 2 4" xfId="50295"/>
    <cellStyle name="Vírgula 7 4 6 4 3" xfId="50296"/>
    <cellStyle name="Vírgula 7 4 6 4 3 2" xfId="50297"/>
    <cellStyle name="Vírgula 7 4 6 4 3 3" xfId="50298"/>
    <cellStyle name="Vírgula 7 4 6 4 4" xfId="50299"/>
    <cellStyle name="Vírgula 7 4 6 4 5" xfId="50300"/>
    <cellStyle name="Vírgula 7 4 6 4 6" xfId="50301"/>
    <cellStyle name="Vírgula 7 4 6 5" xfId="5774"/>
    <cellStyle name="Vírgula 7 4 6 5 2" xfId="10716"/>
    <cellStyle name="Vírgula 7 4 6 5 3" xfId="50302"/>
    <cellStyle name="Vírgula 7 4 6 5 4" xfId="50303"/>
    <cellStyle name="Vírgula 7 4 6 6" xfId="7282"/>
    <cellStyle name="Vírgula 7 4 6 6 2" xfId="50304"/>
    <cellStyle name="Vírgula 7 4 6 6 3" xfId="50305"/>
    <cellStyle name="Vírgula 7 4 6 6 4" xfId="50306"/>
    <cellStyle name="Vírgula 7 4 6 7" xfId="2320"/>
    <cellStyle name="Vírgula 7 4 6 7 2" xfId="50307"/>
    <cellStyle name="Vírgula 7 4 6 7 3" xfId="50308"/>
    <cellStyle name="Vírgula 7 4 6 7 4" xfId="50309"/>
    <cellStyle name="Vírgula 7 4 6 8" xfId="50310"/>
    <cellStyle name="Vírgula 7 4 6 8 2" xfId="50311"/>
    <cellStyle name="Vírgula 7 4 6 8 3" xfId="50312"/>
    <cellStyle name="Vírgula 7 4 6 9" xfId="50313"/>
    <cellStyle name="Vírgula 7 4 7" xfId="911"/>
    <cellStyle name="Vírgula 7 4 7 10" xfId="50314"/>
    <cellStyle name="Vírgula 7 4 7 2" xfId="2001"/>
    <cellStyle name="Vírgula 7 4 7 2 2" xfId="5359"/>
    <cellStyle name="Vírgula 7 4 7 2 2 2" xfId="10343"/>
    <cellStyle name="Vírgula 7 4 7 2 2 2 2" xfId="50315"/>
    <cellStyle name="Vírgula 7 4 7 2 2 2 3" xfId="50316"/>
    <cellStyle name="Vírgula 7 4 7 2 2 2 4" xfId="50317"/>
    <cellStyle name="Vírgula 7 4 7 2 2 3" xfId="50318"/>
    <cellStyle name="Vírgula 7 4 7 2 2 3 2" xfId="50319"/>
    <cellStyle name="Vírgula 7 4 7 2 2 3 3" xfId="50320"/>
    <cellStyle name="Vírgula 7 4 7 2 2 4" xfId="50321"/>
    <cellStyle name="Vírgula 7 4 7 2 2 5" xfId="50322"/>
    <cellStyle name="Vírgula 7 4 7 2 2 6" xfId="50323"/>
    <cellStyle name="Vírgula 7 4 7 2 3" xfId="7088"/>
    <cellStyle name="Vírgula 7 4 7 2 3 2" xfId="12030"/>
    <cellStyle name="Vírgula 7 4 7 2 3 3" xfId="50324"/>
    <cellStyle name="Vírgula 7 4 7 2 3 4" xfId="50325"/>
    <cellStyle name="Vírgula 7 4 7 2 4" xfId="8596"/>
    <cellStyle name="Vírgula 7 4 7 2 4 2" xfId="50326"/>
    <cellStyle name="Vírgula 7 4 7 2 4 3" xfId="50327"/>
    <cellStyle name="Vírgula 7 4 7 2 4 4" xfId="50328"/>
    <cellStyle name="Vírgula 7 4 7 2 5" xfId="3634"/>
    <cellStyle name="Vírgula 7 4 7 2 5 2" xfId="50329"/>
    <cellStyle name="Vírgula 7 4 7 2 5 3" xfId="50330"/>
    <cellStyle name="Vírgula 7 4 7 2 5 4" xfId="50331"/>
    <cellStyle name="Vírgula 7 4 7 2 6" xfId="50332"/>
    <cellStyle name="Vírgula 7 4 7 2 6 2" xfId="50333"/>
    <cellStyle name="Vírgula 7 4 7 2 6 3" xfId="50334"/>
    <cellStyle name="Vírgula 7 4 7 2 7" xfId="50335"/>
    <cellStyle name="Vírgula 7 4 7 2 8" xfId="50336"/>
    <cellStyle name="Vírgula 7 4 7 2 9" xfId="50337"/>
    <cellStyle name="Vírgula 7 4 7 3" xfId="4352"/>
    <cellStyle name="Vírgula 7 4 7 3 2" xfId="9338"/>
    <cellStyle name="Vírgula 7 4 7 3 2 2" xfId="50338"/>
    <cellStyle name="Vírgula 7 4 7 3 2 3" xfId="50339"/>
    <cellStyle name="Vírgula 7 4 7 3 2 4" xfId="50340"/>
    <cellStyle name="Vírgula 7 4 7 3 3" xfId="50341"/>
    <cellStyle name="Vírgula 7 4 7 3 3 2" xfId="50342"/>
    <cellStyle name="Vírgula 7 4 7 3 3 3" xfId="50343"/>
    <cellStyle name="Vírgula 7 4 7 3 4" xfId="50344"/>
    <cellStyle name="Vírgula 7 4 7 3 5" xfId="50345"/>
    <cellStyle name="Vírgula 7 4 7 3 6" xfId="50346"/>
    <cellStyle name="Vírgula 7 4 7 4" xfId="6096"/>
    <cellStyle name="Vírgula 7 4 7 4 2" xfId="11038"/>
    <cellStyle name="Vírgula 7 4 7 4 3" xfId="50347"/>
    <cellStyle name="Vírgula 7 4 7 4 4" xfId="50348"/>
    <cellStyle name="Vírgula 7 4 7 5" xfId="7604"/>
    <cellStyle name="Vírgula 7 4 7 5 2" xfId="50349"/>
    <cellStyle name="Vírgula 7 4 7 5 3" xfId="50350"/>
    <cellStyle name="Vírgula 7 4 7 5 4" xfId="50351"/>
    <cellStyle name="Vírgula 7 4 7 6" xfId="2642"/>
    <cellStyle name="Vírgula 7 4 7 6 2" xfId="50352"/>
    <cellStyle name="Vírgula 7 4 7 6 3" xfId="50353"/>
    <cellStyle name="Vírgula 7 4 7 6 4" xfId="50354"/>
    <cellStyle name="Vírgula 7 4 7 7" xfId="50355"/>
    <cellStyle name="Vírgula 7 4 7 7 2" xfId="50356"/>
    <cellStyle name="Vírgula 7 4 7 7 3" xfId="50357"/>
    <cellStyle name="Vírgula 7 4 7 8" xfId="50358"/>
    <cellStyle name="Vírgula 7 4 7 9" xfId="50359"/>
    <cellStyle name="Vírgula 7 4 8" xfId="1376"/>
    <cellStyle name="Vírgula 7 4 8 2" xfId="4734"/>
    <cellStyle name="Vírgula 7 4 8 2 2" xfId="9718"/>
    <cellStyle name="Vírgula 7 4 8 2 2 2" xfId="50360"/>
    <cellStyle name="Vírgula 7 4 8 2 2 3" xfId="50361"/>
    <cellStyle name="Vírgula 7 4 8 2 2 4" xfId="50362"/>
    <cellStyle name="Vírgula 7 4 8 2 3" xfId="50363"/>
    <cellStyle name="Vírgula 7 4 8 2 3 2" xfId="50364"/>
    <cellStyle name="Vírgula 7 4 8 2 3 3" xfId="50365"/>
    <cellStyle name="Vírgula 7 4 8 2 4" xfId="50366"/>
    <cellStyle name="Vírgula 7 4 8 2 5" xfId="50367"/>
    <cellStyle name="Vírgula 7 4 8 2 6" xfId="50368"/>
    <cellStyle name="Vírgula 7 4 8 3" xfId="6463"/>
    <cellStyle name="Vírgula 7 4 8 3 2" xfId="11405"/>
    <cellStyle name="Vírgula 7 4 8 3 3" xfId="50369"/>
    <cellStyle name="Vírgula 7 4 8 3 4" xfId="50370"/>
    <cellStyle name="Vírgula 7 4 8 4" xfId="7971"/>
    <cellStyle name="Vírgula 7 4 8 4 2" xfId="50371"/>
    <cellStyle name="Vírgula 7 4 8 4 3" xfId="50372"/>
    <cellStyle name="Vírgula 7 4 8 4 4" xfId="50373"/>
    <cellStyle name="Vírgula 7 4 8 5" xfId="3009"/>
    <cellStyle name="Vírgula 7 4 8 5 2" xfId="50374"/>
    <cellStyle name="Vírgula 7 4 8 5 3" xfId="50375"/>
    <cellStyle name="Vírgula 7 4 8 5 4" xfId="50376"/>
    <cellStyle name="Vírgula 7 4 8 6" xfId="50377"/>
    <cellStyle name="Vírgula 7 4 8 6 2" xfId="50378"/>
    <cellStyle name="Vírgula 7 4 8 6 3" xfId="50379"/>
    <cellStyle name="Vírgula 7 4 8 7" xfId="50380"/>
    <cellStyle name="Vírgula 7 4 8 8" xfId="50381"/>
    <cellStyle name="Vírgula 7 4 8 9" xfId="50382"/>
    <cellStyle name="Vírgula 7 4 9" xfId="3750"/>
    <cellStyle name="Vírgula 7 4 9 2" xfId="5502"/>
    <cellStyle name="Vírgula 7 4 9 2 2" xfId="10471"/>
    <cellStyle name="Vírgula 7 4 9 2 2 2" xfId="50383"/>
    <cellStyle name="Vírgula 7 4 9 2 2 3" xfId="50384"/>
    <cellStyle name="Vírgula 7 4 9 2 2 4" xfId="50385"/>
    <cellStyle name="Vírgula 7 4 9 2 3" xfId="50386"/>
    <cellStyle name="Vírgula 7 4 9 2 3 2" xfId="50387"/>
    <cellStyle name="Vírgula 7 4 9 2 3 3" xfId="50388"/>
    <cellStyle name="Vírgula 7 4 9 2 4" xfId="50389"/>
    <cellStyle name="Vírgula 7 4 9 2 5" xfId="50390"/>
    <cellStyle name="Vírgula 7 4 9 2 6" xfId="50391"/>
    <cellStyle name="Vírgula 7 4 9 3" xfId="8710"/>
    <cellStyle name="Vírgula 7 4 9 3 2" xfId="50392"/>
    <cellStyle name="Vírgula 7 4 9 3 3" xfId="50393"/>
    <cellStyle name="Vírgula 7 4 9 3 4" xfId="50394"/>
    <cellStyle name="Vírgula 7 4 9 4" xfId="12186"/>
    <cellStyle name="Vírgula 7 4 9 4 2" xfId="50395"/>
    <cellStyle name="Vírgula 7 4 9 4 3" xfId="50396"/>
    <cellStyle name="Vírgula 7 4 9 4 4" xfId="50397"/>
    <cellStyle name="Vírgula 7 4 9 5" xfId="50398"/>
    <cellStyle name="Vírgula 7 4 9 5 2" xfId="50399"/>
    <cellStyle name="Vírgula 7 4 9 5 3" xfId="50400"/>
    <cellStyle name="Vírgula 7 4 9 5 4" xfId="50401"/>
    <cellStyle name="Vírgula 7 4 9 6" xfId="50402"/>
    <cellStyle name="Vírgula 7 4 9 6 2" xfId="50403"/>
    <cellStyle name="Vírgula 7 4 9 6 3" xfId="50404"/>
    <cellStyle name="Vírgula 7 4 9 7" xfId="50405"/>
    <cellStyle name="Vírgula 7 4 9 8" xfId="50406"/>
    <cellStyle name="Vírgula 7 4 9 9" xfId="50407"/>
    <cellStyle name="Vírgula 7 5" xfId="445"/>
    <cellStyle name="Vírgula 7 5 10" xfId="5780"/>
    <cellStyle name="Vírgula 7 5 10 2" xfId="10722"/>
    <cellStyle name="Vírgula 7 5 10 3" xfId="50408"/>
    <cellStyle name="Vírgula 7 5 10 4" xfId="50409"/>
    <cellStyle name="Vírgula 7 5 11" xfId="7288"/>
    <cellStyle name="Vírgula 7 5 11 2" xfId="50410"/>
    <cellStyle name="Vírgula 7 5 11 3" xfId="50411"/>
    <cellStyle name="Vírgula 7 5 11 4" xfId="50412"/>
    <cellStyle name="Vírgula 7 5 12" xfId="2326"/>
    <cellStyle name="Vírgula 7 5 12 2" xfId="50413"/>
    <cellStyle name="Vírgula 7 5 12 3" xfId="50414"/>
    <cellStyle name="Vírgula 7 5 12 4" xfId="50415"/>
    <cellStyle name="Vírgula 7 5 13" xfId="50416"/>
    <cellStyle name="Vírgula 7 5 13 2" xfId="50417"/>
    <cellStyle name="Vírgula 7 5 13 3" xfId="50418"/>
    <cellStyle name="Vírgula 7 5 14" xfId="50419"/>
    <cellStyle name="Vírgula 7 5 15" xfId="50420"/>
    <cellStyle name="Vírgula 7 5 16" xfId="50421"/>
    <cellStyle name="Vírgula 7 5 2" xfId="710"/>
    <cellStyle name="Vírgula 7 5 2 10" xfId="2459"/>
    <cellStyle name="Vírgula 7 5 2 10 2" xfId="50422"/>
    <cellStyle name="Vírgula 7 5 2 10 3" xfId="50423"/>
    <cellStyle name="Vírgula 7 5 2 10 4" xfId="50424"/>
    <cellStyle name="Vírgula 7 5 2 11" xfId="50425"/>
    <cellStyle name="Vírgula 7 5 2 11 2" xfId="50426"/>
    <cellStyle name="Vírgula 7 5 2 11 3" xfId="50427"/>
    <cellStyle name="Vírgula 7 5 2 12" xfId="50428"/>
    <cellStyle name="Vírgula 7 5 2 13" xfId="50429"/>
    <cellStyle name="Vírgula 7 5 2 14" xfId="50430"/>
    <cellStyle name="Vírgula 7 5 2 2" xfId="851"/>
    <cellStyle name="Vírgula 7 5 2 2 10" xfId="50431"/>
    <cellStyle name="Vírgula 7 5 2 2 11" xfId="50432"/>
    <cellStyle name="Vírgula 7 5 2 2 2" xfId="1316"/>
    <cellStyle name="Vírgula 7 5 2 2 2 10" xfId="50433"/>
    <cellStyle name="Vírgula 7 5 2 2 2 2" xfId="2005"/>
    <cellStyle name="Vírgula 7 5 2 2 2 2 2" xfId="5363"/>
    <cellStyle name="Vírgula 7 5 2 2 2 2 2 2" xfId="10347"/>
    <cellStyle name="Vírgula 7 5 2 2 2 2 2 2 2" xfId="50434"/>
    <cellStyle name="Vírgula 7 5 2 2 2 2 2 2 3" xfId="50435"/>
    <cellStyle name="Vírgula 7 5 2 2 2 2 2 2 4" xfId="50436"/>
    <cellStyle name="Vírgula 7 5 2 2 2 2 2 3" xfId="50437"/>
    <cellStyle name="Vírgula 7 5 2 2 2 2 2 3 2" xfId="50438"/>
    <cellStyle name="Vírgula 7 5 2 2 2 2 2 3 3" xfId="50439"/>
    <cellStyle name="Vírgula 7 5 2 2 2 2 2 4" xfId="50440"/>
    <cellStyle name="Vírgula 7 5 2 2 2 2 2 5" xfId="50441"/>
    <cellStyle name="Vírgula 7 5 2 2 2 2 2 6" xfId="50442"/>
    <cellStyle name="Vírgula 7 5 2 2 2 2 3" xfId="7092"/>
    <cellStyle name="Vírgula 7 5 2 2 2 2 3 2" xfId="12034"/>
    <cellStyle name="Vírgula 7 5 2 2 2 2 3 3" xfId="50443"/>
    <cellStyle name="Vírgula 7 5 2 2 2 2 3 4" xfId="50444"/>
    <cellStyle name="Vírgula 7 5 2 2 2 2 4" xfId="8600"/>
    <cellStyle name="Vírgula 7 5 2 2 2 2 4 2" xfId="50445"/>
    <cellStyle name="Vírgula 7 5 2 2 2 2 4 3" xfId="50446"/>
    <cellStyle name="Vírgula 7 5 2 2 2 2 4 4" xfId="50447"/>
    <cellStyle name="Vírgula 7 5 2 2 2 2 5" xfId="3638"/>
    <cellStyle name="Vírgula 7 5 2 2 2 2 5 2" xfId="50448"/>
    <cellStyle name="Vírgula 7 5 2 2 2 2 5 3" xfId="50449"/>
    <cellStyle name="Vírgula 7 5 2 2 2 2 5 4" xfId="50450"/>
    <cellStyle name="Vírgula 7 5 2 2 2 2 6" xfId="50451"/>
    <cellStyle name="Vírgula 7 5 2 2 2 2 6 2" xfId="50452"/>
    <cellStyle name="Vírgula 7 5 2 2 2 2 6 3" xfId="50453"/>
    <cellStyle name="Vírgula 7 5 2 2 2 2 7" xfId="50454"/>
    <cellStyle name="Vírgula 7 5 2 2 2 2 8" xfId="50455"/>
    <cellStyle name="Vírgula 7 5 2 2 2 2 9" xfId="50456"/>
    <cellStyle name="Vírgula 7 5 2 2 2 3" xfId="4684"/>
    <cellStyle name="Vírgula 7 5 2 2 2 3 2" xfId="9668"/>
    <cellStyle name="Vírgula 7 5 2 2 2 3 2 2" xfId="50457"/>
    <cellStyle name="Vírgula 7 5 2 2 2 3 2 3" xfId="50458"/>
    <cellStyle name="Vírgula 7 5 2 2 2 3 2 4" xfId="50459"/>
    <cellStyle name="Vírgula 7 5 2 2 2 3 3" xfId="50460"/>
    <cellStyle name="Vírgula 7 5 2 2 2 3 3 2" xfId="50461"/>
    <cellStyle name="Vírgula 7 5 2 2 2 3 3 3" xfId="50462"/>
    <cellStyle name="Vírgula 7 5 2 2 2 3 4" xfId="50463"/>
    <cellStyle name="Vírgula 7 5 2 2 2 3 5" xfId="50464"/>
    <cellStyle name="Vírgula 7 5 2 2 2 3 6" xfId="50465"/>
    <cellStyle name="Vírgula 7 5 2 2 2 4" xfId="6415"/>
    <cellStyle name="Vírgula 7 5 2 2 2 4 2" xfId="11357"/>
    <cellStyle name="Vírgula 7 5 2 2 2 4 3" xfId="50466"/>
    <cellStyle name="Vírgula 7 5 2 2 2 4 4" xfId="50467"/>
    <cellStyle name="Vírgula 7 5 2 2 2 5" xfId="7923"/>
    <cellStyle name="Vírgula 7 5 2 2 2 5 2" xfId="50468"/>
    <cellStyle name="Vírgula 7 5 2 2 2 5 3" xfId="50469"/>
    <cellStyle name="Vírgula 7 5 2 2 2 5 4" xfId="50470"/>
    <cellStyle name="Vírgula 7 5 2 2 2 6" xfId="2961"/>
    <cellStyle name="Vírgula 7 5 2 2 2 6 2" xfId="50471"/>
    <cellStyle name="Vírgula 7 5 2 2 2 6 3" xfId="50472"/>
    <cellStyle name="Vírgula 7 5 2 2 2 6 4" xfId="50473"/>
    <cellStyle name="Vírgula 7 5 2 2 2 7" xfId="50474"/>
    <cellStyle name="Vírgula 7 5 2 2 2 7 2" xfId="50475"/>
    <cellStyle name="Vírgula 7 5 2 2 2 7 3" xfId="50476"/>
    <cellStyle name="Vírgula 7 5 2 2 2 8" xfId="50477"/>
    <cellStyle name="Vírgula 7 5 2 2 2 9" xfId="50478"/>
    <cellStyle name="Vírgula 7 5 2 2 3" xfId="2004"/>
    <cellStyle name="Vírgula 7 5 2 2 3 2" xfId="5362"/>
    <cellStyle name="Vírgula 7 5 2 2 3 2 2" xfId="10346"/>
    <cellStyle name="Vírgula 7 5 2 2 3 2 2 2" xfId="50479"/>
    <cellStyle name="Vírgula 7 5 2 2 3 2 2 3" xfId="50480"/>
    <cellStyle name="Vírgula 7 5 2 2 3 2 2 4" xfId="50481"/>
    <cellStyle name="Vírgula 7 5 2 2 3 2 3" xfId="50482"/>
    <cellStyle name="Vírgula 7 5 2 2 3 2 3 2" xfId="50483"/>
    <cellStyle name="Vírgula 7 5 2 2 3 2 3 3" xfId="50484"/>
    <cellStyle name="Vírgula 7 5 2 2 3 2 4" xfId="50485"/>
    <cellStyle name="Vírgula 7 5 2 2 3 2 5" xfId="50486"/>
    <cellStyle name="Vírgula 7 5 2 2 3 2 6" xfId="50487"/>
    <cellStyle name="Vírgula 7 5 2 2 3 3" xfId="7091"/>
    <cellStyle name="Vírgula 7 5 2 2 3 3 2" xfId="12033"/>
    <cellStyle name="Vírgula 7 5 2 2 3 3 3" xfId="50488"/>
    <cellStyle name="Vírgula 7 5 2 2 3 3 4" xfId="50489"/>
    <cellStyle name="Vírgula 7 5 2 2 3 4" xfId="8599"/>
    <cellStyle name="Vírgula 7 5 2 2 3 4 2" xfId="50490"/>
    <cellStyle name="Vírgula 7 5 2 2 3 4 3" xfId="50491"/>
    <cellStyle name="Vírgula 7 5 2 2 3 4 4" xfId="50492"/>
    <cellStyle name="Vírgula 7 5 2 2 3 5" xfId="3637"/>
    <cellStyle name="Vírgula 7 5 2 2 3 5 2" xfId="50493"/>
    <cellStyle name="Vírgula 7 5 2 2 3 5 3" xfId="50494"/>
    <cellStyle name="Vírgula 7 5 2 2 3 5 4" xfId="50495"/>
    <cellStyle name="Vírgula 7 5 2 2 3 6" xfId="50496"/>
    <cellStyle name="Vírgula 7 5 2 2 3 6 2" xfId="50497"/>
    <cellStyle name="Vírgula 7 5 2 2 3 6 3" xfId="50498"/>
    <cellStyle name="Vírgula 7 5 2 2 3 7" xfId="50499"/>
    <cellStyle name="Vírgula 7 5 2 2 3 8" xfId="50500"/>
    <cellStyle name="Vírgula 7 5 2 2 3 9" xfId="50501"/>
    <cellStyle name="Vírgula 7 5 2 2 4" xfId="4301"/>
    <cellStyle name="Vírgula 7 5 2 2 4 2" xfId="9287"/>
    <cellStyle name="Vírgula 7 5 2 2 4 2 2" xfId="50502"/>
    <cellStyle name="Vírgula 7 5 2 2 4 2 3" xfId="50503"/>
    <cellStyle name="Vírgula 7 5 2 2 4 2 4" xfId="50504"/>
    <cellStyle name="Vírgula 7 5 2 2 4 3" xfId="50505"/>
    <cellStyle name="Vírgula 7 5 2 2 4 3 2" xfId="50506"/>
    <cellStyle name="Vírgula 7 5 2 2 4 3 3" xfId="50507"/>
    <cellStyle name="Vírgula 7 5 2 2 4 4" xfId="50508"/>
    <cellStyle name="Vírgula 7 5 2 2 4 5" xfId="50509"/>
    <cellStyle name="Vírgula 7 5 2 2 4 6" xfId="50510"/>
    <cellStyle name="Vírgula 7 5 2 2 5" xfId="6048"/>
    <cellStyle name="Vírgula 7 5 2 2 5 2" xfId="10990"/>
    <cellStyle name="Vírgula 7 5 2 2 5 3" xfId="50511"/>
    <cellStyle name="Vírgula 7 5 2 2 5 4" xfId="50512"/>
    <cellStyle name="Vírgula 7 5 2 2 6" xfId="7556"/>
    <cellStyle name="Vírgula 7 5 2 2 6 2" xfId="50513"/>
    <cellStyle name="Vírgula 7 5 2 2 6 3" xfId="50514"/>
    <cellStyle name="Vírgula 7 5 2 2 6 4" xfId="50515"/>
    <cellStyle name="Vírgula 7 5 2 2 7" xfId="2594"/>
    <cellStyle name="Vírgula 7 5 2 2 7 2" xfId="50516"/>
    <cellStyle name="Vírgula 7 5 2 2 7 3" xfId="50517"/>
    <cellStyle name="Vírgula 7 5 2 2 7 4" xfId="50518"/>
    <cellStyle name="Vírgula 7 5 2 2 8" xfId="50519"/>
    <cellStyle name="Vírgula 7 5 2 2 8 2" xfId="50520"/>
    <cellStyle name="Vírgula 7 5 2 2 8 3" xfId="50521"/>
    <cellStyle name="Vírgula 7 5 2 2 9" xfId="50522"/>
    <cellStyle name="Vírgula 7 5 2 3" xfId="1004"/>
    <cellStyle name="Vírgula 7 5 2 3 10" xfId="50523"/>
    <cellStyle name="Vírgula 7 5 2 3 2" xfId="2006"/>
    <cellStyle name="Vírgula 7 5 2 3 2 2" xfId="5364"/>
    <cellStyle name="Vírgula 7 5 2 3 2 2 2" xfId="10348"/>
    <cellStyle name="Vírgula 7 5 2 3 2 2 2 2" xfId="50524"/>
    <cellStyle name="Vírgula 7 5 2 3 2 2 2 3" xfId="50525"/>
    <cellStyle name="Vírgula 7 5 2 3 2 2 2 4" xfId="50526"/>
    <cellStyle name="Vírgula 7 5 2 3 2 2 3" xfId="50527"/>
    <cellStyle name="Vírgula 7 5 2 3 2 2 3 2" xfId="50528"/>
    <cellStyle name="Vírgula 7 5 2 3 2 2 3 3" xfId="50529"/>
    <cellStyle name="Vírgula 7 5 2 3 2 2 4" xfId="50530"/>
    <cellStyle name="Vírgula 7 5 2 3 2 2 5" xfId="50531"/>
    <cellStyle name="Vírgula 7 5 2 3 2 2 6" xfId="50532"/>
    <cellStyle name="Vírgula 7 5 2 3 2 3" xfId="7093"/>
    <cellStyle name="Vírgula 7 5 2 3 2 3 2" xfId="12035"/>
    <cellStyle name="Vírgula 7 5 2 3 2 3 3" xfId="50533"/>
    <cellStyle name="Vírgula 7 5 2 3 2 3 4" xfId="50534"/>
    <cellStyle name="Vírgula 7 5 2 3 2 4" xfId="8601"/>
    <cellStyle name="Vírgula 7 5 2 3 2 4 2" xfId="50535"/>
    <cellStyle name="Vírgula 7 5 2 3 2 4 3" xfId="50536"/>
    <cellStyle name="Vírgula 7 5 2 3 2 4 4" xfId="50537"/>
    <cellStyle name="Vírgula 7 5 2 3 2 5" xfId="3639"/>
    <cellStyle name="Vírgula 7 5 2 3 2 5 2" xfId="50538"/>
    <cellStyle name="Vírgula 7 5 2 3 2 5 3" xfId="50539"/>
    <cellStyle name="Vírgula 7 5 2 3 2 5 4" xfId="50540"/>
    <cellStyle name="Vírgula 7 5 2 3 2 6" xfId="50541"/>
    <cellStyle name="Vírgula 7 5 2 3 2 6 2" xfId="50542"/>
    <cellStyle name="Vírgula 7 5 2 3 2 6 3" xfId="50543"/>
    <cellStyle name="Vírgula 7 5 2 3 2 7" xfId="50544"/>
    <cellStyle name="Vírgula 7 5 2 3 2 8" xfId="50545"/>
    <cellStyle name="Vírgula 7 5 2 3 2 9" xfId="50546"/>
    <cellStyle name="Vírgula 7 5 2 3 3" xfId="4443"/>
    <cellStyle name="Vírgula 7 5 2 3 3 2" xfId="9428"/>
    <cellStyle name="Vírgula 7 5 2 3 3 2 2" xfId="50547"/>
    <cellStyle name="Vírgula 7 5 2 3 3 2 3" xfId="50548"/>
    <cellStyle name="Vírgula 7 5 2 3 3 2 4" xfId="50549"/>
    <cellStyle name="Vírgula 7 5 2 3 3 3" xfId="50550"/>
    <cellStyle name="Vírgula 7 5 2 3 3 3 2" xfId="50551"/>
    <cellStyle name="Vírgula 7 5 2 3 3 3 3" xfId="50552"/>
    <cellStyle name="Vírgula 7 5 2 3 3 4" xfId="50553"/>
    <cellStyle name="Vírgula 7 5 2 3 3 5" xfId="50554"/>
    <cellStyle name="Vírgula 7 5 2 3 3 6" xfId="50555"/>
    <cellStyle name="Vírgula 7 5 2 3 4" xfId="6186"/>
    <cellStyle name="Vírgula 7 5 2 3 4 2" xfId="11128"/>
    <cellStyle name="Vírgula 7 5 2 3 4 3" xfId="50556"/>
    <cellStyle name="Vírgula 7 5 2 3 4 4" xfId="50557"/>
    <cellStyle name="Vírgula 7 5 2 3 5" xfId="7694"/>
    <cellStyle name="Vírgula 7 5 2 3 5 2" xfId="50558"/>
    <cellStyle name="Vírgula 7 5 2 3 5 3" xfId="50559"/>
    <cellStyle name="Vírgula 7 5 2 3 5 4" xfId="50560"/>
    <cellStyle name="Vírgula 7 5 2 3 6" xfId="2732"/>
    <cellStyle name="Vírgula 7 5 2 3 6 2" xfId="50561"/>
    <cellStyle name="Vírgula 7 5 2 3 6 3" xfId="50562"/>
    <cellStyle name="Vírgula 7 5 2 3 6 4" xfId="50563"/>
    <cellStyle name="Vírgula 7 5 2 3 7" xfId="50564"/>
    <cellStyle name="Vírgula 7 5 2 3 7 2" xfId="50565"/>
    <cellStyle name="Vírgula 7 5 2 3 7 3" xfId="50566"/>
    <cellStyle name="Vírgula 7 5 2 3 8" xfId="50567"/>
    <cellStyle name="Vírgula 7 5 2 3 9" xfId="50568"/>
    <cellStyle name="Vírgula 7 5 2 4" xfId="2003"/>
    <cellStyle name="Vírgula 7 5 2 4 2" xfId="5361"/>
    <cellStyle name="Vírgula 7 5 2 4 2 2" xfId="10345"/>
    <cellStyle name="Vírgula 7 5 2 4 2 2 2" xfId="50569"/>
    <cellStyle name="Vírgula 7 5 2 4 2 2 3" xfId="50570"/>
    <cellStyle name="Vírgula 7 5 2 4 2 2 4" xfId="50571"/>
    <cellStyle name="Vírgula 7 5 2 4 2 3" xfId="50572"/>
    <cellStyle name="Vírgula 7 5 2 4 2 3 2" xfId="50573"/>
    <cellStyle name="Vírgula 7 5 2 4 2 3 3" xfId="50574"/>
    <cellStyle name="Vírgula 7 5 2 4 2 4" xfId="50575"/>
    <cellStyle name="Vírgula 7 5 2 4 2 5" xfId="50576"/>
    <cellStyle name="Vírgula 7 5 2 4 2 6" xfId="50577"/>
    <cellStyle name="Vírgula 7 5 2 4 3" xfId="7090"/>
    <cellStyle name="Vírgula 7 5 2 4 3 2" xfId="12032"/>
    <cellStyle name="Vírgula 7 5 2 4 3 3" xfId="50578"/>
    <cellStyle name="Vírgula 7 5 2 4 3 4" xfId="50579"/>
    <cellStyle name="Vírgula 7 5 2 4 4" xfId="8598"/>
    <cellStyle name="Vírgula 7 5 2 4 4 2" xfId="50580"/>
    <cellStyle name="Vírgula 7 5 2 4 4 3" xfId="50581"/>
    <cellStyle name="Vírgula 7 5 2 4 4 4" xfId="50582"/>
    <cellStyle name="Vírgula 7 5 2 4 5" xfId="3636"/>
    <cellStyle name="Vírgula 7 5 2 4 5 2" xfId="50583"/>
    <cellStyle name="Vírgula 7 5 2 4 5 3" xfId="50584"/>
    <cellStyle name="Vírgula 7 5 2 4 5 4" xfId="50585"/>
    <cellStyle name="Vírgula 7 5 2 4 6" xfId="50586"/>
    <cellStyle name="Vírgula 7 5 2 4 6 2" xfId="50587"/>
    <cellStyle name="Vírgula 7 5 2 4 6 3" xfId="50588"/>
    <cellStyle name="Vírgula 7 5 2 4 7" xfId="50589"/>
    <cellStyle name="Vírgula 7 5 2 4 8" xfId="50590"/>
    <cellStyle name="Vírgula 7 5 2 4 9" xfId="50591"/>
    <cellStyle name="Vírgula 7 5 2 5" xfId="3841"/>
    <cellStyle name="Vírgula 7 5 2 5 2" xfId="5468"/>
    <cellStyle name="Vírgula 7 5 2 5 2 2" xfId="10444"/>
    <cellStyle name="Vírgula 7 5 2 5 2 2 2" xfId="50592"/>
    <cellStyle name="Vírgula 7 5 2 5 2 2 3" xfId="50593"/>
    <cellStyle name="Vírgula 7 5 2 5 2 2 4" xfId="50594"/>
    <cellStyle name="Vírgula 7 5 2 5 2 3" xfId="50595"/>
    <cellStyle name="Vírgula 7 5 2 5 2 3 2" xfId="50596"/>
    <cellStyle name="Vírgula 7 5 2 5 2 3 3" xfId="50597"/>
    <cellStyle name="Vírgula 7 5 2 5 2 4" xfId="50598"/>
    <cellStyle name="Vírgula 7 5 2 5 2 5" xfId="50599"/>
    <cellStyle name="Vírgula 7 5 2 5 2 6" xfId="50600"/>
    <cellStyle name="Vírgula 7 5 2 5 3" xfId="8801"/>
    <cellStyle name="Vírgula 7 5 2 5 3 2" xfId="50601"/>
    <cellStyle name="Vírgula 7 5 2 5 3 3" xfId="50602"/>
    <cellStyle name="Vírgula 7 5 2 5 3 4" xfId="50603"/>
    <cellStyle name="Vírgula 7 5 2 5 4" xfId="12148"/>
    <cellStyle name="Vírgula 7 5 2 5 4 2" xfId="50604"/>
    <cellStyle name="Vírgula 7 5 2 5 4 3" xfId="50605"/>
    <cellStyle name="Vírgula 7 5 2 5 4 4" xfId="50606"/>
    <cellStyle name="Vírgula 7 5 2 5 5" xfId="50607"/>
    <cellStyle name="Vírgula 7 5 2 5 5 2" xfId="50608"/>
    <cellStyle name="Vírgula 7 5 2 5 5 3" xfId="50609"/>
    <cellStyle name="Vírgula 7 5 2 5 5 4" xfId="50610"/>
    <cellStyle name="Vírgula 7 5 2 5 6" xfId="50611"/>
    <cellStyle name="Vírgula 7 5 2 5 6 2" xfId="50612"/>
    <cellStyle name="Vírgula 7 5 2 5 6 3" xfId="50613"/>
    <cellStyle name="Vírgula 7 5 2 5 7" xfId="50614"/>
    <cellStyle name="Vírgula 7 5 2 5 8" xfId="50615"/>
    <cellStyle name="Vírgula 7 5 2 5 9" xfId="50616"/>
    <cellStyle name="Vírgula 7 5 2 6" xfId="4166"/>
    <cellStyle name="Vírgula 7 5 2 6 2" xfId="8937"/>
    <cellStyle name="Vírgula 7 5 2 6 2 2" xfId="50617"/>
    <cellStyle name="Vírgula 7 5 2 6 2 2 2" xfId="50618"/>
    <cellStyle name="Vírgula 7 5 2 6 2 2 3" xfId="50619"/>
    <cellStyle name="Vírgula 7 5 2 6 2 2 4" xfId="50620"/>
    <cellStyle name="Vírgula 7 5 2 6 2 3" xfId="50621"/>
    <cellStyle name="Vírgula 7 5 2 6 2 3 2" xfId="50622"/>
    <cellStyle name="Vírgula 7 5 2 6 2 3 3" xfId="50623"/>
    <cellStyle name="Vírgula 7 5 2 6 2 4" xfId="50624"/>
    <cellStyle name="Vírgula 7 5 2 6 2 5" xfId="50625"/>
    <cellStyle name="Vírgula 7 5 2 6 2 6" xfId="50626"/>
    <cellStyle name="Vírgula 7 5 2 6 3" xfId="12309"/>
    <cellStyle name="Vírgula 7 5 2 6 3 2" xfId="50627"/>
    <cellStyle name="Vírgula 7 5 2 6 3 3" xfId="50628"/>
    <cellStyle name="Vírgula 7 5 2 6 3 4" xfId="50629"/>
    <cellStyle name="Vírgula 7 5 2 6 4" xfId="50630"/>
    <cellStyle name="Vírgula 7 5 2 6 4 2" xfId="50631"/>
    <cellStyle name="Vírgula 7 5 2 6 4 3" xfId="50632"/>
    <cellStyle name="Vírgula 7 5 2 6 4 4" xfId="50633"/>
    <cellStyle name="Vírgula 7 5 2 6 5" xfId="50634"/>
    <cellStyle name="Vírgula 7 5 2 6 5 2" xfId="50635"/>
    <cellStyle name="Vírgula 7 5 2 6 5 3" xfId="50636"/>
    <cellStyle name="Vírgula 7 5 2 6 6" xfId="50637"/>
    <cellStyle name="Vírgula 7 5 2 6 7" xfId="50638"/>
    <cellStyle name="Vírgula 7 5 2 6 8" xfId="50639"/>
    <cellStyle name="Vírgula 7 5 2 7" xfId="5607"/>
    <cellStyle name="Vírgula 7 5 2 7 2" xfId="10557"/>
    <cellStyle name="Vírgula 7 5 2 7 2 2" xfId="50640"/>
    <cellStyle name="Vírgula 7 5 2 7 2 3" xfId="50641"/>
    <cellStyle name="Vírgula 7 5 2 7 2 4" xfId="50642"/>
    <cellStyle name="Vírgula 7 5 2 7 3" xfId="50643"/>
    <cellStyle name="Vírgula 7 5 2 7 3 2" xfId="50644"/>
    <cellStyle name="Vírgula 7 5 2 7 3 3" xfId="50645"/>
    <cellStyle name="Vírgula 7 5 2 7 4" xfId="50646"/>
    <cellStyle name="Vírgula 7 5 2 7 5" xfId="50647"/>
    <cellStyle name="Vírgula 7 5 2 7 6" xfId="50648"/>
    <cellStyle name="Vírgula 7 5 2 8" xfId="5913"/>
    <cellStyle name="Vírgula 7 5 2 8 2" xfId="10855"/>
    <cellStyle name="Vírgula 7 5 2 8 3" xfId="50649"/>
    <cellStyle name="Vírgula 7 5 2 8 4" xfId="50650"/>
    <cellStyle name="Vírgula 7 5 2 9" xfId="7421"/>
    <cellStyle name="Vírgula 7 5 2 9 2" xfId="50651"/>
    <cellStyle name="Vírgula 7 5 2 9 3" xfId="50652"/>
    <cellStyle name="Vírgula 7 5 2 9 4" xfId="50653"/>
    <cellStyle name="Vírgula 7 5 3" xfId="658"/>
    <cellStyle name="Vírgula 7 5 3 10" xfId="50654"/>
    <cellStyle name="Vírgula 7 5 3 11" xfId="50655"/>
    <cellStyle name="Vírgula 7 5 3 2" xfId="1181"/>
    <cellStyle name="Vírgula 7 5 3 2 10" xfId="50656"/>
    <cellStyle name="Vírgula 7 5 3 2 2" xfId="2008"/>
    <cellStyle name="Vírgula 7 5 3 2 2 2" xfId="5366"/>
    <cellStyle name="Vírgula 7 5 3 2 2 2 2" xfId="10350"/>
    <cellStyle name="Vírgula 7 5 3 2 2 2 2 2" xfId="50657"/>
    <cellStyle name="Vírgula 7 5 3 2 2 2 2 3" xfId="50658"/>
    <cellStyle name="Vírgula 7 5 3 2 2 2 2 4" xfId="50659"/>
    <cellStyle name="Vírgula 7 5 3 2 2 2 3" xfId="50660"/>
    <cellStyle name="Vírgula 7 5 3 2 2 2 3 2" xfId="50661"/>
    <cellStyle name="Vírgula 7 5 3 2 2 2 3 3" xfId="50662"/>
    <cellStyle name="Vírgula 7 5 3 2 2 2 4" xfId="50663"/>
    <cellStyle name="Vírgula 7 5 3 2 2 2 5" xfId="50664"/>
    <cellStyle name="Vírgula 7 5 3 2 2 2 6" xfId="50665"/>
    <cellStyle name="Vírgula 7 5 3 2 2 3" xfId="7095"/>
    <cellStyle name="Vírgula 7 5 3 2 2 3 2" xfId="12037"/>
    <cellStyle name="Vírgula 7 5 3 2 2 3 3" xfId="50666"/>
    <cellStyle name="Vírgula 7 5 3 2 2 3 4" xfId="50667"/>
    <cellStyle name="Vírgula 7 5 3 2 2 4" xfId="8603"/>
    <cellStyle name="Vírgula 7 5 3 2 2 4 2" xfId="50668"/>
    <cellStyle name="Vírgula 7 5 3 2 2 4 3" xfId="50669"/>
    <cellStyle name="Vírgula 7 5 3 2 2 4 4" xfId="50670"/>
    <cellStyle name="Vírgula 7 5 3 2 2 5" xfId="3641"/>
    <cellStyle name="Vírgula 7 5 3 2 2 5 2" xfId="50671"/>
    <cellStyle name="Vírgula 7 5 3 2 2 5 3" xfId="50672"/>
    <cellStyle name="Vírgula 7 5 3 2 2 5 4" xfId="50673"/>
    <cellStyle name="Vírgula 7 5 3 2 2 6" xfId="50674"/>
    <cellStyle name="Vírgula 7 5 3 2 2 6 2" xfId="50675"/>
    <cellStyle name="Vírgula 7 5 3 2 2 6 3" xfId="50676"/>
    <cellStyle name="Vírgula 7 5 3 2 2 7" xfId="50677"/>
    <cellStyle name="Vírgula 7 5 3 2 2 8" xfId="50678"/>
    <cellStyle name="Vírgula 7 5 3 2 2 9" xfId="50679"/>
    <cellStyle name="Vírgula 7 5 3 2 3" xfId="4549"/>
    <cellStyle name="Vírgula 7 5 3 2 3 2" xfId="9533"/>
    <cellStyle name="Vírgula 7 5 3 2 3 2 2" xfId="50680"/>
    <cellStyle name="Vírgula 7 5 3 2 3 2 3" xfId="50681"/>
    <cellStyle name="Vírgula 7 5 3 2 3 2 4" xfId="50682"/>
    <cellStyle name="Vírgula 7 5 3 2 3 3" xfId="50683"/>
    <cellStyle name="Vírgula 7 5 3 2 3 3 2" xfId="50684"/>
    <cellStyle name="Vírgula 7 5 3 2 3 3 3" xfId="50685"/>
    <cellStyle name="Vírgula 7 5 3 2 3 4" xfId="50686"/>
    <cellStyle name="Vírgula 7 5 3 2 3 5" xfId="50687"/>
    <cellStyle name="Vírgula 7 5 3 2 3 6" xfId="50688"/>
    <cellStyle name="Vírgula 7 5 3 2 4" xfId="6280"/>
    <cellStyle name="Vírgula 7 5 3 2 4 2" xfId="11222"/>
    <cellStyle name="Vírgula 7 5 3 2 4 3" xfId="50689"/>
    <cellStyle name="Vírgula 7 5 3 2 4 4" xfId="50690"/>
    <cellStyle name="Vírgula 7 5 3 2 5" xfId="7788"/>
    <cellStyle name="Vírgula 7 5 3 2 5 2" xfId="50691"/>
    <cellStyle name="Vírgula 7 5 3 2 5 3" xfId="50692"/>
    <cellStyle name="Vírgula 7 5 3 2 5 4" xfId="50693"/>
    <cellStyle name="Vírgula 7 5 3 2 6" xfId="2826"/>
    <cellStyle name="Vírgula 7 5 3 2 6 2" xfId="50694"/>
    <cellStyle name="Vírgula 7 5 3 2 6 3" xfId="50695"/>
    <cellStyle name="Vírgula 7 5 3 2 6 4" xfId="50696"/>
    <cellStyle name="Vírgula 7 5 3 2 7" xfId="50697"/>
    <cellStyle name="Vírgula 7 5 3 2 7 2" xfId="50698"/>
    <cellStyle name="Vírgula 7 5 3 2 7 3" xfId="50699"/>
    <cellStyle name="Vírgula 7 5 3 2 8" xfId="50700"/>
    <cellStyle name="Vírgula 7 5 3 2 9" xfId="50701"/>
    <cellStyle name="Vírgula 7 5 3 3" xfId="2007"/>
    <cellStyle name="Vírgula 7 5 3 3 2" xfId="5365"/>
    <cellStyle name="Vírgula 7 5 3 3 2 2" xfId="10349"/>
    <cellStyle name="Vírgula 7 5 3 3 2 2 2" xfId="50702"/>
    <cellStyle name="Vírgula 7 5 3 3 2 2 3" xfId="50703"/>
    <cellStyle name="Vírgula 7 5 3 3 2 2 4" xfId="50704"/>
    <cellStyle name="Vírgula 7 5 3 3 2 3" xfId="50705"/>
    <cellStyle name="Vírgula 7 5 3 3 2 3 2" xfId="50706"/>
    <cellStyle name="Vírgula 7 5 3 3 2 3 3" xfId="50707"/>
    <cellStyle name="Vírgula 7 5 3 3 2 4" xfId="50708"/>
    <cellStyle name="Vírgula 7 5 3 3 2 5" xfId="50709"/>
    <cellStyle name="Vírgula 7 5 3 3 2 6" xfId="50710"/>
    <cellStyle name="Vírgula 7 5 3 3 3" xfId="7094"/>
    <cellStyle name="Vírgula 7 5 3 3 3 2" xfId="12036"/>
    <cellStyle name="Vírgula 7 5 3 3 3 3" xfId="50711"/>
    <cellStyle name="Vírgula 7 5 3 3 3 4" xfId="50712"/>
    <cellStyle name="Vírgula 7 5 3 3 4" xfId="8602"/>
    <cellStyle name="Vírgula 7 5 3 3 4 2" xfId="50713"/>
    <cellStyle name="Vírgula 7 5 3 3 4 3" xfId="50714"/>
    <cellStyle name="Vírgula 7 5 3 3 4 4" xfId="50715"/>
    <cellStyle name="Vírgula 7 5 3 3 5" xfId="3640"/>
    <cellStyle name="Vírgula 7 5 3 3 5 2" xfId="50716"/>
    <cellStyle name="Vírgula 7 5 3 3 5 3" xfId="50717"/>
    <cellStyle name="Vírgula 7 5 3 3 5 4" xfId="50718"/>
    <cellStyle name="Vírgula 7 5 3 3 6" xfId="50719"/>
    <cellStyle name="Vírgula 7 5 3 3 6 2" xfId="50720"/>
    <cellStyle name="Vírgula 7 5 3 3 6 3" xfId="50721"/>
    <cellStyle name="Vírgula 7 5 3 3 7" xfId="50722"/>
    <cellStyle name="Vírgula 7 5 3 3 8" xfId="50723"/>
    <cellStyle name="Vírgula 7 5 3 3 9" xfId="50724"/>
    <cellStyle name="Vírgula 7 5 3 4" xfId="4115"/>
    <cellStyle name="Vírgula 7 5 3 4 2" xfId="9151"/>
    <cellStyle name="Vírgula 7 5 3 4 2 2" xfId="50725"/>
    <cellStyle name="Vírgula 7 5 3 4 2 3" xfId="50726"/>
    <cellStyle name="Vírgula 7 5 3 4 2 4" xfId="50727"/>
    <cellStyle name="Vírgula 7 5 3 4 3" xfId="50728"/>
    <cellStyle name="Vírgula 7 5 3 4 3 2" xfId="50729"/>
    <cellStyle name="Vírgula 7 5 3 4 3 3" xfId="50730"/>
    <cellStyle name="Vírgula 7 5 3 4 4" xfId="50731"/>
    <cellStyle name="Vírgula 7 5 3 4 5" xfId="50732"/>
    <cellStyle name="Vírgula 7 5 3 4 6" xfId="50733"/>
    <cellStyle name="Vírgula 7 5 3 5" xfId="5863"/>
    <cellStyle name="Vírgula 7 5 3 5 2" xfId="10805"/>
    <cellStyle name="Vírgula 7 5 3 5 3" xfId="50734"/>
    <cellStyle name="Vírgula 7 5 3 5 4" xfId="50735"/>
    <cellStyle name="Vírgula 7 5 3 6" xfId="7371"/>
    <cellStyle name="Vírgula 7 5 3 6 2" xfId="50736"/>
    <cellStyle name="Vírgula 7 5 3 6 3" xfId="50737"/>
    <cellStyle name="Vírgula 7 5 3 6 4" xfId="50738"/>
    <cellStyle name="Vírgula 7 5 3 7" xfId="2409"/>
    <cellStyle name="Vírgula 7 5 3 7 2" xfId="50739"/>
    <cellStyle name="Vírgula 7 5 3 7 3" xfId="50740"/>
    <cellStyle name="Vírgula 7 5 3 7 4" xfId="50741"/>
    <cellStyle name="Vírgula 7 5 3 8" xfId="50742"/>
    <cellStyle name="Vírgula 7 5 3 8 2" xfId="50743"/>
    <cellStyle name="Vírgula 7 5 3 8 3" xfId="50744"/>
    <cellStyle name="Vírgula 7 5 3 9" xfId="50745"/>
    <cellStyle name="Vírgula 7 5 4" xfId="801"/>
    <cellStyle name="Vírgula 7 5 4 10" xfId="50746"/>
    <cellStyle name="Vírgula 7 5 4 11" xfId="50747"/>
    <cellStyle name="Vírgula 7 5 4 2" xfId="1266"/>
    <cellStyle name="Vírgula 7 5 4 2 10" xfId="50748"/>
    <cellStyle name="Vírgula 7 5 4 2 2" xfId="2010"/>
    <cellStyle name="Vírgula 7 5 4 2 2 2" xfId="5368"/>
    <cellStyle name="Vírgula 7 5 4 2 2 2 2" xfId="10352"/>
    <cellStyle name="Vírgula 7 5 4 2 2 2 2 2" xfId="50749"/>
    <cellStyle name="Vírgula 7 5 4 2 2 2 2 3" xfId="50750"/>
    <cellStyle name="Vírgula 7 5 4 2 2 2 2 4" xfId="50751"/>
    <cellStyle name="Vírgula 7 5 4 2 2 2 3" xfId="50752"/>
    <cellStyle name="Vírgula 7 5 4 2 2 2 3 2" xfId="50753"/>
    <cellStyle name="Vírgula 7 5 4 2 2 2 3 3" xfId="50754"/>
    <cellStyle name="Vírgula 7 5 4 2 2 2 4" xfId="50755"/>
    <cellStyle name="Vírgula 7 5 4 2 2 2 5" xfId="50756"/>
    <cellStyle name="Vírgula 7 5 4 2 2 2 6" xfId="50757"/>
    <cellStyle name="Vírgula 7 5 4 2 2 3" xfId="7097"/>
    <cellStyle name="Vírgula 7 5 4 2 2 3 2" xfId="12039"/>
    <cellStyle name="Vírgula 7 5 4 2 2 3 3" xfId="50758"/>
    <cellStyle name="Vírgula 7 5 4 2 2 3 4" xfId="50759"/>
    <cellStyle name="Vírgula 7 5 4 2 2 4" xfId="8605"/>
    <cellStyle name="Vírgula 7 5 4 2 2 4 2" xfId="50760"/>
    <cellStyle name="Vírgula 7 5 4 2 2 4 3" xfId="50761"/>
    <cellStyle name="Vírgula 7 5 4 2 2 4 4" xfId="50762"/>
    <cellStyle name="Vírgula 7 5 4 2 2 5" xfId="3643"/>
    <cellStyle name="Vírgula 7 5 4 2 2 5 2" xfId="50763"/>
    <cellStyle name="Vírgula 7 5 4 2 2 5 3" xfId="50764"/>
    <cellStyle name="Vírgula 7 5 4 2 2 5 4" xfId="50765"/>
    <cellStyle name="Vírgula 7 5 4 2 2 6" xfId="50766"/>
    <cellStyle name="Vírgula 7 5 4 2 2 6 2" xfId="50767"/>
    <cellStyle name="Vírgula 7 5 4 2 2 6 3" xfId="50768"/>
    <cellStyle name="Vírgula 7 5 4 2 2 7" xfId="50769"/>
    <cellStyle name="Vírgula 7 5 4 2 2 8" xfId="50770"/>
    <cellStyle name="Vírgula 7 5 4 2 2 9" xfId="50771"/>
    <cellStyle name="Vírgula 7 5 4 2 3" xfId="4634"/>
    <cellStyle name="Vírgula 7 5 4 2 3 2" xfId="9618"/>
    <cellStyle name="Vírgula 7 5 4 2 3 2 2" xfId="50772"/>
    <cellStyle name="Vírgula 7 5 4 2 3 2 3" xfId="50773"/>
    <cellStyle name="Vírgula 7 5 4 2 3 2 4" xfId="50774"/>
    <cellStyle name="Vírgula 7 5 4 2 3 3" xfId="50775"/>
    <cellStyle name="Vírgula 7 5 4 2 3 3 2" xfId="50776"/>
    <cellStyle name="Vírgula 7 5 4 2 3 3 3" xfId="50777"/>
    <cellStyle name="Vírgula 7 5 4 2 3 4" xfId="50778"/>
    <cellStyle name="Vírgula 7 5 4 2 3 5" xfId="50779"/>
    <cellStyle name="Vírgula 7 5 4 2 3 6" xfId="50780"/>
    <cellStyle name="Vírgula 7 5 4 2 4" xfId="6365"/>
    <cellStyle name="Vírgula 7 5 4 2 4 2" xfId="11307"/>
    <cellStyle name="Vírgula 7 5 4 2 4 3" xfId="50781"/>
    <cellStyle name="Vírgula 7 5 4 2 4 4" xfId="50782"/>
    <cellStyle name="Vírgula 7 5 4 2 5" xfId="7873"/>
    <cellStyle name="Vírgula 7 5 4 2 5 2" xfId="50783"/>
    <cellStyle name="Vírgula 7 5 4 2 5 3" xfId="50784"/>
    <cellStyle name="Vírgula 7 5 4 2 5 4" xfId="50785"/>
    <cellStyle name="Vírgula 7 5 4 2 6" xfId="2911"/>
    <cellStyle name="Vírgula 7 5 4 2 6 2" xfId="50786"/>
    <cellStyle name="Vírgula 7 5 4 2 6 3" xfId="50787"/>
    <cellStyle name="Vírgula 7 5 4 2 6 4" xfId="50788"/>
    <cellStyle name="Vírgula 7 5 4 2 7" xfId="50789"/>
    <cellStyle name="Vírgula 7 5 4 2 7 2" xfId="50790"/>
    <cellStyle name="Vírgula 7 5 4 2 7 3" xfId="50791"/>
    <cellStyle name="Vírgula 7 5 4 2 8" xfId="50792"/>
    <cellStyle name="Vírgula 7 5 4 2 9" xfId="50793"/>
    <cellStyle name="Vírgula 7 5 4 3" xfId="2009"/>
    <cellStyle name="Vírgula 7 5 4 3 2" xfId="5367"/>
    <cellStyle name="Vírgula 7 5 4 3 2 2" xfId="10351"/>
    <cellStyle name="Vírgula 7 5 4 3 2 2 2" xfId="50794"/>
    <cellStyle name="Vírgula 7 5 4 3 2 2 3" xfId="50795"/>
    <cellStyle name="Vírgula 7 5 4 3 2 2 4" xfId="50796"/>
    <cellStyle name="Vírgula 7 5 4 3 2 3" xfId="50797"/>
    <cellStyle name="Vírgula 7 5 4 3 2 3 2" xfId="50798"/>
    <cellStyle name="Vírgula 7 5 4 3 2 3 3" xfId="50799"/>
    <cellStyle name="Vírgula 7 5 4 3 2 4" xfId="50800"/>
    <cellStyle name="Vírgula 7 5 4 3 2 5" xfId="50801"/>
    <cellStyle name="Vírgula 7 5 4 3 2 6" xfId="50802"/>
    <cellStyle name="Vírgula 7 5 4 3 3" xfId="7096"/>
    <cellStyle name="Vírgula 7 5 4 3 3 2" xfId="12038"/>
    <cellStyle name="Vírgula 7 5 4 3 3 3" xfId="50803"/>
    <cellStyle name="Vírgula 7 5 4 3 3 4" xfId="50804"/>
    <cellStyle name="Vírgula 7 5 4 3 4" xfId="8604"/>
    <cellStyle name="Vírgula 7 5 4 3 4 2" xfId="50805"/>
    <cellStyle name="Vírgula 7 5 4 3 4 3" xfId="50806"/>
    <cellStyle name="Vírgula 7 5 4 3 4 4" xfId="50807"/>
    <cellStyle name="Vírgula 7 5 4 3 5" xfId="3642"/>
    <cellStyle name="Vírgula 7 5 4 3 5 2" xfId="50808"/>
    <cellStyle name="Vírgula 7 5 4 3 5 3" xfId="50809"/>
    <cellStyle name="Vírgula 7 5 4 3 5 4" xfId="50810"/>
    <cellStyle name="Vírgula 7 5 4 3 6" xfId="50811"/>
    <cellStyle name="Vírgula 7 5 4 3 6 2" xfId="50812"/>
    <cellStyle name="Vírgula 7 5 4 3 6 3" xfId="50813"/>
    <cellStyle name="Vírgula 7 5 4 3 7" xfId="50814"/>
    <cellStyle name="Vírgula 7 5 4 3 8" xfId="50815"/>
    <cellStyle name="Vírgula 7 5 4 3 9" xfId="50816"/>
    <cellStyle name="Vírgula 7 5 4 4" xfId="4251"/>
    <cellStyle name="Vírgula 7 5 4 4 2" xfId="9237"/>
    <cellStyle name="Vírgula 7 5 4 4 2 2" xfId="50817"/>
    <cellStyle name="Vírgula 7 5 4 4 2 3" xfId="50818"/>
    <cellStyle name="Vírgula 7 5 4 4 2 4" xfId="50819"/>
    <cellStyle name="Vírgula 7 5 4 4 3" xfId="50820"/>
    <cellStyle name="Vírgula 7 5 4 4 3 2" xfId="50821"/>
    <cellStyle name="Vírgula 7 5 4 4 3 3" xfId="50822"/>
    <cellStyle name="Vírgula 7 5 4 4 4" xfId="50823"/>
    <cellStyle name="Vírgula 7 5 4 4 5" xfId="50824"/>
    <cellStyle name="Vírgula 7 5 4 4 6" xfId="50825"/>
    <cellStyle name="Vírgula 7 5 4 5" xfId="5998"/>
    <cellStyle name="Vírgula 7 5 4 5 2" xfId="10940"/>
    <cellStyle name="Vírgula 7 5 4 5 3" xfId="50826"/>
    <cellStyle name="Vírgula 7 5 4 5 4" xfId="50827"/>
    <cellStyle name="Vírgula 7 5 4 6" xfId="7506"/>
    <cellStyle name="Vírgula 7 5 4 6 2" xfId="50828"/>
    <cellStyle name="Vírgula 7 5 4 6 3" xfId="50829"/>
    <cellStyle name="Vírgula 7 5 4 6 4" xfId="50830"/>
    <cellStyle name="Vírgula 7 5 4 7" xfId="2544"/>
    <cellStyle name="Vírgula 7 5 4 7 2" xfId="50831"/>
    <cellStyle name="Vírgula 7 5 4 7 3" xfId="50832"/>
    <cellStyle name="Vírgula 7 5 4 7 4" xfId="50833"/>
    <cellStyle name="Vírgula 7 5 4 8" xfId="50834"/>
    <cellStyle name="Vírgula 7 5 4 8 2" xfId="50835"/>
    <cellStyle name="Vírgula 7 5 4 8 3" xfId="50836"/>
    <cellStyle name="Vírgula 7 5 4 9" xfId="50837"/>
    <cellStyle name="Vírgula 7 5 5" xfId="954"/>
    <cellStyle name="Vírgula 7 5 5 10" xfId="50838"/>
    <cellStyle name="Vírgula 7 5 5 2" xfId="2011"/>
    <cellStyle name="Vírgula 7 5 5 2 2" xfId="5369"/>
    <cellStyle name="Vírgula 7 5 5 2 2 2" xfId="10353"/>
    <cellStyle name="Vírgula 7 5 5 2 2 2 2" xfId="50839"/>
    <cellStyle name="Vírgula 7 5 5 2 2 2 3" xfId="50840"/>
    <cellStyle name="Vírgula 7 5 5 2 2 2 4" xfId="50841"/>
    <cellStyle name="Vírgula 7 5 5 2 2 3" xfId="50842"/>
    <cellStyle name="Vírgula 7 5 5 2 2 3 2" xfId="50843"/>
    <cellStyle name="Vírgula 7 5 5 2 2 3 3" xfId="50844"/>
    <cellStyle name="Vírgula 7 5 5 2 2 4" xfId="50845"/>
    <cellStyle name="Vírgula 7 5 5 2 2 5" xfId="50846"/>
    <cellStyle name="Vírgula 7 5 5 2 2 6" xfId="50847"/>
    <cellStyle name="Vírgula 7 5 5 2 3" xfId="7098"/>
    <cellStyle name="Vírgula 7 5 5 2 3 2" xfId="12040"/>
    <cellStyle name="Vírgula 7 5 5 2 3 3" xfId="50848"/>
    <cellStyle name="Vírgula 7 5 5 2 3 4" xfId="50849"/>
    <cellStyle name="Vírgula 7 5 5 2 4" xfId="8606"/>
    <cellStyle name="Vírgula 7 5 5 2 4 2" xfId="50850"/>
    <cellStyle name="Vírgula 7 5 5 2 4 3" xfId="50851"/>
    <cellStyle name="Vírgula 7 5 5 2 4 4" xfId="50852"/>
    <cellStyle name="Vírgula 7 5 5 2 5" xfId="3644"/>
    <cellStyle name="Vírgula 7 5 5 2 5 2" xfId="50853"/>
    <cellStyle name="Vírgula 7 5 5 2 5 3" xfId="50854"/>
    <cellStyle name="Vírgula 7 5 5 2 5 4" xfId="50855"/>
    <cellStyle name="Vírgula 7 5 5 2 6" xfId="50856"/>
    <cellStyle name="Vírgula 7 5 5 2 6 2" xfId="50857"/>
    <cellStyle name="Vírgula 7 5 5 2 6 3" xfId="50858"/>
    <cellStyle name="Vírgula 7 5 5 2 7" xfId="50859"/>
    <cellStyle name="Vírgula 7 5 5 2 8" xfId="50860"/>
    <cellStyle name="Vírgula 7 5 5 2 9" xfId="50861"/>
    <cellStyle name="Vírgula 7 5 5 3" xfId="4393"/>
    <cellStyle name="Vírgula 7 5 5 3 2" xfId="9378"/>
    <cellStyle name="Vírgula 7 5 5 3 2 2" xfId="50862"/>
    <cellStyle name="Vírgula 7 5 5 3 2 3" xfId="50863"/>
    <cellStyle name="Vírgula 7 5 5 3 2 4" xfId="50864"/>
    <cellStyle name="Vírgula 7 5 5 3 3" xfId="50865"/>
    <cellStyle name="Vírgula 7 5 5 3 3 2" xfId="50866"/>
    <cellStyle name="Vírgula 7 5 5 3 3 3" xfId="50867"/>
    <cellStyle name="Vírgula 7 5 5 3 4" xfId="50868"/>
    <cellStyle name="Vírgula 7 5 5 3 5" xfId="50869"/>
    <cellStyle name="Vírgula 7 5 5 3 6" xfId="50870"/>
    <cellStyle name="Vírgula 7 5 5 4" xfId="6136"/>
    <cellStyle name="Vírgula 7 5 5 4 2" xfId="11078"/>
    <cellStyle name="Vírgula 7 5 5 4 3" xfId="50871"/>
    <cellStyle name="Vírgula 7 5 5 4 4" xfId="50872"/>
    <cellStyle name="Vírgula 7 5 5 5" xfId="7644"/>
    <cellStyle name="Vírgula 7 5 5 5 2" xfId="50873"/>
    <cellStyle name="Vírgula 7 5 5 5 3" xfId="50874"/>
    <cellStyle name="Vírgula 7 5 5 5 4" xfId="50875"/>
    <cellStyle name="Vírgula 7 5 5 6" xfId="2682"/>
    <cellStyle name="Vírgula 7 5 5 6 2" xfId="50876"/>
    <cellStyle name="Vírgula 7 5 5 6 3" xfId="50877"/>
    <cellStyle name="Vírgula 7 5 5 6 4" xfId="50878"/>
    <cellStyle name="Vírgula 7 5 5 7" xfId="50879"/>
    <cellStyle name="Vírgula 7 5 5 7 2" xfId="50880"/>
    <cellStyle name="Vírgula 7 5 5 7 3" xfId="50881"/>
    <cellStyle name="Vírgula 7 5 5 8" xfId="50882"/>
    <cellStyle name="Vírgula 7 5 5 9" xfId="50883"/>
    <cellStyle name="Vírgula 7 5 6" xfId="2002"/>
    <cellStyle name="Vírgula 7 5 6 2" xfId="5360"/>
    <cellStyle name="Vírgula 7 5 6 2 2" xfId="10344"/>
    <cellStyle name="Vírgula 7 5 6 2 2 2" xfId="50884"/>
    <cellStyle name="Vírgula 7 5 6 2 2 3" xfId="50885"/>
    <cellStyle name="Vírgula 7 5 6 2 2 4" xfId="50886"/>
    <cellStyle name="Vírgula 7 5 6 2 3" xfId="50887"/>
    <cellStyle name="Vírgula 7 5 6 2 3 2" xfId="50888"/>
    <cellStyle name="Vírgula 7 5 6 2 3 3" xfId="50889"/>
    <cellStyle name="Vírgula 7 5 6 2 4" xfId="50890"/>
    <cellStyle name="Vírgula 7 5 6 2 5" xfId="50891"/>
    <cellStyle name="Vírgula 7 5 6 2 6" xfId="50892"/>
    <cellStyle name="Vírgula 7 5 6 3" xfId="7089"/>
    <cellStyle name="Vírgula 7 5 6 3 2" xfId="12031"/>
    <cellStyle name="Vírgula 7 5 6 3 3" xfId="50893"/>
    <cellStyle name="Vírgula 7 5 6 3 4" xfId="50894"/>
    <cellStyle name="Vírgula 7 5 6 4" xfId="8597"/>
    <cellStyle name="Vírgula 7 5 6 4 2" xfId="50895"/>
    <cellStyle name="Vírgula 7 5 6 4 3" xfId="50896"/>
    <cellStyle name="Vírgula 7 5 6 4 4" xfId="50897"/>
    <cellStyle name="Vírgula 7 5 6 5" xfId="3635"/>
    <cellStyle name="Vírgula 7 5 6 5 2" xfId="50898"/>
    <cellStyle name="Vírgula 7 5 6 5 3" xfId="50899"/>
    <cellStyle name="Vírgula 7 5 6 5 4" xfId="50900"/>
    <cellStyle name="Vírgula 7 5 6 6" xfId="50901"/>
    <cellStyle name="Vírgula 7 5 6 6 2" xfId="50902"/>
    <cellStyle name="Vírgula 7 5 6 6 3" xfId="50903"/>
    <cellStyle name="Vírgula 7 5 6 7" xfId="50904"/>
    <cellStyle name="Vírgula 7 5 6 8" xfId="50905"/>
    <cellStyle name="Vírgula 7 5 6 9" xfId="50906"/>
    <cellStyle name="Vírgula 7 5 7" xfId="3791"/>
    <cellStyle name="Vírgula 7 5 7 2" xfId="5510"/>
    <cellStyle name="Vírgula 7 5 7 2 2" xfId="10476"/>
    <cellStyle name="Vírgula 7 5 7 2 2 2" xfId="50907"/>
    <cellStyle name="Vírgula 7 5 7 2 2 3" xfId="50908"/>
    <cellStyle name="Vírgula 7 5 7 2 2 4" xfId="50909"/>
    <cellStyle name="Vírgula 7 5 7 2 3" xfId="50910"/>
    <cellStyle name="Vírgula 7 5 7 2 3 2" xfId="50911"/>
    <cellStyle name="Vírgula 7 5 7 2 3 3" xfId="50912"/>
    <cellStyle name="Vírgula 7 5 7 2 4" xfId="50913"/>
    <cellStyle name="Vírgula 7 5 7 2 5" xfId="50914"/>
    <cellStyle name="Vírgula 7 5 7 2 6" xfId="50915"/>
    <cellStyle name="Vírgula 7 5 7 3" xfId="8751"/>
    <cellStyle name="Vírgula 7 5 7 3 2" xfId="50916"/>
    <cellStyle name="Vírgula 7 5 7 3 3" xfId="50917"/>
    <cellStyle name="Vírgula 7 5 7 3 4" xfId="50918"/>
    <cellStyle name="Vírgula 7 5 7 4" xfId="12332"/>
    <cellStyle name="Vírgula 7 5 7 4 2" xfId="50919"/>
    <cellStyle name="Vírgula 7 5 7 4 3" xfId="50920"/>
    <cellStyle name="Vírgula 7 5 7 4 4" xfId="50921"/>
    <cellStyle name="Vírgula 7 5 7 5" xfId="50922"/>
    <cellStyle name="Vírgula 7 5 7 5 2" xfId="50923"/>
    <cellStyle name="Vírgula 7 5 7 5 3" xfId="50924"/>
    <cellStyle name="Vírgula 7 5 7 5 4" xfId="50925"/>
    <cellStyle name="Vírgula 7 5 7 6" xfId="50926"/>
    <cellStyle name="Vírgula 7 5 7 6 2" xfId="50927"/>
    <cellStyle name="Vírgula 7 5 7 6 3" xfId="50928"/>
    <cellStyle name="Vírgula 7 5 7 7" xfId="50929"/>
    <cellStyle name="Vírgula 7 5 7 8" xfId="50930"/>
    <cellStyle name="Vírgula 7 5 7 9" xfId="50931"/>
    <cellStyle name="Vírgula 7 5 8" xfId="4015"/>
    <cellStyle name="Vírgula 7 5 8 2" xfId="8887"/>
    <cellStyle name="Vírgula 7 5 8 2 2" xfId="50932"/>
    <cellStyle name="Vírgula 7 5 8 2 2 2" xfId="50933"/>
    <cellStyle name="Vírgula 7 5 8 2 2 3" xfId="50934"/>
    <cellStyle name="Vírgula 7 5 8 2 2 4" xfId="50935"/>
    <cellStyle name="Vírgula 7 5 8 2 3" xfId="50936"/>
    <cellStyle name="Vírgula 7 5 8 2 3 2" xfId="50937"/>
    <cellStyle name="Vírgula 7 5 8 2 3 3" xfId="50938"/>
    <cellStyle name="Vírgula 7 5 8 2 4" xfId="50939"/>
    <cellStyle name="Vírgula 7 5 8 2 5" xfId="50940"/>
    <cellStyle name="Vírgula 7 5 8 2 6" xfId="50941"/>
    <cellStyle name="Vírgula 7 5 8 3" xfId="12242"/>
    <cellStyle name="Vírgula 7 5 8 3 2" xfId="50942"/>
    <cellStyle name="Vírgula 7 5 8 3 3" xfId="50943"/>
    <cellStyle name="Vírgula 7 5 8 3 4" xfId="50944"/>
    <cellStyle name="Vírgula 7 5 8 4" xfId="50945"/>
    <cellStyle name="Vírgula 7 5 8 4 2" xfId="50946"/>
    <cellStyle name="Vírgula 7 5 8 4 3" xfId="50947"/>
    <cellStyle name="Vírgula 7 5 8 4 4" xfId="50948"/>
    <cellStyle name="Vírgula 7 5 8 5" xfId="50949"/>
    <cellStyle name="Vírgula 7 5 8 5 2" xfId="50950"/>
    <cellStyle name="Vírgula 7 5 8 5 3" xfId="50951"/>
    <cellStyle name="Vírgula 7 5 8 6" xfId="50952"/>
    <cellStyle name="Vírgula 7 5 8 7" xfId="50953"/>
    <cellStyle name="Vírgula 7 5 8 8" xfId="50954"/>
    <cellStyle name="Vírgula 7 5 9" xfId="5513"/>
    <cellStyle name="Vírgula 7 5 9 2" xfId="10479"/>
    <cellStyle name="Vírgula 7 5 9 2 2" xfId="50955"/>
    <cellStyle name="Vírgula 7 5 9 2 3" xfId="50956"/>
    <cellStyle name="Vírgula 7 5 9 2 4" xfId="50957"/>
    <cellStyle name="Vírgula 7 5 9 3" xfId="50958"/>
    <cellStyle name="Vírgula 7 5 9 3 2" xfId="50959"/>
    <cellStyle name="Vírgula 7 5 9 3 3" xfId="50960"/>
    <cellStyle name="Vírgula 7 5 9 4" xfId="50961"/>
    <cellStyle name="Vírgula 7 5 9 5" xfId="50962"/>
    <cellStyle name="Vírgula 7 5 9 6" xfId="50963"/>
    <cellStyle name="Vírgula 7 6" xfId="702"/>
    <cellStyle name="Vírgula 7 6 10" xfId="2451"/>
    <cellStyle name="Vírgula 7 6 10 2" xfId="50964"/>
    <cellStyle name="Vírgula 7 6 10 3" xfId="50965"/>
    <cellStyle name="Vírgula 7 6 10 4" xfId="50966"/>
    <cellStyle name="Vírgula 7 6 11" xfId="50967"/>
    <cellStyle name="Vírgula 7 6 11 2" xfId="50968"/>
    <cellStyle name="Vírgula 7 6 11 3" xfId="50969"/>
    <cellStyle name="Vírgula 7 6 12" xfId="50970"/>
    <cellStyle name="Vírgula 7 6 13" xfId="50971"/>
    <cellStyle name="Vírgula 7 6 14" xfId="50972"/>
    <cellStyle name="Vírgula 7 6 2" xfId="843"/>
    <cellStyle name="Vírgula 7 6 2 10" xfId="50973"/>
    <cellStyle name="Vírgula 7 6 2 11" xfId="50974"/>
    <cellStyle name="Vírgula 7 6 2 2" xfId="1308"/>
    <cellStyle name="Vírgula 7 6 2 2 10" xfId="50975"/>
    <cellStyle name="Vírgula 7 6 2 2 2" xfId="2014"/>
    <cellStyle name="Vírgula 7 6 2 2 2 2" xfId="5372"/>
    <cellStyle name="Vírgula 7 6 2 2 2 2 2" xfId="10356"/>
    <cellStyle name="Vírgula 7 6 2 2 2 2 2 2" xfId="50976"/>
    <cellStyle name="Vírgula 7 6 2 2 2 2 2 3" xfId="50977"/>
    <cellStyle name="Vírgula 7 6 2 2 2 2 2 4" xfId="50978"/>
    <cellStyle name="Vírgula 7 6 2 2 2 2 3" xfId="50979"/>
    <cellStyle name="Vírgula 7 6 2 2 2 2 3 2" xfId="50980"/>
    <cellStyle name="Vírgula 7 6 2 2 2 2 3 3" xfId="50981"/>
    <cellStyle name="Vírgula 7 6 2 2 2 2 4" xfId="50982"/>
    <cellStyle name="Vírgula 7 6 2 2 2 2 5" xfId="50983"/>
    <cellStyle name="Vírgula 7 6 2 2 2 2 6" xfId="50984"/>
    <cellStyle name="Vírgula 7 6 2 2 2 3" xfId="7101"/>
    <cellStyle name="Vírgula 7 6 2 2 2 3 2" xfId="12043"/>
    <cellStyle name="Vírgula 7 6 2 2 2 3 3" xfId="50985"/>
    <cellStyle name="Vírgula 7 6 2 2 2 3 4" xfId="50986"/>
    <cellStyle name="Vírgula 7 6 2 2 2 4" xfId="8609"/>
    <cellStyle name="Vírgula 7 6 2 2 2 4 2" xfId="50987"/>
    <cellStyle name="Vírgula 7 6 2 2 2 4 3" xfId="50988"/>
    <cellStyle name="Vírgula 7 6 2 2 2 4 4" xfId="50989"/>
    <cellStyle name="Vírgula 7 6 2 2 2 5" xfId="3647"/>
    <cellStyle name="Vírgula 7 6 2 2 2 5 2" xfId="50990"/>
    <cellStyle name="Vírgula 7 6 2 2 2 5 3" xfId="50991"/>
    <cellStyle name="Vírgula 7 6 2 2 2 5 4" xfId="50992"/>
    <cellStyle name="Vírgula 7 6 2 2 2 6" xfId="50993"/>
    <cellStyle name="Vírgula 7 6 2 2 2 6 2" xfId="50994"/>
    <cellStyle name="Vírgula 7 6 2 2 2 6 3" xfId="50995"/>
    <cellStyle name="Vírgula 7 6 2 2 2 7" xfId="50996"/>
    <cellStyle name="Vírgula 7 6 2 2 2 8" xfId="50997"/>
    <cellStyle name="Vírgula 7 6 2 2 2 9" xfId="50998"/>
    <cellStyle name="Vírgula 7 6 2 2 3" xfId="4676"/>
    <cellStyle name="Vírgula 7 6 2 2 3 2" xfId="9660"/>
    <cellStyle name="Vírgula 7 6 2 2 3 2 2" xfId="50999"/>
    <cellStyle name="Vírgula 7 6 2 2 3 2 3" xfId="51000"/>
    <cellStyle name="Vírgula 7 6 2 2 3 2 4" xfId="51001"/>
    <cellStyle name="Vírgula 7 6 2 2 3 3" xfId="51002"/>
    <cellStyle name="Vírgula 7 6 2 2 3 3 2" xfId="51003"/>
    <cellStyle name="Vírgula 7 6 2 2 3 3 3" xfId="51004"/>
    <cellStyle name="Vírgula 7 6 2 2 3 4" xfId="51005"/>
    <cellStyle name="Vírgula 7 6 2 2 3 5" xfId="51006"/>
    <cellStyle name="Vírgula 7 6 2 2 3 6" xfId="51007"/>
    <cellStyle name="Vírgula 7 6 2 2 4" xfId="6407"/>
    <cellStyle name="Vírgula 7 6 2 2 4 2" xfId="11349"/>
    <cellStyle name="Vírgula 7 6 2 2 4 3" xfId="51008"/>
    <cellStyle name="Vírgula 7 6 2 2 4 4" xfId="51009"/>
    <cellStyle name="Vírgula 7 6 2 2 5" xfId="7915"/>
    <cellStyle name="Vírgula 7 6 2 2 5 2" xfId="51010"/>
    <cellStyle name="Vírgula 7 6 2 2 5 3" xfId="51011"/>
    <cellStyle name="Vírgula 7 6 2 2 5 4" xfId="51012"/>
    <cellStyle name="Vírgula 7 6 2 2 6" xfId="2953"/>
    <cellStyle name="Vírgula 7 6 2 2 6 2" xfId="51013"/>
    <cellStyle name="Vírgula 7 6 2 2 6 3" xfId="51014"/>
    <cellStyle name="Vírgula 7 6 2 2 6 4" xfId="51015"/>
    <cellStyle name="Vírgula 7 6 2 2 7" xfId="51016"/>
    <cellStyle name="Vírgula 7 6 2 2 7 2" xfId="51017"/>
    <cellStyle name="Vírgula 7 6 2 2 7 3" xfId="51018"/>
    <cellStyle name="Vírgula 7 6 2 2 8" xfId="51019"/>
    <cellStyle name="Vírgula 7 6 2 2 9" xfId="51020"/>
    <cellStyle name="Vírgula 7 6 2 3" xfId="2013"/>
    <cellStyle name="Vírgula 7 6 2 3 2" xfId="5371"/>
    <cellStyle name="Vírgula 7 6 2 3 2 2" xfId="10355"/>
    <cellStyle name="Vírgula 7 6 2 3 2 2 2" xfId="51021"/>
    <cellStyle name="Vírgula 7 6 2 3 2 2 3" xfId="51022"/>
    <cellStyle name="Vírgula 7 6 2 3 2 2 4" xfId="51023"/>
    <cellStyle name="Vírgula 7 6 2 3 2 3" xfId="51024"/>
    <cellStyle name="Vírgula 7 6 2 3 2 3 2" xfId="51025"/>
    <cellStyle name="Vírgula 7 6 2 3 2 3 3" xfId="51026"/>
    <cellStyle name="Vírgula 7 6 2 3 2 4" xfId="51027"/>
    <cellStyle name="Vírgula 7 6 2 3 2 5" xfId="51028"/>
    <cellStyle name="Vírgula 7 6 2 3 2 6" xfId="51029"/>
    <cellStyle name="Vírgula 7 6 2 3 3" xfId="7100"/>
    <cellStyle name="Vírgula 7 6 2 3 3 2" xfId="12042"/>
    <cellStyle name="Vírgula 7 6 2 3 3 3" xfId="51030"/>
    <cellStyle name="Vírgula 7 6 2 3 3 4" xfId="51031"/>
    <cellStyle name="Vírgula 7 6 2 3 4" xfId="8608"/>
    <cellStyle name="Vírgula 7 6 2 3 4 2" xfId="51032"/>
    <cellStyle name="Vírgula 7 6 2 3 4 3" xfId="51033"/>
    <cellStyle name="Vírgula 7 6 2 3 4 4" xfId="51034"/>
    <cellStyle name="Vírgula 7 6 2 3 5" xfId="3646"/>
    <cellStyle name="Vírgula 7 6 2 3 5 2" xfId="51035"/>
    <cellStyle name="Vírgula 7 6 2 3 5 3" xfId="51036"/>
    <cellStyle name="Vírgula 7 6 2 3 5 4" xfId="51037"/>
    <cellStyle name="Vírgula 7 6 2 3 6" xfId="51038"/>
    <cellStyle name="Vírgula 7 6 2 3 6 2" xfId="51039"/>
    <cellStyle name="Vírgula 7 6 2 3 6 3" xfId="51040"/>
    <cellStyle name="Vírgula 7 6 2 3 7" xfId="51041"/>
    <cellStyle name="Vírgula 7 6 2 3 8" xfId="51042"/>
    <cellStyle name="Vírgula 7 6 2 3 9" xfId="51043"/>
    <cellStyle name="Vírgula 7 6 2 4" xfId="4293"/>
    <cellStyle name="Vírgula 7 6 2 4 2" xfId="9279"/>
    <cellStyle name="Vírgula 7 6 2 4 2 2" xfId="51044"/>
    <cellStyle name="Vírgula 7 6 2 4 2 3" xfId="51045"/>
    <cellStyle name="Vírgula 7 6 2 4 2 4" xfId="51046"/>
    <cellStyle name="Vírgula 7 6 2 4 3" xfId="51047"/>
    <cellStyle name="Vírgula 7 6 2 4 3 2" xfId="51048"/>
    <cellStyle name="Vírgula 7 6 2 4 3 3" xfId="51049"/>
    <cellStyle name="Vírgula 7 6 2 4 4" xfId="51050"/>
    <cellStyle name="Vírgula 7 6 2 4 5" xfId="51051"/>
    <cellStyle name="Vírgula 7 6 2 4 6" xfId="51052"/>
    <cellStyle name="Vírgula 7 6 2 5" xfId="6040"/>
    <cellStyle name="Vírgula 7 6 2 5 2" xfId="10982"/>
    <cellStyle name="Vírgula 7 6 2 5 3" xfId="51053"/>
    <cellStyle name="Vírgula 7 6 2 5 4" xfId="51054"/>
    <cellStyle name="Vírgula 7 6 2 6" xfId="7548"/>
    <cellStyle name="Vírgula 7 6 2 6 2" xfId="51055"/>
    <cellStyle name="Vírgula 7 6 2 6 3" xfId="51056"/>
    <cellStyle name="Vírgula 7 6 2 6 4" xfId="51057"/>
    <cellStyle name="Vírgula 7 6 2 7" xfId="2586"/>
    <cellStyle name="Vírgula 7 6 2 7 2" xfId="51058"/>
    <cellStyle name="Vírgula 7 6 2 7 3" xfId="51059"/>
    <cellStyle name="Vírgula 7 6 2 7 4" xfId="51060"/>
    <cellStyle name="Vírgula 7 6 2 8" xfId="51061"/>
    <cellStyle name="Vírgula 7 6 2 8 2" xfId="51062"/>
    <cellStyle name="Vírgula 7 6 2 8 3" xfId="51063"/>
    <cellStyle name="Vírgula 7 6 2 9" xfId="51064"/>
    <cellStyle name="Vírgula 7 6 3" xfId="996"/>
    <cellStyle name="Vírgula 7 6 3 10" xfId="51065"/>
    <cellStyle name="Vírgula 7 6 3 2" xfId="2015"/>
    <cellStyle name="Vírgula 7 6 3 2 2" xfId="5373"/>
    <cellStyle name="Vírgula 7 6 3 2 2 2" xfId="10357"/>
    <cellStyle name="Vírgula 7 6 3 2 2 2 2" xfId="51066"/>
    <cellStyle name="Vírgula 7 6 3 2 2 2 3" xfId="51067"/>
    <cellStyle name="Vírgula 7 6 3 2 2 2 4" xfId="51068"/>
    <cellStyle name="Vírgula 7 6 3 2 2 3" xfId="51069"/>
    <cellStyle name="Vírgula 7 6 3 2 2 3 2" xfId="51070"/>
    <cellStyle name="Vírgula 7 6 3 2 2 3 3" xfId="51071"/>
    <cellStyle name="Vírgula 7 6 3 2 2 4" xfId="51072"/>
    <cellStyle name="Vírgula 7 6 3 2 2 5" xfId="51073"/>
    <cellStyle name="Vírgula 7 6 3 2 2 6" xfId="51074"/>
    <cellStyle name="Vírgula 7 6 3 2 3" xfId="7102"/>
    <cellStyle name="Vírgula 7 6 3 2 3 2" xfId="12044"/>
    <cellStyle name="Vírgula 7 6 3 2 3 3" xfId="51075"/>
    <cellStyle name="Vírgula 7 6 3 2 3 4" xfId="51076"/>
    <cellStyle name="Vírgula 7 6 3 2 4" xfId="8610"/>
    <cellStyle name="Vírgula 7 6 3 2 4 2" xfId="51077"/>
    <cellStyle name="Vírgula 7 6 3 2 4 3" xfId="51078"/>
    <cellStyle name="Vírgula 7 6 3 2 4 4" xfId="51079"/>
    <cellStyle name="Vírgula 7 6 3 2 5" xfId="3648"/>
    <cellStyle name="Vírgula 7 6 3 2 5 2" xfId="51080"/>
    <cellStyle name="Vírgula 7 6 3 2 5 3" xfId="51081"/>
    <cellStyle name="Vírgula 7 6 3 2 5 4" xfId="51082"/>
    <cellStyle name="Vírgula 7 6 3 2 6" xfId="51083"/>
    <cellStyle name="Vírgula 7 6 3 2 6 2" xfId="51084"/>
    <cellStyle name="Vírgula 7 6 3 2 6 3" xfId="51085"/>
    <cellStyle name="Vírgula 7 6 3 2 7" xfId="51086"/>
    <cellStyle name="Vírgula 7 6 3 2 8" xfId="51087"/>
    <cellStyle name="Vírgula 7 6 3 2 9" xfId="51088"/>
    <cellStyle name="Vírgula 7 6 3 3" xfId="4435"/>
    <cellStyle name="Vírgula 7 6 3 3 2" xfId="9420"/>
    <cellStyle name="Vírgula 7 6 3 3 2 2" xfId="51089"/>
    <cellStyle name="Vírgula 7 6 3 3 2 3" xfId="51090"/>
    <cellStyle name="Vírgula 7 6 3 3 2 4" xfId="51091"/>
    <cellStyle name="Vírgula 7 6 3 3 3" xfId="51092"/>
    <cellStyle name="Vírgula 7 6 3 3 3 2" xfId="51093"/>
    <cellStyle name="Vírgula 7 6 3 3 3 3" xfId="51094"/>
    <cellStyle name="Vírgula 7 6 3 3 4" xfId="51095"/>
    <cellStyle name="Vírgula 7 6 3 3 5" xfId="51096"/>
    <cellStyle name="Vírgula 7 6 3 3 6" xfId="51097"/>
    <cellStyle name="Vírgula 7 6 3 4" xfId="6178"/>
    <cellStyle name="Vírgula 7 6 3 4 2" xfId="11120"/>
    <cellStyle name="Vírgula 7 6 3 4 3" xfId="51098"/>
    <cellStyle name="Vírgula 7 6 3 4 4" xfId="51099"/>
    <cellStyle name="Vírgula 7 6 3 5" xfId="7686"/>
    <cellStyle name="Vírgula 7 6 3 5 2" xfId="51100"/>
    <cellStyle name="Vírgula 7 6 3 5 3" xfId="51101"/>
    <cellStyle name="Vírgula 7 6 3 5 4" xfId="51102"/>
    <cellStyle name="Vírgula 7 6 3 6" xfId="2724"/>
    <cellStyle name="Vírgula 7 6 3 6 2" xfId="51103"/>
    <cellStyle name="Vírgula 7 6 3 6 3" xfId="51104"/>
    <cellStyle name="Vírgula 7 6 3 6 4" xfId="51105"/>
    <cellStyle name="Vírgula 7 6 3 7" xfId="51106"/>
    <cellStyle name="Vírgula 7 6 3 7 2" xfId="51107"/>
    <cellStyle name="Vírgula 7 6 3 7 3" xfId="51108"/>
    <cellStyle name="Vírgula 7 6 3 8" xfId="51109"/>
    <cellStyle name="Vírgula 7 6 3 9" xfId="51110"/>
    <cellStyle name="Vírgula 7 6 4" xfId="2012"/>
    <cellStyle name="Vírgula 7 6 4 2" xfId="5370"/>
    <cellStyle name="Vírgula 7 6 4 2 2" xfId="10354"/>
    <cellStyle name="Vírgula 7 6 4 2 2 2" xfId="51111"/>
    <cellStyle name="Vírgula 7 6 4 2 2 3" xfId="51112"/>
    <cellStyle name="Vírgula 7 6 4 2 2 4" xfId="51113"/>
    <cellStyle name="Vírgula 7 6 4 2 3" xfId="51114"/>
    <cellStyle name="Vírgula 7 6 4 2 3 2" xfId="51115"/>
    <cellStyle name="Vírgula 7 6 4 2 3 3" xfId="51116"/>
    <cellStyle name="Vírgula 7 6 4 2 4" xfId="51117"/>
    <cellStyle name="Vírgula 7 6 4 2 5" xfId="51118"/>
    <cellStyle name="Vírgula 7 6 4 2 6" xfId="51119"/>
    <cellStyle name="Vírgula 7 6 4 3" xfId="7099"/>
    <cellStyle name="Vírgula 7 6 4 3 2" xfId="12041"/>
    <cellStyle name="Vírgula 7 6 4 3 3" xfId="51120"/>
    <cellStyle name="Vírgula 7 6 4 3 4" xfId="51121"/>
    <cellStyle name="Vírgula 7 6 4 4" xfId="8607"/>
    <cellStyle name="Vírgula 7 6 4 4 2" xfId="51122"/>
    <cellStyle name="Vírgula 7 6 4 4 3" xfId="51123"/>
    <cellStyle name="Vírgula 7 6 4 4 4" xfId="51124"/>
    <cellStyle name="Vírgula 7 6 4 5" xfId="3645"/>
    <cellStyle name="Vírgula 7 6 4 5 2" xfId="51125"/>
    <cellStyle name="Vírgula 7 6 4 5 3" xfId="51126"/>
    <cellStyle name="Vírgula 7 6 4 5 4" xfId="51127"/>
    <cellStyle name="Vírgula 7 6 4 6" xfId="51128"/>
    <cellStyle name="Vírgula 7 6 4 6 2" xfId="51129"/>
    <cellStyle name="Vírgula 7 6 4 6 3" xfId="51130"/>
    <cellStyle name="Vírgula 7 6 4 7" xfId="51131"/>
    <cellStyle name="Vírgula 7 6 4 8" xfId="51132"/>
    <cellStyle name="Vírgula 7 6 4 9" xfId="51133"/>
    <cellStyle name="Vírgula 7 6 5" xfId="3833"/>
    <cellStyle name="Vírgula 7 6 5 2" xfId="5473"/>
    <cellStyle name="Vírgula 7 6 5 2 2" xfId="10449"/>
    <cellStyle name="Vírgula 7 6 5 2 2 2" xfId="51134"/>
    <cellStyle name="Vírgula 7 6 5 2 2 3" xfId="51135"/>
    <cellStyle name="Vírgula 7 6 5 2 2 4" xfId="51136"/>
    <cellStyle name="Vírgula 7 6 5 2 3" xfId="51137"/>
    <cellStyle name="Vírgula 7 6 5 2 3 2" xfId="51138"/>
    <cellStyle name="Vírgula 7 6 5 2 3 3" xfId="51139"/>
    <cellStyle name="Vírgula 7 6 5 2 4" xfId="51140"/>
    <cellStyle name="Vírgula 7 6 5 2 5" xfId="51141"/>
    <cellStyle name="Vírgula 7 6 5 2 6" xfId="51142"/>
    <cellStyle name="Vírgula 7 6 5 3" xfId="8793"/>
    <cellStyle name="Vírgula 7 6 5 3 2" xfId="51143"/>
    <cellStyle name="Vírgula 7 6 5 3 3" xfId="51144"/>
    <cellStyle name="Vírgula 7 6 5 3 4" xfId="51145"/>
    <cellStyle name="Vírgula 7 6 5 4" xfId="12230"/>
    <cellStyle name="Vírgula 7 6 5 4 2" xfId="51146"/>
    <cellStyle name="Vírgula 7 6 5 4 3" xfId="51147"/>
    <cellStyle name="Vírgula 7 6 5 4 4" xfId="51148"/>
    <cellStyle name="Vírgula 7 6 5 5" xfId="51149"/>
    <cellStyle name="Vírgula 7 6 5 5 2" xfId="51150"/>
    <cellStyle name="Vírgula 7 6 5 5 3" xfId="51151"/>
    <cellStyle name="Vírgula 7 6 5 5 4" xfId="51152"/>
    <cellStyle name="Vírgula 7 6 5 6" xfId="51153"/>
    <cellStyle name="Vírgula 7 6 5 6 2" xfId="51154"/>
    <cellStyle name="Vírgula 7 6 5 6 3" xfId="51155"/>
    <cellStyle name="Vírgula 7 6 5 7" xfId="51156"/>
    <cellStyle name="Vírgula 7 6 5 8" xfId="51157"/>
    <cellStyle name="Vírgula 7 6 5 9" xfId="51158"/>
    <cellStyle name="Vírgula 7 6 6" xfId="4158"/>
    <cellStyle name="Vírgula 7 6 6 2" xfId="8929"/>
    <cellStyle name="Vírgula 7 6 6 2 2" xfId="51159"/>
    <cellStyle name="Vírgula 7 6 6 2 2 2" xfId="51160"/>
    <cellStyle name="Vírgula 7 6 6 2 2 3" xfId="51161"/>
    <cellStyle name="Vírgula 7 6 6 2 2 4" xfId="51162"/>
    <cellStyle name="Vírgula 7 6 6 2 3" xfId="51163"/>
    <cellStyle name="Vírgula 7 6 6 2 3 2" xfId="51164"/>
    <cellStyle name="Vírgula 7 6 6 2 3 3" xfId="51165"/>
    <cellStyle name="Vírgula 7 6 6 2 4" xfId="51166"/>
    <cellStyle name="Vírgula 7 6 6 2 5" xfId="51167"/>
    <cellStyle name="Vírgula 7 6 6 2 6" xfId="51168"/>
    <cellStyle name="Vírgula 7 6 6 3" xfId="12340"/>
    <cellStyle name="Vírgula 7 6 6 3 2" xfId="51169"/>
    <cellStyle name="Vírgula 7 6 6 3 3" xfId="51170"/>
    <cellStyle name="Vírgula 7 6 6 3 4" xfId="51171"/>
    <cellStyle name="Vírgula 7 6 6 4" xfId="51172"/>
    <cellStyle name="Vírgula 7 6 6 4 2" xfId="51173"/>
    <cellStyle name="Vírgula 7 6 6 4 3" xfId="51174"/>
    <cellStyle name="Vírgula 7 6 6 4 4" xfId="51175"/>
    <cellStyle name="Vírgula 7 6 6 5" xfId="51176"/>
    <cellStyle name="Vírgula 7 6 6 5 2" xfId="51177"/>
    <cellStyle name="Vírgula 7 6 6 5 3" xfId="51178"/>
    <cellStyle name="Vírgula 7 6 6 6" xfId="51179"/>
    <cellStyle name="Vírgula 7 6 6 7" xfId="51180"/>
    <cellStyle name="Vírgula 7 6 6 8" xfId="51181"/>
    <cellStyle name="Vírgula 7 6 7" xfId="5570"/>
    <cellStyle name="Vírgula 7 6 7 2" xfId="10527"/>
    <cellStyle name="Vírgula 7 6 7 2 2" xfId="51182"/>
    <cellStyle name="Vírgula 7 6 7 2 3" xfId="51183"/>
    <cellStyle name="Vírgula 7 6 7 2 4" xfId="51184"/>
    <cellStyle name="Vírgula 7 6 7 3" xfId="51185"/>
    <cellStyle name="Vírgula 7 6 7 3 2" xfId="51186"/>
    <cellStyle name="Vírgula 7 6 7 3 3" xfId="51187"/>
    <cellStyle name="Vírgula 7 6 7 4" xfId="51188"/>
    <cellStyle name="Vírgula 7 6 7 5" xfId="51189"/>
    <cellStyle name="Vírgula 7 6 7 6" xfId="51190"/>
    <cellStyle name="Vírgula 7 6 8" xfId="5905"/>
    <cellStyle name="Vírgula 7 6 8 2" xfId="10847"/>
    <cellStyle name="Vírgula 7 6 8 3" xfId="51191"/>
    <cellStyle name="Vírgula 7 6 8 4" xfId="51192"/>
    <cellStyle name="Vírgula 7 6 9" xfId="7413"/>
    <cellStyle name="Vírgula 7 6 9 2" xfId="51193"/>
    <cellStyle name="Vírgula 7 6 9 3" xfId="51194"/>
    <cellStyle name="Vírgula 7 6 9 4" xfId="51195"/>
    <cellStyle name="Vírgula 7 7" xfId="544"/>
    <cellStyle name="Vírgula 7 7 10" xfId="51196"/>
    <cellStyle name="Vírgula 7 7 11" xfId="51197"/>
    <cellStyle name="Vírgula 7 7 2" xfId="1106"/>
    <cellStyle name="Vírgula 7 7 2 10" xfId="51198"/>
    <cellStyle name="Vírgula 7 7 2 2" xfId="2017"/>
    <cellStyle name="Vírgula 7 7 2 2 2" xfId="5375"/>
    <cellStyle name="Vírgula 7 7 2 2 2 2" xfId="10359"/>
    <cellStyle name="Vírgula 7 7 2 2 2 2 2" xfId="51199"/>
    <cellStyle name="Vírgula 7 7 2 2 2 2 3" xfId="51200"/>
    <cellStyle name="Vírgula 7 7 2 2 2 2 4" xfId="51201"/>
    <cellStyle name="Vírgula 7 7 2 2 2 3" xfId="51202"/>
    <cellStyle name="Vírgula 7 7 2 2 2 3 2" xfId="51203"/>
    <cellStyle name="Vírgula 7 7 2 2 2 3 3" xfId="51204"/>
    <cellStyle name="Vírgula 7 7 2 2 2 4" xfId="51205"/>
    <cellStyle name="Vírgula 7 7 2 2 2 5" xfId="51206"/>
    <cellStyle name="Vírgula 7 7 2 2 2 6" xfId="51207"/>
    <cellStyle name="Vírgula 7 7 2 2 3" xfId="7104"/>
    <cellStyle name="Vírgula 7 7 2 2 3 2" xfId="12046"/>
    <cellStyle name="Vírgula 7 7 2 2 3 3" xfId="51208"/>
    <cellStyle name="Vírgula 7 7 2 2 3 4" xfId="51209"/>
    <cellStyle name="Vírgula 7 7 2 2 4" xfId="8612"/>
    <cellStyle name="Vírgula 7 7 2 2 4 2" xfId="51210"/>
    <cellStyle name="Vírgula 7 7 2 2 4 3" xfId="51211"/>
    <cellStyle name="Vírgula 7 7 2 2 4 4" xfId="51212"/>
    <cellStyle name="Vírgula 7 7 2 2 5" xfId="3650"/>
    <cellStyle name="Vírgula 7 7 2 2 5 2" xfId="51213"/>
    <cellStyle name="Vírgula 7 7 2 2 5 3" xfId="51214"/>
    <cellStyle name="Vírgula 7 7 2 2 5 4" xfId="51215"/>
    <cellStyle name="Vírgula 7 7 2 2 6" xfId="51216"/>
    <cellStyle name="Vírgula 7 7 2 2 6 2" xfId="51217"/>
    <cellStyle name="Vírgula 7 7 2 2 6 3" xfId="51218"/>
    <cellStyle name="Vírgula 7 7 2 2 7" xfId="51219"/>
    <cellStyle name="Vírgula 7 7 2 2 8" xfId="51220"/>
    <cellStyle name="Vírgula 7 7 2 2 9" xfId="51221"/>
    <cellStyle name="Vírgula 7 7 2 3" xfId="4528"/>
    <cellStyle name="Vírgula 7 7 2 3 2" xfId="9513"/>
    <cellStyle name="Vírgula 7 7 2 3 2 2" xfId="51222"/>
    <cellStyle name="Vírgula 7 7 2 3 2 3" xfId="51223"/>
    <cellStyle name="Vírgula 7 7 2 3 2 4" xfId="51224"/>
    <cellStyle name="Vírgula 7 7 2 3 3" xfId="51225"/>
    <cellStyle name="Vírgula 7 7 2 3 3 2" xfId="51226"/>
    <cellStyle name="Vírgula 7 7 2 3 3 3" xfId="51227"/>
    <cellStyle name="Vírgula 7 7 2 3 4" xfId="51228"/>
    <cellStyle name="Vírgula 7 7 2 3 5" xfId="51229"/>
    <cellStyle name="Vírgula 7 7 2 3 6" xfId="51230"/>
    <cellStyle name="Vírgula 7 7 2 4" xfId="6268"/>
    <cellStyle name="Vírgula 7 7 2 4 2" xfId="11210"/>
    <cellStyle name="Vírgula 7 7 2 4 3" xfId="51231"/>
    <cellStyle name="Vírgula 7 7 2 4 4" xfId="51232"/>
    <cellStyle name="Vírgula 7 7 2 5" xfId="7776"/>
    <cellStyle name="Vírgula 7 7 2 5 2" xfId="51233"/>
    <cellStyle name="Vírgula 7 7 2 5 3" xfId="51234"/>
    <cellStyle name="Vírgula 7 7 2 5 4" xfId="51235"/>
    <cellStyle name="Vírgula 7 7 2 6" xfId="2814"/>
    <cellStyle name="Vírgula 7 7 2 6 2" xfId="51236"/>
    <cellStyle name="Vírgula 7 7 2 6 3" xfId="51237"/>
    <cellStyle name="Vírgula 7 7 2 6 4" xfId="51238"/>
    <cellStyle name="Vírgula 7 7 2 7" xfId="51239"/>
    <cellStyle name="Vírgula 7 7 2 7 2" xfId="51240"/>
    <cellStyle name="Vírgula 7 7 2 7 3" xfId="51241"/>
    <cellStyle name="Vírgula 7 7 2 8" xfId="51242"/>
    <cellStyle name="Vírgula 7 7 2 9" xfId="51243"/>
    <cellStyle name="Vírgula 7 7 3" xfId="2016"/>
    <cellStyle name="Vírgula 7 7 3 2" xfId="5374"/>
    <cellStyle name="Vírgula 7 7 3 2 2" xfId="10358"/>
    <cellStyle name="Vírgula 7 7 3 2 2 2" xfId="51244"/>
    <cellStyle name="Vírgula 7 7 3 2 2 3" xfId="51245"/>
    <cellStyle name="Vírgula 7 7 3 2 2 4" xfId="51246"/>
    <cellStyle name="Vírgula 7 7 3 2 3" xfId="51247"/>
    <cellStyle name="Vírgula 7 7 3 2 3 2" xfId="51248"/>
    <cellStyle name="Vírgula 7 7 3 2 3 3" xfId="51249"/>
    <cellStyle name="Vírgula 7 7 3 2 4" xfId="51250"/>
    <cellStyle name="Vírgula 7 7 3 2 5" xfId="51251"/>
    <cellStyle name="Vírgula 7 7 3 2 6" xfId="51252"/>
    <cellStyle name="Vírgula 7 7 3 3" xfId="7103"/>
    <cellStyle name="Vírgula 7 7 3 3 2" xfId="12045"/>
    <cellStyle name="Vírgula 7 7 3 3 3" xfId="51253"/>
    <cellStyle name="Vírgula 7 7 3 3 4" xfId="51254"/>
    <cellStyle name="Vírgula 7 7 3 4" xfId="8611"/>
    <cellStyle name="Vírgula 7 7 3 4 2" xfId="51255"/>
    <cellStyle name="Vírgula 7 7 3 4 3" xfId="51256"/>
    <cellStyle name="Vírgula 7 7 3 4 4" xfId="51257"/>
    <cellStyle name="Vírgula 7 7 3 5" xfId="3649"/>
    <cellStyle name="Vírgula 7 7 3 5 2" xfId="51258"/>
    <cellStyle name="Vírgula 7 7 3 5 3" xfId="51259"/>
    <cellStyle name="Vírgula 7 7 3 5 4" xfId="51260"/>
    <cellStyle name="Vírgula 7 7 3 6" xfId="51261"/>
    <cellStyle name="Vírgula 7 7 3 6 2" xfId="51262"/>
    <cellStyle name="Vírgula 7 7 3 6 3" xfId="51263"/>
    <cellStyle name="Vírgula 7 7 3 7" xfId="51264"/>
    <cellStyle name="Vírgula 7 7 3 8" xfId="51265"/>
    <cellStyle name="Vírgula 7 7 3 9" xfId="51266"/>
    <cellStyle name="Vírgula 7 7 4" xfId="4060"/>
    <cellStyle name="Vírgula 7 7 4 2" xfId="9132"/>
    <cellStyle name="Vírgula 7 7 4 2 2" xfId="51267"/>
    <cellStyle name="Vírgula 7 7 4 2 3" xfId="51268"/>
    <cellStyle name="Vírgula 7 7 4 2 4" xfId="51269"/>
    <cellStyle name="Vírgula 7 7 4 3" xfId="51270"/>
    <cellStyle name="Vírgula 7 7 4 3 2" xfId="51271"/>
    <cellStyle name="Vírgula 7 7 4 3 3" xfId="51272"/>
    <cellStyle name="Vírgula 7 7 4 4" xfId="51273"/>
    <cellStyle name="Vírgula 7 7 4 5" xfId="51274"/>
    <cellStyle name="Vírgula 7 7 4 6" xfId="51275"/>
    <cellStyle name="Vírgula 7 7 5" xfId="5816"/>
    <cellStyle name="Vírgula 7 7 5 2" xfId="10758"/>
    <cellStyle name="Vírgula 7 7 5 3" xfId="51276"/>
    <cellStyle name="Vírgula 7 7 5 4" xfId="51277"/>
    <cellStyle name="Vírgula 7 7 6" xfId="7324"/>
    <cellStyle name="Vírgula 7 7 6 2" xfId="51278"/>
    <cellStyle name="Vírgula 7 7 6 3" xfId="51279"/>
    <cellStyle name="Vírgula 7 7 6 4" xfId="51280"/>
    <cellStyle name="Vírgula 7 7 7" xfId="2362"/>
    <cellStyle name="Vírgula 7 7 7 2" xfId="51281"/>
    <cellStyle name="Vírgula 7 7 7 3" xfId="51282"/>
    <cellStyle name="Vírgula 7 7 7 4" xfId="51283"/>
    <cellStyle name="Vírgula 7 7 8" xfId="51284"/>
    <cellStyle name="Vírgula 7 7 8 2" xfId="51285"/>
    <cellStyle name="Vírgula 7 7 8 3" xfId="51286"/>
    <cellStyle name="Vírgula 7 7 9" xfId="51287"/>
    <cellStyle name="Vírgula 7 8" xfId="753"/>
    <cellStyle name="Vírgula 7 8 10" xfId="51288"/>
    <cellStyle name="Vírgula 7 8 11" xfId="51289"/>
    <cellStyle name="Vírgula 7 8 2" xfId="1219"/>
    <cellStyle name="Vírgula 7 8 2 10" xfId="51290"/>
    <cellStyle name="Vírgula 7 8 2 2" xfId="2019"/>
    <cellStyle name="Vírgula 7 8 2 2 2" xfId="5377"/>
    <cellStyle name="Vírgula 7 8 2 2 2 2" xfId="10361"/>
    <cellStyle name="Vírgula 7 8 2 2 2 2 2" xfId="51291"/>
    <cellStyle name="Vírgula 7 8 2 2 2 2 3" xfId="51292"/>
    <cellStyle name="Vírgula 7 8 2 2 2 2 4" xfId="51293"/>
    <cellStyle name="Vírgula 7 8 2 2 2 3" xfId="51294"/>
    <cellStyle name="Vírgula 7 8 2 2 2 3 2" xfId="51295"/>
    <cellStyle name="Vírgula 7 8 2 2 2 3 3" xfId="51296"/>
    <cellStyle name="Vírgula 7 8 2 2 2 4" xfId="51297"/>
    <cellStyle name="Vírgula 7 8 2 2 2 5" xfId="51298"/>
    <cellStyle name="Vírgula 7 8 2 2 2 6" xfId="51299"/>
    <cellStyle name="Vírgula 7 8 2 2 3" xfId="7106"/>
    <cellStyle name="Vírgula 7 8 2 2 3 2" xfId="12048"/>
    <cellStyle name="Vírgula 7 8 2 2 3 3" xfId="51300"/>
    <cellStyle name="Vírgula 7 8 2 2 3 4" xfId="51301"/>
    <cellStyle name="Vírgula 7 8 2 2 4" xfId="8614"/>
    <cellStyle name="Vírgula 7 8 2 2 4 2" xfId="51302"/>
    <cellStyle name="Vírgula 7 8 2 2 4 3" xfId="51303"/>
    <cellStyle name="Vírgula 7 8 2 2 4 4" xfId="51304"/>
    <cellStyle name="Vírgula 7 8 2 2 5" xfId="3652"/>
    <cellStyle name="Vírgula 7 8 2 2 5 2" xfId="51305"/>
    <cellStyle name="Vírgula 7 8 2 2 5 3" xfId="51306"/>
    <cellStyle name="Vírgula 7 8 2 2 5 4" xfId="51307"/>
    <cellStyle name="Vírgula 7 8 2 2 6" xfId="51308"/>
    <cellStyle name="Vírgula 7 8 2 2 6 2" xfId="51309"/>
    <cellStyle name="Vírgula 7 8 2 2 6 3" xfId="51310"/>
    <cellStyle name="Vírgula 7 8 2 2 7" xfId="51311"/>
    <cellStyle name="Vírgula 7 8 2 2 8" xfId="51312"/>
    <cellStyle name="Vírgula 7 8 2 2 9" xfId="51313"/>
    <cellStyle name="Vírgula 7 8 2 3" xfId="4587"/>
    <cellStyle name="Vírgula 7 8 2 3 2" xfId="9571"/>
    <cellStyle name="Vírgula 7 8 2 3 2 2" xfId="51314"/>
    <cellStyle name="Vírgula 7 8 2 3 2 3" xfId="51315"/>
    <cellStyle name="Vírgula 7 8 2 3 2 4" xfId="51316"/>
    <cellStyle name="Vírgula 7 8 2 3 3" xfId="51317"/>
    <cellStyle name="Vírgula 7 8 2 3 3 2" xfId="51318"/>
    <cellStyle name="Vírgula 7 8 2 3 3 3" xfId="51319"/>
    <cellStyle name="Vírgula 7 8 2 3 4" xfId="51320"/>
    <cellStyle name="Vírgula 7 8 2 3 5" xfId="51321"/>
    <cellStyle name="Vírgula 7 8 2 3 6" xfId="51322"/>
    <cellStyle name="Vírgula 7 8 2 4" xfId="6318"/>
    <cellStyle name="Vírgula 7 8 2 4 2" xfId="11260"/>
    <cellStyle name="Vírgula 7 8 2 4 3" xfId="51323"/>
    <cellStyle name="Vírgula 7 8 2 4 4" xfId="51324"/>
    <cellStyle name="Vírgula 7 8 2 5" xfId="7826"/>
    <cellStyle name="Vírgula 7 8 2 5 2" xfId="51325"/>
    <cellStyle name="Vírgula 7 8 2 5 3" xfId="51326"/>
    <cellStyle name="Vírgula 7 8 2 5 4" xfId="51327"/>
    <cellStyle name="Vírgula 7 8 2 6" xfId="2864"/>
    <cellStyle name="Vírgula 7 8 2 6 2" xfId="51328"/>
    <cellStyle name="Vírgula 7 8 2 6 3" xfId="51329"/>
    <cellStyle name="Vírgula 7 8 2 6 4" xfId="51330"/>
    <cellStyle name="Vírgula 7 8 2 7" xfId="51331"/>
    <cellStyle name="Vírgula 7 8 2 7 2" xfId="51332"/>
    <cellStyle name="Vírgula 7 8 2 7 3" xfId="51333"/>
    <cellStyle name="Vírgula 7 8 2 8" xfId="51334"/>
    <cellStyle name="Vírgula 7 8 2 9" xfId="51335"/>
    <cellStyle name="Vírgula 7 8 3" xfId="2018"/>
    <cellStyle name="Vírgula 7 8 3 2" xfId="5376"/>
    <cellStyle name="Vírgula 7 8 3 2 2" xfId="10360"/>
    <cellStyle name="Vírgula 7 8 3 2 2 2" xfId="51336"/>
    <cellStyle name="Vírgula 7 8 3 2 2 3" xfId="51337"/>
    <cellStyle name="Vírgula 7 8 3 2 2 4" xfId="51338"/>
    <cellStyle name="Vírgula 7 8 3 2 3" xfId="51339"/>
    <cellStyle name="Vírgula 7 8 3 2 3 2" xfId="51340"/>
    <cellStyle name="Vírgula 7 8 3 2 3 3" xfId="51341"/>
    <cellStyle name="Vírgula 7 8 3 2 4" xfId="51342"/>
    <cellStyle name="Vírgula 7 8 3 2 5" xfId="51343"/>
    <cellStyle name="Vírgula 7 8 3 2 6" xfId="51344"/>
    <cellStyle name="Vírgula 7 8 3 3" xfId="7105"/>
    <cellStyle name="Vírgula 7 8 3 3 2" xfId="12047"/>
    <cellStyle name="Vírgula 7 8 3 3 3" xfId="51345"/>
    <cellStyle name="Vírgula 7 8 3 3 4" xfId="51346"/>
    <cellStyle name="Vírgula 7 8 3 4" xfId="8613"/>
    <cellStyle name="Vírgula 7 8 3 4 2" xfId="51347"/>
    <cellStyle name="Vírgula 7 8 3 4 3" xfId="51348"/>
    <cellStyle name="Vírgula 7 8 3 4 4" xfId="51349"/>
    <cellStyle name="Vírgula 7 8 3 5" xfId="3651"/>
    <cellStyle name="Vírgula 7 8 3 5 2" xfId="51350"/>
    <cellStyle name="Vírgula 7 8 3 5 3" xfId="51351"/>
    <cellStyle name="Vírgula 7 8 3 5 4" xfId="51352"/>
    <cellStyle name="Vírgula 7 8 3 6" xfId="51353"/>
    <cellStyle name="Vírgula 7 8 3 6 2" xfId="51354"/>
    <cellStyle name="Vírgula 7 8 3 6 3" xfId="51355"/>
    <cellStyle name="Vírgula 7 8 3 7" xfId="51356"/>
    <cellStyle name="Vírgula 7 8 3 8" xfId="51357"/>
    <cellStyle name="Vírgula 7 8 3 9" xfId="51358"/>
    <cellStyle name="Vírgula 7 8 4" xfId="4204"/>
    <cellStyle name="Vírgula 7 8 4 2" xfId="9190"/>
    <cellStyle name="Vírgula 7 8 4 2 2" xfId="51359"/>
    <cellStyle name="Vírgula 7 8 4 2 3" xfId="51360"/>
    <cellStyle name="Vírgula 7 8 4 2 4" xfId="51361"/>
    <cellStyle name="Vírgula 7 8 4 3" xfId="51362"/>
    <cellStyle name="Vírgula 7 8 4 3 2" xfId="51363"/>
    <cellStyle name="Vírgula 7 8 4 3 3" xfId="51364"/>
    <cellStyle name="Vírgula 7 8 4 4" xfId="51365"/>
    <cellStyle name="Vírgula 7 8 4 5" xfId="51366"/>
    <cellStyle name="Vírgula 7 8 4 6" xfId="51367"/>
    <cellStyle name="Vírgula 7 8 5" xfId="5951"/>
    <cellStyle name="Vírgula 7 8 5 2" xfId="10893"/>
    <cellStyle name="Vírgula 7 8 5 3" xfId="51368"/>
    <cellStyle name="Vírgula 7 8 5 4" xfId="51369"/>
    <cellStyle name="Vírgula 7 8 6" xfId="7459"/>
    <cellStyle name="Vírgula 7 8 6 2" xfId="51370"/>
    <cellStyle name="Vírgula 7 8 6 3" xfId="51371"/>
    <cellStyle name="Vírgula 7 8 6 4" xfId="51372"/>
    <cellStyle name="Vírgula 7 8 7" xfId="2497"/>
    <cellStyle name="Vírgula 7 8 7 2" xfId="51373"/>
    <cellStyle name="Vírgula 7 8 7 3" xfId="51374"/>
    <cellStyle name="Vírgula 7 8 7 4" xfId="51375"/>
    <cellStyle name="Vírgula 7 8 8" xfId="51376"/>
    <cellStyle name="Vírgula 7 8 8 2" xfId="51377"/>
    <cellStyle name="Vírgula 7 8 8 3" xfId="51378"/>
    <cellStyle name="Vírgula 7 8 9" xfId="51379"/>
    <cellStyle name="Vírgula 7 9" xfId="428"/>
    <cellStyle name="Vírgula 7 9 10" xfId="51380"/>
    <cellStyle name="Vírgula 7 9 11" xfId="51381"/>
    <cellStyle name="Vírgula 7 9 2" xfId="1050"/>
    <cellStyle name="Vírgula 7 9 2 10" xfId="51382"/>
    <cellStyle name="Vírgula 7 9 2 2" xfId="2021"/>
    <cellStyle name="Vírgula 7 9 2 2 2" xfId="5379"/>
    <cellStyle name="Vírgula 7 9 2 2 2 2" xfId="10363"/>
    <cellStyle name="Vírgula 7 9 2 2 2 2 2" xfId="51383"/>
    <cellStyle name="Vírgula 7 9 2 2 2 2 3" xfId="51384"/>
    <cellStyle name="Vírgula 7 9 2 2 2 2 4" xfId="51385"/>
    <cellStyle name="Vírgula 7 9 2 2 2 3" xfId="51386"/>
    <cellStyle name="Vírgula 7 9 2 2 2 3 2" xfId="51387"/>
    <cellStyle name="Vírgula 7 9 2 2 2 3 3" xfId="51388"/>
    <cellStyle name="Vírgula 7 9 2 2 2 4" xfId="51389"/>
    <cellStyle name="Vírgula 7 9 2 2 2 5" xfId="51390"/>
    <cellStyle name="Vírgula 7 9 2 2 2 6" xfId="51391"/>
    <cellStyle name="Vírgula 7 9 2 2 3" xfId="7108"/>
    <cellStyle name="Vírgula 7 9 2 2 3 2" xfId="12050"/>
    <cellStyle name="Vírgula 7 9 2 2 3 3" xfId="51392"/>
    <cellStyle name="Vírgula 7 9 2 2 3 4" xfId="51393"/>
    <cellStyle name="Vírgula 7 9 2 2 4" xfId="8616"/>
    <cellStyle name="Vírgula 7 9 2 2 4 2" xfId="51394"/>
    <cellStyle name="Vírgula 7 9 2 2 4 3" xfId="51395"/>
    <cellStyle name="Vírgula 7 9 2 2 4 4" xfId="51396"/>
    <cellStyle name="Vírgula 7 9 2 2 5" xfId="3654"/>
    <cellStyle name="Vírgula 7 9 2 2 5 2" xfId="51397"/>
    <cellStyle name="Vírgula 7 9 2 2 5 3" xfId="51398"/>
    <cellStyle name="Vírgula 7 9 2 2 5 4" xfId="51399"/>
    <cellStyle name="Vírgula 7 9 2 2 6" xfId="51400"/>
    <cellStyle name="Vírgula 7 9 2 2 6 2" xfId="51401"/>
    <cellStyle name="Vírgula 7 9 2 2 6 3" xfId="51402"/>
    <cellStyle name="Vírgula 7 9 2 2 7" xfId="51403"/>
    <cellStyle name="Vírgula 7 9 2 2 8" xfId="51404"/>
    <cellStyle name="Vírgula 7 9 2 2 9" xfId="51405"/>
    <cellStyle name="Vírgula 7 9 2 3" xfId="4482"/>
    <cellStyle name="Vírgula 7 9 2 3 2" xfId="9467"/>
    <cellStyle name="Vírgula 7 9 2 3 2 2" xfId="51406"/>
    <cellStyle name="Vírgula 7 9 2 3 2 3" xfId="51407"/>
    <cellStyle name="Vírgula 7 9 2 3 2 4" xfId="51408"/>
    <cellStyle name="Vírgula 7 9 2 3 3" xfId="51409"/>
    <cellStyle name="Vírgula 7 9 2 3 3 2" xfId="51410"/>
    <cellStyle name="Vírgula 7 9 2 3 3 3" xfId="51411"/>
    <cellStyle name="Vírgula 7 9 2 3 4" xfId="51412"/>
    <cellStyle name="Vírgula 7 9 2 3 5" xfId="51413"/>
    <cellStyle name="Vírgula 7 9 2 3 6" xfId="51414"/>
    <cellStyle name="Vírgula 7 9 2 4" xfId="6224"/>
    <cellStyle name="Vírgula 7 9 2 4 2" xfId="11166"/>
    <cellStyle name="Vírgula 7 9 2 4 3" xfId="51415"/>
    <cellStyle name="Vírgula 7 9 2 4 4" xfId="51416"/>
    <cellStyle name="Vírgula 7 9 2 5" xfId="7732"/>
    <cellStyle name="Vírgula 7 9 2 5 2" xfId="51417"/>
    <cellStyle name="Vírgula 7 9 2 5 3" xfId="51418"/>
    <cellStyle name="Vírgula 7 9 2 5 4" xfId="51419"/>
    <cellStyle name="Vírgula 7 9 2 6" xfId="2770"/>
    <cellStyle name="Vírgula 7 9 2 6 2" xfId="51420"/>
    <cellStyle name="Vírgula 7 9 2 6 3" xfId="51421"/>
    <cellStyle name="Vírgula 7 9 2 6 4" xfId="51422"/>
    <cellStyle name="Vírgula 7 9 2 7" xfId="51423"/>
    <cellStyle name="Vírgula 7 9 2 7 2" xfId="51424"/>
    <cellStyle name="Vírgula 7 9 2 7 3" xfId="51425"/>
    <cellStyle name="Vírgula 7 9 2 8" xfId="51426"/>
    <cellStyle name="Vírgula 7 9 2 9" xfId="51427"/>
    <cellStyle name="Vírgula 7 9 3" xfId="2020"/>
    <cellStyle name="Vírgula 7 9 3 2" xfId="5378"/>
    <cellStyle name="Vírgula 7 9 3 2 2" xfId="10362"/>
    <cellStyle name="Vírgula 7 9 3 2 2 2" xfId="51428"/>
    <cellStyle name="Vírgula 7 9 3 2 2 3" xfId="51429"/>
    <cellStyle name="Vírgula 7 9 3 2 2 4" xfId="51430"/>
    <cellStyle name="Vírgula 7 9 3 2 3" xfId="51431"/>
    <cellStyle name="Vírgula 7 9 3 2 3 2" xfId="51432"/>
    <cellStyle name="Vírgula 7 9 3 2 3 3" xfId="51433"/>
    <cellStyle name="Vírgula 7 9 3 2 4" xfId="51434"/>
    <cellStyle name="Vírgula 7 9 3 2 5" xfId="51435"/>
    <cellStyle name="Vírgula 7 9 3 2 6" xfId="51436"/>
    <cellStyle name="Vírgula 7 9 3 3" xfId="7107"/>
    <cellStyle name="Vírgula 7 9 3 3 2" xfId="12049"/>
    <cellStyle name="Vírgula 7 9 3 3 3" xfId="51437"/>
    <cellStyle name="Vírgula 7 9 3 3 4" xfId="51438"/>
    <cellStyle name="Vírgula 7 9 3 4" xfId="8615"/>
    <cellStyle name="Vírgula 7 9 3 4 2" xfId="51439"/>
    <cellStyle name="Vírgula 7 9 3 4 3" xfId="51440"/>
    <cellStyle name="Vírgula 7 9 3 4 4" xfId="51441"/>
    <cellStyle name="Vírgula 7 9 3 5" xfId="3653"/>
    <cellStyle name="Vírgula 7 9 3 5 2" xfId="51442"/>
    <cellStyle name="Vírgula 7 9 3 5 3" xfId="51443"/>
    <cellStyle name="Vírgula 7 9 3 5 4" xfId="51444"/>
    <cellStyle name="Vírgula 7 9 3 6" xfId="51445"/>
    <cellStyle name="Vírgula 7 9 3 6 2" xfId="51446"/>
    <cellStyle name="Vírgula 7 9 3 6 3" xfId="51447"/>
    <cellStyle name="Vírgula 7 9 3 7" xfId="51448"/>
    <cellStyle name="Vírgula 7 9 3 8" xfId="51449"/>
    <cellStyle name="Vírgula 7 9 3 9" xfId="51450"/>
    <cellStyle name="Vírgula 7 9 4" xfId="4001"/>
    <cellStyle name="Vírgula 7 9 4 2" xfId="9080"/>
    <cellStyle name="Vírgula 7 9 4 2 2" xfId="51451"/>
    <cellStyle name="Vírgula 7 9 4 2 3" xfId="51452"/>
    <cellStyle name="Vírgula 7 9 4 2 4" xfId="51453"/>
    <cellStyle name="Vírgula 7 9 4 3" xfId="51454"/>
    <cellStyle name="Vírgula 7 9 4 3 2" xfId="51455"/>
    <cellStyle name="Vírgula 7 9 4 3 3" xfId="51456"/>
    <cellStyle name="Vírgula 7 9 4 4" xfId="51457"/>
    <cellStyle name="Vírgula 7 9 4 5" xfId="51458"/>
    <cellStyle name="Vírgula 7 9 4 6" xfId="51459"/>
    <cellStyle name="Vírgula 7 9 5" xfId="5767"/>
    <cellStyle name="Vírgula 7 9 5 2" xfId="10709"/>
    <cellStyle name="Vírgula 7 9 5 3" xfId="51460"/>
    <cellStyle name="Vírgula 7 9 5 4" xfId="51461"/>
    <cellStyle name="Vírgula 7 9 6" xfId="7275"/>
    <cellStyle name="Vírgula 7 9 6 2" xfId="51462"/>
    <cellStyle name="Vírgula 7 9 6 3" xfId="51463"/>
    <cellStyle name="Vírgula 7 9 6 4" xfId="51464"/>
    <cellStyle name="Vírgula 7 9 7" xfId="2313"/>
    <cellStyle name="Vírgula 7 9 7 2" xfId="51465"/>
    <cellStyle name="Vírgula 7 9 7 3" xfId="51466"/>
    <cellStyle name="Vírgula 7 9 7 4" xfId="51467"/>
    <cellStyle name="Vírgula 7 9 8" xfId="51468"/>
    <cellStyle name="Vírgula 7 9 8 2" xfId="51469"/>
    <cellStyle name="Vírgula 7 9 8 3" xfId="51470"/>
    <cellStyle name="Vírgula 7 9 9" xfId="51471"/>
    <cellStyle name="Vírgula 8" xfId="59"/>
    <cellStyle name="Vírgula 8 10" xfId="1372"/>
    <cellStyle name="Vírgula 8 10 2" xfId="4730"/>
    <cellStyle name="Vírgula 8 10 2 2" xfId="9714"/>
    <cellStyle name="Vírgula 8 10 2 2 2" xfId="51472"/>
    <cellStyle name="Vírgula 8 10 2 2 3" xfId="51473"/>
    <cellStyle name="Vírgula 8 10 2 2 4" xfId="51474"/>
    <cellStyle name="Vírgula 8 10 2 3" xfId="51475"/>
    <cellStyle name="Vírgula 8 10 2 3 2" xfId="51476"/>
    <cellStyle name="Vírgula 8 10 2 3 3" xfId="51477"/>
    <cellStyle name="Vírgula 8 10 2 4" xfId="51478"/>
    <cellStyle name="Vírgula 8 10 2 5" xfId="51479"/>
    <cellStyle name="Vírgula 8 10 2 6" xfId="51480"/>
    <cellStyle name="Vírgula 8 10 3" xfId="6459"/>
    <cellStyle name="Vírgula 8 10 3 2" xfId="11401"/>
    <cellStyle name="Vírgula 8 10 3 3" xfId="51481"/>
    <cellStyle name="Vírgula 8 10 3 4" xfId="51482"/>
    <cellStyle name="Vírgula 8 10 4" xfId="7967"/>
    <cellStyle name="Vírgula 8 10 4 2" xfId="51483"/>
    <cellStyle name="Vírgula 8 10 4 3" xfId="51484"/>
    <cellStyle name="Vírgula 8 10 4 4" xfId="51485"/>
    <cellStyle name="Vírgula 8 10 5" xfId="3005"/>
    <cellStyle name="Vírgula 8 10 5 2" xfId="51486"/>
    <cellStyle name="Vírgula 8 10 5 3" xfId="51487"/>
    <cellStyle name="Vírgula 8 10 5 4" xfId="51488"/>
    <cellStyle name="Vírgula 8 10 6" xfId="51489"/>
    <cellStyle name="Vírgula 8 10 6 2" xfId="51490"/>
    <cellStyle name="Vírgula 8 10 6 3" xfId="51491"/>
    <cellStyle name="Vírgula 8 10 7" xfId="51492"/>
    <cellStyle name="Vírgula 8 10 8" xfId="51493"/>
    <cellStyle name="Vírgula 8 10 9" xfId="51494"/>
    <cellStyle name="Vírgula 8 11" xfId="317"/>
    <cellStyle name="Vírgula 8 11 2" xfId="3948"/>
    <cellStyle name="Vírgula 8 11 2 2" xfId="9035"/>
    <cellStyle name="Vírgula 8 11 2 2 2" xfId="51495"/>
    <cellStyle name="Vírgula 8 11 2 2 3" xfId="51496"/>
    <cellStyle name="Vírgula 8 11 2 2 4" xfId="51497"/>
    <cellStyle name="Vírgula 8 11 2 3" xfId="51498"/>
    <cellStyle name="Vírgula 8 11 2 3 2" xfId="51499"/>
    <cellStyle name="Vírgula 8 11 2 3 3" xfId="51500"/>
    <cellStyle name="Vírgula 8 11 2 4" xfId="51501"/>
    <cellStyle name="Vírgula 8 11 2 5" xfId="51502"/>
    <cellStyle name="Vírgula 8 11 2 6" xfId="51503"/>
    <cellStyle name="Vírgula 8 11 3" xfId="5726"/>
    <cellStyle name="Vírgula 8 11 3 2" xfId="10668"/>
    <cellStyle name="Vírgula 8 11 3 3" xfId="51504"/>
    <cellStyle name="Vírgula 8 11 3 4" xfId="51505"/>
    <cellStyle name="Vírgula 8 11 4" xfId="7234"/>
    <cellStyle name="Vírgula 8 11 4 2" xfId="51506"/>
    <cellStyle name="Vírgula 8 11 4 3" xfId="51507"/>
    <cellStyle name="Vírgula 8 11 4 4" xfId="51508"/>
    <cellStyle name="Vírgula 8 11 5" xfId="2272"/>
    <cellStyle name="Vírgula 8 11 5 2" xfId="51509"/>
    <cellStyle name="Vírgula 8 11 5 3" xfId="51510"/>
    <cellStyle name="Vírgula 8 11 5 4" xfId="51511"/>
    <cellStyle name="Vírgula 8 11 6" xfId="51512"/>
    <cellStyle name="Vírgula 8 11 6 2" xfId="51513"/>
    <cellStyle name="Vírgula 8 11 6 3" xfId="51514"/>
    <cellStyle name="Vírgula 8 11 7" xfId="51515"/>
    <cellStyle name="Vírgula 8 11 8" xfId="51516"/>
    <cellStyle name="Vírgula 8 11 9" xfId="51517"/>
    <cellStyle name="Vírgula 8 12" xfId="2174"/>
    <cellStyle name="Vírgula 8 12 2" xfId="5576"/>
    <cellStyle name="Vírgula 8 12 2 2" xfId="10531"/>
    <cellStyle name="Vírgula 8 12 2 2 2" xfId="51518"/>
    <cellStyle name="Vírgula 8 12 2 2 3" xfId="51519"/>
    <cellStyle name="Vírgula 8 12 2 2 4" xfId="51520"/>
    <cellStyle name="Vírgula 8 12 2 3" xfId="51521"/>
    <cellStyle name="Vírgula 8 12 2 3 2" xfId="51522"/>
    <cellStyle name="Vírgula 8 12 2 3 3" xfId="51523"/>
    <cellStyle name="Vírgula 8 12 2 4" xfId="51524"/>
    <cellStyle name="Vírgula 8 12 2 5" xfId="51525"/>
    <cellStyle name="Vírgula 8 12 2 6" xfId="51526"/>
    <cellStyle name="Vírgula 8 12 3" xfId="8706"/>
    <cellStyle name="Vírgula 8 12 3 2" xfId="51527"/>
    <cellStyle name="Vírgula 8 12 3 3" xfId="51528"/>
    <cellStyle name="Vírgula 8 12 3 4" xfId="51529"/>
    <cellStyle name="Vírgula 8 12 4" xfId="12221"/>
    <cellStyle name="Vírgula 8 12 4 2" xfId="51530"/>
    <cellStyle name="Vírgula 8 12 4 3" xfId="51531"/>
    <cellStyle name="Vírgula 8 12 4 4" xfId="51532"/>
    <cellStyle name="Vírgula 8 12 5" xfId="51533"/>
    <cellStyle name="Vírgula 8 12 5 2" xfId="51534"/>
    <cellStyle name="Vírgula 8 12 5 3" xfId="51535"/>
    <cellStyle name="Vírgula 8 12 5 4" xfId="51536"/>
    <cellStyle name="Vírgula 8 12 6" xfId="51537"/>
    <cellStyle name="Vírgula 8 12 6 2" xfId="51538"/>
    <cellStyle name="Vírgula 8 12 6 3" xfId="51539"/>
    <cellStyle name="Vírgula 8 12 7" xfId="51540"/>
    <cellStyle name="Vírgula 8 12 8" xfId="51541"/>
    <cellStyle name="Vírgula 8 12 9" xfId="51542"/>
    <cellStyle name="Vírgula 8 13" xfId="3745"/>
    <cellStyle name="Vírgula 8 13 2" xfId="8843"/>
    <cellStyle name="Vírgula 8 13 2 2" xfId="51543"/>
    <cellStyle name="Vírgula 8 13 2 2 2" xfId="51544"/>
    <cellStyle name="Vírgula 8 13 2 2 3" xfId="51545"/>
    <cellStyle name="Vírgula 8 13 2 2 4" xfId="51546"/>
    <cellStyle name="Vírgula 8 13 2 3" xfId="51547"/>
    <cellStyle name="Vírgula 8 13 2 3 2" xfId="51548"/>
    <cellStyle name="Vírgula 8 13 2 3 3" xfId="51549"/>
    <cellStyle name="Vírgula 8 13 2 4" xfId="51550"/>
    <cellStyle name="Vírgula 8 13 2 5" xfId="51551"/>
    <cellStyle name="Vírgula 8 13 2 6" xfId="51552"/>
    <cellStyle name="Vírgula 8 13 3" xfId="12316"/>
    <cellStyle name="Vírgula 8 13 3 2" xfId="51553"/>
    <cellStyle name="Vírgula 8 13 3 3" xfId="51554"/>
    <cellStyle name="Vírgula 8 13 3 4" xfId="51555"/>
    <cellStyle name="Vírgula 8 13 4" xfId="51556"/>
    <cellStyle name="Vírgula 8 13 4 2" xfId="51557"/>
    <cellStyle name="Vírgula 8 13 4 3" xfId="51558"/>
    <cellStyle name="Vírgula 8 13 4 4" xfId="51559"/>
    <cellStyle name="Vírgula 8 13 5" xfId="51560"/>
    <cellStyle name="Vírgula 8 13 5 2" xfId="51561"/>
    <cellStyle name="Vírgula 8 13 5 3" xfId="51562"/>
    <cellStyle name="Vírgula 8 13 6" xfId="51563"/>
    <cellStyle name="Vírgula 8 13 7" xfId="51564"/>
    <cellStyle name="Vírgula 8 13 8" xfId="51565"/>
    <cellStyle name="Vírgula 8 14" xfId="3862"/>
    <cellStyle name="Vírgula 8 14 2" xfId="8955"/>
    <cellStyle name="Vírgula 8 14 2 2" xfId="51566"/>
    <cellStyle name="Vírgula 8 14 2 3" xfId="51567"/>
    <cellStyle name="Vírgula 8 14 2 4" xfId="51568"/>
    <cellStyle name="Vírgula 8 14 3" xfId="51569"/>
    <cellStyle name="Vírgula 8 14 3 2" xfId="51570"/>
    <cellStyle name="Vírgula 8 14 3 3" xfId="51571"/>
    <cellStyle name="Vírgula 8 14 3 4" xfId="51572"/>
    <cellStyle name="Vírgula 8 14 4" xfId="51573"/>
    <cellStyle name="Vírgula 8 14 4 2" xfId="51574"/>
    <cellStyle name="Vírgula 8 14 4 3" xfId="51575"/>
    <cellStyle name="Vírgula 8 14 5" xfId="51576"/>
    <cellStyle name="Vírgula 8 14 6" xfId="51577"/>
    <cellStyle name="Vírgula 8 14 7" xfId="51578"/>
    <cellStyle name="Vírgula 8 15" xfId="5656"/>
    <cellStyle name="Vírgula 8 15 2" xfId="10598"/>
    <cellStyle name="Vírgula 8 15 3" xfId="51579"/>
    <cellStyle name="Vírgula 8 15 4" xfId="51580"/>
    <cellStyle name="Vírgula 8 16" xfId="7164"/>
    <cellStyle name="Vírgula 8 16 2" xfId="51581"/>
    <cellStyle name="Vírgula 8 16 3" xfId="51582"/>
    <cellStyle name="Vírgula 8 16 4" xfId="51583"/>
    <cellStyle name="Vírgula 8 17" xfId="2133"/>
    <cellStyle name="Vírgula 8 17 2" xfId="51584"/>
    <cellStyle name="Vírgula 8 17 3" xfId="51585"/>
    <cellStyle name="Vírgula 8 17 4" xfId="51586"/>
    <cellStyle name="Vírgula 8 18" xfId="194"/>
    <cellStyle name="Vírgula 8 18 2" xfId="51587"/>
    <cellStyle name="Vírgula 8 18 3" xfId="51588"/>
    <cellStyle name="Vírgula 8 19" xfId="51589"/>
    <cellStyle name="Vírgula 8 2" xfId="172"/>
    <cellStyle name="Vírgula 8 2 10" xfId="2186"/>
    <cellStyle name="Vírgula 8 2 10 2" xfId="4019"/>
    <cellStyle name="Vírgula 8 2 10 2 2" xfId="9093"/>
    <cellStyle name="Vírgula 8 2 10 2 2 2" xfId="51590"/>
    <cellStyle name="Vírgula 8 2 10 2 2 3" xfId="51591"/>
    <cellStyle name="Vírgula 8 2 10 2 2 4" xfId="51592"/>
    <cellStyle name="Vírgula 8 2 10 2 3" xfId="51593"/>
    <cellStyle name="Vírgula 8 2 10 2 3 2" xfId="51594"/>
    <cellStyle name="Vírgula 8 2 10 2 3 3" xfId="51595"/>
    <cellStyle name="Vírgula 8 2 10 2 4" xfId="51596"/>
    <cellStyle name="Vírgula 8 2 10 2 5" xfId="51597"/>
    <cellStyle name="Vírgula 8 2 10 2 6" xfId="51598"/>
    <cellStyle name="Vírgula 8 2 10 3" xfId="8707"/>
    <cellStyle name="Vírgula 8 2 10 3 2" xfId="51599"/>
    <cellStyle name="Vírgula 8 2 10 3 3" xfId="51600"/>
    <cellStyle name="Vírgula 8 2 10 3 4" xfId="51601"/>
    <cellStyle name="Vírgula 8 2 10 4" xfId="12139"/>
    <cellStyle name="Vírgula 8 2 10 4 2" xfId="51602"/>
    <cellStyle name="Vírgula 8 2 10 4 3" xfId="51603"/>
    <cellStyle name="Vírgula 8 2 10 4 4" xfId="51604"/>
    <cellStyle name="Vírgula 8 2 10 5" xfId="51605"/>
    <cellStyle name="Vírgula 8 2 10 5 2" xfId="51606"/>
    <cellStyle name="Vírgula 8 2 10 5 3" xfId="51607"/>
    <cellStyle name="Vírgula 8 2 10 5 4" xfId="51608"/>
    <cellStyle name="Vírgula 8 2 10 6" xfId="51609"/>
    <cellStyle name="Vírgula 8 2 10 6 2" xfId="51610"/>
    <cellStyle name="Vírgula 8 2 10 6 3" xfId="51611"/>
    <cellStyle name="Vírgula 8 2 10 7" xfId="51612"/>
    <cellStyle name="Vírgula 8 2 10 8" xfId="51613"/>
    <cellStyle name="Vírgula 8 2 10 9" xfId="51614"/>
    <cellStyle name="Vírgula 8 2 11" xfId="3746"/>
    <cellStyle name="Vírgula 8 2 11 2" xfId="8844"/>
    <cellStyle name="Vírgula 8 2 11 2 2" xfId="51615"/>
    <cellStyle name="Vírgula 8 2 11 2 2 2" xfId="51616"/>
    <cellStyle name="Vírgula 8 2 11 2 2 3" xfId="51617"/>
    <cellStyle name="Vírgula 8 2 11 2 2 4" xfId="51618"/>
    <cellStyle name="Vírgula 8 2 11 2 3" xfId="51619"/>
    <cellStyle name="Vírgula 8 2 11 2 3 2" xfId="51620"/>
    <cellStyle name="Vírgula 8 2 11 2 3 3" xfId="51621"/>
    <cellStyle name="Vírgula 8 2 11 2 4" xfId="51622"/>
    <cellStyle name="Vírgula 8 2 11 2 5" xfId="51623"/>
    <cellStyle name="Vírgula 8 2 11 2 6" xfId="51624"/>
    <cellStyle name="Vírgula 8 2 11 3" xfId="12157"/>
    <cellStyle name="Vírgula 8 2 11 3 2" xfId="51625"/>
    <cellStyle name="Vírgula 8 2 11 3 3" xfId="51626"/>
    <cellStyle name="Vírgula 8 2 11 3 4" xfId="51627"/>
    <cellStyle name="Vírgula 8 2 11 4" xfId="51628"/>
    <cellStyle name="Vírgula 8 2 11 4 2" xfId="51629"/>
    <cellStyle name="Vírgula 8 2 11 4 3" xfId="51630"/>
    <cellStyle name="Vírgula 8 2 11 4 4" xfId="51631"/>
    <cellStyle name="Vírgula 8 2 11 5" xfId="51632"/>
    <cellStyle name="Vírgula 8 2 11 5 2" xfId="51633"/>
    <cellStyle name="Vírgula 8 2 11 5 3" xfId="51634"/>
    <cellStyle name="Vírgula 8 2 11 6" xfId="51635"/>
    <cellStyle name="Vírgula 8 2 11 7" xfId="51636"/>
    <cellStyle name="Vírgula 8 2 11 8" xfId="51637"/>
    <cellStyle name="Vírgula 8 2 12" xfId="3879"/>
    <cellStyle name="Vírgula 8 2 12 2" xfId="8971"/>
    <cellStyle name="Vírgula 8 2 12 2 2" xfId="51638"/>
    <cellStyle name="Vírgula 8 2 12 2 3" xfId="51639"/>
    <cellStyle name="Vírgula 8 2 12 2 4" xfId="51640"/>
    <cellStyle name="Vírgula 8 2 12 3" xfId="51641"/>
    <cellStyle name="Vírgula 8 2 12 3 2" xfId="51642"/>
    <cellStyle name="Vírgula 8 2 12 3 3" xfId="51643"/>
    <cellStyle name="Vírgula 8 2 12 3 4" xfId="51644"/>
    <cellStyle name="Vírgula 8 2 12 4" xfId="51645"/>
    <cellStyle name="Vírgula 8 2 12 4 2" xfId="51646"/>
    <cellStyle name="Vírgula 8 2 12 4 3" xfId="51647"/>
    <cellStyle name="Vírgula 8 2 12 5" xfId="51648"/>
    <cellStyle name="Vírgula 8 2 12 6" xfId="51649"/>
    <cellStyle name="Vírgula 8 2 12 7" xfId="51650"/>
    <cellStyle name="Vírgula 8 2 13" xfId="5668"/>
    <cellStyle name="Vírgula 8 2 13 2" xfId="10610"/>
    <cellStyle name="Vírgula 8 2 13 3" xfId="51651"/>
    <cellStyle name="Vírgula 8 2 13 4" xfId="51652"/>
    <cellStyle name="Vírgula 8 2 14" xfId="7176"/>
    <cellStyle name="Vírgula 8 2 14 2" xfId="51653"/>
    <cellStyle name="Vírgula 8 2 14 3" xfId="51654"/>
    <cellStyle name="Vírgula 8 2 14 4" xfId="51655"/>
    <cellStyle name="Vírgula 8 2 15" xfId="2163"/>
    <cellStyle name="Vírgula 8 2 15 2" xfId="51656"/>
    <cellStyle name="Vírgula 8 2 15 3" xfId="51657"/>
    <cellStyle name="Vírgula 8 2 15 4" xfId="51658"/>
    <cellStyle name="Vírgula 8 2 16" xfId="207"/>
    <cellStyle name="Vírgula 8 2 16 2" xfId="51659"/>
    <cellStyle name="Vírgula 8 2 16 3" xfId="51660"/>
    <cellStyle name="Vírgula 8 2 17" xfId="51661"/>
    <cellStyle name="Vírgula 8 2 18" xfId="51662"/>
    <cellStyle name="Vírgula 8 2 19" xfId="51663"/>
    <cellStyle name="Vírgula 8 2 2" xfId="662"/>
    <cellStyle name="Vírgula 8 2 2 10" xfId="2413"/>
    <cellStyle name="Vírgula 8 2 2 10 2" xfId="51664"/>
    <cellStyle name="Vírgula 8 2 2 10 3" xfId="51665"/>
    <cellStyle name="Vírgula 8 2 2 10 4" xfId="51666"/>
    <cellStyle name="Vírgula 8 2 2 11" xfId="51667"/>
    <cellStyle name="Vírgula 8 2 2 11 2" xfId="51668"/>
    <cellStyle name="Vírgula 8 2 2 11 3" xfId="51669"/>
    <cellStyle name="Vírgula 8 2 2 12" xfId="51670"/>
    <cellStyle name="Vírgula 8 2 2 13" xfId="51671"/>
    <cellStyle name="Vírgula 8 2 2 14" xfId="51672"/>
    <cellStyle name="Vírgula 8 2 2 2" xfId="805"/>
    <cellStyle name="Vírgula 8 2 2 2 10" xfId="51673"/>
    <cellStyle name="Vírgula 8 2 2 2 11" xfId="51674"/>
    <cellStyle name="Vírgula 8 2 2 2 2" xfId="1270"/>
    <cellStyle name="Vírgula 8 2 2 2 2 10" xfId="51675"/>
    <cellStyle name="Vírgula 8 2 2 2 2 2" xfId="2024"/>
    <cellStyle name="Vírgula 8 2 2 2 2 2 2" xfId="5382"/>
    <cellStyle name="Vírgula 8 2 2 2 2 2 2 2" xfId="10366"/>
    <cellStyle name="Vírgula 8 2 2 2 2 2 2 2 2" xfId="51676"/>
    <cellStyle name="Vírgula 8 2 2 2 2 2 2 2 3" xfId="51677"/>
    <cellStyle name="Vírgula 8 2 2 2 2 2 2 2 4" xfId="51678"/>
    <cellStyle name="Vírgula 8 2 2 2 2 2 2 3" xfId="51679"/>
    <cellStyle name="Vírgula 8 2 2 2 2 2 2 3 2" xfId="51680"/>
    <cellStyle name="Vírgula 8 2 2 2 2 2 2 3 3" xfId="51681"/>
    <cellStyle name="Vírgula 8 2 2 2 2 2 2 4" xfId="51682"/>
    <cellStyle name="Vírgula 8 2 2 2 2 2 2 5" xfId="51683"/>
    <cellStyle name="Vírgula 8 2 2 2 2 2 2 6" xfId="51684"/>
    <cellStyle name="Vírgula 8 2 2 2 2 2 3" xfId="7111"/>
    <cellStyle name="Vírgula 8 2 2 2 2 2 3 2" xfId="12053"/>
    <cellStyle name="Vírgula 8 2 2 2 2 2 3 3" xfId="51685"/>
    <cellStyle name="Vírgula 8 2 2 2 2 2 3 4" xfId="51686"/>
    <cellStyle name="Vírgula 8 2 2 2 2 2 4" xfId="8619"/>
    <cellStyle name="Vírgula 8 2 2 2 2 2 4 2" xfId="51687"/>
    <cellStyle name="Vírgula 8 2 2 2 2 2 4 3" xfId="51688"/>
    <cellStyle name="Vírgula 8 2 2 2 2 2 4 4" xfId="51689"/>
    <cellStyle name="Vírgula 8 2 2 2 2 2 5" xfId="3657"/>
    <cellStyle name="Vírgula 8 2 2 2 2 2 5 2" xfId="51690"/>
    <cellStyle name="Vírgula 8 2 2 2 2 2 5 3" xfId="51691"/>
    <cellStyle name="Vírgula 8 2 2 2 2 2 5 4" xfId="51692"/>
    <cellStyle name="Vírgula 8 2 2 2 2 2 6" xfId="51693"/>
    <cellStyle name="Vírgula 8 2 2 2 2 2 6 2" xfId="51694"/>
    <cellStyle name="Vírgula 8 2 2 2 2 2 6 3" xfId="51695"/>
    <cellStyle name="Vírgula 8 2 2 2 2 2 7" xfId="51696"/>
    <cellStyle name="Vírgula 8 2 2 2 2 2 8" xfId="51697"/>
    <cellStyle name="Vírgula 8 2 2 2 2 2 9" xfId="51698"/>
    <cellStyle name="Vírgula 8 2 2 2 2 3" xfId="4638"/>
    <cellStyle name="Vírgula 8 2 2 2 2 3 2" xfId="9622"/>
    <cellStyle name="Vírgula 8 2 2 2 2 3 2 2" xfId="51699"/>
    <cellStyle name="Vírgula 8 2 2 2 2 3 2 3" xfId="51700"/>
    <cellStyle name="Vírgula 8 2 2 2 2 3 2 4" xfId="51701"/>
    <cellStyle name="Vírgula 8 2 2 2 2 3 3" xfId="51702"/>
    <cellStyle name="Vírgula 8 2 2 2 2 3 3 2" xfId="51703"/>
    <cellStyle name="Vírgula 8 2 2 2 2 3 3 3" xfId="51704"/>
    <cellStyle name="Vírgula 8 2 2 2 2 3 4" xfId="51705"/>
    <cellStyle name="Vírgula 8 2 2 2 2 3 5" xfId="51706"/>
    <cellStyle name="Vírgula 8 2 2 2 2 3 6" xfId="51707"/>
    <cellStyle name="Vírgula 8 2 2 2 2 4" xfId="6369"/>
    <cellStyle name="Vírgula 8 2 2 2 2 4 2" xfId="11311"/>
    <cellStyle name="Vírgula 8 2 2 2 2 4 3" xfId="51708"/>
    <cellStyle name="Vírgula 8 2 2 2 2 4 4" xfId="51709"/>
    <cellStyle name="Vírgula 8 2 2 2 2 5" xfId="7877"/>
    <cellStyle name="Vírgula 8 2 2 2 2 5 2" xfId="51710"/>
    <cellStyle name="Vírgula 8 2 2 2 2 5 3" xfId="51711"/>
    <cellStyle name="Vírgula 8 2 2 2 2 5 4" xfId="51712"/>
    <cellStyle name="Vírgula 8 2 2 2 2 6" xfId="2915"/>
    <cellStyle name="Vírgula 8 2 2 2 2 6 2" xfId="51713"/>
    <cellStyle name="Vírgula 8 2 2 2 2 6 3" xfId="51714"/>
    <cellStyle name="Vírgula 8 2 2 2 2 6 4" xfId="51715"/>
    <cellStyle name="Vírgula 8 2 2 2 2 7" xfId="51716"/>
    <cellStyle name="Vírgula 8 2 2 2 2 7 2" xfId="51717"/>
    <cellStyle name="Vírgula 8 2 2 2 2 7 3" xfId="51718"/>
    <cellStyle name="Vírgula 8 2 2 2 2 8" xfId="51719"/>
    <cellStyle name="Vírgula 8 2 2 2 2 9" xfId="51720"/>
    <cellStyle name="Vírgula 8 2 2 2 3" xfId="2023"/>
    <cellStyle name="Vírgula 8 2 2 2 3 2" xfId="5381"/>
    <cellStyle name="Vírgula 8 2 2 2 3 2 2" xfId="10365"/>
    <cellStyle name="Vírgula 8 2 2 2 3 2 2 2" xfId="51721"/>
    <cellStyle name="Vírgula 8 2 2 2 3 2 2 3" xfId="51722"/>
    <cellStyle name="Vírgula 8 2 2 2 3 2 2 4" xfId="51723"/>
    <cellStyle name="Vírgula 8 2 2 2 3 2 3" xfId="51724"/>
    <cellStyle name="Vírgula 8 2 2 2 3 2 3 2" xfId="51725"/>
    <cellStyle name="Vírgula 8 2 2 2 3 2 3 3" xfId="51726"/>
    <cellStyle name="Vírgula 8 2 2 2 3 2 4" xfId="51727"/>
    <cellStyle name="Vírgula 8 2 2 2 3 2 5" xfId="51728"/>
    <cellStyle name="Vírgula 8 2 2 2 3 2 6" xfId="51729"/>
    <cellStyle name="Vírgula 8 2 2 2 3 3" xfId="7110"/>
    <cellStyle name="Vírgula 8 2 2 2 3 3 2" xfId="12052"/>
    <cellStyle name="Vírgula 8 2 2 2 3 3 3" xfId="51730"/>
    <cellStyle name="Vírgula 8 2 2 2 3 3 4" xfId="51731"/>
    <cellStyle name="Vírgula 8 2 2 2 3 4" xfId="8618"/>
    <cellStyle name="Vírgula 8 2 2 2 3 4 2" xfId="51732"/>
    <cellStyle name="Vírgula 8 2 2 2 3 4 3" xfId="51733"/>
    <cellStyle name="Vírgula 8 2 2 2 3 4 4" xfId="51734"/>
    <cellStyle name="Vírgula 8 2 2 2 3 5" xfId="3656"/>
    <cellStyle name="Vírgula 8 2 2 2 3 5 2" xfId="51735"/>
    <cellStyle name="Vírgula 8 2 2 2 3 5 3" xfId="51736"/>
    <cellStyle name="Vírgula 8 2 2 2 3 5 4" xfId="51737"/>
    <cellStyle name="Vírgula 8 2 2 2 3 6" xfId="51738"/>
    <cellStyle name="Vírgula 8 2 2 2 3 6 2" xfId="51739"/>
    <cellStyle name="Vírgula 8 2 2 2 3 6 3" xfId="51740"/>
    <cellStyle name="Vírgula 8 2 2 2 3 7" xfId="51741"/>
    <cellStyle name="Vírgula 8 2 2 2 3 8" xfId="51742"/>
    <cellStyle name="Vírgula 8 2 2 2 3 9" xfId="51743"/>
    <cellStyle name="Vírgula 8 2 2 2 4" xfId="4255"/>
    <cellStyle name="Vírgula 8 2 2 2 4 2" xfId="9241"/>
    <cellStyle name="Vírgula 8 2 2 2 4 2 2" xfId="51744"/>
    <cellStyle name="Vírgula 8 2 2 2 4 2 3" xfId="51745"/>
    <cellStyle name="Vírgula 8 2 2 2 4 2 4" xfId="51746"/>
    <cellStyle name="Vírgula 8 2 2 2 4 3" xfId="51747"/>
    <cellStyle name="Vírgula 8 2 2 2 4 3 2" xfId="51748"/>
    <cellStyle name="Vírgula 8 2 2 2 4 3 3" xfId="51749"/>
    <cellStyle name="Vírgula 8 2 2 2 4 4" xfId="51750"/>
    <cellStyle name="Vírgula 8 2 2 2 4 5" xfId="51751"/>
    <cellStyle name="Vírgula 8 2 2 2 4 6" xfId="51752"/>
    <cellStyle name="Vírgula 8 2 2 2 5" xfId="6002"/>
    <cellStyle name="Vírgula 8 2 2 2 5 2" xfId="10944"/>
    <cellStyle name="Vírgula 8 2 2 2 5 3" xfId="51753"/>
    <cellStyle name="Vírgula 8 2 2 2 5 4" xfId="51754"/>
    <cellStyle name="Vírgula 8 2 2 2 6" xfId="7510"/>
    <cellStyle name="Vírgula 8 2 2 2 6 2" xfId="51755"/>
    <cellStyle name="Vírgula 8 2 2 2 6 3" xfId="51756"/>
    <cellStyle name="Vírgula 8 2 2 2 6 4" xfId="51757"/>
    <cellStyle name="Vírgula 8 2 2 2 7" xfId="2548"/>
    <cellStyle name="Vírgula 8 2 2 2 7 2" xfId="51758"/>
    <cellStyle name="Vírgula 8 2 2 2 7 3" xfId="51759"/>
    <cellStyle name="Vírgula 8 2 2 2 7 4" xfId="51760"/>
    <cellStyle name="Vírgula 8 2 2 2 8" xfId="51761"/>
    <cellStyle name="Vírgula 8 2 2 2 8 2" xfId="51762"/>
    <cellStyle name="Vírgula 8 2 2 2 8 3" xfId="51763"/>
    <cellStyle name="Vírgula 8 2 2 2 9" xfId="51764"/>
    <cellStyle name="Vírgula 8 2 2 3" xfId="958"/>
    <cellStyle name="Vírgula 8 2 2 3 10" xfId="51765"/>
    <cellStyle name="Vírgula 8 2 2 3 2" xfId="2025"/>
    <cellStyle name="Vírgula 8 2 2 3 2 2" xfId="5383"/>
    <cellStyle name="Vírgula 8 2 2 3 2 2 2" xfId="10367"/>
    <cellStyle name="Vírgula 8 2 2 3 2 2 2 2" xfId="51766"/>
    <cellStyle name="Vírgula 8 2 2 3 2 2 2 3" xfId="51767"/>
    <cellStyle name="Vírgula 8 2 2 3 2 2 2 4" xfId="51768"/>
    <cellStyle name="Vírgula 8 2 2 3 2 2 3" xfId="51769"/>
    <cellStyle name="Vírgula 8 2 2 3 2 2 3 2" xfId="51770"/>
    <cellStyle name="Vírgula 8 2 2 3 2 2 3 3" xfId="51771"/>
    <cellStyle name="Vírgula 8 2 2 3 2 2 4" xfId="51772"/>
    <cellStyle name="Vírgula 8 2 2 3 2 2 5" xfId="51773"/>
    <cellStyle name="Vírgula 8 2 2 3 2 2 6" xfId="51774"/>
    <cellStyle name="Vírgula 8 2 2 3 2 3" xfId="7112"/>
    <cellStyle name="Vírgula 8 2 2 3 2 3 2" xfId="12054"/>
    <cellStyle name="Vírgula 8 2 2 3 2 3 3" xfId="51775"/>
    <cellStyle name="Vírgula 8 2 2 3 2 3 4" xfId="51776"/>
    <cellStyle name="Vírgula 8 2 2 3 2 4" xfId="8620"/>
    <cellStyle name="Vírgula 8 2 2 3 2 4 2" xfId="51777"/>
    <cellStyle name="Vírgula 8 2 2 3 2 4 3" xfId="51778"/>
    <cellStyle name="Vírgula 8 2 2 3 2 4 4" xfId="51779"/>
    <cellStyle name="Vírgula 8 2 2 3 2 5" xfId="3658"/>
    <cellStyle name="Vírgula 8 2 2 3 2 5 2" xfId="51780"/>
    <cellStyle name="Vírgula 8 2 2 3 2 5 3" xfId="51781"/>
    <cellStyle name="Vírgula 8 2 2 3 2 5 4" xfId="51782"/>
    <cellStyle name="Vírgula 8 2 2 3 2 6" xfId="51783"/>
    <cellStyle name="Vírgula 8 2 2 3 2 6 2" xfId="51784"/>
    <cellStyle name="Vírgula 8 2 2 3 2 6 3" xfId="51785"/>
    <cellStyle name="Vírgula 8 2 2 3 2 7" xfId="51786"/>
    <cellStyle name="Vírgula 8 2 2 3 2 8" xfId="51787"/>
    <cellStyle name="Vírgula 8 2 2 3 2 9" xfId="51788"/>
    <cellStyle name="Vírgula 8 2 2 3 3" xfId="4397"/>
    <cellStyle name="Vírgula 8 2 2 3 3 2" xfId="9382"/>
    <cellStyle name="Vírgula 8 2 2 3 3 2 2" xfId="51789"/>
    <cellStyle name="Vírgula 8 2 2 3 3 2 3" xfId="51790"/>
    <cellStyle name="Vírgula 8 2 2 3 3 2 4" xfId="51791"/>
    <cellStyle name="Vírgula 8 2 2 3 3 3" xfId="51792"/>
    <cellStyle name="Vírgula 8 2 2 3 3 3 2" xfId="51793"/>
    <cellStyle name="Vírgula 8 2 2 3 3 3 3" xfId="51794"/>
    <cellStyle name="Vírgula 8 2 2 3 3 4" xfId="51795"/>
    <cellStyle name="Vírgula 8 2 2 3 3 5" xfId="51796"/>
    <cellStyle name="Vírgula 8 2 2 3 3 6" xfId="51797"/>
    <cellStyle name="Vírgula 8 2 2 3 4" xfId="6140"/>
    <cellStyle name="Vírgula 8 2 2 3 4 2" xfId="11082"/>
    <cellStyle name="Vírgula 8 2 2 3 4 3" xfId="51798"/>
    <cellStyle name="Vírgula 8 2 2 3 4 4" xfId="51799"/>
    <cellStyle name="Vírgula 8 2 2 3 5" xfId="7648"/>
    <cellStyle name="Vírgula 8 2 2 3 5 2" xfId="51800"/>
    <cellStyle name="Vírgula 8 2 2 3 5 3" xfId="51801"/>
    <cellStyle name="Vírgula 8 2 2 3 5 4" xfId="51802"/>
    <cellStyle name="Vírgula 8 2 2 3 6" xfId="2686"/>
    <cellStyle name="Vírgula 8 2 2 3 6 2" xfId="51803"/>
    <cellStyle name="Vírgula 8 2 2 3 6 3" xfId="51804"/>
    <cellStyle name="Vírgula 8 2 2 3 6 4" xfId="51805"/>
    <cellStyle name="Vírgula 8 2 2 3 7" xfId="51806"/>
    <cellStyle name="Vírgula 8 2 2 3 7 2" xfId="51807"/>
    <cellStyle name="Vírgula 8 2 2 3 7 3" xfId="51808"/>
    <cellStyle name="Vírgula 8 2 2 3 8" xfId="51809"/>
    <cellStyle name="Vírgula 8 2 2 3 9" xfId="51810"/>
    <cellStyle name="Vírgula 8 2 2 4" xfId="2022"/>
    <cellStyle name="Vírgula 8 2 2 4 2" xfId="5380"/>
    <cellStyle name="Vírgula 8 2 2 4 2 2" xfId="10364"/>
    <cellStyle name="Vírgula 8 2 2 4 2 2 2" xfId="51811"/>
    <cellStyle name="Vírgula 8 2 2 4 2 2 3" xfId="51812"/>
    <cellStyle name="Vírgula 8 2 2 4 2 2 4" xfId="51813"/>
    <cellStyle name="Vírgula 8 2 2 4 2 3" xfId="51814"/>
    <cellStyle name="Vírgula 8 2 2 4 2 3 2" xfId="51815"/>
    <cellStyle name="Vírgula 8 2 2 4 2 3 3" xfId="51816"/>
    <cellStyle name="Vírgula 8 2 2 4 2 4" xfId="51817"/>
    <cellStyle name="Vírgula 8 2 2 4 2 5" xfId="51818"/>
    <cellStyle name="Vírgula 8 2 2 4 2 6" xfId="51819"/>
    <cellStyle name="Vírgula 8 2 2 4 3" xfId="7109"/>
    <cellStyle name="Vírgula 8 2 2 4 3 2" xfId="12051"/>
    <cellStyle name="Vírgula 8 2 2 4 3 3" xfId="51820"/>
    <cellStyle name="Vírgula 8 2 2 4 3 4" xfId="51821"/>
    <cellStyle name="Vírgula 8 2 2 4 4" xfId="8617"/>
    <cellStyle name="Vírgula 8 2 2 4 4 2" xfId="51822"/>
    <cellStyle name="Vírgula 8 2 2 4 4 3" xfId="51823"/>
    <cellStyle name="Vírgula 8 2 2 4 4 4" xfId="51824"/>
    <cellStyle name="Vírgula 8 2 2 4 5" xfId="3655"/>
    <cellStyle name="Vírgula 8 2 2 4 5 2" xfId="51825"/>
    <cellStyle name="Vírgula 8 2 2 4 5 3" xfId="51826"/>
    <cellStyle name="Vírgula 8 2 2 4 5 4" xfId="51827"/>
    <cellStyle name="Vírgula 8 2 2 4 6" xfId="51828"/>
    <cellStyle name="Vírgula 8 2 2 4 6 2" xfId="51829"/>
    <cellStyle name="Vírgula 8 2 2 4 6 3" xfId="51830"/>
    <cellStyle name="Vírgula 8 2 2 4 7" xfId="51831"/>
    <cellStyle name="Vírgula 8 2 2 4 8" xfId="51832"/>
    <cellStyle name="Vírgula 8 2 2 4 9" xfId="51833"/>
    <cellStyle name="Vírgula 8 2 2 5" xfId="3795"/>
    <cellStyle name="Vírgula 8 2 2 5 2" xfId="5470"/>
    <cellStyle name="Vírgula 8 2 2 5 2 2" xfId="10446"/>
    <cellStyle name="Vírgula 8 2 2 5 2 2 2" xfId="51834"/>
    <cellStyle name="Vírgula 8 2 2 5 2 2 3" xfId="51835"/>
    <cellStyle name="Vírgula 8 2 2 5 2 2 4" xfId="51836"/>
    <cellStyle name="Vírgula 8 2 2 5 2 3" xfId="51837"/>
    <cellStyle name="Vírgula 8 2 2 5 2 3 2" xfId="51838"/>
    <cellStyle name="Vírgula 8 2 2 5 2 3 3" xfId="51839"/>
    <cellStyle name="Vírgula 8 2 2 5 2 4" xfId="51840"/>
    <cellStyle name="Vírgula 8 2 2 5 2 5" xfId="51841"/>
    <cellStyle name="Vírgula 8 2 2 5 2 6" xfId="51842"/>
    <cellStyle name="Vírgula 8 2 2 5 3" xfId="8755"/>
    <cellStyle name="Vírgula 8 2 2 5 3 2" xfId="51843"/>
    <cellStyle name="Vírgula 8 2 2 5 3 3" xfId="51844"/>
    <cellStyle name="Vírgula 8 2 2 5 3 4" xfId="51845"/>
    <cellStyle name="Vírgula 8 2 2 5 4" xfId="12310"/>
    <cellStyle name="Vírgula 8 2 2 5 4 2" xfId="51846"/>
    <cellStyle name="Vírgula 8 2 2 5 4 3" xfId="51847"/>
    <cellStyle name="Vírgula 8 2 2 5 4 4" xfId="51848"/>
    <cellStyle name="Vírgula 8 2 2 5 5" xfId="51849"/>
    <cellStyle name="Vírgula 8 2 2 5 5 2" xfId="51850"/>
    <cellStyle name="Vírgula 8 2 2 5 5 3" xfId="51851"/>
    <cellStyle name="Vírgula 8 2 2 5 5 4" xfId="51852"/>
    <cellStyle name="Vírgula 8 2 2 5 6" xfId="51853"/>
    <cellStyle name="Vírgula 8 2 2 5 6 2" xfId="51854"/>
    <cellStyle name="Vírgula 8 2 2 5 6 3" xfId="51855"/>
    <cellStyle name="Vírgula 8 2 2 5 7" xfId="51856"/>
    <cellStyle name="Vírgula 8 2 2 5 8" xfId="51857"/>
    <cellStyle name="Vírgula 8 2 2 5 9" xfId="51858"/>
    <cellStyle name="Vírgula 8 2 2 6" xfId="4119"/>
    <cellStyle name="Vírgula 8 2 2 6 2" xfId="8891"/>
    <cellStyle name="Vírgula 8 2 2 6 2 2" xfId="51859"/>
    <cellStyle name="Vírgula 8 2 2 6 2 2 2" xfId="51860"/>
    <cellStyle name="Vírgula 8 2 2 6 2 2 3" xfId="51861"/>
    <cellStyle name="Vírgula 8 2 2 6 2 2 4" xfId="51862"/>
    <cellStyle name="Vírgula 8 2 2 6 2 3" xfId="51863"/>
    <cellStyle name="Vírgula 8 2 2 6 2 3 2" xfId="51864"/>
    <cellStyle name="Vírgula 8 2 2 6 2 3 3" xfId="51865"/>
    <cellStyle name="Vírgula 8 2 2 6 2 4" xfId="51866"/>
    <cellStyle name="Vírgula 8 2 2 6 2 5" xfId="51867"/>
    <cellStyle name="Vírgula 8 2 2 6 2 6" xfId="51868"/>
    <cellStyle name="Vírgula 8 2 2 6 3" xfId="12240"/>
    <cellStyle name="Vírgula 8 2 2 6 3 2" xfId="51869"/>
    <cellStyle name="Vírgula 8 2 2 6 3 3" xfId="51870"/>
    <cellStyle name="Vírgula 8 2 2 6 3 4" xfId="51871"/>
    <cellStyle name="Vírgula 8 2 2 6 4" xfId="51872"/>
    <cellStyle name="Vírgula 8 2 2 6 4 2" xfId="51873"/>
    <cellStyle name="Vírgula 8 2 2 6 4 3" xfId="51874"/>
    <cellStyle name="Vírgula 8 2 2 6 4 4" xfId="51875"/>
    <cellStyle name="Vírgula 8 2 2 6 5" xfId="51876"/>
    <cellStyle name="Vírgula 8 2 2 6 5 2" xfId="51877"/>
    <cellStyle name="Vírgula 8 2 2 6 5 3" xfId="51878"/>
    <cellStyle name="Vírgula 8 2 2 6 6" xfId="51879"/>
    <cellStyle name="Vírgula 8 2 2 6 7" xfId="51880"/>
    <cellStyle name="Vírgula 8 2 2 6 8" xfId="51881"/>
    <cellStyle name="Vírgula 8 2 2 7" xfId="5645"/>
    <cellStyle name="Vírgula 8 2 2 7 2" xfId="10588"/>
    <cellStyle name="Vírgula 8 2 2 7 2 2" xfId="51882"/>
    <cellStyle name="Vírgula 8 2 2 7 2 3" xfId="51883"/>
    <cellStyle name="Vírgula 8 2 2 7 2 4" xfId="51884"/>
    <cellStyle name="Vírgula 8 2 2 7 3" xfId="51885"/>
    <cellStyle name="Vírgula 8 2 2 7 3 2" xfId="51886"/>
    <cellStyle name="Vírgula 8 2 2 7 3 3" xfId="51887"/>
    <cellStyle name="Vírgula 8 2 2 7 4" xfId="51888"/>
    <cellStyle name="Vírgula 8 2 2 7 5" xfId="51889"/>
    <cellStyle name="Vírgula 8 2 2 7 6" xfId="51890"/>
    <cellStyle name="Vírgula 8 2 2 8" xfId="5867"/>
    <cellStyle name="Vírgula 8 2 2 8 2" xfId="10809"/>
    <cellStyle name="Vírgula 8 2 2 8 3" xfId="51891"/>
    <cellStyle name="Vírgula 8 2 2 8 4" xfId="51892"/>
    <cellStyle name="Vírgula 8 2 2 9" xfId="7375"/>
    <cellStyle name="Vírgula 8 2 2 9 2" xfId="51893"/>
    <cellStyle name="Vírgula 8 2 2 9 3" xfId="51894"/>
    <cellStyle name="Vírgula 8 2 2 9 4" xfId="51895"/>
    <cellStyle name="Vírgula 8 2 3" xfId="707"/>
    <cellStyle name="Vírgula 8 2 3 10" xfId="2456"/>
    <cellStyle name="Vírgula 8 2 3 10 2" xfId="51896"/>
    <cellStyle name="Vírgula 8 2 3 10 3" xfId="51897"/>
    <cellStyle name="Vírgula 8 2 3 10 4" xfId="51898"/>
    <cellStyle name="Vírgula 8 2 3 11" xfId="51899"/>
    <cellStyle name="Vírgula 8 2 3 11 2" xfId="51900"/>
    <cellStyle name="Vírgula 8 2 3 11 3" xfId="51901"/>
    <cellStyle name="Vírgula 8 2 3 12" xfId="51902"/>
    <cellStyle name="Vírgula 8 2 3 13" xfId="51903"/>
    <cellStyle name="Vírgula 8 2 3 14" xfId="51904"/>
    <cellStyle name="Vírgula 8 2 3 2" xfId="848"/>
    <cellStyle name="Vírgula 8 2 3 2 10" xfId="51905"/>
    <cellStyle name="Vírgula 8 2 3 2 11" xfId="51906"/>
    <cellStyle name="Vírgula 8 2 3 2 2" xfId="1313"/>
    <cellStyle name="Vírgula 8 2 3 2 2 10" xfId="51907"/>
    <cellStyle name="Vírgula 8 2 3 2 2 2" xfId="2028"/>
    <cellStyle name="Vírgula 8 2 3 2 2 2 2" xfId="5386"/>
    <cellStyle name="Vírgula 8 2 3 2 2 2 2 2" xfId="10370"/>
    <cellStyle name="Vírgula 8 2 3 2 2 2 2 2 2" xfId="51908"/>
    <cellStyle name="Vírgula 8 2 3 2 2 2 2 2 3" xfId="51909"/>
    <cellStyle name="Vírgula 8 2 3 2 2 2 2 2 4" xfId="51910"/>
    <cellStyle name="Vírgula 8 2 3 2 2 2 2 3" xfId="51911"/>
    <cellStyle name="Vírgula 8 2 3 2 2 2 2 3 2" xfId="51912"/>
    <cellStyle name="Vírgula 8 2 3 2 2 2 2 3 3" xfId="51913"/>
    <cellStyle name="Vírgula 8 2 3 2 2 2 2 4" xfId="51914"/>
    <cellStyle name="Vírgula 8 2 3 2 2 2 2 5" xfId="51915"/>
    <cellStyle name="Vírgula 8 2 3 2 2 2 2 6" xfId="51916"/>
    <cellStyle name="Vírgula 8 2 3 2 2 2 3" xfId="7115"/>
    <cellStyle name="Vírgula 8 2 3 2 2 2 3 2" xfId="12057"/>
    <cellStyle name="Vírgula 8 2 3 2 2 2 3 3" xfId="51917"/>
    <cellStyle name="Vírgula 8 2 3 2 2 2 3 4" xfId="51918"/>
    <cellStyle name="Vírgula 8 2 3 2 2 2 4" xfId="8623"/>
    <cellStyle name="Vírgula 8 2 3 2 2 2 4 2" xfId="51919"/>
    <cellStyle name="Vírgula 8 2 3 2 2 2 4 3" xfId="51920"/>
    <cellStyle name="Vírgula 8 2 3 2 2 2 4 4" xfId="51921"/>
    <cellStyle name="Vírgula 8 2 3 2 2 2 5" xfId="3661"/>
    <cellStyle name="Vírgula 8 2 3 2 2 2 5 2" xfId="51922"/>
    <cellStyle name="Vírgula 8 2 3 2 2 2 5 3" xfId="51923"/>
    <cellStyle name="Vírgula 8 2 3 2 2 2 5 4" xfId="51924"/>
    <cellStyle name="Vírgula 8 2 3 2 2 2 6" xfId="51925"/>
    <cellStyle name="Vírgula 8 2 3 2 2 2 6 2" xfId="51926"/>
    <cellStyle name="Vírgula 8 2 3 2 2 2 6 3" xfId="51927"/>
    <cellStyle name="Vírgula 8 2 3 2 2 2 7" xfId="51928"/>
    <cellStyle name="Vírgula 8 2 3 2 2 2 8" xfId="51929"/>
    <cellStyle name="Vírgula 8 2 3 2 2 2 9" xfId="51930"/>
    <cellStyle name="Vírgula 8 2 3 2 2 3" xfId="4681"/>
    <cellStyle name="Vírgula 8 2 3 2 2 3 2" xfId="9665"/>
    <cellStyle name="Vírgula 8 2 3 2 2 3 2 2" xfId="51931"/>
    <cellStyle name="Vírgula 8 2 3 2 2 3 2 3" xfId="51932"/>
    <cellStyle name="Vírgula 8 2 3 2 2 3 2 4" xfId="51933"/>
    <cellStyle name="Vírgula 8 2 3 2 2 3 3" xfId="51934"/>
    <cellStyle name="Vírgula 8 2 3 2 2 3 3 2" xfId="51935"/>
    <cellStyle name="Vírgula 8 2 3 2 2 3 3 3" xfId="51936"/>
    <cellStyle name="Vírgula 8 2 3 2 2 3 4" xfId="51937"/>
    <cellStyle name="Vírgula 8 2 3 2 2 3 5" xfId="51938"/>
    <cellStyle name="Vírgula 8 2 3 2 2 3 6" xfId="51939"/>
    <cellStyle name="Vírgula 8 2 3 2 2 4" xfId="6412"/>
    <cellStyle name="Vírgula 8 2 3 2 2 4 2" xfId="11354"/>
    <cellStyle name="Vírgula 8 2 3 2 2 4 3" xfId="51940"/>
    <cellStyle name="Vírgula 8 2 3 2 2 4 4" xfId="51941"/>
    <cellStyle name="Vírgula 8 2 3 2 2 5" xfId="7920"/>
    <cellStyle name="Vírgula 8 2 3 2 2 5 2" xfId="51942"/>
    <cellStyle name="Vírgula 8 2 3 2 2 5 3" xfId="51943"/>
    <cellStyle name="Vírgula 8 2 3 2 2 5 4" xfId="51944"/>
    <cellStyle name="Vírgula 8 2 3 2 2 6" xfId="2958"/>
    <cellStyle name="Vírgula 8 2 3 2 2 6 2" xfId="51945"/>
    <cellStyle name="Vírgula 8 2 3 2 2 6 3" xfId="51946"/>
    <cellStyle name="Vírgula 8 2 3 2 2 6 4" xfId="51947"/>
    <cellStyle name="Vírgula 8 2 3 2 2 7" xfId="51948"/>
    <cellStyle name="Vírgula 8 2 3 2 2 7 2" xfId="51949"/>
    <cellStyle name="Vírgula 8 2 3 2 2 7 3" xfId="51950"/>
    <cellStyle name="Vírgula 8 2 3 2 2 8" xfId="51951"/>
    <cellStyle name="Vírgula 8 2 3 2 2 9" xfId="51952"/>
    <cellStyle name="Vírgula 8 2 3 2 3" xfId="2027"/>
    <cellStyle name="Vírgula 8 2 3 2 3 2" xfId="5385"/>
    <cellStyle name="Vírgula 8 2 3 2 3 2 2" xfId="10369"/>
    <cellStyle name="Vírgula 8 2 3 2 3 2 2 2" xfId="51953"/>
    <cellStyle name="Vírgula 8 2 3 2 3 2 2 3" xfId="51954"/>
    <cellStyle name="Vírgula 8 2 3 2 3 2 2 4" xfId="51955"/>
    <cellStyle name="Vírgula 8 2 3 2 3 2 3" xfId="51956"/>
    <cellStyle name="Vírgula 8 2 3 2 3 2 3 2" xfId="51957"/>
    <cellStyle name="Vírgula 8 2 3 2 3 2 3 3" xfId="51958"/>
    <cellStyle name="Vírgula 8 2 3 2 3 2 4" xfId="51959"/>
    <cellStyle name="Vírgula 8 2 3 2 3 2 5" xfId="51960"/>
    <cellStyle name="Vírgula 8 2 3 2 3 2 6" xfId="51961"/>
    <cellStyle name="Vírgula 8 2 3 2 3 3" xfId="7114"/>
    <cellStyle name="Vírgula 8 2 3 2 3 3 2" xfId="12056"/>
    <cellStyle name="Vírgula 8 2 3 2 3 3 3" xfId="51962"/>
    <cellStyle name="Vírgula 8 2 3 2 3 3 4" xfId="51963"/>
    <cellStyle name="Vírgula 8 2 3 2 3 4" xfId="8622"/>
    <cellStyle name="Vírgula 8 2 3 2 3 4 2" xfId="51964"/>
    <cellStyle name="Vírgula 8 2 3 2 3 4 3" xfId="51965"/>
    <cellStyle name="Vírgula 8 2 3 2 3 4 4" xfId="51966"/>
    <cellStyle name="Vírgula 8 2 3 2 3 5" xfId="3660"/>
    <cellStyle name="Vírgula 8 2 3 2 3 5 2" xfId="51967"/>
    <cellStyle name="Vírgula 8 2 3 2 3 5 3" xfId="51968"/>
    <cellStyle name="Vírgula 8 2 3 2 3 5 4" xfId="51969"/>
    <cellStyle name="Vírgula 8 2 3 2 3 6" xfId="51970"/>
    <cellStyle name="Vírgula 8 2 3 2 3 6 2" xfId="51971"/>
    <cellStyle name="Vírgula 8 2 3 2 3 6 3" xfId="51972"/>
    <cellStyle name="Vírgula 8 2 3 2 3 7" xfId="51973"/>
    <cellStyle name="Vírgula 8 2 3 2 3 8" xfId="51974"/>
    <cellStyle name="Vírgula 8 2 3 2 3 9" xfId="51975"/>
    <cellStyle name="Vírgula 8 2 3 2 4" xfId="4298"/>
    <cellStyle name="Vírgula 8 2 3 2 4 2" xfId="9284"/>
    <cellStyle name="Vírgula 8 2 3 2 4 2 2" xfId="51976"/>
    <cellStyle name="Vírgula 8 2 3 2 4 2 3" xfId="51977"/>
    <cellStyle name="Vírgula 8 2 3 2 4 2 4" xfId="51978"/>
    <cellStyle name="Vírgula 8 2 3 2 4 3" xfId="51979"/>
    <cellStyle name="Vírgula 8 2 3 2 4 3 2" xfId="51980"/>
    <cellStyle name="Vírgula 8 2 3 2 4 3 3" xfId="51981"/>
    <cellStyle name="Vírgula 8 2 3 2 4 4" xfId="51982"/>
    <cellStyle name="Vírgula 8 2 3 2 4 5" xfId="51983"/>
    <cellStyle name="Vírgula 8 2 3 2 4 6" xfId="51984"/>
    <cellStyle name="Vírgula 8 2 3 2 5" xfId="6045"/>
    <cellStyle name="Vírgula 8 2 3 2 5 2" xfId="10987"/>
    <cellStyle name="Vírgula 8 2 3 2 5 3" xfId="51985"/>
    <cellStyle name="Vírgula 8 2 3 2 5 4" xfId="51986"/>
    <cellStyle name="Vírgula 8 2 3 2 6" xfId="7553"/>
    <cellStyle name="Vírgula 8 2 3 2 6 2" xfId="51987"/>
    <cellStyle name="Vírgula 8 2 3 2 6 3" xfId="51988"/>
    <cellStyle name="Vírgula 8 2 3 2 6 4" xfId="51989"/>
    <cellStyle name="Vírgula 8 2 3 2 7" xfId="2591"/>
    <cellStyle name="Vírgula 8 2 3 2 7 2" xfId="51990"/>
    <cellStyle name="Vírgula 8 2 3 2 7 3" xfId="51991"/>
    <cellStyle name="Vírgula 8 2 3 2 7 4" xfId="51992"/>
    <cellStyle name="Vírgula 8 2 3 2 8" xfId="51993"/>
    <cellStyle name="Vírgula 8 2 3 2 8 2" xfId="51994"/>
    <cellStyle name="Vírgula 8 2 3 2 8 3" xfId="51995"/>
    <cellStyle name="Vírgula 8 2 3 2 9" xfId="51996"/>
    <cellStyle name="Vírgula 8 2 3 3" xfId="1001"/>
    <cellStyle name="Vírgula 8 2 3 3 10" xfId="51997"/>
    <cellStyle name="Vírgula 8 2 3 3 2" xfId="2029"/>
    <cellStyle name="Vírgula 8 2 3 3 2 2" xfId="5387"/>
    <cellStyle name="Vírgula 8 2 3 3 2 2 2" xfId="10371"/>
    <cellStyle name="Vírgula 8 2 3 3 2 2 2 2" xfId="51998"/>
    <cellStyle name="Vírgula 8 2 3 3 2 2 2 3" xfId="51999"/>
    <cellStyle name="Vírgula 8 2 3 3 2 2 2 4" xfId="52000"/>
    <cellStyle name="Vírgula 8 2 3 3 2 2 3" xfId="52001"/>
    <cellStyle name="Vírgula 8 2 3 3 2 2 3 2" xfId="52002"/>
    <cellStyle name="Vírgula 8 2 3 3 2 2 3 3" xfId="52003"/>
    <cellStyle name="Vírgula 8 2 3 3 2 2 4" xfId="52004"/>
    <cellStyle name="Vírgula 8 2 3 3 2 2 5" xfId="52005"/>
    <cellStyle name="Vírgula 8 2 3 3 2 2 6" xfId="52006"/>
    <cellStyle name="Vírgula 8 2 3 3 2 3" xfId="7116"/>
    <cellStyle name="Vírgula 8 2 3 3 2 3 2" xfId="12058"/>
    <cellStyle name="Vírgula 8 2 3 3 2 3 3" xfId="52007"/>
    <cellStyle name="Vírgula 8 2 3 3 2 3 4" xfId="52008"/>
    <cellStyle name="Vírgula 8 2 3 3 2 4" xfId="8624"/>
    <cellStyle name="Vírgula 8 2 3 3 2 4 2" xfId="52009"/>
    <cellStyle name="Vírgula 8 2 3 3 2 4 3" xfId="52010"/>
    <cellStyle name="Vírgula 8 2 3 3 2 4 4" xfId="52011"/>
    <cellStyle name="Vírgula 8 2 3 3 2 5" xfId="3662"/>
    <cellStyle name="Vírgula 8 2 3 3 2 5 2" xfId="52012"/>
    <cellStyle name="Vírgula 8 2 3 3 2 5 3" xfId="52013"/>
    <cellStyle name="Vírgula 8 2 3 3 2 5 4" xfId="52014"/>
    <cellStyle name="Vírgula 8 2 3 3 2 6" xfId="52015"/>
    <cellStyle name="Vírgula 8 2 3 3 2 6 2" xfId="52016"/>
    <cellStyle name="Vírgula 8 2 3 3 2 6 3" xfId="52017"/>
    <cellStyle name="Vírgula 8 2 3 3 2 7" xfId="52018"/>
    <cellStyle name="Vírgula 8 2 3 3 2 8" xfId="52019"/>
    <cellStyle name="Vírgula 8 2 3 3 2 9" xfId="52020"/>
    <cellStyle name="Vírgula 8 2 3 3 3" xfId="4440"/>
    <cellStyle name="Vírgula 8 2 3 3 3 2" xfId="9425"/>
    <cellStyle name="Vírgula 8 2 3 3 3 2 2" xfId="52021"/>
    <cellStyle name="Vírgula 8 2 3 3 3 2 3" xfId="52022"/>
    <cellStyle name="Vírgula 8 2 3 3 3 2 4" xfId="52023"/>
    <cellStyle name="Vírgula 8 2 3 3 3 3" xfId="52024"/>
    <cellStyle name="Vírgula 8 2 3 3 3 3 2" xfId="52025"/>
    <cellStyle name="Vírgula 8 2 3 3 3 3 3" xfId="52026"/>
    <cellStyle name="Vírgula 8 2 3 3 3 4" xfId="52027"/>
    <cellStyle name="Vírgula 8 2 3 3 3 5" xfId="52028"/>
    <cellStyle name="Vírgula 8 2 3 3 3 6" xfId="52029"/>
    <cellStyle name="Vírgula 8 2 3 3 4" xfId="6183"/>
    <cellStyle name="Vírgula 8 2 3 3 4 2" xfId="11125"/>
    <cellStyle name="Vírgula 8 2 3 3 4 3" xfId="52030"/>
    <cellStyle name="Vírgula 8 2 3 3 4 4" xfId="52031"/>
    <cellStyle name="Vírgula 8 2 3 3 5" xfId="7691"/>
    <cellStyle name="Vírgula 8 2 3 3 5 2" xfId="52032"/>
    <cellStyle name="Vírgula 8 2 3 3 5 3" xfId="52033"/>
    <cellStyle name="Vírgula 8 2 3 3 5 4" xfId="52034"/>
    <cellStyle name="Vírgula 8 2 3 3 6" xfId="2729"/>
    <cellStyle name="Vírgula 8 2 3 3 6 2" xfId="52035"/>
    <cellStyle name="Vírgula 8 2 3 3 6 3" xfId="52036"/>
    <cellStyle name="Vírgula 8 2 3 3 6 4" xfId="52037"/>
    <cellStyle name="Vírgula 8 2 3 3 7" xfId="52038"/>
    <cellStyle name="Vírgula 8 2 3 3 7 2" xfId="52039"/>
    <cellStyle name="Vírgula 8 2 3 3 7 3" xfId="52040"/>
    <cellStyle name="Vírgula 8 2 3 3 8" xfId="52041"/>
    <cellStyle name="Vírgula 8 2 3 3 9" xfId="52042"/>
    <cellStyle name="Vírgula 8 2 3 4" xfId="2026"/>
    <cellStyle name="Vírgula 8 2 3 4 2" xfId="5384"/>
    <cellStyle name="Vírgula 8 2 3 4 2 2" xfId="10368"/>
    <cellStyle name="Vírgula 8 2 3 4 2 2 2" xfId="52043"/>
    <cellStyle name="Vírgula 8 2 3 4 2 2 3" xfId="52044"/>
    <cellStyle name="Vírgula 8 2 3 4 2 2 4" xfId="52045"/>
    <cellStyle name="Vírgula 8 2 3 4 2 3" xfId="52046"/>
    <cellStyle name="Vírgula 8 2 3 4 2 3 2" xfId="52047"/>
    <cellStyle name="Vírgula 8 2 3 4 2 3 3" xfId="52048"/>
    <cellStyle name="Vírgula 8 2 3 4 2 4" xfId="52049"/>
    <cellStyle name="Vírgula 8 2 3 4 2 5" xfId="52050"/>
    <cellStyle name="Vírgula 8 2 3 4 2 6" xfId="52051"/>
    <cellStyle name="Vírgula 8 2 3 4 3" xfId="7113"/>
    <cellStyle name="Vírgula 8 2 3 4 3 2" xfId="12055"/>
    <cellStyle name="Vírgula 8 2 3 4 3 3" xfId="52052"/>
    <cellStyle name="Vírgula 8 2 3 4 3 4" xfId="52053"/>
    <cellStyle name="Vírgula 8 2 3 4 4" xfId="8621"/>
    <cellStyle name="Vírgula 8 2 3 4 4 2" xfId="52054"/>
    <cellStyle name="Vírgula 8 2 3 4 4 3" xfId="52055"/>
    <cellStyle name="Vírgula 8 2 3 4 4 4" xfId="52056"/>
    <cellStyle name="Vírgula 8 2 3 4 5" xfId="3659"/>
    <cellStyle name="Vírgula 8 2 3 4 5 2" xfId="52057"/>
    <cellStyle name="Vírgula 8 2 3 4 5 3" xfId="52058"/>
    <cellStyle name="Vírgula 8 2 3 4 5 4" xfId="52059"/>
    <cellStyle name="Vírgula 8 2 3 4 6" xfId="52060"/>
    <cellStyle name="Vírgula 8 2 3 4 6 2" xfId="52061"/>
    <cellStyle name="Vírgula 8 2 3 4 6 3" xfId="52062"/>
    <cellStyle name="Vírgula 8 2 3 4 7" xfId="52063"/>
    <cellStyle name="Vírgula 8 2 3 4 8" xfId="52064"/>
    <cellStyle name="Vírgula 8 2 3 4 9" xfId="52065"/>
    <cellStyle name="Vírgula 8 2 3 5" xfId="3838"/>
    <cellStyle name="Vírgula 8 2 3 5 2" xfId="5435"/>
    <cellStyle name="Vírgula 8 2 3 5 2 2" xfId="10416"/>
    <cellStyle name="Vírgula 8 2 3 5 2 2 2" xfId="52066"/>
    <cellStyle name="Vírgula 8 2 3 5 2 2 3" xfId="52067"/>
    <cellStyle name="Vírgula 8 2 3 5 2 2 4" xfId="52068"/>
    <cellStyle name="Vírgula 8 2 3 5 2 3" xfId="52069"/>
    <cellStyle name="Vírgula 8 2 3 5 2 3 2" xfId="52070"/>
    <cellStyle name="Vírgula 8 2 3 5 2 3 3" xfId="52071"/>
    <cellStyle name="Vírgula 8 2 3 5 2 4" xfId="52072"/>
    <cellStyle name="Vírgula 8 2 3 5 2 5" xfId="52073"/>
    <cellStyle name="Vírgula 8 2 3 5 2 6" xfId="52074"/>
    <cellStyle name="Vírgula 8 2 3 5 3" xfId="8798"/>
    <cellStyle name="Vírgula 8 2 3 5 3 2" xfId="52075"/>
    <cellStyle name="Vírgula 8 2 3 5 3 3" xfId="52076"/>
    <cellStyle name="Vírgula 8 2 3 5 3 4" xfId="52077"/>
    <cellStyle name="Vírgula 8 2 3 5 4" xfId="12104"/>
    <cellStyle name="Vírgula 8 2 3 5 4 2" xfId="52078"/>
    <cellStyle name="Vírgula 8 2 3 5 4 3" xfId="52079"/>
    <cellStyle name="Vírgula 8 2 3 5 4 4" xfId="52080"/>
    <cellStyle name="Vírgula 8 2 3 5 5" xfId="52081"/>
    <cellStyle name="Vírgula 8 2 3 5 5 2" xfId="52082"/>
    <cellStyle name="Vírgula 8 2 3 5 5 3" xfId="52083"/>
    <cellStyle name="Vírgula 8 2 3 5 5 4" xfId="52084"/>
    <cellStyle name="Vírgula 8 2 3 5 6" xfId="52085"/>
    <cellStyle name="Vírgula 8 2 3 5 6 2" xfId="52086"/>
    <cellStyle name="Vírgula 8 2 3 5 6 3" xfId="52087"/>
    <cellStyle name="Vírgula 8 2 3 5 7" xfId="52088"/>
    <cellStyle name="Vírgula 8 2 3 5 8" xfId="52089"/>
    <cellStyle name="Vírgula 8 2 3 5 9" xfId="52090"/>
    <cellStyle name="Vírgula 8 2 3 6" xfId="4163"/>
    <cellStyle name="Vírgula 8 2 3 6 2" xfId="8934"/>
    <cellStyle name="Vírgula 8 2 3 6 2 2" xfId="52091"/>
    <cellStyle name="Vírgula 8 2 3 6 2 2 2" xfId="52092"/>
    <cellStyle name="Vírgula 8 2 3 6 2 2 3" xfId="52093"/>
    <cellStyle name="Vírgula 8 2 3 6 2 2 4" xfId="52094"/>
    <cellStyle name="Vírgula 8 2 3 6 2 3" xfId="52095"/>
    <cellStyle name="Vírgula 8 2 3 6 2 3 2" xfId="52096"/>
    <cellStyle name="Vírgula 8 2 3 6 2 3 3" xfId="52097"/>
    <cellStyle name="Vírgula 8 2 3 6 2 4" xfId="52098"/>
    <cellStyle name="Vírgula 8 2 3 6 2 5" xfId="52099"/>
    <cellStyle name="Vírgula 8 2 3 6 2 6" xfId="52100"/>
    <cellStyle name="Vírgula 8 2 3 6 3" xfId="12362"/>
    <cellStyle name="Vírgula 8 2 3 6 3 2" xfId="52101"/>
    <cellStyle name="Vírgula 8 2 3 6 3 3" xfId="52102"/>
    <cellStyle name="Vírgula 8 2 3 6 3 4" xfId="52103"/>
    <cellStyle name="Vírgula 8 2 3 6 4" xfId="52104"/>
    <cellStyle name="Vírgula 8 2 3 6 4 2" xfId="52105"/>
    <cellStyle name="Vírgula 8 2 3 6 4 3" xfId="52106"/>
    <cellStyle name="Vírgula 8 2 3 6 4 4" xfId="52107"/>
    <cellStyle name="Vírgula 8 2 3 6 5" xfId="52108"/>
    <cellStyle name="Vírgula 8 2 3 6 5 2" xfId="52109"/>
    <cellStyle name="Vírgula 8 2 3 6 5 3" xfId="52110"/>
    <cellStyle name="Vírgula 8 2 3 6 6" xfId="52111"/>
    <cellStyle name="Vírgula 8 2 3 6 7" xfId="52112"/>
    <cellStyle name="Vírgula 8 2 3 6 8" xfId="52113"/>
    <cellStyle name="Vírgula 8 2 3 7" xfId="5601"/>
    <cellStyle name="Vírgula 8 2 3 7 2" xfId="10551"/>
    <cellStyle name="Vírgula 8 2 3 7 2 2" xfId="52114"/>
    <cellStyle name="Vírgula 8 2 3 7 2 3" xfId="52115"/>
    <cellStyle name="Vírgula 8 2 3 7 2 4" xfId="52116"/>
    <cellStyle name="Vírgula 8 2 3 7 3" xfId="52117"/>
    <cellStyle name="Vírgula 8 2 3 7 3 2" xfId="52118"/>
    <cellStyle name="Vírgula 8 2 3 7 3 3" xfId="52119"/>
    <cellStyle name="Vírgula 8 2 3 7 4" xfId="52120"/>
    <cellStyle name="Vírgula 8 2 3 7 5" xfId="52121"/>
    <cellStyle name="Vírgula 8 2 3 7 6" xfId="52122"/>
    <cellStyle name="Vírgula 8 2 3 8" xfId="5910"/>
    <cellStyle name="Vírgula 8 2 3 8 2" xfId="10852"/>
    <cellStyle name="Vírgula 8 2 3 8 3" xfId="52123"/>
    <cellStyle name="Vírgula 8 2 3 8 4" xfId="52124"/>
    <cellStyle name="Vírgula 8 2 3 9" xfId="7418"/>
    <cellStyle name="Vírgula 8 2 3 9 2" xfId="52125"/>
    <cellStyle name="Vírgula 8 2 3 9 3" xfId="52126"/>
    <cellStyle name="Vírgula 8 2 3 9 4" xfId="52127"/>
    <cellStyle name="Vírgula 8 2 4" xfId="548"/>
    <cellStyle name="Vírgula 8 2 4 10" xfId="52128"/>
    <cellStyle name="Vírgula 8 2 4 11" xfId="52129"/>
    <cellStyle name="Vírgula 8 2 4 2" xfId="1110"/>
    <cellStyle name="Vírgula 8 2 4 2 10" xfId="52130"/>
    <cellStyle name="Vírgula 8 2 4 2 2" xfId="2031"/>
    <cellStyle name="Vírgula 8 2 4 2 2 2" xfId="5389"/>
    <cellStyle name="Vírgula 8 2 4 2 2 2 2" xfId="10373"/>
    <cellStyle name="Vírgula 8 2 4 2 2 2 2 2" xfId="52131"/>
    <cellStyle name="Vírgula 8 2 4 2 2 2 2 3" xfId="52132"/>
    <cellStyle name="Vírgula 8 2 4 2 2 2 2 4" xfId="52133"/>
    <cellStyle name="Vírgula 8 2 4 2 2 2 3" xfId="52134"/>
    <cellStyle name="Vírgula 8 2 4 2 2 2 3 2" xfId="52135"/>
    <cellStyle name="Vírgula 8 2 4 2 2 2 3 3" xfId="52136"/>
    <cellStyle name="Vírgula 8 2 4 2 2 2 4" xfId="52137"/>
    <cellStyle name="Vírgula 8 2 4 2 2 2 5" xfId="52138"/>
    <cellStyle name="Vírgula 8 2 4 2 2 2 6" xfId="52139"/>
    <cellStyle name="Vírgula 8 2 4 2 2 3" xfId="7118"/>
    <cellStyle name="Vírgula 8 2 4 2 2 3 2" xfId="12060"/>
    <cellStyle name="Vírgula 8 2 4 2 2 3 3" xfId="52140"/>
    <cellStyle name="Vírgula 8 2 4 2 2 3 4" xfId="52141"/>
    <cellStyle name="Vírgula 8 2 4 2 2 4" xfId="8626"/>
    <cellStyle name="Vírgula 8 2 4 2 2 4 2" xfId="52142"/>
    <cellStyle name="Vírgula 8 2 4 2 2 4 3" xfId="52143"/>
    <cellStyle name="Vírgula 8 2 4 2 2 4 4" xfId="52144"/>
    <cellStyle name="Vírgula 8 2 4 2 2 5" xfId="3664"/>
    <cellStyle name="Vírgula 8 2 4 2 2 5 2" xfId="52145"/>
    <cellStyle name="Vírgula 8 2 4 2 2 5 3" xfId="52146"/>
    <cellStyle name="Vírgula 8 2 4 2 2 5 4" xfId="52147"/>
    <cellStyle name="Vírgula 8 2 4 2 2 6" xfId="52148"/>
    <cellStyle name="Vírgula 8 2 4 2 2 6 2" xfId="52149"/>
    <cellStyle name="Vírgula 8 2 4 2 2 6 3" xfId="52150"/>
    <cellStyle name="Vírgula 8 2 4 2 2 7" xfId="52151"/>
    <cellStyle name="Vírgula 8 2 4 2 2 8" xfId="52152"/>
    <cellStyle name="Vírgula 8 2 4 2 2 9" xfId="52153"/>
    <cellStyle name="Vírgula 8 2 4 2 3" xfId="4532"/>
    <cellStyle name="Vírgula 8 2 4 2 3 2" xfId="9517"/>
    <cellStyle name="Vírgula 8 2 4 2 3 2 2" xfId="52154"/>
    <cellStyle name="Vírgula 8 2 4 2 3 2 3" xfId="52155"/>
    <cellStyle name="Vírgula 8 2 4 2 3 2 4" xfId="52156"/>
    <cellStyle name="Vírgula 8 2 4 2 3 3" xfId="52157"/>
    <cellStyle name="Vírgula 8 2 4 2 3 3 2" xfId="52158"/>
    <cellStyle name="Vírgula 8 2 4 2 3 3 3" xfId="52159"/>
    <cellStyle name="Vírgula 8 2 4 2 3 4" xfId="52160"/>
    <cellStyle name="Vírgula 8 2 4 2 3 5" xfId="52161"/>
    <cellStyle name="Vírgula 8 2 4 2 3 6" xfId="52162"/>
    <cellStyle name="Vírgula 8 2 4 2 4" xfId="6272"/>
    <cellStyle name="Vírgula 8 2 4 2 4 2" xfId="11214"/>
    <cellStyle name="Vírgula 8 2 4 2 4 3" xfId="52163"/>
    <cellStyle name="Vírgula 8 2 4 2 4 4" xfId="52164"/>
    <cellStyle name="Vírgula 8 2 4 2 5" xfId="7780"/>
    <cellStyle name="Vírgula 8 2 4 2 5 2" xfId="52165"/>
    <cellStyle name="Vírgula 8 2 4 2 5 3" xfId="52166"/>
    <cellStyle name="Vírgula 8 2 4 2 5 4" xfId="52167"/>
    <cellStyle name="Vírgula 8 2 4 2 6" xfId="2818"/>
    <cellStyle name="Vírgula 8 2 4 2 6 2" xfId="52168"/>
    <cellStyle name="Vírgula 8 2 4 2 6 3" xfId="52169"/>
    <cellStyle name="Vírgula 8 2 4 2 6 4" xfId="52170"/>
    <cellStyle name="Vírgula 8 2 4 2 7" xfId="52171"/>
    <cellStyle name="Vírgula 8 2 4 2 7 2" xfId="52172"/>
    <cellStyle name="Vírgula 8 2 4 2 7 3" xfId="52173"/>
    <cellStyle name="Vírgula 8 2 4 2 8" xfId="52174"/>
    <cellStyle name="Vírgula 8 2 4 2 9" xfId="52175"/>
    <cellStyle name="Vírgula 8 2 4 3" xfId="2030"/>
    <cellStyle name="Vírgula 8 2 4 3 2" xfId="5388"/>
    <cellStyle name="Vírgula 8 2 4 3 2 2" xfId="10372"/>
    <cellStyle name="Vírgula 8 2 4 3 2 2 2" xfId="52176"/>
    <cellStyle name="Vírgula 8 2 4 3 2 2 3" xfId="52177"/>
    <cellStyle name="Vírgula 8 2 4 3 2 2 4" xfId="52178"/>
    <cellStyle name="Vírgula 8 2 4 3 2 3" xfId="52179"/>
    <cellStyle name="Vírgula 8 2 4 3 2 3 2" xfId="52180"/>
    <cellStyle name="Vírgula 8 2 4 3 2 3 3" xfId="52181"/>
    <cellStyle name="Vírgula 8 2 4 3 2 4" xfId="52182"/>
    <cellStyle name="Vírgula 8 2 4 3 2 5" xfId="52183"/>
    <cellStyle name="Vírgula 8 2 4 3 2 6" xfId="52184"/>
    <cellStyle name="Vírgula 8 2 4 3 3" xfId="7117"/>
    <cellStyle name="Vírgula 8 2 4 3 3 2" xfId="12059"/>
    <cellStyle name="Vírgula 8 2 4 3 3 3" xfId="52185"/>
    <cellStyle name="Vírgula 8 2 4 3 3 4" xfId="52186"/>
    <cellStyle name="Vírgula 8 2 4 3 4" xfId="8625"/>
    <cellStyle name="Vírgula 8 2 4 3 4 2" xfId="52187"/>
    <cellStyle name="Vírgula 8 2 4 3 4 3" xfId="52188"/>
    <cellStyle name="Vírgula 8 2 4 3 4 4" xfId="52189"/>
    <cellStyle name="Vírgula 8 2 4 3 5" xfId="3663"/>
    <cellStyle name="Vírgula 8 2 4 3 5 2" xfId="52190"/>
    <cellStyle name="Vírgula 8 2 4 3 5 3" xfId="52191"/>
    <cellStyle name="Vírgula 8 2 4 3 5 4" xfId="52192"/>
    <cellStyle name="Vírgula 8 2 4 3 6" xfId="52193"/>
    <cellStyle name="Vírgula 8 2 4 3 6 2" xfId="52194"/>
    <cellStyle name="Vírgula 8 2 4 3 6 3" xfId="52195"/>
    <cellStyle name="Vírgula 8 2 4 3 7" xfId="52196"/>
    <cellStyle name="Vírgula 8 2 4 3 8" xfId="52197"/>
    <cellStyle name="Vírgula 8 2 4 3 9" xfId="52198"/>
    <cellStyle name="Vírgula 8 2 4 4" xfId="4064"/>
    <cellStyle name="Vírgula 8 2 4 4 2" xfId="9136"/>
    <cellStyle name="Vírgula 8 2 4 4 2 2" xfId="52199"/>
    <cellStyle name="Vírgula 8 2 4 4 2 3" xfId="52200"/>
    <cellStyle name="Vírgula 8 2 4 4 2 4" xfId="52201"/>
    <cellStyle name="Vírgula 8 2 4 4 3" xfId="52202"/>
    <cellStyle name="Vírgula 8 2 4 4 3 2" xfId="52203"/>
    <cellStyle name="Vírgula 8 2 4 4 3 3" xfId="52204"/>
    <cellStyle name="Vírgula 8 2 4 4 4" xfId="52205"/>
    <cellStyle name="Vírgula 8 2 4 4 5" xfId="52206"/>
    <cellStyle name="Vírgula 8 2 4 4 6" xfId="52207"/>
    <cellStyle name="Vírgula 8 2 4 5" xfId="5820"/>
    <cellStyle name="Vírgula 8 2 4 5 2" xfId="10762"/>
    <cellStyle name="Vírgula 8 2 4 5 3" xfId="52208"/>
    <cellStyle name="Vírgula 8 2 4 5 4" xfId="52209"/>
    <cellStyle name="Vírgula 8 2 4 6" xfId="7328"/>
    <cellStyle name="Vírgula 8 2 4 6 2" xfId="52210"/>
    <cellStyle name="Vírgula 8 2 4 6 3" xfId="52211"/>
    <cellStyle name="Vírgula 8 2 4 6 4" xfId="52212"/>
    <cellStyle name="Vírgula 8 2 4 7" xfId="2366"/>
    <cellStyle name="Vírgula 8 2 4 7 2" xfId="52213"/>
    <cellStyle name="Vírgula 8 2 4 7 3" xfId="52214"/>
    <cellStyle name="Vírgula 8 2 4 7 4" xfId="52215"/>
    <cellStyle name="Vírgula 8 2 4 8" xfId="52216"/>
    <cellStyle name="Vírgula 8 2 4 8 2" xfId="52217"/>
    <cellStyle name="Vírgula 8 2 4 8 3" xfId="52218"/>
    <cellStyle name="Vírgula 8 2 4 9" xfId="52219"/>
    <cellStyle name="Vírgula 8 2 5" xfId="757"/>
    <cellStyle name="Vírgula 8 2 5 10" xfId="52220"/>
    <cellStyle name="Vírgula 8 2 5 11" xfId="52221"/>
    <cellStyle name="Vírgula 8 2 5 2" xfId="1223"/>
    <cellStyle name="Vírgula 8 2 5 2 10" xfId="52222"/>
    <cellStyle name="Vírgula 8 2 5 2 2" xfId="2033"/>
    <cellStyle name="Vírgula 8 2 5 2 2 2" xfId="5391"/>
    <cellStyle name="Vírgula 8 2 5 2 2 2 2" xfId="10375"/>
    <cellStyle name="Vírgula 8 2 5 2 2 2 2 2" xfId="52223"/>
    <cellStyle name="Vírgula 8 2 5 2 2 2 2 3" xfId="52224"/>
    <cellStyle name="Vírgula 8 2 5 2 2 2 2 4" xfId="52225"/>
    <cellStyle name="Vírgula 8 2 5 2 2 2 3" xfId="52226"/>
    <cellStyle name="Vírgula 8 2 5 2 2 2 3 2" xfId="52227"/>
    <cellStyle name="Vírgula 8 2 5 2 2 2 3 3" xfId="52228"/>
    <cellStyle name="Vírgula 8 2 5 2 2 2 4" xfId="52229"/>
    <cellStyle name="Vírgula 8 2 5 2 2 2 5" xfId="52230"/>
    <cellStyle name="Vírgula 8 2 5 2 2 2 6" xfId="52231"/>
    <cellStyle name="Vírgula 8 2 5 2 2 3" xfId="7120"/>
    <cellStyle name="Vírgula 8 2 5 2 2 3 2" xfId="12062"/>
    <cellStyle name="Vírgula 8 2 5 2 2 3 3" xfId="52232"/>
    <cellStyle name="Vírgula 8 2 5 2 2 3 4" xfId="52233"/>
    <cellStyle name="Vírgula 8 2 5 2 2 4" xfId="8628"/>
    <cellStyle name="Vírgula 8 2 5 2 2 4 2" xfId="52234"/>
    <cellStyle name="Vírgula 8 2 5 2 2 4 3" xfId="52235"/>
    <cellStyle name="Vírgula 8 2 5 2 2 4 4" xfId="52236"/>
    <cellStyle name="Vírgula 8 2 5 2 2 5" xfId="3666"/>
    <cellStyle name="Vírgula 8 2 5 2 2 5 2" xfId="52237"/>
    <cellStyle name="Vírgula 8 2 5 2 2 5 3" xfId="52238"/>
    <cellStyle name="Vírgula 8 2 5 2 2 5 4" xfId="52239"/>
    <cellStyle name="Vírgula 8 2 5 2 2 6" xfId="52240"/>
    <cellStyle name="Vírgula 8 2 5 2 2 6 2" xfId="52241"/>
    <cellStyle name="Vírgula 8 2 5 2 2 6 3" xfId="52242"/>
    <cellStyle name="Vírgula 8 2 5 2 2 7" xfId="52243"/>
    <cellStyle name="Vírgula 8 2 5 2 2 8" xfId="52244"/>
    <cellStyle name="Vírgula 8 2 5 2 2 9" xfId="52245"/>
    <cellStyle name="Vírgula 8 2 5 2 3" xfId="4591"/>
    <cellStyle name="Vírgula 8 2 5 2 3 2" xfId="9575"/>
    <cellStyle name="Vírgula 8 2 5 2 3 2 2" xfId="52246"/>
    <cellStyle name="Vírgula 8 2 5 2 3 2 3" xfId="52247"/>
    <cellStyle name="Vírgula 8 2 5 2 3 2 4" xfId="52248"/>
    <cellStyle name="Vírgula 8 2 5 2 3 3" xfId="52249"/>
    <cellStyle name="Vírgula 8 2 5 2 3 3 2" xfId="52250"/>
    <cellStyle name="Vírgula 8 2 5 2 3 3 3" xfId="52251"/>
    <cellStyle name="Vírgula 8 2 5 2 3 4" xfId="52252"/>
    <cellStyle name="Vírgula 8 2 5 2 3 5" xfId="52253"/>
    <cellStyle name="Vírgula 8 2 5 2 3 6" xfId="52254"/>
    <cellStyle name="Vírgula 8 2 5 2 4" xfId="6322"/>
    <cellStyle name="Vírgula 8 2 5 2 4 2" xfId="11264"/>
    <cellStyle name="Vírgula 8 2 5 2 4 3" xfId="52255"/>
    <cellStyle name="Vírgula 8 2 5 2 4 4" xfId="52256"/>
    <cellStyle name="Vírgula 8 2 5 2 5" xfId="7830"/>
    <cellStyle name="Vírgula 8 2 5 2 5 2" xfId="52257"/>
    <cellStyle name="Vírgula 8 2 5 2 5 3" xfId="52258"/>
    <cellStyle name="Vírgula 8 2 5 2 5 4" xfId="52259"/>
    <cellStyle name="Vírgula 8 2 5 2 6" xfId="2868"/>
    <cellStyle name="Vírgula 8 2 5 2 6 2" xfId="52260"/>
    <cellStyle name="Vírgula 8 2 5 2 6 3" xfId="52261"/>
    <cellStyle name="Vírgula 8 2 5 2 6 4" xfId="52262"/>
    <cellStyle name="Vírgula 8 2 5 2 7" xfId="52263"/>
    <cellStyle name="Vírgula 8 2 5 2 7 2" xfId="52264"/>
    <cellStyle name="Vírgula 8 2 5 2 7 3" xfId="52265"/>
    <cellStyle name="Vírgula 8 2 5 2 8" xfId="52266"/>
    <cellStyle name="Vírgula 8 2 5 2 9" xfId="52267"/>
    <cellStyle name="Vírgula 8 2 5 3" xfId="2032"/>
    <cellStyle name="Vírgula 8 2 5 3 2" xfId="5390"/>
    <cellStyle name="Vírgula 8 2 5 3 2 2" xfId="10374"/>
    <cellStyle name="Vírgula 8 2 5 3 2 2 2" xfId="52268"/>
    <cellStyle name="Vírgula 8 2 5 3 2 2 3" xfId="52269"/>
    <cellStyle name="Vírgula 8 2 5 3 2 2 4" xfId="52270"/>
    <cellStyle name="Vírgula 8 2 5 3 2 3" xfId="52271"/>
    <cellStyle name="Vírgula 8 2 5 3 2 3 2" xfId="52272"/>
    <cellStyle name="Vírgula 8 2 5 3 2 3 3" xfId="52273"/>
    <cellStyle name="Vírgula 8 2 5 3 2 4" xfId="52274"/>
    <cellStyle name="Vírgula 8 2 5 3 2 5" xfId="52275"/>
    <cellStyle name="Vírgula 8 2 5 3 2 6" xfId="52276"/>
    <cellStyle name="Vírgula 8 2 5 3 3" xfId="7119"/>
    <cellStyle name="Vírgula 8 2 5 3 3 2" xfId="12061"/>
    <cellStyle name="Vírgula 8 2 5 3 3 3" xfId="52277"/>
    <cellStyle name="Vírgula 8 2 5 3 3 4" xfId="52278"/>
    <cellStyle name="Vírgula 8 2 5 3 4" xfId="8627"/>
    <cellStyle name="Vírgula 8 2 5 3 4 2" xfId="52279"/>
    <cellStyle name="Vírgula 8 2 5 3 4 3" xfId="52280"/>
    <cellStyle name="Vírgula 8 2 5 3 4 4" xfId="52281"/>
    <cellStyle name="Vírgula 8 2 5 3 5" xfId="3665"/>
    <cellStyle name="Vírgula 8 2 5 3 5 2" xfId="52282"/>
    <cellStyle name="Vírgula 8 2 5 3 5 3" xfId="52283"/>
    <cellStyle name="Vírgula 8 2 5 3 5 4" xfId="52284"/>
    <cellStyle name="Vírgula 8 2 5 3 6" xfId="52285"/>
    <cellStyle name="Vírgula 8 2 5 3 6 2" xfId="52286"/>
    <cellStyle name="Vírgula 8 2 5 3 6 3" xfId="52287"/>
    <cellStyle name="Vírgula 8 2 5 3 7" xfId="52288"/>
    <cellStyle name="Vírgula 8 2 5 3 8" xfId="52289"/>
    <cellStyle name="Vírgula 8 2 5 3 9" xfId="52290"/>
    <cellStyle name="Vírgula 8 2 5 4" xfId="4208"/>
    <cellStyle name="Vírgula 8 2 5 4 2" xfId="9194"/>
    <cellStyle name="Vírgula 8 2 5 4 2 2" xfId="52291"/>
    <cellStyle name="Vírgula 8 2 5 4 2 3" xfId="52292"/>
    <cellStyle name="Vírgula 8 2 5 4 2 4" xfId="52293"/>
    <cellStyle name="Vírgula 8 2 5 4 3" xfId="52294"/>
    <cellStyle name="Vírgula 8 2 5 4 3 2" xfId="52295"/>
    <cellStyle name="Vírgula 8 2 5 4 3 3" xfId="52296"/>
    <cellStyle name="Vírgula 8 2 5 4 4" xfId="52297"/>
    <cellStyle name="Vírgula 8 2 5 4 5" xfId="52298"/>
    <cellStyle name="Vírgula 8 2 5 4 6" xfId="52299"/>
    <cellStyle name="Vírgula 8 2 5 5" xfId="5955"/>
    <cellStyle name="Vírgula 8 2 5 5 2" xfId="10897"/>
    <cellStyle name="Vírgula 8 2 5 5 3" xfId="52300"/>
    <cellStyle name="Vírgula 8 2 5 5 4" xfId="52301"/>
    <cellStyle name="Vírgula 8 2 5 6" xfId="7463"/>
    <cellStyle name="Vírgula 8 2 5 6 2" xfId="52302"/>
    <cellStyle name="Vírgula 8 2 5 6 3" xfId="52303"/>
    <cellStyle name="Vírgula 8 2 5 6 4" xfId="52304"/>
    <cellStyle name="Vírgula 8 2 5 7" xfId="2501"/>
    <cellStyle name="Vírgula 8 2 5 7 2" xfId="52305"/>
    <cellStyle name="Vírgula 8 2 5 7 3" xfId="52306"/>
    <cellStyle name="Vírgula 8 2 5 7 4" xfId="52307"/>
    <cellStyle name="Vírgula 8 2 5 8" xfId="52308"/>
    <cellStyle name="Vírgula 8 2 5 8 2" xfId="52309"/>
    <cellStyle name="Vírgula 8 2 5 8 3" xfId="52310"/>
    <cellStyle name="Vírgula 8 2 5 9" xfId="52311"/>
    <cellStyle name="Vírgula 8 2 6" xfId="432"/>
    <cellStyle name="Vírgula 8 2 6 10" xfId="52312"/>
    <cellStyle name="Vírgula 8 2 6 11" xfId="52313"/>
    <cellStyle name="Vírgula 8 2 6 2" xfId="1054"/>
    <cellStyle name="Vírgula 8 2 6 2 10" xfId="52314"/>
    <cellStyle name="Vírgula 8 2 6 2 2" xfId="2035"/>
    <cellStyle name="Vírgula 8 2 6 2 2 2" xfId="5393"/>
    <cellStyle name="Vírgula 8 2 6 2 2 2 2" xfId="10377"/>
    <cellStyle name="Vírgula 8 2 6 2 2 2 2 2" xfId="52315"/>
    <cellStyle name="Vírgula 8 2 6 2 2 2 2 3" xfId="52316"/>
    <cellStyle name="Vírgula 8 2 6 2 2 2 2 4" xfId="52317"/>
    <cellStyle name="Vírgula 8 2 6 2 2 2 3" xfId="52318"/>
    <cellStyle name="Vírgula 8 2 6 2 2 2 3 2" xfId="52319"/>
    <cellStyle name="Vírgula 8 2 6 2 2 2 3 3" xfId="52320"/>
    <cellStyle name="Vírgula 8 2 6 2 2 2 4" xfId="52321"/>
    <cellStyle name="Vírgula 8 2 6 2 2 2 5" xfId="52322"/>
    <cellStyle name="Vírgula 8 2 6 2 2 2 6" xfId="52323"/>
    <cellStyle name="Vírgula 8 2 6 2 2 3" xfId="7122"/>
    <cellStyle name="Vírgula 8 2 6 2 2 3 2" xfId="12064"/>
    <cellStyle name="Vírgula 8 2 6 2 2 3 3" xfId="52324"/>
    <cellStyle name="Vírgula 8 2 6 2 2 3 4" xfId="52325"/>
    <cellStyle name="Vírgula 8 2 6 2 2 4" xfId="8630"/>
    <cellStyle name="Vírgula 8 2 6 2 2 4 2" xfId="52326"/>
    <cellStyle name="Vírgula 8 2 6 2 2 4 3" xfId="52327"/>
    <cellStyle name="Vírgula 8 2 6 2 2 4 4" xfId="52328"/>
    <cellStyle name="Vírgula 8 2 6 2 2 5" xfId="3668"/>
    <cellStyle name="Vírgula 8 2 6 2 2 5 2" xfId="52329"/>
    <cellStyle name="Vírgula 8 2 6 2 2 5 3" xfId="52330"/>
    <cellStyle name="Vírgula 8 2 6 2 2 5 4" xfId="52331"/>
    <cellStyle name="Vírgula 8 2 6 2 2 6" xfId="52332"/>
    <cellStyle name="Vírgula 8 2 6 2 2 6 2" xfId="52333"/>
    <cellStyle name="Vírgula 8 2 6 2 2 6 3" xfId="52334"/>
    <cellStyle name="Vírgula 8 2 6 2 2 7" xfId="52335"/>
    <cellStyle name="Vírgula 8 2 6 2 2 8" xfId="52336"/>
    <cellStyle name="Vírgula 8 2 6 2 2 9" xfId="52337"/>
    <cellStyle name="Vírgula 8 2 6 2 3" xfId="4486"/>
    <cellStyle name="Vírgula 8 2 6 2 3 2" xfId="9471"/>
    <cellStyle name="Vírgula 8 2 6 2 3 2 2" xfId="52338"/>
    <cellStyle name="Vírgula 8 2 6 2 3 2 3" xfId="52339"/>
    <cellStyle name="Vírgula 8 2 6 2 3 2 4" xfId="52340"/>
    <cellStyle name="Vírgula 8 2 6 2 3 3" xfId="52341"/>
    <cellStyle name="Vírgula 8 2 6 2 3 3 2" xfId="52342"/>
    <cellStyle name="Vírgula 8 2 6 2 3 3 3" xfId="52343"/>
    <cellStyle name="Vírgula 8 2 6 2 3 4" xfId="52344"/>
    <cellStyle name="Vírgula 8 2 6 2 3 5" xfId="52345"/>
    <cellStyle name="Vírgula 8 2 6 2 3 6" xfId="52346"/>
    <cellStyle name="Vírgula 8 2 6 2 4" xfId="6228"/>
    <cellStyle name="Vírgula 8 2 6 2 4 2" xfId="11170"/>
    <cellStyle name="Vírgula 8 2 6 2 4 3" xfId="52347"/>
    <cellStyle name="Vírgula 8 2 6 2 4 4" xfId="52348"/>
    <cellStyle name="Vírgula 8 2 6 2 5" xfId="7736"/>
    <cellStyle name="Vírgula 8 2 6 2 5 2" xfId="52349"/>
    <cellStyle name="Vírgula 8 2 6 2 5 3" xfId="52350"/>
    <cellStyle name="Vírgula 8 2 6 2 5 4" xfId="52351"/>
    <cellStyle name="Vírgula 8 2 6 2 6" xfId="2774"/>
    <cellStyle name="Vírgula 8 2 6 2 6 2" xfId="52352"/>
    <cellStyle name="Vírgula 8 2 6 2 6 3" xfId="52353"/>
    <cellStyle name="Vírgula 8 2 6 2 6 4" xfId="52354"/>
    <cellStyle name="Vírgula 8 2 6 2 7" xfId="52355"/>
    <cellStyle name="Vírgula 8 2 6 2 7 2" xfId="52356"/>
    <cellStyle name="Vírgula 8 2 6 2 7 3" xfId="52357"/>
    <cellStyle name="Vírgula 8 2 6 2 8" xfId="52358"/>
    <cellStyle name="Vírgula 8 2 6 2 9" xfId="52359"/>
    <cellStyle name="Vírgula 8 2 6 3" xfId="2034"/>
    <cellStyle name="Vírgula 8 2 6 3 2" xfId="5392"/>
    <cellStyle name="Vírgula 8 2 6 3 2 2" xfId="10376"/>
    <cellStyle name="Vírgula 8 2 6 3 2 2 2" xfId="52360"/>
    <cellStyle name="Vírgula 8 2 6 3 2 2 3" xfId="52361"/>
    <cellStyle name="Vírgula 8 2 6 3 2 2 4" xfId="52362"/>
    <cellStyle name="Vírgula 8 2 6 3 2 3" xfId="52363"/>
    <cellStyle name="Vírgula 8 2 6 3 2 3 2" xfId="52364"/>
    <cellStyle name="Vírgula 8 2 6 3 2 3 3" xfId="52365"/>
    <cellStyle name="Vírgula 8 2 6 3 2 4" xfId="52366"/>
    <cellStyle name="Vírgula 8 2 6 3 2 5" xfId="52367"/>
    <cellStyle name="Vírgula 8 2 6 3 2 6" xfId="52368"/>
    <cellStyle name="Vírgula 8 2 6 3 3" xfId="7121"/>
    <cellStyle name="Vírgula 8 2 6 3 3 2" xfId="12063"/>
    <cellStyle name="Vírgula 8 2 6 3 3 3" xfId="52369"/>
    <cellStyle name="Vírgula 8 2 6 3 3 4" xfId="52370"/>
    <cellStyle name="Vírgula 8 2 6 3 4" xfId="8629"/>
    <cellStyle name="Vírgula 8 2 6 3 4 2" xfId="52371"/>
    <cellStyle name="Vírgula 8 2 6 3 4 3" xfId="52372"/>
    <cellStyle name="Vírgula 8 2 6 3 4 4" xfId="52373"/>
    <cellStyle name="Vírgula 8 2 6 3 5" xfId="3667"/>
    <cellStyle name="Vírgula 8 2 6 3 5 2" xfId="52374"/>
    <cellStyle name="Vírgula 8 2 6 3 5 3" xfId="52375"/>
    <cellStyle name="Vírgula 8 2 6 3 5 4" xfId="52376"/>
    <cellStyle name="Vírgula 8 2 6 3 6" xfId="52377"/>
    <cellStyle name="Vírgula 8 2 6 3 6 2" xfId="52378"/>
    <cellStyle name="Vírgula 8 2 6 3 6 3" xfId="52379"/>
    <cellStyle name="Vírgula 8 2 6 3 7" xfId="52380"/>
    <cellStyle name="Vírgula 8 2 6 3 8" xfId="52381"/>
    <cellStyle name="Vírgula 8 2 6 3 9" xfId="52382"/>
    <cellStyle name="Vírgula 8 2 6 4" xfId="4005"/>
    <cellStyle name="Vírgula 8 2 6 4 2" xfId="9084"/>
    <cellStyle name="Vírgula 8 2 6 4 2 2" xfId="52383"/>
    <cellStyle name="Vírgula 8 2 6 4 2 3" xfId="52384"/>
    <cellStyle name="Vírgula 8 2 6 4 2 4" xfId="52385"/>
    <cellStyle name="Vírgula 8 2 6 4 3" xfId="52386"/>
    <cellStyle name="Vírgula 8 2 6 4 3 2" xfId="52387"/>
    <cellStyle name="Vírgula 8 2 6 4 3 3" xfId="52388"/>
    <cellStyle name="Vírgula 8 2 6 4 4" xfId="52389"/>
    <cellStyle name="Vírgula 8 2 6 4 5" xfId="52390"/>
    <cellStyle name="Vírgula 8 2 6 4 6" xfId="52391"/>
    <cellStyle name="Vírgula 8 2 6 5" xfId="5771"/>
    <cellStyle name="Vírgula 8 2 6 5 2" xfId="10713"/>
    <cellStyle name="Vírgula 8 2 6 5 3" xfId="52392"/>
    <cellStyle name="Vírgula 8 2 6 5 4" xfId="52393"/>
    <cellStyle name="Vírgula 8 2 6 6" xfId="7279"/>
    <cellStyle name="Vírgula 8 2 6 6 2" xfId="52394"/>
    <cellStyle name="Vírgula 8 2 6 6 3" xfId="52395"/>
    <cellStyle name="Vírgula 8 2 6 6 4" xfId="52396"/>
    <cellStyle name="Vírgula 8 2 6 7" xfId="2317"/>
    <cellStyle name="Vírgula 8 2 6 7 2" xfId="52397"/>
    <cellStyle name="Vírgula 8 2 6 7 3" xfId="52398"/>
    <cellStyle name="Vírgula 8 2 6 7 4" xfId="52399"/>
    <cellStyle name="Vírgula 8 2 6 8" xfId="52400"/>
    <cellStyle name="Vírgula 8 2 6 8 2" xfId="52401"/>
    <cellStyle name="Vírgula 8 2 6 8 3" xfId="52402"/>
    <cellStyle name="Vírgula 8 2 6 9" xfId="52403"/>
    <cellStyle name="Vírgula 8 2 7" xfId="907"/>
    <cellStyle name="Vírgula 8 2 7 10" xfId="52404"/>
    <cellStyle name="Vírgula 8 2 7 2" xfId="2036"/>
    <cellStyle name="Vírgula 8 2 7 2 2" xfId="5394"/>
    <cellStyle name="Vírgula 8 2 7 2 2 2" xfId="10378"/>
    <cellStyle name="Vírgula 8 2 7 2 2 2 2" xfId="52405"/>
    <cellStyle name="Vírgula 8 2 7 2 2 2 3" xfId="52406"/>
    <cellStyle name="Vírgula 8 2 7 2 2 2 4" xfId="52407"/>
    <cellStyle name="Vírgula 8 2 7 2 2 3" xfId="52408"/>
    <cellStyle name="Vírgula 8 2 7 2 2 3 2" xfId="52409"/>
    <cellStyle name="Vírgula 8 2 7 2 2 3 3" xfId="52410"/>
    <cellStyle name="Vírgula 8 2 7 2 2 4" xfId="52411"/>
    <cellStyle name="Vírgula 8 2 7 2 2 5" xfId="52412"/>
    <cellStyle name="Vírgula 8 2 7 2 2 6" xfId="52413"/>
    <cellStyle name="Vírgula 8 2 7 2 3" xfId="7123"/>
    <cellStyle name="Vírgula 8 2 7 2 3 2" xfId="12065"/>
    <cellStyle name="Vírgula 8 2 7 2 3 3" xfId="52414"/>
    <cellStyle name="Vírgula 8 2 7 2 3 4" xfId="52415"/>
    <cellStyle name="Vírgula 8 2 7 2 4" xfId="8631"/>
    <cellStyle name="Vírgula 8 2 7 2 4 2" xfId="52416"/>
    <cellStyle name="Vírgula 8 2 7 2 4 3" xfId="52417"/>
    <cellStyle name="Vírgula 8 2 7 2 4 4" xfId="52418"/>
    <cellStyle name="Vírgula 8 2 7 2 5" xfId="3669"/>
    <cellStyle name="Vírgula 8 2 7 2 5 2" xfId="52419"/>
    <cellStyle name="Vírgula 8 2 7 2 5 3" xfId="52420"/>
    <cellStyle name="Vírgula 8 2 7 2 5 4" xfId="52421"/>
    <cellStyle name="Vírgula 8 2 7 2 6" xfId="52422"/>
    <cellStyle name="Vírgula 8 2 7 2 6 2" xfId="52423"/>
    <cellStyle name="Vírgula 8 2 7 2 6 3" xfId="52424"/>
    <cellStyle name="Vírgula 8 2 7 2 7" xfId="52425"/>
    <cellStyle name="Vírgula 8 2 7 2 8" xfId="52426"/>
    <cellStyle name="Vírgula 8 2 7 2 9" xfId="52427"/>
    <cellStyle name="Vírgula 8 2 7 3" xfId="4349"/>
    <cellStyle name="Vírgula 8 2 7 3 2" xfId="9335"/>
    <cellStyle name="Vírgula 8 2 7 3 2 2" xfId="52428"/>
    <cellStyle name="Vírgula 8 2 7 3 2 3" xfId="52429"/>
    <cellStyle name="Vírgula 8 2 7 3 2 4" xfId="52430"/>
    <cellStyle name="Vírgula 8 2 7 3 3" xfId="52431"/>
    <cellStyle name="Vírgula 8 2 7 3 3 2" xfId="52432"/>
    <cellStyle name="Vírgula 8 2 7 3 3 3" xfId="52433"/>
    <cellStyle name="Vírgula 8 2 7 3 4" xfId="52434"/>
    <cellStyle name="Vírgula 8 2 7 3 5" xfId="52435"/>
    <cellStyle name="Vírgula 8 2 7 3 6" xfId="52436"/>
    <cellStyle name="Vírgula 8 2 7 4" xfId="6093"/>
    <cellStyle name="Vírgula 8 2 7 4 2" xfId="11035"/>
    <cellStyle name="Vírgula 8 2 7 4 3" xfId="52437"/>
    <cellStyle name="Vírgula 8 2 7 4 4" xfId="52438"/>
    <cellStyle name="Vírgula 8 2 7 5" xfId="7601"/>
    <cellStyle name="Vírgula 8 2 7 5 2" xfId="52439"/>
    <cellStyle name="Vírgula 8 2 7 5 3" xfId="52440"/>
    <cellStyle name="Vírgula 8 2 7 5 4" xfId="52441"/>
    <cellStyle name="Vírgula 8 2 7 6" xfId="2639"/>
    <cellStyle name="Vírgula 8 2 7 6 2" xfId="52442"/>
    <cellStyle name="Vírgula 8 2 7 6 3" xfId="52443"/>
    <cellStyle name="Vírgula 8 2 7 6 4" xfId="52444"/>
    <cellStyle name="Vírgula 8 2 7 7" xfId="52445"/>
    <cellStyle name="Vírgula 8 2 7 7 2" xfId="52446"/>
    <cellStyle name="Vírgula 8 2 7 7 3" xfId="52447"/>
    <cellStyle name="Vírgula 8 2 7 8" xfId="52448"/>
    <cellStyle name="Vírgula 8 2 7 9" xfId="52449"/>
    <cellStyle name="Vírgula 8 2 8" xfId="1373"/>
    <cellStyle name="Vírgula 8 2 8 2" xfId="4731"/>
    <cellStyle name="Vírgula 8 2 8 2 2" xfId="9715"/>
    <cellStyle name="Vírgula 8 2 8 2 2 2" xfId="52450"/>
    <cellStyle name="Vírgula 8 2 8 2 2 3" xfId="52451"/>
    <cellStyle name="Vírgula 8 2 8 2 2 4" xfId="52452"/>
    <cellStyle name="Vírgula 8 2 8 2 3" xfId="52453"/>
    <cellStyle name="Vírgula 8 2 8 2 3 2" xfId="52454"/>
    <cellStyle name="Vírgula 8 2 8 2 3 3" xfId="52455"/>
    <cellStyle name="Vírgula 8 2 8 2 4" xfId="52456"/>
    <cellStyle name="Vírgula 8 2 8 2 5" xfId="52457"/>
    <cellStyle name="Vírgula 8 2 8 2 6" xfId="52458"/>
    <cellStyle name="Vírgula 8 2 8 3" xfId="6460"/>
    <cellStyle name="Vírgula 8 2 8 3 2" xfId="11402"/>
    <cellStyle name="Vírgula 8 2 8 3 3" xfId="52459"/>
    <cellStyle name="Vírgula 8 2 8 3 4" xfId="52460"/>
    <cellStyle name="Vírgula 8 2 8 4" xfId="7968"/>
    <cellStyle name="Vírgula 8 2 8 4 2" xfId="52461"/>
    <cellStyle name="Vírgula 8 2 8 4 3" xfId="52462"/>
    <cellStyle name="Vírgula 8 2 8 4 4" xfId="52463"/>
    <cellStyle name="Vírgula 8 2 8 5" xfId="3006"/>
    <cellStyle name="Vírgula 8 2 8 5 2" xfId="52464"/>
    <cellStyle name="Vírgula 8 2 8 5 3" xfId="52465"/>
    <cellStyle name="Vírgula 8 2 8 5 4" xfId="52466"/>
    <cellStyle name="Vírgula 8 2 8 6" xfId="52467"/>
    <cellStyle name="Vírgula 8 2 8 6 2" xfId="52468"/>
    <cellStyle name="Vírgula 8 2 8 6 3" xfId="52469"/>
    <cellStyle name="Vírgula 8 2 8 7" xfId="52470"/>
    <cellStyle name="Vírgula 8 2 8 8" xfId="52471"/>
    <cellStyle name="Vírgula 8 2 8 9" xfId="52472"/>
    <cellStyle name="Vírgula 8 2 9" xfId="318"/>
    <cellStyle name="Vírgula 8 2 9 2" xfId="3949"/>
    <cellStyle name="Vírgula 8 2 9 2 2" xfId="9036"/>
    <cellStyle name="Vírgula 8 2 9 2 2 2" xfId="52473"/>
    <cellStyle name="Vírgula 8 2 9 2 2 3" xfId="52474"/>
    <cellStyle name="Vírgula 8 2 9 2 2 4" xfId="52475"/>
    <cellStyle name="Vírgula 8 2 9 2 3" xfId="52476"/>
    <cellStyle name="Vírgula 8 2 9 2 3 2" xfId="52477"/>
    <cellStyle name="Vírgula 8 2 9 2 3 3" xfId="52478"/>
    <cellStyle name="Vírgula 8 2 9 2 4" xfId="52479"/>
    <cellStyle name="Vírgula 8 2 9 2 5" xfId="52480"/>
    <cellStyle name="Vírgula 8 2 9 2 6" xfId="52481"/>
    <cellStyle name="Vírgula 8 2 9 3" xfId="5727"/>
    <cellStyle name="Vírgula 8 2 9 3 2" xfId="10669"/>
    <cellStyle name="Vírgula 8 2 9 3 3" xfId="52482"/>
    <cellStyle name="Vírgula 8 2 9 3 4" xfId="52483"/>
    <cellStyle name="Vírgula 8 2 9 4" xfId="7235"/>
    <cellStyle name="Vírgula 8 2 9 4 2" xfId="52484"/>
    <cellStyle name="Vírgula 8 2 9 4 3" xfId="52485"/>
    <cellStyle name="Vírgula 8 2 9 4 4" xfId="52486"/>
    <cellStyle name="Vírgula 8 2 9 5" xfId="2273"/>
    <cellStyle name="Vírgula 8 2 9 5 2" xfId="52487"/>
    <cellStyle name="Vírgula 8 2 9 5 3" xfId="52488"/>
    <cellStyle name="Vírgula 8 2 9 5 4" xfId="52489"/>
    <cellStyle name="Vírgula 8 2 9 6" xfId="52490"/>
    <cellStyle name="Vírgula 8 2 9 6 2" xfId="52491"/>
    <cellStyle name="Vírgula 8 2 9 6 3" xfId="52492"/>
    <cellStyle name="Vírgula 8 2 9 7" xfId="52493"/>
    <cellStyle name="Vírgula 8 2 9 8" xfId="52494"/>
    <cellStyle name="Vírgula 8 2 9 9" xfId="52495"/>
    <cellStyle name="Vírgula 8 20" xfId="52496"/>
    <cellStyle name="Vírgula 8 21" xfId="52497"/>
    <cellStyle name="Vírgula 8 3" xfId="173"/>
    <cellStyle name="Vírgula 8 3 10" xfId="2201"/>
    <cellStyle name="Vírgula 8 3 10 2" xfId="3961"/>
    <cellStyle name="Vírgula 8 3 10 2 2" xfId="9043"/>
    <cellStyle name="Vírgula 8 3 10 2 2 2" xfId="52498"/>
    <cellStyle name="Vírgula 8 3 10 2 2 3" xfId="52499"/>
    <cellStyle name="Vírgula 8 3 10 2 2 4" xfId="52500"/>
    <cellStyle name="Vírgula 8 3 10 2 3" xfId="52501"/>
    <cellStyle name="Vírgula 8 3 10 2 3 2" xfId="52502"/>
    <cellStyle name="Vírgula 8 3 10 2 3 3" xfId="52503"/>
    <cellStyle name="Vírgula 8 3 10 2 4" xfId="52504"/>
    <cellStyle name="Vírgula 8 3 10 2 5" xfId="52505"/>
    <cellStyle name="Vírgula 8 3 10 2 6" xfId="52506"/>
    <cellStyle name="Vírgula 8 3 10 3" xfId="8708"/>
    <cellStyle name="Vírgula 8 3 10 3 2" xfId="52507"/>
    <cellStyle name="Vírgula 8 3 10 3 3" xfId="52508"/>
    <cellStyle name="Vírgula 8 3 10 3 4" xfId="52509"/>
    <cellStyle name="Vírgula 8 3 10 4" xfId="12247"/>
    <cellStyle name="Vírgula 8 3 10 4 2" xfId="52510"/>
    <cellStyle name="Vírgula 8 3 10 4 3" xfId="52511"/>
    <cellStyle name="Vírgula 8 3 10 4 4" xfId="52512"/>
    <cellStyle name="Vírgula 8 3 10 5" xfId="52513"/>
    <cellStyle name="Vírgula 8 3 10 5 2" xfId="52514"/>
    <cellStyle name="Vírgula 8 3 10 5 3" xfId="52515"/>
    <cellStyle name="Vírgula 8 3 10 5 4" xfId="52516"/>
    <cellStyle name="Vírgula 8 3 10 6" xfId="52517"/>
    <cellStyle name="Vírgula 8 3 10 6 2" xfId="52518"/>
    <cellStyle name="Vírgula 8 3 10 6 3" xfId="52519"/>
    <cellStyle name="Vírgula 8 3 10 7" xfId="52520"/>
    <cellStyle name="Vírgula 8 3 10 8" xfId="52521"/>
    <cellStyle name="Vírgula 8 3 10 9" xfId="52522"/>
    <cellStyle name="Vírgula 8 3 11" xfId="3747"/>
    <cellStyle name="Vírgula 8 3 11 2" xfId="8845"/>
    <cellStyle name="Vírgula 8 3 11 2 2" xfId="52523"/>
    <cellStyle name="Vírgula 8 3 11 2 2 2" xfId="52524"/>
    <cellStyle name="Vírgula 8 3 11 2 2 3" xfId="52525"/>
    <cellStyle name="Vírgula 8 3 11 2 2 4" xfId="52526"/>
    <cellStyle name="Vírgula 8 3 11 2 3" xfId="52527"/>
    <cellStyle name="Vírgula 8 3 11 2 3 2" xfId="52528"/>
    <cellStyle name="Vírgula 8 3 11 2 3 3" xfId="52529"/>
    <cellStyle name="Vírgula 8 3 11 2 4" xfId="52530"/>
    <cellStyle name="Vírgula 8 3 11 2 5" xfId="52531"/>
    <cellStyle name="Vírgula 8 3 11 2 6" xfId="52532"/>
    <cellStyle name="Vírgula 8 3 11 3" xfId="12251"/>
    <cellStyle name="Vírgula 8 3 11 3 2" xfId="52533"/>
    <cellStyle name="Vírgula 8 3 11 3 3" xfId="52534"/>
    <cellStyle name="Vírgula 8 3 11 3 4" xfId="52535"/>
    <cellStyle name="Vírgula 8 3 11 4" xfId="52536"/>
    <cellStyle name="Vírgula 8 3 11 4 2" xfId="52537"/>
    <cellStyle name="Vírgula 8 3 11 4 3" xfId="52538"/>
    <cellStyle name="Vírgula 8 3 11 4 4" xfId="52539"/>
    <cellStyle name="Vírgula 8 3 11 5" xfId="52540"/>
    <cellStyle name="Vírgula 8 3 11 5 2" xfId="52541"/>
    <cellStyle name="Vírgula 8 3 11 5 3" xfId="52542"/>
    <cellStyle name="Vírgula 8 3 11 6" xfId="52543"/>
    <cellStyle name="Vírgula 8 3 11 7" xfId="52544"/>
    <cellStyle name="Vírgula 8 3 11 8" xfId="52545"/>
    <cellStyle name="Vírgula 8 3 12" xfId="3898"/>
    <cellStyle name="Vírgula 8 3 12 2" xfId="8989"/>
    <cellStyle name="Vírgula 8 3 12 2 2" xfId="52546"/>
    <cellStyle name="Vírgula 8 3 12 2 3" xfId="52547"/>
    <cellStyle name="Vírgula 8 3 12 2 4" xfId="52548"/>
    <cellStyle name="Vírgula 8 3 12 3" xfId="52549"/>
    <cellStyle name="Vírgula 8 3 12 3 2" xfId="52550"/>
    <cellStyle name="Vírgula 8 3 12 3 3" xfId="52551"/>
    <cellStyle name="Vírgula 8 3 12 3 4" xfId="52552"/>
    <cellStyle name="Vírgula 8 3 12 4" xfId="52553"/>
    <cellStyle name="Vírgula 8 3 12 4 2" xfId="52554"/>
    <cellStyle name="Vírgula 8 3 12 4 3" xfId="52555"/>
    <cellStyle name="Vírgula 8 3 12 5" xfId="52556"/>
    <cellStyle name="Vírgula 8 3 12 6" xfId="52557"/>
    <cellStyle name="Vírgula 8 3 12 7" xfId="52558"/>
    <cellStyle name="Vírgula 8 3 13" xfId="5683"/>
    <cellStyle name="Vírgula 8 3 13 2" xfId="10625"/>
    <cellStyle name="Vírgula 8 3 13 3" xfId="52559"/>
    <cellStyle name="Vírgula 8 3 13 4" xfId="52560"/>
    <cellStyle name="Vírgula 8 3 14" xfId="7191"/>
    <cellStyle name="Vírgula 8 3 14 2" xfId="52561"/>
    <cellStyle name="Vírgula 8 3 14 3" xfId="52562"/>
    <cellStyle name="Vírgula 8 3 14 4" xfId="52563"/>
    <cellStyle name="Vírgula 8 3 15" xfId="2164"/>
    <cellStyle name="Vírgula 8 3 15 2" xfId="52564"/>
    <cellStyle name="Vírgula 8 3 15 3" xfId="52565"/>
    <cellStyle name="Vírgula 8 3 15 4" xfId="52566"/>
    <cellStyle name="Vírgula 8 3 16" xfId="222"/>
    <cellStyle name="Vírgula 8 3 16 2" xfId="52567"/>
    <cellStyle name="Vírgula 8 3 16 3" xfId="52568"/>
    <cellStyle name="Vírgula 8 3 17" xfId="52569"/>
    <cellStyle name="Vírgula 8 3 18" xfId="52570"/>
    <cellStyle name="Vírgula 8 3 19" xfId="52571"/>
    <cellStyle name="Vírgula 8 3 2" xfId="663"/>
    <cellStyle name="Vírgula 8 3 2 10" xfId="2414"/>
    <cellStyle name="Vírgula 8 3 2 10 2" xfId="52572"/>
    <cellStyle name="Vírgula 8 3 2 10 3" xfId="52573"/>
    <cellStyle name="Vírgula 8 3 2 10 4" xfId="52574"/>
    <cellStyle name="Vírgula 8 3 2 11" xfId="52575"/>
    <cellStyle name="Vírgula 8 3 2 11 2" xfId="52576"/>
    <cellStyle name="Vírgula 8 3 2 11 3" xfId="52577"/>
    <cellStyle name="Vírgula 8 3 2 12" xfId="52578"/>
    <cellStyle name="Vírgula 8 3 2 13" xfId="52579"/>
    <cellStyle name="Vírgula 8 3 2 14" xfId="52580"/>
    <cellStyle name="Vírgula 8 3 2 2" xfId="806"/>
    <cellStyle name="Vírgula 8 3 2 2 10" xfId="52581"/>
    <cellStyle name="Vírgula 8 3 2 2 11" xfId="52582"/>
    <cellStyle name="Vírgula 8 3 2 2 2" xfId="1271"/>
    <cellStyle name="Vírgula 8 3 2 2 2 10" xfId="52583"/>
    <cellStyle name="Vírgula 8 3 2 2 2 2" xfId="2039"/>
    <cellStyle name="Vírgula 8 3 2 2 2 2 2" xfId="5397"/>
    <cellStyle name="Vírgula 8 3 2 2 2 2 2 2" xfId="10381"/>
    <cellStyle name="Vírgula 8 3 2 2 2 2 2 2 2" xfId="52584"/>
    <cellStyle name="Vírgula 8 3 2 2 2 2 2 2 3" xfId="52585"/>
    <cellStyle name="Vírgula 8 3 2 2 2 2 2 2 4" xfId="52586"/>
    <cellStyle name="Vírgula 8 3 2 2 2 2 2 3" xfId="52587"/>
    <cellStyle name="Vírgula 8 3 2 2 2 2 2 3 2" xfId="52588"/>
    <cellStyle name="Vírgula 8 3 2 2 2 2 2 3 3" xfId="52589"/>
    <cellStyle name="Vírgula 8 3 2 2 2 2 2 4" xfId="52590"/>
    <cellStyle name="Vírgula 8 3 2 2 2 2 2 5" xfId="52591"/>
    <cellStyle name="Vírgula 8 3 2 2 2 2 2 6" xfId="52592"/>
    <cellStyle name="Vírgula 8 3 2 2 2 2 3" xfId="7126"/>
    <cellStyle name="Vírgula 8 3 2 2 2 2 3 2" xfId="12068"/>
    <cellStyle name="Vírgula 8 3 2 2 2 2 3 3" xfId="52593"/>
    <cellStyle name="Vírgula 8 3 2 2 2 2 3 4" xfId="52594"/>
    <cellStyle name="Vírgula 8 3 2 2 2 2 4" xfId="8634"/>
    <cellStyle name="Vírgula 8 3 2 2 2 2 4 2" xfId="52595"/>
    <cellStyle name="Vírgula 8 3 2 2 2 2 4 3" xfId="52596"/>
    <cellStyle name="Vírgula 8 3 2 2 2 2 4 4" xfId="52597"/>
    <cellStyle name="Vírgula 8 3 2 2 2 2 5" xfId="3672"/>
    <cellStyle name="Vírgula 8 3 2 2 2 2 5 2" xfId="52598"/>
    <cellStyle name="Vírgula 8 3 2 2 2 2 5 3" xfId="52599"/>
    <cellStyle name="Vírgula 8 3 2 2 2 2 5 4" xfId="52600"/>
    <cellStyle name="Vírgula 8 3 2 2 2 2 6" xfId="52601"/>
    <cellStyle name="Vírgula 8 3 2 2 2 2 6 2" xfId="52602"/>
    <cellStyle name="Vírgula 8 3 2 2 2 2 6 3" xfId="52603"/>
    <cellStyle name="Vírgula 8 3 2 2 2 2 7" xfId="52604"/>
    <cellStyle name="Vírgula 8 3 2 2 2 2 8" xfId="52605"/>
    <cellStyle name="Vírgula 8 3 2 2 2 2 9" xfId="52606"/>
    <cellStyle name="Vírgula 8 3 2 2 2 3" xfId="4639"/>
    <cellStyle name="Vírgula 8 3 2 2 2 3 2" xfId="9623"/>
    <cellStyle name="Vírgula 8 3 2 2 2 3 2 2" xfId="52607"/>
    <cellStyle name="Vírgula 8 3 2 2 2 3 2 3" xfId="52608"/>
    <cellStyle name="Vírgula 8 3 2 2 2 3 2 4" xfId="52609"/>
    <cellStyle name="Vírgula 8 3 2 2 2 3 3" xfId="52610"/>
    <cellStyle name="Vírgula 8 3 2 2 2 3 3 2" xfId="52611"/>
    <cellStyle name="Vírgula 8 3 2 2 2 3 3 3" xfId="52612"/>
    <cellStyle name="Vírgula 8 3 2 2 2 3 4" xfId="52613"/>
    <cellStyle name="Vírgula 8 3 2 2 2 3 5" xfId="52614"/>
    <cellStyle name="Vírgula 8 3 2 2 2 3 6" xfId="52615"/>
    <cellStyle name="Vírgula 8 3 2 2 2 4" xfId="6370"/>
    <cellStyle name="Vírgula 8 3 2 2 2 4 2" xfId="11312"/>
    <cellStyle name="Vírgula 8 3 2 2 2 4 3" xfId="52616"/>
    <cellStyle name="Vírgula 8 3 2 2 2 4 4" xfId="52617"/>
    <cellStyle name="Vírgula 8 3 2 2 2 5" xfId="7878"/>
    <cellStyle name="Vírgula 8 3 2 2 2 5 2" xfId="52618"/>
    <cellStyle name="Vírgula 8 3 2 2 2 5 3" xfId="52619"/>
    <cellStyle name="Vírgula 8 3 2 2 2 5 4" xfId="52620"/>
    <cellStyle name="Vírgula 8 3 2 2 2 6" xfId="2916"/>
    <cellStyle name="Vírgula 8 3 2 2 2 6 2" xfId="52621"/>
    <cellStyle name="Vírgula 8 3 2 2 2 6 3" xfId="52622"/>
    <cellStyle name="Vírgula 8 3 2 2 2 6 4" xfId="52623"/>
    <cellStyle name="Vírgula 8 3 2 2 2 7" xfId="52624"/>
    <cellStyle name="Vírgula 8 3 2 2 2 7 2" xfId="52625"/>
    <cellStyle name="Vírgula 8 3 2 2 2 7 3" xfId="52626"/>
    <cellStyle name="Vírgula 8 3 2 2 2 8" xfId="52627"/>
    <cellStyle name="Vírgula 8 3 2 2 2 9" xfId="52628"/>
    <cellStyle name="Vírgula 8 3 2 2 3" xfId="2038"/>
    <cellStyle name="Vírgula 8 3 2 2 3 2" xfId="5396"/>
    <cellStyle name="Vírgula 8 3 2 2 3 2 2" xfId="10380"/>
    <cellStyle name="Vírgula 8 3 2 2 3 2 2 2" xfId="52629"/>
    <cellStyle name="Vírgula 8 3 2 2 3 2 2 3" xfId="52630"/>
    <cellStyle name="Vírgula 8 3 2 2 3 2 2 4" xfId="52631"/>
    <cellStyle name="Vírgula 8 3 2 2 3 2 3" xfId="52632"/>
    <cellStyle name="Vírgula 8 3 2 2 3 2 3 2" xfId="52633"/>
    <cellStyle name="Vírgula 8 3 2 2 3 2 3 3" xfId="52634"/>
    <cellStyle name="Vírgula 8 3 2 2 3 2 4" xfId="52635"/>
    <cellStyle name="Vírgula 8 3 2 2 3 2 5" xfId="52636"/>
    <cellStyle name="Vírgula 8 3 2 2 3 2 6" xfId="52637"/>
    <cellStyle name="Vírgula 8 3 2 2 3 3" xfId="7125"/>
    <cellStyle name="Vírgula 8 3 2 2 3 3 2" xfId="12067"/>
    <cellStyle name="Vírgula 8 3 2 2 3 3 3" xfId="52638"/>
    <cellStyle name="Vírgula 8 3 2 2 3 3 4" xfId="52639"/>
    <cellStyle name="Vírgula 8 3 2 2 3 4" xfId="8633"/>
    <cellStyle name="Vírgula 8 3 2 2 3 4 2" xfId="52640"/>
    <cellStyle name="Vírgula 8 3 2 2 3 4 3" xfId="52641"/>
    <cellStyle name="Vírgula 8 3 2 2 3 4 4" xfId="52642"/>
    <cellStyle name="Vírgula 8 3 2 2 3 5" xfId="3671"/>
    <cellStyle name="Vírgula 8 3 2 2 3 5 2" xfId="52643"/>
    <cellStyle name="Vírgula 8 3 2 2 3 5 3" xfId="52644"/>
    <cellStyle name="Vírgula 8 3 2 2 3 5 4" xfId="52645"/>
    <cellStyle name="Vírgula 8 3 2 2 3 6" xfId="52646"/>
    <cellStyle name="Vírgula 8 3 2 2 3 6 2" xfId="52647"/>
    <cellStyle name="Vírgula 8 3 2 2 3 6 3" xfId="52648"/>
    <cellStyle name="Vírgula 8 3 2 2 3 7" xfId="52649"/>
    <cellStyle name="Vírgula 8 3 2 2 3 8" xfId="52650"/>
    <cellStyle name="Vírgula 8 3 2 2 3 9" xfId="52651"/>
    <cellStyle name="Vírgula 8 3 2 2 4" xfId="4256"/>
    <cellStyle name="Vírgula 8 3 2 2 4 2" xfId="9242"/>
    <cellStyle name="Vírgula 8 3 2 2 4 2 2" xfId="52652"/>
    <cellStyle name="Vírgula 8 3 2 2 4 2 3" xfId="52653"/>
    <cellStyle name="Vírgula 8 3 2 2 4 2 4" xfId="52654"/>
    <cellStyle name="Vírgula 8 3 2 2 4 3" xfId="52655"/>
    <cellStyle name="Vírgula 8 3 2 2 4 3 2" xfId="52656"/>
    <cellStyle name="Vírgula 8 3 2 2 4 3 3" xfId="52657"/>
    <cellStyle name="Vírgula 8 3 2 2 4 4" xfId="52658"/>
    <cellStyle name="Vírgula 8 3 2 2 4 5" xfId="52659"/>
    <cellStyle name="Vírgula 8 3 2 2 4 6" xfId="52660"/>
    <cellStyle name="Vírgula 8 3 2 2 5" xfId="6003"/>
    <cellStyle name="Vírgula 8 3 2 2 5 2" xfId="10945"/>
    <cellStyle name="Vírgula 8 3 2 2 5 3" xfId="52661"/>
    <cellStyle name="Vírgula 8 3 2 2 5 4" xfId="52662"/>
    <cellStyle name="Vírgula 8 3 2 2 6" xfId="7511"/>
    <cellStyle name="Vírgula 8 3 2 2 6 2" xfId="52663"/>
    <cellStyle name="Vírgula 8 3 2 2 6 3" xfId="52664"/>
    <cellStyle name="Vírgula 8 3 2 2 6 4" xfId="52665"/>
    <cellStyle name="Vírgula 8 3 2 2 7" xfId="2549"/>
    <cellStyle name="Vírgula 8 3 2 2 7 2" xfId="52666"/>
    <cellStyle name="Vírgula 8 3 2 2 7 3" xfId="52667"/>
    <cellStyle name="Vírgula 8 3 2 2 7 4" xfId="52668"/>
    <cellStyle name="Vírgula 8 3 2 2 8" xfId="52669"/>
    <cellStyle name="Vírgula 8 3 2 2 8 2" xfId="52670"/>
    <cellStyle name="Vírgula 8 3 2 2 8 3" xfId="52671"/>
    <cellStyle name="Vírgula 8 3 2 2 9" xfId="52672"/>
    <cellStyle name="Vírgula 8 3 2 3" xfId="959"/>
    <cellStyle name="Vírgula 8 3 2 3 10" xfId="52673"/>
    <cellStyle name="Vírgula 8 3 2 3 2" xfId="2040"/>
    <cellStyle name="Vírgula 8 3 2 3 2 2" xfId="5398"/>
    <cellStyle name="Vírgula 8 3 2 3 2 2 2" xfId="10382"/>
    <cellStyle name="Vírgula 8 3 2 3 2 2 2 2" xfId="52674"/>
    <cellStyle name="Vírgula 8 3 2 3 2 2 2 3" xfId="52675"/>
    <cellStyle name="Vírgula 8 3 2 3 2 2 2 4" xfId="52676"/>
    <cellStyle name="Vírgula 8 3 2 3 2 2 3" xfId="52677"/>
    <cellStyle name="Vírgula 8 3 2 3 2 2 3 2" xfId="52678"/>
    <cellStyle name="Vírgula 8 3 2 3 2 2 3 3" xfId="52679"/>
    <cellStyle name="Vírgula 8 3 2 3 2 2 4" xfId="52680"/>
    <cellStyle name="Vírgula 8 3 2 3 2 2 5" xfId="52681"/>
    <cellStyle name="Vírgula 8 3 2 3 2 2 6" xfId="52682"/>
    <cellStyle name="Vírgula 8 3 2 3 2 3" xfId="7127"/>
    <cellStyle name="Vírgula 8 3 2 3 2 3 2" xfId="12069"/>
    <cellStyle name="Vírgula 8 3 2 3 2 3 3" xfId="52683"/>
    <cellStyle name="Vírgula 8 3 2 3 2 3 4" xfId="52684"/>
    <cellStyle name="Vírgula 8 3 2 3 2 4" xfId="8635"/>
    <cellStyle name="Vírgula 8 3 2 3 2 4 2" xfId="52685"/>
    <cellStyle name="Vírgula 8 3 2 3 2 4 3" xfId="52686"/>
    <cellStyle name="Vírgula 8 3 2 3 2 4 4" xfId="52687"/>
    <cellStyle name="Vírgula 8 3 2 3 2 5" xfId="3673"/>
    <cellStyle name="Vírgula 8 3 2 3 2 5 2" xfId="52688"/>
    <cellStyle name="Vírgula 8 3 2 3 2 5 3" xfId="52689"/>
    <cellStyle name="Vírgula 8 3 2 3 2 5 4" xfId="52690"/>
    <cellStyle name="Vírgula 8 3 2 3 2 6" xfId="52691"/>
    <cellStyle name="Vírgula 8 3 2 3 2 6 2" xfId="52692"/>
    <cellStyle name="Vírgula 8 3 2 3 2 6 3" xfId="52693"/>
    <cellStyle name="Vírgula 8 3 2 3 2 7" xfId="52694"/>
    <cellStyle name="Vírgula 8 3 2 3 2 8" xfId="52695"/>
    <cellStyle name="Vírgula 8 3 2 3 2 9" xfId="52696"/>
    <cellStyle name="Vírgula 8 3 2 3 3" xfId="4398"/>
    <cellStyle name="Vírgula 8 3 2 3 3 2" xfId="9383"/>
    <cellStyle name="Vírgula 8 3 2 3 3 2 2" xfId="52697"/>
    <cellStyle name="Vírgula 8 3 2 3 3 2 3" xfId="52698"/>
    <cellStyle name="Vírgula 8 3 2 3 3 2 4" xfId="52699"/>
    <cellStyle name="Vírgula 8 3 2 3 3 3" xfId="52700"/>
    <cellStyle name="Vírgula 8 3 2 3 3 3 2" xfId="52701"/>
    <cellStyle name="Vírgula 8 3 2 3 3 3 3" xfId="52702"/>
    <cellStyle name="Vírgula 8 3 2 3 3 4" xfId="52703"/>
    <cellStyle name="Vírgula 8 3 2 3 3 5" xfId="52704"/>
    <cellStyle name="Vírgula 8 3 2 3 3 6" xfId="52705"/>
    <cellStyle name="Vírgula 8 3 2 3 4" xfId="6141"/>
    <cellStyle name="Vírgula 8 3 2 3 4 2" xfId="11083"/>
    <cellStyle name="Vírgula 8 3 2 3 4 3" xfId="52706"/>
    <cellStyle name="Vírgula 8 3 2 3 4 4" xfId="52707"/>
    <cellStyle name="Vírgula 8 3 2 3 5" xfId="7649"/>
    <cellStyle name="Vírgula 8 3 2 3 5 2" xfId="52708"/>
    <cellStyle name="Vírgula 8 3 2 3 5 3" xfId="52709"/>
    <cellStyle name="Vírgula 8 3 2 3 5 4" xfId="52710"/>
    <cellStyle name="Vírgula 8 3 2 3 6" xfId="2687"/>
    <cellStyle name="Vírgula 8 3 2 3 6 2" xfId="52711"/>
    <cellStyle name="Vírgula 8 3 2 3 6 3" xfId="52712"/>
    <cellStyle name="Vírgula 8 3 2 3 6 4" xfId="52713"/>
    <cellStyle name="Vírgula 8 3 2 3 7" xfId="52714"/>
    <cellStyle name="Vírgula 8 3 2 3 7 2" xfId="52715"/>
    <cellStyle name="Vírgula 8 3 2 3 7 3" xfId="52716"/>
    <cellStyle name="Vírgula 8 3 2 3 8" xfId="52717"/>
    <cellStyle name="Vírgula 8 3 2 3 9" xfId="52718"/>
    <cellStyle name="Vírgula 8 3 2 4" xfId="2037"/>
    <cellStyle name="Vírgula 8 3 2 4 2" xfId="5395"/>
    <cellStyle name="Vírgula 8 3 2 4 2 2" xfId="10379"/>
    <cellStyle name="Vírgula 8 3 2 4 2 2 2" xfId="52719"/>
    <cellStyle name="Vírgula 8 3 2 4 2 2 3" xfId="52720"/>
    <cellStyle name="Vírgula 8 3 2 4 2 2 4" xfId="52721"/>
    <cellStyle name="Vírgula 8 3 2 4 2 3" xfId="52722"/>
    <cellStyle name="Vírgula 8 3 2 4 2 3 2" xfId="52723"/>
    <cellStyle name="Vírgula 8 3 2 4 2 3 3" xfId="52724"/>
    <cellStyle name="Vírgula 8 3 2 4 2 4" xfId="52725"/>
    <cellStyle name="Vírgula 8 3 2 4 2 5" xfId="52726"/>
    <cellStyle name="Vírgula 8 3 2 4 2 6" xfId="52727"/>
    <cellStyle name="Vírgula 8 3 2 4 3" xfId="7124"/>
    <cellStyle name="Vírgula 8 3 2 4 3 2" xfId="12066"/>
    <cellStyle name="Vírgula 8 3 2 4 3 3" xfId="52728"/>
    <cellStyle name="Vírgula 8 3 2 4 3 4" xfId="52729"/>
    <cellStyle name="Vírgula 8 3 2 4 4" xfId="8632"/>
    <cellStyle name="Vírgula 8 3 2 4 4 2" xfId="52730"/>
    <cellStyle name="Vírgula 8 3 2 4 4 3" xfId="52731"/>
    <cellStyle name="Vírgula 8 3 2 4 4 4" xfId="52732"/>
    <cellStyle name="Vírgula 8 3 2 4 5" xfId="3670"/>
    <cellStyle name="Vírgula 8 3 2 4 5 2" xfId="52733"/>
    <cellStyle name="Vírgula 8 3 2 4 5 3" xfId="52734"/>
    <cellStyle name="Vírgula 8 3 2 4 5 4" xfId="52735"/>
    <cellStyle name="Vírgula 8 3 2 4 6" xfId="52736"/>
    <cellStyle name="Vírgula 8 3 2 4 6 2" xfId="52737"/>
    <cellStyle name="Vírgula 8 3 2 4 6 3" xfId="52738"/>
    <cellStyle name="Vírgula 8 3 2 4 7" xfId="52739"/>
    <cellStyle name="Vírgula 8 3 2 4 8" xfId="52740"/>
    <cellStyle name="Vírgula 8 3 2 4 9" xfId="52741"/>
    <cellStyle name="Vírgula 8 3 2 5" xfId="3796"/>
    <cellStyle name="Vírgula 8 3 2 5 2" xfId="5580"/>
    <cellStyle name="Vírgula 8 3 2 5 2 2" xfId="10535"/>
    <cellStyle name="Vírgula 8 3 2 5 2 2 2" xfId="52742"/>
    <cellStyle name="Vírgula 8 3 2 5 2 2 3" xfId="52743"/>
    <cellStyle name="Vírgula 8 3 2 5 2 2 4" xfId="52744"/>
    <cellStyle name="Vírgula 8 3 2 5 2 3" xfId="52745"/>
    <cellStyle name="Vírgula 8 3 2 5 2 3 2" xfId="52746"/>
    <cellStyle name="Vírgula 8 3 2 5 2 3 3" xfId="52747"/>
    <cellStyle name="Vírgula 8 3 2 5 2 4" xfId="52748"/>
    <cellStyle name="Vírgula 8 3 2 5 2 5" xfId="52749"/>
    <cellStyle name="Vírgula 8 3 2 5 2 6" xfId="52750"/>
    <cellStyle name="Vírgula 8 3 2 5 3" xfId="8756"/>
    <cellStyle name="Vírgula 8 3 2 5 3 2" xfId="52751"/>
    <cellStyle name="Vírgula 8 3 2 5 3 3" xfId="52752"/>
    <cellStyle name="Vírgula 8 3 2 5 3 4" xfId="52753"/>
    <cellStyle name="Vírgula 8 3 2 5 4" xfId="12308"/>
    <cellStyle name="Vírgula 8 3 2 5 4 2" xfId="52754"/>
    <cellStyle name="Vírgula 8 3 2 5 4 3" xfId="52755"/>
    <cellStyle name="Vírgula 8 3 2 5 4 4" xfId="52756"/>
    <cellStyle name="Vírgula 8 3 2 5 5" xfId="52757"/>
    <cellStyle name="Vírgula 8 3 2 5 5 2" xfId="52758"/>
    <cellStyle name="Vírgula 8 3 2 5 5 3" xfId="52759"/>
    <cellStyle name="Vírgula 8 3 2 5 5 4" xfId="52760"/>
    <cellStyle name="Vírgula 8 3 2 5 6" xfId="52761"/>
    <cellStyle name="Vírgula 8 3 2 5 6 2" xfId="52762"/>
    <cellStyle name="Vírgula 8 3 2 5 6 3" xfId="52763"/>
    <cellStyle name="Vírgula 8 3 2 5 7" xfId="52764"/>
    <cellStyle name="Vírgula 8 3 2 5 8" xfId="52765"/>
    <cellStyle name="Vírgula 8 3 2 5 9" xfId="52766"/>
    <cellStyle name="Vírgula 8 3 2 6" xfId="4120"/>
    <cellStyle name="Vírgula 8 3 2 6 2" xfId="8892"/>
    <cellStyle name="Vírgula 8 3 2 6 2 2" xfId="52767"/>
    <cellStyle name="Vírgula 8 3 2 6 2 2 2" xfId="52768"/>
    <cellStyle name="Vírgula 8 3 2 6 2 2 3" xfId="52769"/>
    <cellStyle name="Vírgula 8 3 2 6 2 2 4" xfId="52770"/>
    <cellStyle name="Vírgula 8 3 2 6 2 3" xfId="52771"/>
    <cellStyle name="Vírgula 8 3 2 6 2 3 2" xfId="52772"/>
    <cellStyle name="Vírgula 8 3 2 6 2 3 3" xfId="52773"/>
    <cellStyle name="Vírgula 8 3 2 6 2 4" xfId="52774"/>
    <cellStyle name="Vírgula 8 3 2 6 2 5" xfId="52775"/>
    <cellStyle name="Vírgula 8 3 2 6 2 6" xfId="52776"/>
    <cellStyle name="Vírgula 8 3 2 6 3" xfId="12233"/>
    <cellStyle name="Vírgula 8 3 2 6 3 2" xfId="52777"/>
    <cellStyle name="Vírgula 8 3 2 6 3 3" xfId="52778"/>
    <cellStyle name="Vírgula 8 3 2 6 3 4" xfId="52779"/>
    <cellStyle name="Vírgula 8 3 2 6 4" xfId="52780"/>
    <cellStyle name="Vírgula 8 3 2 6 4 2" xfId="52781"/>
    <cellStyle name="Vírgula 8 3 2 6 4 3" xfId="52782"/>
    <cellStyle name="Vírgula 8 3 2 6 4 4" xfId="52783"/>
    <cellStyle name="Vírgula 8 3 2 6 5" xfId="52784"/>
    <cellStyle name="Vírgula 8 3 2 6 5 2" xfId="52785"/>
    <cellStyle name="Vírgula 8 3 2 6 5 3" xfId="52786"/>
    <cellStyle name="Vírgula 8 3 2 6 6" xfId="52787"/>
    <cellStyle name="Vírgula 8 3 2 6 7" xfId="52788"/>
    <cellStyle name="Vírgula 8 3 2 6 8" xfId="52789"/>
    <cellStyle name="Vírgula 8 3 2 7" xfId="5459"/>
    <cellStyle name="Vírgula 8 3 2 7 2" xfId="10436"/>
    <cellStyle name="Vírgula 8 3 2 7 2 2" xfId="52790"/>
    <cellStyle name="Vírgula 8 3 2 7 2 3" xfId="52791"/>
    <cellStyle name="Vírgula 8 3 2 7 2 4" xfId="52792"/>
    <cellStyle name="Vírgula 8 3 2 7 3" xfId="52793"/>
    <cellStyle name="Vírgula 8 3 2 7 3 2" xfId="52794"/>
    <cellStyle name="Vírgula 8 3 2 7 3 3" xfId="52795"/>
    <cellStyle name="Vírgula 8 3 2 7 4" xfId="52796"/>
    <cellStyle name="Vírgula 8 3 2 7 5" xfId="52797"/>
    <cellStyle name="Vírgula 8 3 2 7 6" xfId="52798"/>
    <cellStyle name="Vírgula 8 3 2 8" xfId="5868"/>
    <cellStyle name="Vírgula 8 3 2 8 2" xfId="10810"/>
    <cellStyle name="Vírgula 8 3 2 8 3" xfId="52799"/>
    <cellStyle name="Vírgula 8 3 2 8 4" xfId="52800"/>
    <cellStyle name="Vírgula 8 3 2 9" xfId="7376"/>
    <cellStyle name="Vírgula 8 3 2 9 2" xfId="52801"/>
    <cellStyle name="Vírgula 8 3 2 9 3" xfId="52802"/>
    <cellStyle name="Vírgula 8 3 2 9 4" xfId="52803"/>
    <cellStyle name="Vírgula 8 3 3" xfId="708"/>
    <cellStyle name="Vírgula 8 3 3 10" xfId="2457"/>
    <cellStyle name="Vírgula 8 3 3 10 2" xfId="52804"/>
    <cellStyle name="Vírgula 8 3 3 10 3" xfId="52805"/>
    <cellStyle name="Vírgula 8 3 3 10 4" xfId="52806"/>
    <cellStyle name="Vírgula 8 3 3 11" xfId="52807"/>
    <cellStyle name="Vírgula 8 3 3 11 2" xfId="52808"/>
    <cellStyle name="Vírgula 8 3 3 11 3" xfId="52809"/>
    <cellStyle name="Vírgula 8 3 3 12" xfId="52810"/>
    <cellStyle name="Vírgula 8 3 3 13" xfId="52811"/>
    <cellStyle name="Vírgula 8 3 3 14" xfId="52812"/>
    <cellStyle name="Vírgula 8 3 3 2" xfId="849"/>
    <cellStyle name="Vírgula 8 3 3 2 10" xfId="52813"/>
    <cellStyle name="Vírgula 8 3 3 2 11" xfId="52814"/>
    <cellStyle name="Vírgula 8 3 3 2 2" xfId="1314"/>
    <cellStyle name="Vírgula 8 3 3 2 2 10" xfId="52815"/>
    <cellStyle name="Vírgula 8 3 3 2 2 2" xfId="2043"/>
    <cellStyle name="Vírgula 8 3 3 2 2 2 2" xfId="5401"/>
    <cellStyle name="Vírgula 8 3 3 2 2 2 2 2" xfId="10385"/>
    <cellStyle name="Vírgula 8 3 3 2 2 2 2 2 2" xfId="52816"/>
    <cellStyle name="Vírgula 8 3 3 2 2 2 2 2 3" xfId="52817"/>
    <cellStyle name="Vírgula 8 3 3 2 2 2 2 2 4" xfId="52818"/>
    <cellStyle name="Vírgula 8 3 3 2 2 2 2 3" xfId="52819"/>
    <cellStyle name="Vírgula 8 3 3 2 2 2 2 3 2" xfId="52820"/>
    <cellStyle name="Vírgula 8 3 3 2 2 2 2 3 3" xfId="52821"/>
    <cellStyle name="Vírgula 8 3 3 2 2 2 2 4" xfId="52822"/>
    <cellStyle name="Vírgula 8 3 3 2 2 2 2 5" xfId="52823"/>
    <cellStyle name="Vírgula 8 3 3 2 2 2 2 6" xfId="52824"/>
    <cellStyle name="Vírgula 8 3 3 2 2 2 3" xfId="7130"/>
    <cellStyle name="Vírgula 8 3 3 2 2 2 3 2" xfId="12072"/>
    <cellStyle name="Vírgula 8 3 3 2 2 2 3 3" xfId="52825"/>
    <cellStyle name="Vírgula 8 3 3 2 2 2 3 4" xfId="52826"/>
    <cellStyle name="Vírgula 8 3 3 2 2 2 4" xfId="8638"/>
    <cellStyle name="Vírgula 8 3 3 2 2 2 4 2" xfId="52827"/>
    <cellStyle name="Vírgula 8 3 3 2 2 2 4 3" xfId="52828"/>
    <cellStyle name="Vírgula 8 3 3 2 2 2 4 4" xfId="52829"/>
    <cellStyle name="Vírgula 8 3 3 2 2 2 5" xfId="3676"/>
    <cellStyle name="Vírgula 8 3 3 2 2 2 5 2" xfId="52830"/>
    <cellStyle name="Vírgula 8 3 3 2 2 2 5 3" xfId="52831"/>
    <cellStyle name="Vírgula 8 3 3 2 2 2 5 4" xfId="52832"/>
    <cellStyle name="Vírgula 8 3 3 2 2 2 6" xfId="52833"/>
    <cellStyle name="Vírgula 8 3 3 2 2 2 6 2" xfId="52834"/>
    <cellStyle name="Vírgula 8 3 3 2 2 2 6 3" xfId="52835"/>
    <cellStyle name="Vírgula 8 3 3 2 2 2 7" xfId="52836"/>
    <cellStyle name="Vírgula 8 3 3 2 2 2 8" xfId="52837"/>
    <cellStyle name="Vírgula 8 3 3 2 2 2 9" xfId="52838"/>
    <cellStyle name="Vírgula 8 3 3 2 2 3" xfId="4682"/>
    <cellStyle name="Vírgula 8 3 3 2 2 3 2" xfId="9666"/>
    <cellStyle name="Vírgula 8 3 3 2 2 3 2 2" xfId="52839"/>
    <cellStyle name="Vírgula 8 3 3 2 2 3 2 3" xfId="52840"/>
    <cellStyle name="Vírgula 8 3 3 2 2 3 2 4" xfId="52841"/>
    <cellStyle name="Vírgula 8 3 3 2 2 3 3" xfId="52842"/>
    <cellStyle name="Vírgula 8 3 3 2 2 3 3 2" xfId="52843"/>
    <cellStyle name="Vírgula 8 3 3 2 2 3 3 3" xfId="52844"/>
    <cellStyle name="Vírgula 8 3 3 2 2 3 4" xfId="52845"/>
    <cellStyle name="Vírgula 8 3 3 2 2 3 5" xfId="52846"/>
    <cellStyle name="Vírgula 8 3 3 2 2 3 6" xfId="52847"/>
    <cellStyle name="Vírgula 8 3 3 2 2 4" xfId="6413"/>
    <cellStyle name="Vírgula 8 3 3 2 2 4 2" xfId="11355"/>
    <cellStyle name="Vírgula 8 3 3 2 2 4 3" xfId="52848"/>
    <cellStyle name="Vírgula 8 3 3 2 2 4 4" xfId="52849"/>
    <cellStyle name="Vírgula 8 3 3 2 2 5" xfId="7921"/>
    <cellStyle name="Vírgula 8 3 3 2 2 5 2" xfId="52850"/>
    <cellStyle name="Vírgula 8 3 3 2 2 5 3" xfId="52851"/>
    <cellStyle name="Vírgula 8 3 3 2 2 5 4" xfId="52852"/>
    <cellStyle name="Vírgula 8 3 3 2 2 6" xfId="2959"/>
    <cellStyle name="Vírgula 8 3 3 2 2 6 2" xfId="52853"/>
    <cellStyle name="Vírgula 8 3 3 2 2 6 3" xfId="52854"/>
    <cellStyle name="Vírgula 8 3 3 2 2 6 4" xfId="52855"/>
    <cellStyle name="Vírgula 8 3 3 2 2 7" xfId="52856"/>
    <cellStyle name="Vírgula 8 3 3 2 2 7 2" xfId="52857"/>
    <cellStyle name="Vírgula 8 3 3 2 2 7 3" xfId="52858"/>
    <cellStyle name="Vírgula 8 3 3 2 2 8" xfId="52859"/>
    <cellStyle name="Vírgula 8 3 3 2 2 9" xfId="52860"/>
    <cellStyle name="Vírgula 8 3 3 2 3" xfId="2042"/>
    <cellStyle name="Vírgula 8 3 3 2 3 2" xfId="5400"/>
    <cellStyle name="Vírgula 8 3 3 2 3 2 2" xfId="10384"/>
    <cellStyle name="Vírgula 8 3 3 2 3 2 2 2" xfId="52861"/>
    <cellStyle name="Vírgula 8 3 3 2 3 2 2 3" xfId="52862"/>
    <cellStyle name="Vírgula 8 3 3 2 3 2 2 4" xfId="52863"/>
    <cellStyle name="Vírgula 8 3 3 2 3 2 3" xfId="52864"/>
    <cellStyle name="Vírgula 8 3 3 2 3 2 3 2" xfId="52865"/>
    <cellStyle name="Vírgula 8 3 3 2 3 2 3 3" xfId="52866"/>
    <cellStyle name="Vírgula 8 3 3 2 3 2 4" xfId="52867"/>
    <cellStyle name="Vírgula 8 3 3 2 3 2 5" xfId="52868"/>
    <cellStyle name="Vírgula 8 3 3 2 3 2 6" xfId="52869"/>
    <cellStyle name="Vírgula 8 3 3 2 3 3" xfId="7129"/>
    <cellStyle name="Vírgula 8 3 3 2 3 3 2" xfId="12071"/>
    <cellStyle name="Vírgula 8 3 3 2 3 3 3" xfId="52870"/>
    <cellStyle name="Vírgula 8 3 3 2 3 3 4" xfId="52871"/>
    <cellStyle name="Vírgula 8 3 3 2 3 4" xfId="8637"/>
    <cellStyle name="Vírgula 8 3 3 2 3 4 2" xfId="52872"/>
    <cellStyle name="Vírgula 8 3 3 2 3 4 3" xfId="52873"/>
    <cellStyle name="Vírgula 8 3 3 2 3 4 4" xfId="52874"/>
    <cellStyle name="Vírgula 8 3 3 2 3 5" xfId="3675"/>
    <cellStyle name="Vírgula 8 3 3 2 3 5 2" xfId="52875"/>
    <cellStyle name="Vírgula 8 3 3 2 3 5 3" xfId="52876"/>
    <cellStyle name="Vírgula 8 3 3 2 3 5 4" xfId="52877"/>
    <cellStyle name="Vírgula 8 3 3 2 3 6" xfId="52878"/>
    <cellStyle name="Vírgula 8 3 3 2 3 6 2" xfId="52879"/>
    <cellStyle name="Vírgula 8 3 3 2 3 6 3" xfId="52880"/>
    <cellStyle name="Vírgula 8 3 3 2 3 7" xfId="52881"/>
    <cellStyle name="Vírgula 8 3 3 2 3 8" xfId="52882"/>
    <cellStyle name="Vírgula 8 3 3 2 3 9" xfId="52883"/>
    <cellStyle name="Vírgula 8 3 3 2 4" xfId="4299"/>
    <cellStyle name="Vírgula 8 3 3 2 4 2" xfId="9285"/>
    <cellStyle name="Vírgula 8 3 3 2 4 2 2" xfId="52884"/>
    <cellStyle name="Vírgula 8 3 3 2 4 2 3" xfId="52885"/>
    <cellStyle name="Vírgula 8 3 3 2 4 2 4" xfId="52886"/>
    <cellStyle name="Vírgula 8 3 3 2 4 3" xfId="52887"/>
    <cellStyle name="Vírgula 8 3 3 2 4 3 2" xfId="52888"/>
    <cellStyle name="Vírgula 8 3 3 2 4 3 3" xfId="52889"/>
    <cellStyle name="Vírgula 8 3 3 2 4 4" xfId="52890"/>
    <cellStyle name="Vírgula 8 3 3 2 4 5" xfId="52891"/>
    <cellStyle name="Vírgula 8 3 3 2 4 6" xfId="52892"/>
    <cellStyle name="Vírgula 8 3 3 2 5" xfId="6046"/>
    <cellStyle name="Vírgula 8 3 3 2 5 2" xfId="10988"/>
    <cellStyle name="Vírgula 8 3 3 2 5 3" xfId="52893"/>
    <cellStyle name="Vírgula 8 3 3 2 5 4" xfId="52894"/>
    <cellStyle name="Vírgula 8 3 3 2 6" xfId="7554"/>
    <cellStyle name="Vírgula 8 3 3 2 6 2" xfId="52895"/>
    <cellStyle name="Vírgula 8 3 3 2 6 3" xfId="52896"/>
    <cellStyle name="Vírgula 8 3 3 2 6 4" xfId="52897"/>
    <cellStyle name="Vírgula 8 3 3 2 7" xfId="2592"/>
    <cellStyle name="Vírgula 8 3 3 2 7 2" xfId="52898"/>
    <cellStyle name="Vírgula 8 3 3 2 7 3" xfId="52899"/>
    <cellStyle name="Vírgula 8 3 3 2 7 4" xfId="52900"/>
    <cellStyle name="Vírgula 8 3 3 2 8" xfId="52901"/>
    <cellStyle name="Vírgula 8 3 3 2 8 2" xfId="52902"/>
    <cellStyle name="Vírgula 8 3 3 2 8 3" xfId="52903"/>
    <cellStyle name="Vírgula 8 3 3 2 9" xfId="52904"/>
    <cellStyle name="Vírgula 8 3 3 3" xfId="1002"/>
    <cellStyle name="Vírgula 8 3 3 3 10" xfId="52905"/>
    <cellStyle name="Vírgula 8 3 3 3 2" xfId="2044"/>
    <cellStyle name="Vírgula 8 3 3 3 2 2" xfId="5402"/>
    <cellStyle name="Vírgula 8 3 3 3 2 2 2" xfId="10386"/>
    <cellStyle name="Vírgula 8 3 3 3 2 2 2 2" xfId="52906"/>
    <cellStyle name="Vírgula 8 3 3 3 2 2 2 3" xfId="52907"/>
    <cellStyle name="Vírgula 8 3 3 3 2 2 2 4" xfId="52908"/>
    <cellStyle name="Vírgula 8 3 3 3 2 2 3" xfId="52909"/>
    <cellStyle name="Vírgula 8 3 3 3 2 2 3 2" xfId="52910"/>
    <cellStyle name="Vírgula 8 3 3 3 2 2 3 3" xfId="52911"/>
    <cellStyle name="Vírgula 8 3 3 3 2 2 4" xfId="52912"/>
    <cellStyle name="Vírgula 8 3 3 3 2 2 5" xfId="52913"/>
    <cellStyle name="Vírgula 8 3 3 3 2 2 6" xfId="52914"/>
    <cellStyle name="Vírgula 8 3 3 3 2 3" xfId="7131"/>
    <cellStyle name="Vírgula 8 3 3 3 2 3 2" xfId="12073"/>
    <cellStyle name="Vírgula 8 3 3 3 2 3 3" xfId="52915"/>
    <cellStyle name="Vírgula 8 3 3 3 2 3 4" xfId="52916"/>
    <cellStyle name="Vírgula 8 3 3 3 2 4" xfId="8639"/>
    <cellStyle name="Vírgula 8 3 3 3 2 4 2" xfId="52917"/>
    <cellStyle name="Vírgula 8 3 3 3 2 4 3" xfId="52918"/>
    <cellStyle name="Vírgula 8 3 3 3 2 4 4" xfId="52919"/>
    <cellStyle name="Vírgula 8 3 3 3 2 5" xfId="3677"/>
    <cellStyle name="Vírgula 8 3 3 3 2 5 2" xfId="52920"/>
    <cellStyle name="Vírgula 8 3 3 3 2 5 3" xfId="52921"/>
    <cellStyle name="Vírgula 8 3 3 3 2 5 4" xfId="52922"/>
    <cellStyle name="Vírgula 8 3 3 3 2 6" xfId="52923"/>
    <cellStyle name="Vírgula 8 3 3 3 2 6 2" xfId="52924"/>
    <cellStyle name="Vírgula 8 3 3 3 2 6 3" xfId="52925"/>
    <cellStyle name="Vírgula 8 3 3 3 2 7" xfId="52926"/>
    <cellStyle name="Vírgula 8 3 3 3 2 8" xfId="52927"/>
    <cellStyle name="Vírgula 8 3 3 3 2 9" xfId="52928"/>
    <cellStyle name="Vírgula 8 3 3 3 3" xfId="4441"/>
    <cellStyle name="Vírgula 8 3 3 3 3 2" xfId="9426"/>
    <cellStyle name="Vírgula 8 3 3 3 3 2 2" xfId="52929"/>
    <cellStyle name="Vírgula 8 3 3 3 3 2 3" xfId="52930"/>
    <cellStyle name="Vírgula 8 3 3 3 3 2 4" xfId="52931"/>
    <cellStyle name="Vírgula 8 3 3 3 3 3" xfId="52932"/>
    <cellStyle name="Vírgula 8 3 3 3 3 3 2" xfId="52933"/>
    <cellStyle name="Vírgula 8 3 3 3 3 3 3" xfId="52934"/>
    <cellStyle name="Vírgula 8 3 3 3 3 4" xfId="52935"/>
    <cellStyle name="Vírgula 8 3 3 3 3 5" xfId="52936"/>
    <cellStyle name="Vírgula 8 3 3 3 3 6" xfId="52937"/>
    <cellStyle name="Vírgula 8 3 3 3 4" xfId="6184"/>
    <cellStyle name="Vírgula 8 3 3 3 4 2" xfId="11126"/>
    <cellStyle name="Vírgula 8 3 3 3 4 3" xfId="52938"/>
    <cellStyle name="Vírgula 8 3 3 3 4 4" xfId="52939"/>
    <cellStyle name="Vírgula 8 3 3 3 5" xfId="7692"/>
    <cellStyle name="Vírgula 8 3 3 3 5 2" xfId="52940"/>
    <cellStyle name="Vírgula 8 3 3 3 5 3" xfId="52941"/>
    <cellStyle name="Vírgula 8 3 3 3 5 4" xfId="52942"/>
    <cellStyle name="Vírgula 8 3 3 3 6" xfId="2730"/>
    <cellStyle name="Vírgula 8 3 3 3 6 2" xfId="52943"/>
    <cellStyle name="Vírgula 8 3 3 3 6 3" xfId="52944"/>
    <cellStyle name="Vírgula 8 3 3 3 6 4" xfId="52945"/>
    <cellStyle name="Vírgula 8 3 3 3 7" xfId="52946"/>
    <cellStyle name="Vírgula 8 3 3 3 7 2" xfId="52947"/>
    <cellStyle name="Vírgula 8 3 3 3 7 3" xfId="52948"/>
    <cellStyle name="Vírgula 8 3 3 3 8" xfId="52949"/>
    <cellStyle name="Vírgula 8 3 3 3 9" xfId="52950"/>
    <cellStyle name="Vírgula 8 3 3 4" xfId="2041"/>
    <cellStyle name="Vírgula 8 3 3 4 2" xfId="5399"/>
    <cellStyle name="Vírgula 8 3 3 4 2 2" xfId="10383"/>
    <cellStyle name="Vírgula 8 3 3 4 2 2 2" xfId="52951"/>
    <cellStyle name="Vírgula 8 3 3 4 2 2 3" xfId="52952"/>
    <cellStyle name="Vírgula 8 3 3 4 2 2 4" xfId="52953"/>
    <cellStyle name="Vírgula 8 3 3 4 2 3" xfId="52954"/>
    <cellStyle name="Vírgula 8 3 3 4 2 3 2" xfId="52955"/>
    <cellStyle name="Vírgula 8 3 3 4 2 3 3" xfId="52956"/>
    <cellStyle name="Vírgula 8 3 3 4 2 4" xfId="52957"/>
    <cellStyle name="Vírgula 8 3 3 4 2 5" xfId="52958"/>
    <cellStyle name="Vírgula 8 3 3 4 2 6" xfId="52959"/>
    <cellStyle name="Vírgula 8 3 3 4 3" xfId="7128"/>
    <cellStyle name="Vírgula 8 3 3 4 3 2" xfId="12070"/>
    <cellStyle name="Vírgula 8 3 3 4 3 3" xfId="52960"/>
    <cellStyle name="Vírgula 8 3 3 4 3 4" xfId="52961"/>
    <cellStyle name="Vírgula 8 3 3 4 4" xfId="8636"/>
    <cellStyle name="Vírgula 8 3 3 4 4 2" xfId="52962"/>
    <cellStyle name="Vírgula 8 3 3 4 4 3" xfId="52963"/>
    <cellStyle name="Vírgula 8 3 3 4 4 4" xfId="52964"/>
    <cellStyle name="Vírgula 8 3 3 4 5" xfId="3674"/>
    <cellStyle name="Vírgula 8 3 3 4 5 2" xfId="52965"/>
    <cellStyle name="Vírgula 8 3 3 4 5 3" xfId="52966"/>
    <cellStyle name="Vírgula 8 3 3 4 5 4" xfId="52967"/>
    <cellStyle name="Vírgula 8 3 3 4 6" xfId="52968"/>
    <cellStyle name="Vírgula 8 3 3 4 6 2" xfId="52969"/>
    <cellStyle name="Vírgula 8 3 3 4 6 3" xfId="52970"/>
    <cellStyle name="Vírgula 8 3 3 4 7" xfId="52971"/>
    <cellStyle name="Vírgula 8 3 3 4 8" xfId="52972"/>
    <cellStyle name="Vírgula 8 3 3 4 9" xfId="52973"/>
    <cellStyle name="Vírgula 8 3 3 5" xfId="3839"/>
    <cellStyle name="Vírgula 8 3 3 5 2" xfId="5577"/>
    <cellStyle name="Vírgula 8 3 3 5 2 2" xfId="10532"/>
    <cellStyle name="Vírgula 8 3 3 5 2 2 2" xfId="52974"/>
    <cellStyle name="Vírgula 8 3 3 5 2 2 3" xfId="52975"/>
    <cellStyle name="Vírgula 8 3 3 5 2 2 4" xfId="52976"/>
    <cellStyle name="Vírgula 8 3 3 5 2 3" xfId="52977"/>
    <cellStyle name="Vírgula 8 3 3 5 2 3 2" xfId="52978"/>
    <cellStyle name="Vírgula 8 3 3 5 2 3 3" xfId="52979"/>
    <cellStyle name="Vírgula 8 3 3 5 2 4" xfId="52980"/>
    <cellStyle name="Vírgula 8 3 3 5 2 5" xfId="52981"/>
    <cellStyle name="Vírgula 8 3 3 5 2 6" xfId="52982"/>
    <cellStyle name="Vírgula 8 3 3 5 3" xfId="8799"/>
    <cellStyle name="Vírgula 8 3 3 5 3 2" xfId="52983"/>
    <cellStyle name="Vírgula 8 3 3 5 3 3" xfId="52984"/>
    <cellStyle name="Vírgula 8 3 3 5 3 4" xfId="52985"/>
    <cellStyle name="Vírgula 8 3 3 5 4" xfId="12369"/>
    <cellStyle name="Vírgula 8 3 3 5 4 2" xfId="52986"/>
    <cellStyle name="Vírgula 8 3 3 5 4 3" xfId="52987"/>
    <cellStyle name="Vírgula 8 3 3 5 4 4" xfId="52988"/>
    <cellStyle name="Vírgula 8 3 3 5 5" xfId="52989"/>
    <cellStyle name="Vírgula 8 3 3 5 5 2" xfId="52990"/>
    <cellStyle name="Vírgula 8 3 3 5 5 3" xfId="52991"/>
    <cellStyle name="Vírgula 8 3 3 5 5 4" xfId="52992"/>
    <cellStyle name="Vírgula 8 3 3 5 6" xfId="52993"/>
    <cellStyle name="Vírgula 8 3 3 5 6 2" xfId="52994"/>
    <cellStyle name="Vírgula 8 3 3 5 6 3" xfId="52995"/>
    <cellStyle name="Vírgula 8 3 3 5 7" xfId="52996"/>
    <cellStyle name="Vírgula 8 3 3 5 8" xfId="52997"/>
    <cellStyle name="Vírgula 8 3 3 5 9" xfId="52998"/>
    <cellStyle name="Vírgula 8 3 3 6" xfId="4164"/>
    <cellStyle name="Vírgula 8 3 3 6 2" xfId="8935"/>
    <cellStyle name="Vírgula 8 3 3 6 2 2" xfId="52999"/>
    <cellStyle name="Vírgula 8 3 3 6 2 2 2" xfId="53000"/>
    <cellStyle name="Vírgula 8 3 3 6 2 2 3" xfId="53001"/>
    <cellStyle name="Vírgula 8 3 3 6 2 2 4" xfId="53002"/>
    <cellStyle name="Vírgula 8 3 3 6 2 3" xfId="53003"/>
    <cellStyle name="Vírgula 8 3 3 6 2 3 2" xfId="53004"/>
    <cellStyle name="Vírgula 8 3 3 6 2 3 3" xfId="53005"/>
    <cellStyle name="Vírgula 8 3 3 6 2 4" xfId="53006"/>
    <cellStyle name="Vírgula 8 3 3 6 2 5" xfId="53007"/>
    <cellStyle name="Vírgula 8 3 3 6 2 6" xfId="53008"/>
    <cellStyle name="Vírgula 8 3 3 6 3" xfId="12198"/>
    <cellStyle name="Vírgula 8 3 3 6 3 2" xfId="53009"/>
    <cellStyle name="Vírgula 8 3 3 6 3 3" xfId="53010"/>
    <cellStyle name="Vírgula 8 3 3 6 3 4" xfId="53011"/>
    <cellStyle name="Vírgula 8 3 3 6 4" xfId="53012"/>
    <cellStyle name="Vírgula 8 3 3 6 4 2" xfId="53013"/>
    <cellStyle name="Vírgula 8 3 3 6 4 3" xfId="53014"/>
    <cellStyle name="Vírgula 8 3 3 6 4 4" xfId="53015"/>
    <cellStyle name="Vírgula 8 3 3 6 5" xfId="53016"/>
    <cellStyle name="Vírgula 8 3 3 6 5 2" xfId="53017"/>
    <cellStyle name="Vírgula 8 3 3 6 5 3" xfId="53018"/>
    <cellStyle name="Vírgula 8 3 3 6 6" xfId="53019"/>
    <cellStyle name="Vírgula 8 3 3 6 7" xfId="53020"/>
    <cellStyle name="Vírgula 8 3 3 6 8" xfId="53021"/>
    <cellStyle name="Vírgula 8 3 3 7" xfId="5583"/>
    <cellStyle name="Vírgula 8 3 3 7 2" xfId="10537"/>
    <cellStyle name="Vírgula 8 3 3 7 2 2" xfId="53022"/>
    <cellStyle name="Vírgula 8 3 3 7 2 3" xfId="53023"/>
    <cellStyle name="Vírgula 8 3 3 7 2 4" xfId="53024"/>
    <cellStyle name="Vírgula 8 3 3 7 3" xfId="53025"/>
    <cellStyle name="Vírgula 8 3 3 7 3 2" xfId="53026"/>
    <cellStyle name="Vírgula 8 3 3 7 3 3" xfId="53027"/>
    <cellStyle name="Vírgula 8 3 3 7 4" xfId="53028"/>
    <cellStyle name="Vírgula 8 3 3 7 5" xfId="53029"/>
    <cellStyle name="Vírgula 8 3 3 7 6" xfId="53030"/>
    <cellStyle name="Vírgula 8 3 3 8" xfId="5911"/>
    <cellStyle name="Vírgula 8 3 3 8 2" xfId="10853"/>
    <cellStyle name="Vírgula 8 3 3 8 3" xfId="53031"/>
    <cellStyle name="Vírgula 8 3 3 8 4" xfId="53032"/>
    <cellStyle name="Vírgula 8 3 3 9" xfId="7419"/>
    <cellStyle name="Vírgula 8 3 3 9 2" xfId="53033"/>
    <cellStyle name="Vírgula 8 3 3 9 3" xfId="53034"/>
    <cellStyle name="Vírgula 8 3 3 9 4" xfId="53035"/>
    <cellStyle name="Vírgula 8 3 4" xfId="549"/>
    <cellStyle name="Vírgula 8 3 4 10" xfId="53036"/>
    <cellStyle name="Vírgula 8 3 4 11" xfId="53037"/>
    <cellStyle name="Vírgula 8 3 4 2" xfId="1111"/>
    <cellStyle name="Vírgula 8 3 4 2 10" xfId="53038"/>
    <cellStyle name="Vírgula 8 3 4 2 2" xfId="2046"/>
    <cellStyle name="Vírgula 8 3 4 2 2 2" xfId="5404"/>
    <cellStyle name="Vírgula 8 3 4 2 2 2 2" xfId="10388"/>
    <cellStyle name="Vírgula 8 3 4 2 2 2 2 2" xfId="53039"/>
    <cellStyle name="Vírgula 8 3 4 2 2 2 2 3" xfId="53040"/>
    <cellStyle name="Vírgula 8 3 4 2 2 2 2 4" xfId="53041"/>
    <cellStyle name="Vírgula 8 3 4 2 2 2 3" xfId="53042"/>
    <cellStyle name="Vírgula 8 3 4 2 2 2 3 2" xfId="53043"/>
    <cellStyle name="Vírgula 8 3 4 2 2 2 3 3" xfId="53044"/>
    <cellStyle name="Vírgula 8 3 4 2 2 2 4" xfId="53045"/>
    <cellStyle name="Vírgula 8 3 4 2 2 2 5" xfId="53046"/>
    <cellStyle name="Vírgula 8 3 4 2 2 2 6" xfId="53047"/>
    <cellStyle name="Vírgula 8 3 4 2 2 3" xfId="7133"/>
    <cellStyle name="Vírgula 8 3 4 2 2 3 2" xfId="12075"/>
    <cellStyle name="Vírgula 8 3 4 2 2 3 3" xfId="53048"/>
    <cellStyle name="Vírgula 8 3 4 2 2 3 4" xfId="53049"/>
    <cellStyle name="Vírgula 8 3 4 2 2 4" xfId="8641"/>
    <cellStyle name="Vírgula 8 3 4 2 2 4 2" xfId="53050"/>
    <cellStyle name="Vírgula 8 3 4 2 2 4 3" xfId="53051"/>
    <cellStyle name="Vírgula 8 3 4 2 2 4 4" xfId="53052"/>
    <cellStyle name="Vírgula 8 3 4 2 2 5" xfId="3679"/>
    <cellStyle name="Vírgula 8 3 4 2 2 5 2" xfId="53053"/>
    <cellStyle name="Vírgula 8 3 4 2 2 5 3" xfId="53054"/>
    <cellStyle name="Vírgula 8 3 4 2 2 5 4" xfId="53055"/>
    <cellStyle name="Vírgula 8 3 4 2 2 6" xfId="53056"/>
    <cellStyle name="Vírgula 8 3 4 2 2 6 2" xfId="53057"/>
    <cellStyle name="Vírgula 8 3 4 2 2 6 3" xfId="53058"/>
    <cellStyle name="Vírgula 8 3 4 2 2 7" xfId="53059"/>
    <cellStyle name="Vírgula 8 3 4 2 2 8" xfId="53060"/>
    <cellStyle name="Vírgula 8 3 4 2 2 9" xfId="53061"/>
    <cellStyle name="Vírgula 8 3 4 2 3" xfId="4533"/>
    <cellStyle name="Vírgula 8 3 4 2 3 2" xfId="9518"/>
    <cellStyle name="Vírgula 8 3 4 2 3 2 2" xfId="53062"/>
    <cellStyle name="Vírgula 8 3 4 2 3 2 3" xfId="53063"/>
    <cellStyle name="Vírgula 8 3 4 2 3 2 4" xfId="53064"/>
    <cellStyle name="Vírgula 8 3 4 2 3 3" xfId="53065"/>
    <cellStyle name="Vírgula 8 3 4 2 3 3 2" xfId="53066"/>
    <cellStyle name="Vírgula 8 3 4 2 3 3 3" xfId="53067"/>
    <cellStyle name="Vírgula 8 3 4 2 3 4" xfId="53068"/>
    <cellStyle name="Vírgula 8 3 4 2 3 5" xfId="53069"/>
    <cellStyle name="Vírgula 8 3 4 2 3 6" xfId="53070"/>
    <cellStyle name="Vírgula 8 3 4 2 4" xfId="6273"/>
    <cellStyle name="Vírgula 8 3 4 2 4 2" xfId="11215"/>
    <cellStyle name="Vírgula 8 3 4 2 4 3" xfId="53071"/>
    <cellStyle name="Vírgula 8 3 4 2 4 4" xfId="53072"/>
    <cellStyle name="Vírgula 8 3 4 2 5" xfId="7781"/>
    <cellStyle name="Vírgula 8 3 4 2 5 2" xfId="53073"/>
    <cellStyle name="Vírgula 8 3 4 2 5 3" xfId="53074"/>
    <cellStyle name="Vírgula 8 3 4 2 5 4" xfId="53075"/>
    <cellStyle name="Vírgula 8 3 4 2 6" xfId="2819"/>
    <cellStyle name="Vírgula 8 3 4 2 6 2" xfId="53076"/>
    <cellStyle name="Vírgula 8 3 4 2 6 3" xfId="53077"/>
    <cellStyle name="Vírgula 8 3 4 2 6 4" xfId="53078"/>
    <cellStyle name="Vírgula 8 3 4 2 7" xfId="53079"/>
    <cellStyle name="Vírgula 8 3 4 2 7 2" xfId="53080"/>
    <cellStyle name="Vírgula 8 3 4 2 7 3" xfId="53081"/>
    <cellStyle name="Vírgula 8 3 4 2 8" xfId="53082"/>
    <cellStyle name="Vírgula 8 3 4 2 9" xfId="53083"/>
    <cellStyle name="Vírgula 8 3 4 3" xfId="2045"/>
    <cellStyle name="Vírgula 8 3 4 3 2" xfId="5403"/>
    <cellStyle name="Vírgula 8 3 4 3 2 2" xfId="10387"/>
    <cellStyle name="Vírgula 8 3 4 3 2 2 2" xfId="53084"/>
    <cellStyle name="Vírgula 8 3 4 3 2 2 3" xfId="53085"/>
    <cellStyle name="Vírgula 8 3 4 3 2 2 4" xfId="53086"/>
    <cellStyle name="Vírgula 8 3 4 3 2 3" xfId="53087"/>
    <cellStyle name="Vírgula 8 3 4 3 2 3 2" xfId="53088"/>
    <cellStyle name="Vírgula 8 3 4 3 2 3 3" xfId="53089"/>
    <cellStyle name="Vírgula 8 3 4 3 2 4" xfId="53090"/>
    <cellStyle name="Vírgula 8 3 4 3 2 5" xfId="53091"/>
    <cellStyle name="Vírgula 8 3 4 3 2 6" xfId="53092"/>
    <cellStyle name="Vírgula 8 3 4 3 3" xfId="7132"/>
    <cellStyle name="Vírgula 8 3 4 3 3 2" xfId="12074"/>
    <cellStyle name="Vírgula 8 3 4 3 3 3" xfId="53093"/>
    <cellStyle name="Vírgula 8 3 4 3 3 4" xfId="53094"/>
    <cellStyle name="Vírgula 8 3 4 3 4" xfId="8640"/>
    <cellStyle name="Vírgula 8 3 4 3 4 2" xfId="53095"/>
    <cellStyle name="Vírgula 8 3 4 3 4 3" xfId="53096"/>
    <cellStyle name="Vírgula 8 3 4 3 4 4" xfId="53097"/>
    <cellStyle name="Vírgula 8 3 4 3 5" xfId="3678"/>
    <cellStyle name="Vírgula 8 3 4 3 5 2" xfId="53098"/>
    <cellStyle name="Vírgula 8 3 4 3 5 3" xfId="53099"/>
    <cellStyle name="Vírgula 8 3 4 3 5 4" xfId="53100"/>
    <cellStyle name="Vírgula 8 3 4 3 6" xfId="53101"/>
    <cellStyle name="Vírgula 8 3 4 3 6 2" xfId="53102"/>
    <cellStyle name="Vírgula 8 3 4 3 6 3" xfId="53103"/>
    <cellStyle name="Vírgula 8 3 4 3 7" xfId="53104"/>
    <cellStyle name="Vírgula 8 3 4 3 8" xfId="53105"/>
    <cellStyle name="Vírgula 8 3 4 3 9" xfId="53106"/>
    <cellStyle name="Vírgula 8 3 4 4" xfId="4065"/>
    <cellStyle name="Vírgula 8 3 4 4 2" xfId="9137"/>
    <cellStyle name="Vírgula 8 3 4 4 2 2" xfId="53107"/>
    <cellStyle name="Vírgula 8 3 4 4 2 3" xfId="53108"/>
    <cellStyle name="Vírgula 8 3 4 4 2 4" xfId="53109"/>
    <cellStyle name="Vírgula 8 3 4 4 3" xfId="53110"/>
    <cellStyle name="Vírgula 8 3 4 4 3 2" xfId="53111"/>
    <cellStyle name="Vírgula 8 3 4 4 3 3" xfId="53112"/>
    <cellStyle name="Vírgula 8 3 4 4 4" xfId="53113"/>
    <cellStyle name="Vírgula 8 3 4 4 5" xfId="53114"/>
    <cellStyle name="Vírgula 8 3 4 4 6" xfId="53115"/>
    <cellStyle name="Vírgula 8 3 4 5" xfId="5821"/>
    <cellStyle name="Vírgula 8 3 4 5 2" xfId="10763"/>
    <cellStyle name="Vírgula 8 3 4 5 3" xfId="53116"/>
    <cellStyle name="Vírgula 8 3 4 5 4" xfId="53117"/>
    <cellStyle name="Vírgula 8 3 4 6" xfId="7329"/>
    <cellStyle name="Vírgula 8 3 4 6 2" xfId="53118"/>
    <cellStyle name="Vírgula 8 3 4 6 3" xfId="53119"/>
    <cellStyle name="Vírgula 8 3 4 6 4" xfId="53120"/>
    <cellStyle name="Vírgula 8 3 4 7" xfId="2367"/>
    <cellStyle name="Vírgula 8 3 4 7 2" xfId="53121"/>
    <cellStyle name="Vírgula 8 3 4 7 3" xfId="53122"/>
    <cellStyle name="Vírgula 8 3 4 7 4" xfId="53123"/>
    <cellStyle name="Vírgula 8 3 4 8" xfId="53124"/>
    <cellStyle name="Vírgula 8 3 4 8 2" xfId="53125"/>
    <cellStyle name="Vírgula 8 3 4 8 3" xfId="53126"/>
    <cellStyle name="Vírgula 8 3 4 9" xfId="53127"/>
    <cellStyle name="Vírgula 8 3 5" xfId="758"/>
    <cellStyle name="Vírgula 8 3 5 10" xfId="53128"/>
    <cellStyle name="Vírgula 8 3 5 11" xfId="53129"/>
    <cellStyle name="Vírgula 8 3 5 2" xfId="1224"/>
    <cellStyle name="Vírgula 8 3 5 2 10" xfId="53130"/>
    <cellStyle name="Vírgula 8 3 5 2 2" xfId="2048"/>
    <cellStyle name="Vírgula 8 3 5 2 2 2" xfId="5406"/>
    <cellStyle name="Vírgula 8 3 5 2 2 2 2" xfId="10390"/>
    <cellStyle name="Vírgula 8 3 5 2 2 2 2 2" xfId="53131"/>
    <cellStyle name="Vírgula 8 3 5 2 2 2 2 3" xfId="53132"/>
    <cellStyle name="Vírgula 8 3 5 2 2 2 2 4" xfId="53133"/>
    <cellStyle name="Vírgula 8 3 5 2 2 2 3" xfId="53134"/>
    <cellStyle name="Vírgula 8 3 5 2 2 2 3 2" xfId="53135"/>
    <cellStyle name="Vírgula 8 3 5 2 2 2 3 3" xfId="53136"/>
    <cellStyle name="Vírgula 8 3 5 2 2 2 4" xfId="53137"/>
    <cellStyle name="Vírgula 8 3 5 2 2 2 5" xfId="53138"/>
    <cellStyle name="Vírgula 8 3 5 2 2 2 6" xfId="53139"/>
    <cellStyle name="Vírgula 8 3 5 2 2 3" xfId="7135"/>
    <cellStyle name="Vírgula 8 3 5 2 2 3 2" xfId="12077"/>
    <cellStyle name="Vírgula 8 3 5 2 2 3 3" xfId="53140"/>
    <cellStyle name="Vírgula 8 3 5 2 2 3 4" xfId="53141"/>
    <cellStyle name="Vírgula 8 3 5 2 2 4" xfId="8643"/>
    <cellStyle name="Vírgula 8 3 5 2 2 4 2" xfId="53142"/>
    <cellStyle name="Vírgula 8 3 5 2 2 4 3" xfId="53143"/>
    <cellStyle name="Vírgula 8 3 5 2 2 4 4" xfId="53144"/>
    <cellStyle name="Vírgula 8 3 5 2 2 5" xfId="3681"/>
    <cellStyle name="Vírgula 8 3 5 2 2 5 2" xfId="53145"/>
    <cellStyle name="Vírgula 8 3 5 2 2 5 3" xfId="53146"/>
    <cellStyle name="Vírgula 8 3 5 2 2 5 4" xfId="53147"/>
    <cellStyle name="Vírgula 8 3 5 2 2 6" xfId="53148"/>
    <cellStyle name="Vírgula 8 3 5 2 2 6 2" xfId="53149"/>
    <cellStyle name="Vírgula 8 3 5 2 2 6 3" xfId="53150"/>
    <cellStyle name="Vírgula 8 3 5 2 2 7" xfId="53151"/>
    <cellStyle name="Vírgula 8 3 5 2 2 8" xfId="53152"/>
    <cellStyle name="Vírgula 8 3 5 2 2 9" xfId="53153"/>
    <cellStyle name="Vírgula 8 3 5 2 3" xfId="4592"/>
    <cellStyle name="Vírgula 8 3 5 2 3 2" xfId="9576"/>
    <cellStyle name="Vírgula 8 3 5 2 3 2 2" xfId="53154"/>
    <cellStyle name="Vírgula 8 3 5 2 3 2 3" xfId="53155"/>
    <cellStyle name="Vírgula 8 3 5 2 3 2 4" xfId="53156"/>
    <cellStyle name="Vírgula 8 3 5 2 3 3" xfId="53157"/>
    <cellStyle name="Vírgula 8 3 5 2 3 3 2" xfId="53158"/>
    <cellStyle name="Vírgula 8 3 5 2 3 3 3" xfId="53159"/>
    <cellStyle name="Vírgula 8 3 5 2 3 4" xfId="53160"/>
    <cellStyle name="Vírgula 8 3 5 2 3 5" xfId="53161"/>
    <cellStyle name="Vírgula 8 3 5 2 3 6" xfId="53162"/>
    <cellStyle name="Vírgula 8 3 5 2 4" xfId="6323"/>
    <cellStyle name="Vírgula 8 3 5 2 4 2" xfId="11265"/>
    <cellStyle name="Vírgula 8 3 5 2 4 3" xfId="53163"/>
    <cellStyle name="Vírgula 8 3 5 2 4 4" xfId="53164"/>
    <cellStyle name="Vírgula 8 3 5 2 5" xfId="7831"/>
    <cellStyle name="Vírgula 8 3 5 2 5 2" xfId="53165"/>
    <cellStyle name="Vírgula 8 3 5 2 5 3" xfId="53166"/>
    <cellStyle name="Vírgula 8 3 5 2 5 4" xfId="53167"/>
    <cellStyle name="Vírgula 8 3 5 2 6" xfId="2869"/>
    <cellStyle name="Vírgula 8 3 5 2 6 2" xfId="53168"/>
    <cellStyle name="Vírgula 8 3 5 2 6 3" xfId="53169"/>
    <cellStyle name="Vírgula 8 3 5 2 6 4" xfId="53170"/>
    <cellStyle name="Vírgula 8 3 5 2 7" xfId="53171"/>
    <cellStyle name="Vírgula 8 3 5 2 7 2" xfId="53172"/>
    <cellStyle name="Vírgula 8 3 5 2 7 3" xfId="53173"/>
    <cellStyle name="Vírgula 8 3 5 2 8" xfId="53174"/>
    <cellStyle name="Vírgula 8 3 5 2 9" xfId="53175"/>
    <cellStyle name="Vírgula 8 3 5 3" xfId="2047"/>
    <cellStyle name="Vírgula 8 3 5 3 2" xfId="5405"/>
    <cellStyle name="Vírgula 8 3 5 3 2 2" xfId="10389"/>
    <cellStyle name="Vírgula 8 3 5 3 2 2 2" xfId="53176"/>
    <cellStyle name="Vírgula 8 3 5 3 2 2 3" xfId="53177"/>
    <cellStyle name="Vírgula 8 3 5 3 2 2 4" xfId="53178"/>
    <cellStyle name="Vírgula 8 3 5 3 2 3" xfId="53179"/>
    <cellStyle name="Vírgula 8 3 5 3 2 3 2" xfId="53180"/>
    <cellStyle name="Vírgula 8 3 5 3 2 3 3" xfId="53181"/>
    <cellStyle name="Vírgula 8 3 5 3 2 4" xfId="53182"/>
    <cellStyle name="Vírgula 8 3 5 3 2 5" xfId="53183"/>
    <cellStyle name="Vírgula 8 3 5 3 2 6" xfId="53184"/>
    <cellStyle name="Vírgula 8 3 5 3 3" xfId="7134"/>
    <cellStyle name="Vírgula 8 3 5 3 3 2" xfId="12076"/>
    <cellStyle name="Vírgula 8 3 5 3 3 3" xfId="53185"/>
    <cellStyle name="Vírgula 8 3 5 3 3 4" xfId="53186"/>
    <cellStyle name="Vírgula 8 3 5 3 4" xfId="8642"/>
    <cellStyle name="Vírgula 8 3 5 3 4 2" xfId="53187"/>
    <cellStyle name="Vírgula 8 3 5 3 4 3" xfId="53188"/>
    <cellStyle name="Vírgula 8 3 5 3 4 4" xfId="53189"/>
    <cellStyle name="Vírgula 8 3 5 3 5" xfId="3680"/>
    <cellStyle name="Vírgula 8 3 5 3 5 2" xfId="53190"/>
    <cellStyle name="Vírgula 8 3 5 3 5 3" xfId="53191"/>
    <cellStyle name="Vírgula 8 3 5 3 5 4" xfId="53192"/>
    <cellStyle name="Vírgula 8 3 5 3 6" xfId="53193"/>
    <cellStyle name="Vírgula 8 3 5 3 6 2" xfId="53194"/>
    <cellStyle name="Vírgula 8 3 5 3 6 3" xfId="53195"/>
    <cellStyle name="Vírgula 8 3 5 3 7" xfId="53196"/>
    <cellStyle name="Vírgula 8 3 5 3 8" xfId="53197"/>
    <cellStyle name="Vírgula 8 3 5 3 9" xfId="53198"/>
    <cellStyle name="Vírgula 8 3 5 4" xfId="4209"/>
    <cellStyle name="Vírgula 8 3 5 4 2" xfId="9195"/>
    <cellStyle name="Vírgula 8 3 5 4 2 2" xfId="53199"/>
    <cellStyle name="Vírgula 8 3 5 4 2 3" xfId="53200"/>
    <cellStyle name="Vírgula 8 3 5 4 2 4" xfId="53201"/>
    <cellStyle name="Vírgula 8 3 5 4 3" xfId="53202"/>
    <cellStyle name="Vírgula 8 3 5 4 3 2" xfId="53203"/>
    <cellStyle name="Vírgula 8 3 5 4 3 3" xfId="53204"/>
    <cellStyle name="Vírgula 8 3 5 4 4" xfId="53205"/>
    <cellStyle name="Vírgula 8 3 5 4 5" xfId="53206"/>
    <cellStyle name="Vírgula 8 3 5 4 6" xfId="53207"/>
    <cellStyle name="Vírgula 8 3 5 5" xfId="5956"/>
    <cellStyle name="Vírgula 8 3 5 5 2" xfId="10898"/>
    <cellStyle name="Vírgula 8 3 5 5 3" xfId="53208"/>
    <cellStyle name="Vírgula 8 3 5 5 4" xfId="53209"/>
    <cellStyle name="Vírgula 8 3 5 6" xfId="7464"/>
    <cellStyle name="Vírgula 8 3 5 6 2" xfId="53210"/>
    <cellStyle name="Vírgula 8 3 5 6 3" xfId="53211"/>
    <cellStyle name="Vírgula 8 3 5 6 4" xfId="53212"/>
    <cellStyle name="Vírgula 8 3 5 7" xfId="2502"/>
    <cellStyle name="Vírgula 8 3 5 7 2" xfId="53213"/>
    <cellStyle name="Vírgula 8 3 5 7 3" xfId="53214"/>
    <cellStyle name="Vírgula 8 3 5 7 4" xfId="53215"/>
    <cellStyle name="Vírgula 8 3 5 8" xfId="53216"/>
    <cellStyle name="Vírgula 8 3 5 8 2" xfId="53217"/>
    <cellStyle name="Vírgula 8 3 5 8 3" xfId="53218"/>
    <cellStyle name="Vírgula 8 3 5 9" xfId="53219"/>
    <cellStyle name="Vírgula 8 3 6" xfId="433"/>
    <cellStyle name="Vírgula 8 3 6 10" xfId="53220"/>
    <cellStyle name="Vírgula 8 3 6 11" xfId="53221"/>
    <cellStyle name="Vírgula 8 3 6 2" xfId="1055"/>
    <cellStyle name="Vírgula 8 3 6 2 10" xfId="53222"/>
    <cellStyle name="Vírgula 8 3 6 2 2" xfId="2050"/>
    <cellStyle name="Vírgula 8 3 6 2 2 2" xfId="5408"/>
    <cellStyle name="Vírgula 8 3 6 2 2 2 2" xfId="10392"/>
    <cellStyle name="Vírgula 8 3 6 2 2 2 2 2" xfId="53223"/>
    <cellStyle name="Vírgula 8 3 6 2 2 2 2 3" xfId="53224"/>
    <cellStyle name="Vírgula 8 3 6 2 2 2 2 4" xfId="53225"/>
    <cellStyle name="Vírgula 8 3 6 2 2 2 3" xfId="53226"/>
    <cellStyle name="Vírgula 8 3 6 2 2 2 3 2" xfId="53227"/>
    <cellStyle name="Vírgula 8 3 6 2 2 2 3 3" xfId="53228"/>
    <cellStyle name="Vírgula 8 3 6 2 2 2 4" xfId="53229"/>
    <cellStyle name="Vírgula 8 3 6 2 2 2 5" xfId="53230"/>
    <cellStyle name="Vírgula 8 3 6 2 2 2 6" xfId="53231"/>
    <cellStyle name="Vírgula 8 3 6 2 2 3" xfId="7137"/>
    <cellStyle name="Vírgula 8 3 6 2 2 3 2" xfId="12079"/>
    <cellStyle name="Vírgula 8 3 6 2 2 3 3" xfId="53232"/>
    <cellStyle name="Vírgula 8 3 6 2 2 3 4" xfId="53233"/>
    <cellStyle name="Vírgula 8 3 6 2 2 4" xfId="8645"/>
    <cellStyle name="Vírgula 8 3 6 2 2 4 2" xfId="53234"/>
    <cellStyle name="Vírgula 8 3 6 2 2 4 3" xfId="53235"/>
    <cellStyle name="Vírgula 8 3 6 2 2 4 4" xfId="53236"/>
    <cellStyle name="Vírgula 8 3 6 2 2 5" xfId="3683"/>
    <cellStyle name="Vírgula 8 3 6 2 2 5 2" xfId="53237"/>
    <cellStyle name="Vírgula 8 3 6 2 2 5 3" xfId="53238"/>
    <cellStyle name="Vírgula 8 3 6 2 2 5 4" xfId="53239"/>
    <cellStyle name="Vírgula 8 3 6 2 2 6" xfId="53240"/>
    <cellStyle name="Vírgula 8 3 6 2 2 6 2" xfId="53241"/>
    <cellStyle name="Vírgula 8 3 6 2 2 6 3" xfId="53242"/>
    <cellStyle name="Vírgula 8 3 6 2 2 7" xfId="53243"/>
    <cellStyle name="Vírgula 8 3 6 2 2 8" xfId="53244"/>
    <cellStyle name="Vírgula 8 3 6 2 2 9" xfId="53245"/>
    <cellStyle name="Vírgula 8 3 6 2 3" xfId="4487"/>
    <cellStyle name="Vírgula 8 3 6 2 3 2" xfId="9472"/>
    <cellStyle name="Vírgula 8 3 6 2 3 2 2" xfId="53246"/>
    <cellStyle name="Vírgula 8 3 6 2 3 2 3" xfId="53247"/>
    <cellStyle name="Vírgula 8 3 6 2 3 2 4" xfId="53248"/>
    <cellStyle name="Vírgula 8 3 6 2 3 3" xfId="53249"/>
    <cellStyle name="Vírgula 8 3 6 2 3 3 2" xfId="53250"/>
    <cellStyle name="Vírgula 8 3 6 2 3 3 3" xfId="53251"/>
    <cellStyle name="Vírgula 8 3 6 2 3 4" xfId="53252"/>
    <cellStyle name="Vírgula 8 3 6 2 3 5" xfId="53253"/>
    <cellStyle name="Vírgula 8 3 6 2 3 6" xfId="53254"/>
    <cellStyle name="Vírgula 8 3 6 2 4" xfId="6229"/>
    <cellStyle name="Vírgula 8 3 6 2 4 2" xfId="11171"/>
    <cellStyle name="Vírgula 8 3 6 2 4 3" xfId="53255"/>
    <cellStyle name="Vírgula 8 3 6 2 4 4" xfId="53256"/>
    <cellStyle name="Vírgula 8 3 6 2 5" xfId="7737"/>
    <cellStyle name="Vírgula 8 3 6 2 5 2" xfId="53257"/>
    <cellStyle name="Vírgula 8 3 6 2 5 3" xfId="53258"/>
    <cellStyle name="Vírgula 8 3 6 2 5 4" xfId="53259"/>
    <cellStyle name="Vírgula 8 3 6 2 6" xfId="2775"/>
    <cellStyle name="Vírgula 8 3 6 2 6 2" xfId="53260"/>
    <cellStyle name="Vírgula 8 3 6 2 6 3" xfId="53261"/>
    <cellStyle name="Vírgula 8 3 6 2 6 4" xfId="53262"/>
    <cellStyle name="Vírgula 8 3 6 2 7" xfId="53263"/>
    <cellStyle name="Vírgula 8 3 6 2 7 2" xfId="53264"/>
    <cellStyle name="Vírgula 8 3 6 2 7 3" xfId="53265"/>
    <cellStyle name="Vírgula 8 3 6 2 8" xfId="53266"/>
    <cellStyle name="Vírgula 8 3 6 2 9" xfId="53267"/>
    <cellStyle name="Vírgula 8 3 6 3" xfId="2049"/>
    <cellStyle name="Vírgula 8 3 6 3 2" xfId="5407"/>
    <cellStyle name="Vírgula 8 3 6 3 2 2" xfId="10391"/>
    <cellStyle name="Vírgula 8 3 6 3 2 2 2" xfId="53268"/>
    <cellStyle name="Vírgula 8 3 6 3 2 2 3" xfId="53269"/>
    <cellStyle name="Vírgula 8 3 6 3 2 2 4" xfId="53270"/>
    <cellStyle name="Vírgula 8 3 6 3 2 3" xfId="53271"/>
    <cellStyle name="Vírgula 8 3 6 3 2 3 2" xfId="53272"/>
    <cellStyle name="Vírgula 8 3 6 3 2 3 3" xfId="53273"/>
    <cellStyle name="Vírgula 8 3 6 3 2 4" xfId="53274"/>
    <cellStyle name="Vírgula 8 3 6 3 2 5" xfId="53275"/>
    <cellStyle name="Vírgula 8 3 6 3 2 6" xfId="53276"/>
    <cellStyle name="Vírgula 8 3 6 3 3" xfId="7136"/>
    <cellStyle name="Vírgula 8 3 6 3 3 2" xfId="12078"/>
    <cellStyle name="Vírgula 8 3 6 3 3 3" xfId="53277"/>
    <cellStyle name="Vírgula 8 3 6 3 3 4" xfId="53278"/>
    <cellStyle name="Vírgula 8 3 6 3 4" xfId="8644"/>
    <cellStyle name="Vírgula 8 3 6 3 4 2" xfId="53279"/>
    <cellStyle name="Vírgula 8 3 6 3 4 3" xfId="53280"/>
    <cellStyle name="Vírgula 8 3 6 3 4 4" xfId="53281"/>
    <cellStyle name="Vírgula 8 3 6 3 5" xfId="3682"/>
    <cellStyle name="Vírgula 8 3 6 3 5 2" xfId="53282"/>
    <cellStyle name="Vírgula 8 3 6 3 5 3" xfId="53283"/>
    <cellStyle name="Vírgula 8 3 6 3 5 4" xfId="53284"/>
    <cellStyle name="Vírgula 8 3 6 3 6" xfId="53285"/>
    <cellStyle name="Vírgula 8 3 6 3 6 2" xfId="53286"/>
    <cellStyle name="Vírgula 8 3 6 3 6 3" xfId="53287"/>
    <cellStyle name="Vírgula 8 3 6 3 7" xfId="53288"/>
    <cellStyle name="Vírgula 8 3 6 3 8" xfId="53289"/>
    <cellStyle name="Vírgula 8 3 6 3 9" xfId="53290"/>
    <cellStyle name="Vírgula 8 3 6 4" xfId="4006"/>
    <cellStyle name="Vírgula 8 3 6 4 2" xfId="9085"/>
    <cellStyle name="Vírgula 8 3 6 4 2 2" xfId="53291"/>
    <cellStyle name="Vírgula 8 3 6 4 2 3" xfId="53292"/>
    <cellStyle name="Vírgula 8 3 6 4 2 4" xfId="53293"/>
    <cellStyle name="Vírgula 8 3 6 4 3" xfId="53294"/>
    <cellStyle name="Vírgula 8 3 6 4 3 2" xfId="53295"/>
    <cellStyle name="Vírgula 8 3 6 4 3 3" xfId="53296"/>
    <cellStyle name="Vírgula 8 3 6 4 4" xfId="53297"/>
    <cellStyle name="Vírgula 8 3 6 4 5" xfId="53298"/>
    <cellStyle name="Vírgula 8 3 6 4 6" xfId="53299"/>
    <cellStyle name="Vírgula 8 3 6 5" xfId="5772"/>
    <cellStyle name="Vírgula 8 3 6 5 2" xfId="10714"/>
    <cellStyle name="Vírgula 8 3 6 5 3" xfId="53300"/>
    <cellStyle name="Vírgula 8 3 6 5 4" xfId="53301"/>
    <cellStyle name="Vírgula 8 3 6 6" xfId="7280"/>
    <cellStyle name="Vírgula 8 3 6 6 2" xfId="53302"/>
    <cellStyle name="Vírgula 8 3 6 6 3" xfId="53303"/>
    <cellStyle name="Vírgula 8 3 6 6 4" xfId="53304"/>
    <cellStyle name="Vírgula 8 3 6 7" xfId="2318"/>
    <cellStyle name="Vírgula 8 3 6 7 2" xfId="53305"/>
    <cellStyle name="Vírgula 8 3 6 7 3" xfId="53306"/>
    <cellStyle name="Vírgula 8 3 6 7 4" xfId="53307"/>
    <cellStyle name="Vírgula 8 3 6 8" xfId="53308"/>
    <cellStyle name="Vírgula 8 3 6 8 2" xfId="53309"/>
    <cellStyle name="Vírgula 8 3 6 8 3" xfId="53310"/>
    <cellStyle name="Vírgula 8 3 6 9" xfId="53311"/>
    <cellStyle name="Vírgula 8 3 7" xfId="908"/>
    <cellStyle name="Vírgula 8 3 7 10" xfId="53312"/>
    <cellStyle name="Vírgula 8 3 7 2" xfId="2051"/>
    <cellStyle name="Vírgula 8 3 7 2 2" xfId="5409"/>
    <cellStyle name="Vírgula 8 3 7 2 2 2" xfId="10393"/>
    <cellStyle name="Vírgula 8 3 7 2 2 2 2" xfId="53313"/>
    <cellStyle name="Vírgula 8 3 7 2 2 2 3" xfId="53314"/>
    <cellStyle name="Vírgula 8 3 7 2 2 2 4" xfId="53315"/>
    <cellStyle name="Vírgula 8 3 7 2 2 3" xfId="53316"/>
    <cellStyle name="Vírgula 8 3 7 2 2 3 2" xfId="53317"/>
    <cellStyle name="Vírgula 8 3 7 2 2 3 3" xfId="53318"/>
    <cellStyle name="Vírgula 8 3 7 2 2 4" xfId="53319"/>
    <cellStyle name="Vírgula 8 3 7 2 2 5" xfId="53320"/>
    <cellStyle name="Vírgula 8 3 7 2 2 6" xfId="53321"/>
    <cellStyle name="Vírgula 8 3 7 2 3" xfId="7138"/>
    <cellStyle name="Vírgula 8 3 7 2 3 2" xfId="12080"/>
    <cellStyle name="Vírgula 8 3 7 2 3 3" xfId="53322"/>
    <cellStyle name="Vírgula 8 3 7 2 3 4" xfId="53323"/>
    <cellStyle name="Vírgula 8 3 7 2 4" xfId="8646"/>
    <cellStyle name="Vírgula 8 3 7 2 4 2" xfId="53324"/>
    <cellStyle name="Vírgula 8 3 7 2 4 3" xfId="53325"/>
    <cellStyle name="Vírgula 8 3 7 2 4 4" xfId="53326"/>
    <cellStyle name="Vírgula 8 3 7 2 5" xfId="3684"/>
    <cellStyle name="Vírgula 8 3 7 2 5 2" xfId="53327"/>
    <cellStyle name="Vírgula 8 3 7 2 5 3" xfId="53328"/>
    <cellStyle name="Vírgula 8 3 7 2 5 4" xfId="53329"/>
    <cellStyle name="Vírgula 8 3 7 2 6" xfId="53330"/>
    <cellStyle name="Vírgula 8 3 7 2 6 2" xfId="53331"/>
    <cellStyle name="Vírgula 8 3 7 2 6 3" xfId="53332"/>
    <cellStyle name="Vírgula 8 3 7 2 7" xfId="53333"/>
    <cellStyle name="Vírgula 8 3 7 2 8" xfId="53334"/>
    <cellStyle name="Vírgula 8 3 7 2 9" xfId="53335"/>
    <cellStyle name="Vírgula 8 3 7 3" xfId="4350"/>
    <cellStyle name="Vírgula 8 3 7 3 2" xfId="9336"/>
    <cellStyle name="Vírgula 8 3 7 3 2 2" xfId="53336"/>
    <cellStyle name="Vírgula 8 3 7 3 2 3" xfId="53337"/>
    <cellStyle name="Vírgula 8 3 7 3 2 4" xfId="53338"/>
    <cellStyle name="Vírgula 8 3 7 3 3" xfId="53339"/>
    <cellStyle name="Vírgula 8 3 7 3 3 2" xfId="53340"/>
    <cellStyle name="Vírgula 8 3 7 3 3 3" xfId="53341"/>
    <cellStyle name="Vírgula 8 3 7 3 4" xfId="53342"/>
    <cellStyle name="Vírgula 8 3 7 3 5" xfId="53343"/>
    <cellStyle name="Vírgula 8 3 7 3 6" xfId="53344"/>
    <cellStyle name="Vírgula 8 3 7 4" xfId="6094"/>
    <cellStyle name="Vírgula 8 3 7 4 2" xfId="11036"/>
    <cellStyle name="Vírgula 8 3 7 4 3" xfId="53345"/>
    <cellStyle name="Vírgula 8 3 7 4 4" xfId="53346"/>
    <cellStyle name="Vírgula 8 3 7 5" xfId="7602"/>
    <cellStyle name="Vírgula 8 3 7 5 2" xfId="53347"/>
    <cellStyle name="Vírgula 8 3 7 5 3" xfId="53348"/>
    <cellStyle name="Vírgula 8 3 7 5 4" xfId="53349"/>
    <cellStyle name="Vírgula 8 3 7 6" xfId="2640"/>
    <cellStyle name="Vírgula 8 3 7 6 2" xfId="53350"/>
    <cellStyle name="Vírgula 8 3 7 6 3" xfId="53351"/>
    <cellStyle name="Vírgula 8 3 7 6 4" xfId="53352"/>
    <cellStyle name="Vírgula 8 3 7 7" xfId="53353"/>
    <cellStyle name="Vírgula 8 3 7 7 2" xfId="53354"/>
    <cellStyle name="Vírgula 8 3 7 7 3" xfId="53355"/>
    <cellStyle name="Vírgula 8 3 7 8" xfId="53356"/>
    <cellStyle name="Vírgula 8 3 7 9" xfId="53357"/>
    <cellStyle name="Vírgula 8 3 8" xfId="1374"/>
    <cellStyle name="Vírgula 8 3 8 2" xfId="4732"/>
    <cellStyle name="Vírgula 8 3 8 2 2" xfId="9716"/>
    <cellStyle name="Vírgula 8 3 8 2 2 2" xfId="53358"/>
    <cellStyle name="Vírgula 8 3 8 2 2 3" xfId="53359"/>
    <cellStyle name="Vírgula 8 3 8 2 2 4" xfId="53360"/>
    <cellStyle name="Vírgula 8 3 8 2 3" xfId="53361"/>
    <cellStyle name="Vírgula 8 3 8 2 3 2" xfId="53362"/>
    <cellStyle name="Vírgula 8 3 8 2 3 3" xfId="53363"/>
    <cellStyle name="Vírgula 8 3 8 2 4" xfId="53364"/>
    <cellStyle name="Vírgula 8 3 8 2 5" xfId="53365"/>
    <cellStyle name="Vírgula 8 3 8 2 6" xfId="53366"/>
    <cellStyle name="Vírgula 8 3 8 3" xfId="6461"/>
    <cellStyle name="Vírgula 8 3 8 3 2" xfId="11403"/>
    <cellStyle name="Vírgula 8 3 8 3 3" xfId="53367"/>
    <cellStyle name="Vírgula 8 3 8 3 4" xfId="53368"/>
    <cellStyle name="Vírgula 8 3 8 4" xfId="7969"/>
    <cellStyle name="Vírgula 8 3 8 4 2" xfId="53369"/>
    <cellStyle name="Vírgula 8 3 8 4 3" xfId="53370"/>
    <cellStyle name="Vírgula 8 3 8 4 4" xfId="53371"/>
    <cellStyle name="Vírgula 8 3 8 5" xfId="3007"/>
    <cellStyle name="Vírgula 8 3 8 5 2" xfId="53372"/>
    <cellStyle name="Vírgula 8 3 8 5 3" xfId="53373"/>
    <cellStyle name="Vírgula 8 3 8 5 4" xfId="53374"/>
    <cellStyle name="Vírgula 8 3 8 6" xfId="53375"/>
    <cellStyle name="Vírgula 8 3 8 6 2" xfId="53376"/>
    <cellStyle name="Vírgula 8 3 8 6 3" xfId="53377"/>
    <cellStyle name="Vírgula 8 3 8 7" xfId="53378"/>
    <cellStyle name="Vírgula 8 3 8 8" xfId="53379"/>
    <cellStyle name="Vírgula 8 3 8 9" xfId="53380"/>
    <cellStyle name="Vírgula 8 3 9" xfId="319"/>
    <cellStyle name="Vírgula 8 3 9 2" xfId="3950"/>
    <cellStyle name="Vírgula 8 3 9 2 2" xfId="9037"/>
    <cellStyle name="Vírgula 8 3 9 2 2 2" xfId="53381"/>
    <cellStyle name="Vírgula 8 3 9 2 2 3" xfId="53382"/>
    <cellStyle name="Vírgula 8 3 9 2 2 4" xfId="53383"/>
    <cellStyle name="Vírgula 8 3 9 2 3" xfId="53384"/>
    <cellStyle name="Vírgula 8 3 9 2 3 2" xfId="53385"/>
    <cellStyle name="Vírgula 8 3 9 2 3 3" xfId="53386"/>
    <cellStyle name="Vírgula 8 3 9 2 4" xfId="53387"/>
    <cellStyle name="Vírgula 8 3 9 2 5" xfId="53388"/>
    <cellStyle name="Vírgula 8 3 9 2 6" xfId="53389"/>
    <cellStyle name="Vírgula 8 3 9 3" xfId="5728"/>
    <cellStyle name="Vírgula 8 3 9 3 2" xfId="10670"/>
    <cellStyle name="Vírgula 8 3 9 3 3" xfId="53390"/>
    <cellStyle name="Vírgula 8 3 9 3 4" xfId="53391"/>
    <cellStyle name="Vírgula 8 3 9 4" xfId="7236"/>
    <cellStyle name="Vírgula 8 3 9 4 2" xfId="53392"/>
    <cellStyle name="Vírgula 8 3 9 4 3" xfId="53393"/>
    <cellStyle name="Vírgula 8 3 9 4 4" xfId="53394"/>
    <cellStyle name="Vírgula 8 3 9 5" xfId="2274"/>
    <cellStyle name="Vírgula 8 3 9 5 2" xfId="53395"/>
    <cellStyle name="Vírgula 8 3 9 5 3" xfId="53396"/>
    <cellStyle name="Vírgula 8 3 9 5 4" xfId="53397"/>
    <cellStyle name="Vírgula 8 3 9 6" xfId="53398"/>
    <cellStyle name="Vírgula 8 3 9 6 2" xfId="53399"/>
    <cellStyle name="Vírgula 8 3 9 6 3" xfId="53400"/>
    <cellStyle name="Vírgula 8 3 9 7" xfId="53401"/>
    <cellStyle name="Vírgula 8 3 9 8" xfId="53402"/>
    <cellStyle name="Vírgula 8 3 9 9" xfId="53403"/>
    <cellStyle name="Vírgula 8 4" xfId="661"/>
    <cellStyle name="Vírgula 8 4 10" xfId="2412"/>
    <cellStyle name="Vírgula 8 4 10 2" xfId="53404"/>
    <cellStyle name="Vírgula 8 4 10 3" xfId="53405"/>
    <cellStyle name="Vírgula 8 4 10 4" xfId="53406"/>
    <cellStyle name="Vírgula 8 4 11" xfId="53407"/>
    <cellStyle name="Vírgula 8 4 11 2" xfId="53408"/>
    <cellStyle name="Vírgula 8 4 11 3" xfId="53409"/>
    <cellStyle name="Vírgula 8 4 12" xfId="53410"/>
    <cellStyle name="Vírgula 8 4 13" xfId="53411"/>
    <cellStyle name="Vírgula 8 4 14" xfId="53412"/>
    <cellStyle name="Vírgula 8 4 2" xfId="804"/>
    <cellStyle name="Vírgula 8 4 2 10" xfId="53413"/>
    <cellStyle name="Vírgula 8 4 2 11" xfId="53414"/>
    <cellStyle name="Vírgula 8 4 2 2" xfId="1269"/>
    <cellStyle name="Vírgula 8 4 2 2 10" xfId="53415"/>
    <cellStyle name="Vírgula 8 4 2 2 2" xfId="2054"/>
    <cellStyle name="Vírgula 8 4 2 2 2 2" xfId="5412"/>
    <cellStyle name="Vírgula 8 4 2 2 2 2 2" xfId="10396"/>
    <cellStyle name="Vírgula 8 4 2 2 2 2 2 2" xfId="53416"/>
    <cellStyle name="Vírgula 8 4 2 2 2 2 2 3" xfId="53417"/>
    <cellStyle name="Vírgula 8 4 2 2 2 2 2 4" xfId="53418"/>
    <cellStyle name="Vírgula 8 4 2 2 2 2 3" xfId="53419"/>
    <cellStyle name="Vírgula 8 4 2 2 2 2 3 2" xfId="53420"/>
    <cellStyle name="Vírgula 8 4 2 2 2 2 3 3" xfId="53421"/>
    <cellStyle name="Vírgula 8 4 2 2 2 2 4" xfId="53422"/>
    <cellStyle name="Vírgula 8 4 2 2 2 2 5" xfId="53423"/>
    <cellStyle name="Vírgula 8 4 2 2 2 2 6" xfId="53424"/>
    <cellStyle name="Vírgula 8 4 2 2 2 3" xfId="7141"/>
    <cellStyle name="Vírgula 8 4 2 2 2 3 2" xfId="12083"/>
    <cellStyle name="Vírgula 8 4 2 2 2 3 3" xfId="53425"/>
    <cellStyle name="Vírgula 8 4 2 2 2 3 4" xfId="53426"/>
    <cellStyle name="Vírgula 8 4 2 2 2 4" xfId="8649"/>
    <cellStyle name="Vírgula 8 4 2 2 2 4 2" xfId="53427"/>
    <cellStyle name="Vírgula 8 4 2 2 2 4 3" xfId="53428"/>
    <cellStyle name="Vírgula 8 4 2 2 2 4 4" xfId="53429"/>
    <cellStyle name="Vírgula 8 4 2 2 2 5" xfId="3687"/>
    <cellStyle name="Vírgula 8 4 2 2 2 5 2" xfId="53430"/>
    <cellStyle name="Vírgula 8 4 2 2 2 5 3" xfId="53431"/>
    <cellStyle name="Vírgula 8 4 2 2 2 5 4" xfId="53432"/>
    <cellStyle name="Vírgula 8 4 2 2 2 6" xfId="53433"/>
    <cellStyle name="Vírgula 8 4 2 2 2 6 2" xfId="53434"/>
    <cellStyle name="Vírgula 8 4 2 2 2 6 3" xfId="53435"/>
    <cellStyle name="Vírgula 8 4 2 2 2 7" xfId="53436"/>
    <cellStyle name="Vírgula 8 4 2 2 2 8" xfId="53437"/>
    <cellStyle name="Vírgula 8 4 2 2 2 9" xfId="53438"/>
    <cellStyle name="Vírgula 8 4 2 2 3" xfId="4637"/>
    <cellStyle name="Vírgula 8 4 2 2 3 2" xfId="9621"/>
    <cellStyle name="Vírgula 8 4 2 2 3 2 2" xfId="53439"/>
    <cellStyle name="Vírgula 8 4 2 2 3 2 3" xfId="53440"/>
    <cellStyle name="Vírgula 8 4 2 2 3 2 4" xfId="53441"/>
    <cellStyle name="Vírgula 8 4 2 2 3 3" xfId="53442"/>
    <cellStyle name="Vírgula 8 4 2 2 3 3 2" xfId="53443"/>
    <cellStyle name="Vírgula 8 4 2 2 3 3 3" xfId="53444"/>
    <cellStyle name="Vírgula 8 4 2 2 3 4" xfId="53445"/>
    <cellStyle name="Vírgula 8 4 2 2 3 5" xfId="53446"/>
    <cellStyle name="Vírgula 8 4 2 2 3 6" xfId="53447"/>
    <cellStyle name="Vírgula 8 4 2 2 4" xfId="6368"/>
    <cellStyle name="Vírgula 8 4 2 2 4 2" xfId="11310"/>
    <cellStyle name="Vírgula 8 4 2 2 4 3" xfId="53448"/>
    <cellStyle name="Vírgula 8 4 2 2 4 4" xfId="53449"/>
    <cellStyle name="Vírgula 8 4 2 2 5" xfId="7876"/>
    <cellStyle name="Vírgula 8 4 2 2 5 2" xfId="53450"/>
    <cellStyle name="Vírgula 8 4 2 2 5 3" xfId="53451"/>
    <cellStyle name="Vírgula 8 4 2 2 5 4" xfId="53452"/>
    <cellStyle name="Vírgula 8 4 2 2 6" xfId="2914"/>
    <cellStyle name="Vírgula 8 4 2 2 6 2" xfId="53453"/>
    <cellStyle name="Vírgula 8 4 2 2 6 3" xfId="53454"/>
    <cellStyle name="Vírgula 8 4 2 2 6 4" xfId="53455"/>
    <cellStyle name="Vírgula 8 4 2 2 7" xfId="53456"/>
    <cellStyle name="Vírgula 8 4 2 2 7 2" xfId="53457"/>
    <cellStyle name="Vírgula 8 4 2 2 7 3" xfId="53458"/>
    <cellStyle name="Vírgula 8 4 2 2 8" xfId="53459"/>
    <cellStyle name="Vírgula 8 4 2 2 9" xfId="53460"/>
    <cellStyle name="Vírgula 8 4 2 3" xfId="2053"/>
    <cellStyle name="Vírgula 8 4 2 3 2" xfId="5411"/>
    <cellStyle name="Vírgula 8 4 2 3 2 2" xfId="10395"/>
    <cellStyle name="Vírgula 8 4 2 3 2 2 2" xfId="53461"/>
    <cellStyle name="Vírgula 8 4 2 3 2 2 3" xfId="53462"/>
    <cellStyle name="Vírgula 8 4 2 3 2 2 4" xfId="53463"/>
    <cellStyle name="Vírgula 8 4 2 3 2 3" xfId="53464"/>
    <cellStyle name="Vírgula 8 4 2 3 2 3 2" xfId="53465"/>
    <cellStyle name="Vírgula 8 4 2 3 2 3 3" xfId="53466"/>
    <cellStyle name="Vírgula 8 4 2 3 2 4" xfId="53467"/>
    <cellStyle name="Vírgula 8 4 2 3 2 5" xfId="53468"/>
    <cellStyle name="Vírgula 8 4 2 3 2 6" xfId="53469"/>
    <cellStyle name="Vírgula 8 4 2 3 3" xfId="7140"/>
    <cellStyle name="Vírgula 8 4 2 3 3 2" xfId="12082"/>
    <cellStyle name="Vírgula 8 4 2 3 3 3" xfId="53470"/>
    <cellStyle name="Vírgula 8 4 2 3 3 4" xfId="53471"/>
    <cellStyle name="Vírgula 8 4 2 3 4" xfId="8648"/>
    <cellStyle name="Vírgula 8 4 2 3 4 2" xfId="53472"/>
    <cellStyle name="Vírgula 8 4 2 3 4 3" xfId="53473"/>
    <cellStyle name="Vírgula 8 4 2 3 4 4" xfId="53474"/>
    <cellStyle name="Vírgula 8 4 2 3 5" xfId="3686"/>
    <cellStyle name="Vírgula 8 4 2 3 5 2" xfId="53475"/>
    <cellStyle name="Vírgula 8 4 2 3 5 3" xfId="53476"/>
    <cellStyle name="Vírgula 8 4 2 3 5 4" xfId="53477"/>
    <cellStyle name="Vírgula 8 4 2 3 6" xfId="53478"/>
    <cellStyle name="Vírgula 8 4 2 3 6 2" xfId="53479"/>
    <cellStyle name="Vírgula 8 4 2 3 6 3" xfId="53480"/>
    <cellStyle name="Vírgula 8 4 2 3 7" xfId="53481"/>
    <cellStyle name="Vírgula 8 4 2 3 8" xfId="53482"/>
    <cellStyle name="Vírgula 8 4 2 3 9" xfId="53483"/>
    <cellStyle name="Vírgula 8 4 2 4" xfId="4254"/>
    <cellStyle name="Vírgula 8 4 2 4 2" xfId="9240"/>
    <cellStyle name="Vírgula 8 4 2 4 2 2" xfId="53484"/>
    <cellStyle name="Vírgula 8 4 2 4 2 3" xfId="53485"/>
    <cellStyle name="Vírgula 8 4 2 4 2 4" xfId="53486"/>
    <cellStyle name="Vírgula 8 4 2 4 3" xfId="53487"/>
    <cellStyle name="Vírgula 8 4 2 4 3 2" xfId="53488"/>
    <cellStyle name="Vírgula 8 4 2 4 3 3" xfId="53489"/>
    <cellStyle name="Vírgula 8 4 2 4 4" xfId="53490"/>
    <cellStyle name="Vírgula 8 4 2 4 5" xfId="53491"/>
    <cellStyle name="Vírgula 8 4 2 4 6" xfId="53492"/>
    <cellStyle name="Vírgula 8 4 2 5" xfId="6001"/>
    <cellStyle name="Vírgula 8 4 2 5 2" xfId="10943"/>
    <cellStyle name="Vírgula 8 4 2 5 3" xfId="53493"/>
    <cellStyle name="Vírgula 8 4 2 5 4" xfId="53494"/>
    <cellStyle name="Vírgula 8 4 2 6" xfId="7509"/>
    <cellStyle name="Vírgula 8 4 2 6 2" xfId="53495"/>
    <cellStyle name="Vírgula 8 4 2 6 3" xfId="53496"/>
    <cellStyle name="Vírgula 8 4 2 6 4" xfId="53497"/>
    <cellStyle name="Vírgula 8 4 2 7" xfId="2547"/>
    <cellStyle name="Vírgula 8 4 2 7 2" xfId="53498"/>
    <cellStyle name="Vírgula 8 4 2 7 3" xfId="53499"/>
    <cellStyle name="Vírgula 8 4 2 7 4" xfId="53500"/>
    <cellStyle name="Vírgula 8 4 2 8" xfId="53501"/>
    <cellStyle name="Vírgula 8 4 2 8 2" xfId="53502"/>
    <cellStyle name="Vírgula 8 4 2 8 3" xfId="53503"/>
    <cellStyle name="Vírgula 8 4 2 9" xfId="53504"/>
    <cellStyle name="Vírgula 8 4 3" xfId="957"/>
    <cellStyle name="Vírgula 8 4 3 10" xfId="53505"/>
    <cellStyle name="Vírgula 8 4 3 2" xfId="2055"/>
    <cellStyle name="Vírgula 8 4 3 2 2" xfId="5413"/>
    <cellStyle name="Vírgula 8 4 3 2 2 2" xfId="10397"/>
    <cellStyle name="Vírgula 8 4 3 2 2 2 2" xfId="53506"/>
    <cellStyle name="Vírgula 8 4 3 2 2 2 3" xfId="53507"/>
    <cellStyle name="Vírgula 8 4 3 2 2 2 4" xfId="53508"/>
    <cellStyle name="Vírgula 8 4 3 2 2 3" xfId="53509"/>
    <cellStyle name="Vírgula 8 4 3 2 2 3 2" xfId="53510"/>
    <cellStyle name="Vírgula 8 4 3 2 2 3 3" xfId="53511"/>
    <cellStyle name="Vírgula 8 4 3 2 2 4" xfId="53512"/>
    <cellStyle name="Vírgula 8 4 3 2 2 5" xfId="53513"/>
    <cellStyle name="Vírgula 8 4 3 2 2 6" xfId="53514"/>
    <cellStyle name="Vírgula 8 4 3 2 3" xfId="7142"/>
    <cellStyle name="Vírgula 8 4 3 2 3 2" xfId="12084"/>
    <cellStyle name="Vírgula 8 4 3 2 3 3" xfId="53515"/>
    <cellStyle name="Vírgula 8 4 3 2 3 4" xfId="53516"/>
    <cellStyle name="Vírgula 8 4 3 2 4" xfId="8650"/>
    <cellStyle name="Vírgula 8 4 3 2 4 2" xfId="53517"/>
    <cellStyle name="Vírgula 8 4 3 2 4 3" xfId="53518"/>
    <cellStyle name="Vírgula 8 4 3 2 4 4" xfId="53519"/>
    <cellStyle name="Vírgula 8 4 3 2 5" xfId="3688"/>
    <cellStyle name="Vírgula 8 4 3 2 5 2" xfId="53520"/>
    <cellStyle name="Vírgula 8 4 3 2 5 3" xfId="53521"/>
    <cellStyle name="Vírgula 8 4 3 2 5 4" xfId="53522"/>
    <cellStyle name="Vírgula 8 4 3 2 6" xfId="53523"/>
    <cellStyle name="Vírgula 8 4 3 2 6 2" xfId="53524"/>
    <cellStyle name="Vírgula 8 4 3 2 6 3" xfId="53525"/>
    <cellStyle name="Vírgula 8 4 3 2 7" xfId="53526"/>
    <cellStyle name="Vírgula 8 4 3 2 8" xfId="53527"/>
    <cellStyle name="Vírgula 8 4 3 2 9" xfId="53528"/>
    <cellStyle name="Vírgula 8 4 3 3" xfId="4396"/>
    <cellStyle name="Vírgula 8 4 3 3 2" xfId="9381"/>
    <cellStyle name="Vírgula 8 4 3 3 2 2" xfId="53529"/>
    <cellStyle name="Vírgula 8 4 3 3 2 3" xfId="53530"/>
    <cellStyle name="Vírgula 8 4 3 3 2 4" xfId="53531"/>
    <cellStyle name="Vírgula 8 4 3 3 3" xfId="53532"/>
    <cellStyle name="Vírgula 8 4 3 3 3 2" xfId="53533"/>
    <cellStyle name="Vírgula 8 4 3 3 3 3" xfId="53534"/>
    <cellStyle name="Vírgula 8 4 3 3 4" xfId="53535"/>
    <cellStyle name="Vírgula 8 4 3 3 5" xfId="53536"/>
    <cellStyle name="Vírgula 8 4 3 3 6" xfId="53537"/>
    <cellStyle name="Vírgula 8 4 3 4" xfId="6139"/>
    <cellStyle name="Vírgula 8 4 3 4 2" xfId="11081"/>
    <cellStyle name="Vírgula 8 4 3 4 3" xfId="53538"/>
    <cellStyle name="Vírgula 8 4 3 4 4" xfId="53539"/>
    <cellStyle name="Vírgula 8 4 3 5" xfId="7647"/>
    <cellStyle name="Vírgula 8 4 3 5 2" xfId="53540"/>
    <cellStyle name="Vírgula 8 4 3 5 3" xfId="53541"/>
    <cellStyle name="Vírgula 8 4 3 5 4" xfId="53542"/>
    <cellStyle name="Vírgula 8 4 3 6" xfId="2685"/>
    <cellStyle name="Vírgula 8 4 3 6 2" xfId="53543"/>
    <cellStyle name="Vírgula 8 4 3 6 3" xfId="53544"/>
    <cellStyle name="Vírgula 8 4 3 6 4" xfId="53545"/>
    <cellStyle name="Vírgula 8 4 3 7" xfId="53546"/>
    <cellStyle name="Vírgula 8 4 3 7 2" xfId="53547"/>
    <cellStyle name="Vírgula 8 4 3 7 3" xfId="53548"/>
    <cellStyle name="Vírgula 8 4 3 8" xfId="53549"/>
    <cellStyle name="Vírgula 8 4 3 9" xfId="53550"/>
    <cellStyle name="Vírgula 8 4 4" xfId="2052"/>
    <cellStyle name="Vírgula 8 4 4 2" xfId="5410"/>
    <cellStyle name="Vírgula 8 4 4 2 2" xfId="10394"/>
    <cellStyle name="Vírgula 8 4 4 2 2 2" xfId="53551"/>
    <cellStyle name="Vírgula 8 4 4 2 2 3" xfId="53552"/>
    <cellStyle name="Vírgula 8 4 4 2 2 4" xfId="53553"/>
    <cellStyle name="Vírgula 8 4 4 2 3" xfId="53554"/>
    <cellStyle name="Vírgula 8 4 4 2 3 2" xfId="53555"/>
    <cellStyle name="Vírgula 8 4 4 2 3 3" xfId="53556"/>
    <cellStyle name="Vírgula 8 4 4 2 4" xfId="53557"/>
    <cellStyle name="Vírgula 8 4 4 2 5" xfId="53558"/>
    <cellStyle name="Vírgula 8 4 4 2 6" xfId="53559"/>
    <cellStyle name="Vírgula 8 4 4 3" xfId="7139"/>
    <cellStyle name="Vírgula 8 4 4 3 2" xfId="12081"/>
    <cellStyle name="Vírgula 8 4 4 3 3" xfId="53560"/>
    <cellStyle name="Vírgula 8 4 4 3 4" xfId="53561"/>
    <cellStyle name="Vírgula 8 4 4 4" xfId="8647"/>
    <cellStyle name="Vírgula 8 4 4 4 2" xfId="53562"/>
    <cellStyle name="Vírgula 8 4 4 4 3" xfId="53563"/>
    <cellStyle name="Vírgula 8 4 4 4 4" xfId="53564"/>
    <cellStyle name="Vírgula 8 4 4 5" xfId="3685"/>
    <cellStyle name="Vírgula 8 4 4 5 2" xfId="53565"/>
    <cellStyle name="Vírgula 8 4 4 5 3" xfId="53566"/>
    <cellStyle name="Vírgula 8 4 4 5 4" xfId="53567"/>
    <cellStyle name="Vírgula 8 4 4 6" xfId="53568"/>
    <cellStyle name="Vírgula 8 4 4 6 2" xfId="53569"/>
    <cellStyle name="Vírgula 8 4 4 6 3" xfId="53570"/>
    <cellStyle name="Vírgula 8 4 4 7" xfId="53571"/>
    <cellStyle name="Vírgula 8 4 4 8" xfId="53572"/>
    <cellStyle name="Vírgula 8 4 4 9" xfId="53573"/>
    <cellStyle name="Vírgula 8 4 5" xfId="3794"/>
    <cellStyle name="Vírgula 8 4 5 2" xfId="4541"/>
    <cellStyle name="Vírgula 8 4 5 2 2" xfId="9525"/>
    <cellStyle name="Vírgula 8 4 5 2 2 2" xfId="53574"/>
    <cellStyle name="Vírgula 8 4 5 2 2 3" xfId="53575"/>
    <cellStyle name="Vírgula 8 4 5 2 2 4" xfId="53576"/>
    <cellStyle name="Vírgula 8 4 5 2 3" xfId="53577"/>
    <cellStyle name="Vírgula 8 4 5 2 3 2" xfId="53578"/>
    <cellStyle name="Vírgula 8 4 5 2 3 3" xfId="53579"/>
    <cellStyle name="Vírgula 8 4 5 2 4" xfId="53580"/>
    <cellStyle name="Vírgula 8 4 5 2 5" xfId="53581"/>
    <cellStyle name="Vírgula 8 4 5 2 6" xfId="53582"/>
    <cellStyle name="Vírgula 8 4 5 3" xfId="8754"/>
    <cellStyle name="Vírgula 8 4 5 3 2" xfId="53583"/>
    <cellStyle name="Vírgula 8 4 5 3 3" xfId="53584"/>
    <cellStyle name="Vírgula 8 4 5 3 4" xfId="53585"/>
    <cellStyle name="Vírgula 8 4 5 4" xfId="12101"/>
    <cellStyle name="Vírgula 8 4 5 4 2" xfId="53586"/>
    <cellStyle name="Vírgula 8 4 5 4 3" xfId="53587"/>
    <cellStyle name="Vírgula 8 4 5 4 4" xfId="53588"/>
    <cellStyle name="Vírgula 8 4 5 5" xfId="53589"/>
    <cellStyle name="Vírgula 8 4 5 5 2" xfId="53590"/>
    <cellStyle name="Vírgula 8 4 5 5 3" xfId="53591"/>
    <cellStyle name="Vírgula 8 4 5 5 4" xfId="53592"/>
    <cellStyle name="Vírgula 8 4 5 6" xfId="53593"/>
    <cellStyle name="Vírgula 8 4 5 6 2" xfId="53594"/>
    <cellStyle name="Vírgula 8 4 5 6 3" xfId="53595"/>
    <cellStyle name="Vírgula 8 4 5 7" xfId="53596"/>
    <cellStyle name="Vírgula 8 4 5 8" xfId="53597"/>
    <cellStyle name="Vírgula 8 4 5 9" xfId="53598"/>
    <cellStyle name="Vírgula 8 4 6" xfId="4118"/>
    <cellStyle name="Vírgula 8 4 6 2" xfId="8890"/>
    <cellStyle name="Vírgula 8 4 6 2 2" xfId="53599"/>
    <cellStyle name="Vírgula 8 4 6 2 2 2" xfId="53600"/>
    <cellStyle name="Vírgula 8 4 6 2 2 3" xfId="53601"/>
    <cellStyle name="Vírgula 8 4 6 2 2 4" xfId="53602"/>
    <cellStyle name="Vírgula 8 4 6 2 3" xfId="53603"/>
    <cellStyle name="Vírgula 8 4 6 2 3 2" xfId="53604"/>
    <cellStyle name="Vírgula 8 4 6 2 3 3" xfId="53605"/>
    <cellStyle name="Vírgula 8 4 6 2 4" xfId="53606"/>
    <cellStyle name="Vírgula 8 4 6 2 5" xfId="53607"/>
    <cellStyle name="Vírgula 8 4 6 2 6" xfId="53608"/>
    <cellStyle name="Vírgula 8 4 6 3" xfId="12114"/>
    <cellStyle name="Vírgula 8 4 6 3 2" xfId="53609"/>
    <cellStyle name="Vírgula 8 4 6 3 3" xfId="53610"/>
    <cellStyle name="Vírgula 8 4 6 3 4" xfId="53611"/>
    <cellStyle name="Vírgula 8 4 6 4" xfId="53612"/>
    <cellStyle name="Vírgula 8 4 6 4 2" xfId="53613"/>
    <cellStyle name="Vírgula 8 4 6 4 3" xfId="53614"/>
    <cellStyle name="Vírgula 8 4 6 4 4" xfId="53615"/>
    <cellStyle name="Vírgula 8 4 6 5" xfId="53616"/>
    <cellStyle name="Vírgula 8 4 6 5 2" xfId="53617"/>
    <cellStyle name="Vírgula 8 4 6 5 3" xfId="53618"/>
    <cellStyle name="Vírgula 8 4 6 6" xfId="53619"/>
    <cellStyle name="Vírgula 8 4 6 7" xfId="53620"/>
    <cellStyle name="Vírgula 8 4 6 8" xfId="53621"/>
    <cellStyle name="Vírgula 8 4 7" xfId="5559"/>
    <cellStyle name="Vírgula 8 4 7 2" xfId="10517"/>
    <cellStyle name="Vírgula 8 4 7 2 2" xfId="53622"/>
    <cellStyle name="Vírgula 8 4 7 2 3" xfId="53623"/>
    <cellStyle name="Vírgula 8 4 7 2 4" xfId="53624"/>
    <cellStyle name="Vírgula 8 4 7 3" xfId="53625"/>
    <cellStyle name="Vírgula 8 4 7 3 2" xfId="53626"/>
    <cellStyle name="Vírgula 8 4 7 3 3" xfId="53627"/>
    <cellStyle name="Vírgula 8 4 7 4" xfId="53628"/>
    <cellStyle name="Vírgula 8 4 7 5" xfId="53629"/>
    <cellStyle name="Vírgula 8 4 7 6" xfId="53630"/>
    <cellStyle name="Vírgula 8 4 8" xfId="5866"/>
    <cellStyle name="Vírgula 8 4 8 2" xfId="10808"/>
    <cellStyle name="Vírgula 8 4 8 3" xfId="53631"/>
    <cellStyle name="Vírgula 8 4 8 4" xfId="53632"/>
    <cellStyle name="Vírgula 8 4 9" xfId="7374"/>
    <cellStyle name="Vírgula 8 4 9 2" xfId="53633"/>
    <cellStyle name="Vírgula 8 4 9 3" xfId="53634"/>
    <cellStyle name="Vírgula 8 4 9 4" xfId="53635"/>
    <cellStyle name="Vírgula 8 5" xfId="706"/>
    <cellStyle name="Vírgula 8 5 10" xfId="2455"/>
    <cellStyle name="Vírgula 8 5 10 2" xfId="53636"/>
    <cellStyle name="Vírgula 8 5 10 3" xfId="53637"/>
    <cellStyle name="Vírgula 8 5 10 4" xfId="53638"/>
    <cellStyle name="Vírgula 8 5 11" xfId="53639"/>
    <cellStyle name="Vírgula 8 5 11 2" xfId="53640"/>
    <cellStyle name="Vírgula 8 5 11 3" xfId="53641"/>
    <cellStyle name="Vírgula 8 5 12" xfId="53642"/>
    <cellStyle name="Vírgula 8 5 13" xfId="53643"/>
    <cellStyle name="Vírgula 8 5 14" xfId="53644"/>
    <cellStyle name="Vírgula 8 5 2" xfId="847"/>
    <cellStyle name="Vírgula 8 5 2 10" xfId="53645"/>
    <cellStyle name="Vírgula 8 5 2 11" xfId="53646"/>
    <cellStyle name="Vírgula 8 5 2 2" xfId="1312"/>
    <cellStyle name="Vírgula 8 5 2 2 10" xfId="53647"/>
    <cellStyle name="Vírgula 8 5 2 2 2" xfId="2058"/>
    <cellStyle name="Vírgula 8 5 2 2 2 2" xfId="5416"/>
    <cellStyle name="Vírgula 8 5 2 2 2 2 2" xfId="10400"/>
    <cellStyle name="Vírgula 8 5 2 2 2 2 2 2" xfId="53648"/>
    <cellStyle name="Vírgula 8 5 2 2 2 2 2 3" xfId="53649"/>
    <cellStyle name="Vírgula 8 5 2 2 2 2 2 4" xfId="53650"/>
    <cellStyle name="Vírgula 8 5 2 2 2 2 3" xfId="53651"/>
    <cellStyle name="Vírgula 8 5 2 2 2 2 3 2" xfId="53652"/>
    <cellStyle name="Vírgula 8 5 2 2 2 2 3 3" xfId="53653"/>
    <cellStyle name="Vírgula 8 5 2 2 2 2 4" xfId="53654"/>
    <cellStyle name="Vírgula 8 5 2 2 2 2 5" xfId="53655"/>
    <cellStyle name="Vírgula 8 5 2 2 2 2 6" xfId="53656"/>
    <cellStyle name="Vírgula 8 5 2 2 2 3" xfId="7145"/>
    <cellStyle name="Vírgula 8 5 2 2 2 3 2" xfId="12087"/>
    <cellStyle name="Vírgula 8 5 2 2 2 3 3" xfId="53657"/>
    <cellStyle name="Vírgula 8 5 2 2 2 3 4" xfId="53658"/>
    <cellStyle name="Vírgula 8 5 2 2 2 4" xfId="8653"/>
    <cellStyle name="Vírgula 8 5 2 2 2 4 2" xfId="53659"/>
    <cellStyle name="Vírgula 8 5 2 2 2 4 3" xfId="53660"/>
    <cellStyle name="Vírgula 8 5 2 2 2 4 4" xfId="53661"/>
    <cellStyle name="Vírgula 8 5 2 2 2 5" xfId="3691"/>
    <cellStyle name="Vírgula 8 5 2 2 2 5 2" xfId="53662"/>
    <cellStyle name="Vírgula 8 5 2 2 2 5 3" xfId="53663"/>
    <cellStyle name="Vírgula 8 5 2 2 2 5 4" xfId="53664"/>
    <cellStyle name="Vírgula 8 5 2 2 2 6" xfId="53665"/>
    <cellStyle name="Vírgula 8 5 2 2 2 6 2" xfId="53666"/>
    <cellStyle name="Vírgula 8 5 2 2 2 6 3" xfId="53667"/>
    <cellStyle name="Vírgula 8 5 2 2 2 7" xfId="53668"/>
    <cellStyle name="Vírgula 8 5 2 2 2 8" xfId="53669"/>
    <cellStyle name="Vírgula 8 5 2 2 2 9" xfId="53670"/>
    <cellStyle name="Vírgula 8 5 2 2 3" xfId="4680"/>
    <cellStyle name="Vírgula 8 5 2 2 3 2" xfId="9664"/>
    <cellStyle name="Vírgula 8 5 2 2 3 2 2" xfId="53671"/>
    <cellStyle name="Vírgula 8 5 2 2 3 2 3" xfId="53672"/>
    <cellStyle name="Vírgula 8 5 2 2 3 2 4" xfId="53673"/>
    <cellStyle name="Vírgula 8 5 2 2 3 3" xfId="53674"/>
    <cellStyle name="Vírgula 8 5 2 2 3 3 2" xfId="53675"/>
    <cellStyle name="Vírgula 8 5 2 2 3 3 3" xfId="53676"/>
    <cellStyle name="Vírgula 8 5 2 2 3 4" xfId="53677"/>
    <cellStyle name="Vírgula 8 5 2 2 3 5" xfId="53678"/>
    <cellStyle name="Vírgula 8 5 2 2 3 6" xfId="53679"/>
    <cellStyle name="Vírgula 8 5 2 2 4" xfId="6411"/>
    <cellStyle name="Vírgula 8 5 2 2 4 2" xfId="11353"/>
    <cellStyle name="Vírgula 8 5 2 2 4 3" xfId="53680"/>
    <cellStyle name="Vírgula 8 5 2 2 4 4" xfId="53681"/>
    <cellStyle name="Vírgula 8 5 2 2 5" xfId="7919"/>
    <cellStyle name="Vírgula 8 5 2 2 5 2" xfId="53682"/>
    <cellStyle name="Vírgula 8 5 2 2 5 3" xfId="53683"/>
    <cellStyle name="Vírgula 8 5 2 2 5 4" xfId="53684"/>
    <cellStyle name="Vírgula 8 5 2 2 6" xfId="2957"/>
    <cellStyle name="Vírgula 8 5 2 2 6 2" xfId="53685"/>
    <cellStyle name="Vírgula 8 5 2 2 6 3" xfId="53686"/>
    <cellStyle name="Vírgula 8 5 2 2 6 4" xfId="53687"/>
    <cellStyle name="Vírgula 8 5 2 2 7" xfId="53688"/>
    <cellStyle name="Vírgula 8 5 2 2 7 2" xfId="53689"/>
    <cellStyle name="Vírgula 8 5 2 2 7 3" xfId="53690"/>
    <cellStyle name="Vírgula 8 5 2 2 8" xfId="53691"/>
    <cellStyle name="Vírgula 8 5 2 2 9" xfId="53692"/>
    <cellStyle name="Vírgula 8 5 2 3" xfId="2057"/>
    <cellStyle name="Vírgula 8 5 2 3 2" xfId="5415"/>
    <cellStyle name="Vírgula 8 5 2 3 2 2" xfId="10399"/>
    <cellStyle name="Vírgula 8 5 2 3 2 2 2" xfId="53693"/>
    <cellStyle name="Vírgula 8 5 2 3 2 2 3" xfId="53694"/>
    <cellStyle name="Vírgula 8 5 2 3 2 2 4" xfId="53695"/>
    <cellStyle name="Vírgula 8 5 2 3 2 3" xfId="53696"/>
    <cellStyle name="Vírgula 8 5 2 3 2 3 2" xfId="53697"/>
    <cellStyle name="Vírgula 8 5 2 3 2 3 3" xfId="53698"/>
    <cellStyle name="Vírgula 8 5 2 3 2 4" xfId="53699"/>
    <cellStyle name="Vírgula 8 5 2 3 2 5" xfId="53700"/>
    <cellStyle name="Vírgula 8 5 2 3 2 6" xfId="53701"/>
    <cellStyle name="Vírgula 8 5 2 3 3" xfId="7144"/>
    <cellStyle name="Vírgula 8 5 2 3 3 2" xfId="12086"/>
    <cellStyle name="Vírgula 8 5 2 3 3 3" xfId="53702"/>
    <cellStyle name="Vírgula 8 5 2 3 3 4" xfId="53703"/>
    <cellStyle name="Vírgula 8 5 2 3 4" xfId="8652"/>
    <cellStyle name="Vírgula 8 5 2 3 4 2" xfId="53704"/>
    <cellStyle name="Vírgula 8 5 2 3 4 3" xfId="53705"/>
    <cellStyle name="Vírgula 8 5 2 3 4 4" xfId="53706"/>
    <cellStyle name="Vírgula 8 5 2 3 5" xfId="3690"/>
    <cellStyle name="Vírgula 8 5 2 3 5 2" xfId="53707"/>
    <cellStyle name="Vírgula 8 5 2 3 5 3" xfId="53708"/>
    <cellStyle name="Vírgula 8 5 2 3 5 4" xfId="53709"/>
    <cellStyle name="Vírgula 8 5 2 3 6" xfId="53710"/>
    <cellStyle name="Vírgula 8 5 2 3 6 2" xfId="53711"/>
    <cellStyle name="Vírgula 8 5 2 3 6 3" xfId="53712"/>
    <cellStyle name="Vírgula 8 5 2 3 7" xfId="53713"/>
    <cellStyle name="Vírgula 8 5 2 3 8" xfId="53714"/>
    <cellStyle name="Vírgula 8 5 2 3 9" xfId="53715"/>
    <cellStyle name="Vírgula 8 5 2 4" xfId="4297"/>
    <cellStyle name="Vírgula 8 5 2 4 2" xfId="9283"/>
    <cellStyle name="Vírgula 8 5 2 4 2 2" xfId="53716"/>
    <cellStyle name="Vírgula 8 5 2 4 2 3" xfId="53717"/>
    <cellStyle name="Vírgula 8 5 2 4 2 4" xfId="53718"/>
    <cellStyle name="Vírgula 8 5 2 4 3" xfId="53719"/>
    <cellStyle name="Vírgula 8 5 2 4 3 2" xfId="53720"/>
    <cellStyle name="Vírgula 8 5 2 4 3 3" xfId="53721"/>
    <cellStyle name="Vírgula 8 5 2 4 4" xfId="53722"/>
    <cellStyle name="Vírgula 8 5 2 4 5" xfId="53723"/>
    <cellStyle name="Vírgula 8 5 2 4 6" xfId="53724"/>
    <cellStyle name="Vírgula 8 5 2 5" xfId="6044"/>
    <cellStyle name="Vírgula 8 5 2 5 2" xfId="10986"/>
    <cellStyle name="Vírgula 8 5 2 5 3" xfId="53725"/>
    <cellStyle name="Vírgula 8 5 2 5 4" xfId="53726"/>
    <cellStyle name="Vírgula 8 5 2 6" xfId="7552"/>
    <cellStyle name="Vírgula 8 5 2 6 2" xfId="53727"/>
    <cellStyle name="Vírgula 8 5 2 6 3" xfId="53728"/>
    <cellStyle name="Vírgula 8 5 2 6 4" xfId="53729"/>
    <cellStyle name="Vírgula 8 5 2 7" xfId="2590"/>
    <cellStyle name="Vírgula 8 5 2 7 2" xfId="53730"/>
    <cellStyle name="Vírgula 8 5 2 7 3" xfId="53731"/>
    <cellStyle name="Vírgula 8 5 2 7 4" xfId="53732"/>
    <cellStyle name="Vírgula 8 5 2 8" xfId="53733"/>
    <cellStyle name="Vírgula 8 5 2 8 2" xfId="53734"/>
    <cellStyle name="Vírgula 8 5 2 8 3" xfId="53735"/>
    <cellStyle name="Vírgula 8 5 2 9" xfId="53736"/>
    <cellStyle name="Vírgula 8 5 3" xfId="1000"/>
    <cellStyle name="Vírgula 8 5 3 10" xfId="53737"/>
    <cellStyle name="Vírgula 8 5 3 2" xfId="2059"/>
    <cellStyle name="Vírgula 8 5 3 2 2" xfId="5417"/>
    <cellStyle name="Vírgula 8 5 3 2 2 2" xfId="10401"/>
    <cellStyle name="Vírgula 8 5 3 2 2 2 2" xfId="53738"/>
    <cellStyle name="Vírgula 8 5 3 2 2 2 3" xfId="53739"/>
    <cellStyle name="Vírgula 8 5 3 2 2 2 4" xfId="53740"/>
    <cellStyle name="Vírgula 8 5 3 2 2 3" xfId="53741"/>
    <cellStyle name="Vírgula 8 5 3 2 2 3 2" xfId="53742"/>
    <cellStyle name="Vírgula 8 5 3 2 2 3 3" xfId="53743"/>
    <cellStyle name="Vírgula 8 5 3 2 2 4" xfId="53744"/>
    <cellStyle name="Vírgula 8 5 3 2 2 5" xfId="53745"/>
    <cellStyle name="Vírgula 8 5 3 2 2 6" xfId="53746"/>
    <cellStyle name="Vírgula 8 5 3 2 3" xfId="7146"/>
    <cellStyle name="Vírgula 8 5 3 2 3 2" xfId="12088"/>
    <cellStyle name="Vírgula 8 5 3 2 3 3" xfId="53747"/>
    <cellStyle name="Vírgula 8 5 3 2 3 4" xfId="53748"/>
    <cellStyle name="Vírgula 8 5 3 2 4" xfId="8654"/>
    <cellStyle name="Vírgula 8 5 3 2 4 2" xfId="53749"/>
    <cellStyle name="Vírgula 8 5 3 2 4 3" xfId="53750"/>
    <cellStyle name="Vírgula 8 5 3 2 4 4" xfId="53751"/>
    <cellStyle name="Vírgula 8 5 3 2 5" xfId="3692"/>
    <cellStyle name="Vírgula 8 5 3 2 5 2" xfId="53752"/>
    <cellStyle name="Vírgula 8 5 3 2 5 3" xfId="53753"/>
    <cellStyle name="Vírgula 8 5 3 2 5 4" xfId="53754"/>
    <cellStyle name="Vírgula 8 5 3 2 6" xfId="53755"/>
    <cellStyle name="Vírgula 8 5 3 2 6 2" xfId="53756"/>
    <cellStyle name="Vírgula 8 5 3 2 6 3" xfId="53757"/>
    <cellStyle name="Vírgula 8 5 3 2 7" xfId="53758"/>
    <cellStyle name="Vírgula 8 5 3 2 8" xfId="53759"/>
    <cellStyle name="Vírgula 8 5 3 2 9" xfId="53760"/>
    <cellStyle name="Vírgula 8 5 3 3" xfId="4439"/>
    <cellStyle name="Vírgula 8 5 3 3 2" xfId="9424"/>
    <cellStyle name="Vírgula 8 5 3 3 2 2" xfId="53761"/>
    <cellStyle name="Vírgula 8 5 3 3 2 3" xfId="53762"/>
    <cellStyle name="Vírgula 8 5 3 3 2 4" xfId="53763"/>
    <cellStyle name="Vírgula 8 5 3 3 3" xfId="53764"/>
    <cellStyle name="Vírgula 8 5 3 3 3 2" xfId="53765"/>
    <cellStyle name="Vírgula 8 5 3 3 3 3" xfId="53766"/>
    <cellStyle name="Vírgula 8 5 3 3 4" xfId="53767"/>
    <cellStyle name="Vírgula 8 5 3 3 5" xfId="53768"/>
    <cellStyle name="Vírgula 8 5 3 3 6" xfId="53769"/>
    <cellStyle name="Vírgula 8 5 3 4" xfId="6182"/>
    <cellStyle name="Vírgula 8 5 3 4 2" xfId="11124"/>
    <cellStyle name="Vírgula 8 5 3 4 3" xfId="53770"/>
    <cellStyle name="Vírgula 8 5 3 4 4" xfId="53771"/>
    <cellStyle name="Vírgula 8 5 3 5" xfId="7690"/>
    <cellStyle name="Vírgula 8 5 3 5 2" xfId="53772"/>
    <cellStyle name="Vírgula 8 5 3 5 3" xfId="53773"/>
    <cellStyle name="Vírgula 8 5 3 5 4" xfId="53774"/>
    <cellStyle name="Vírgula 8 5 3 6" xfId="2728"/>
    <cellStyle name="Vírgula 8 5 3 6 2" xfId="53775"/>
    <cellStyle name="Vírgula 8 5 3 6 3" xfId="53776"/>
    <cellStyle name="Vírgula 8 5 3 6 4" xfId="53777"/>
    <cellStyle name="Vírgula 8 5 3 7" xfId="53778"/>
    <cellStyle name="Vírgula 8 5 3 7 2" xfId="53779"/>
    <cellStyle name="Vírgula 8 5 3 7 3" xfId="53780"/>
    <cellStyle name="Vírgula 8 5 3 8" xfId="53781"/>
    <cellStyle name="Vírgula 8 5 3 9" xfId="53782"/>
    <cellStyle name="Vírgula 8 5 4" xfId="2056"/>
    <cellStyle name="Vírgula 8 5 4 2" xfId="5414"/>
    <cellStyle name="Vírgula 8 5 4 2 2" xfId="10398"/>
    <cellStyle name="Vírgula 8 5 4 2 2 2" xfId="53783"/>
    <cellStyle name="Vírgula 8 5 4 2 2 3" xfId="53784"/>
    <cellStyle name="Vírgula 8 5 4 2 2 4" xfId="53785"/>
    <cellStyle name="Vírgula 8 5 4 2 3" xfId="53786"/>
    <cellStyle name="Vírgula 8 5 4 2 3 2" xfId="53787"/>
    <cellStyle name="Vírgula 8 5 4 2 3 3" xfId="53788"/>
    <cellStyle name="Vírgula 8 5 4 2 4" xfId="53789"/>
    <cellStyle name="Vírgula 8 5 4 2 5" xfId="53790"/>
    <cellStyle name="Vírgula 8 5 4 2 6" xfId="53791"/>
    <cellStyle name="Vírgula 8 5 4 3" xfId="7143"/>
    <cellStyle name="Vírgula 8 5 4 3 2" xfId="12085"/>
    <cellStyle name="Vírgula 8 5 4 3 3" xfId="53792"/>
    <cellStyle name="Vírgula 8 5 4 3 4" xfId="53793"/>
    <cellStyle name="Vírgula 8 5 4 4" xfId="8651"/>
    <cellStyle name="Vírgula 8 5 4 4 2" xfId="53794"/>
    <cellStyle name="Vírgula 8 5 4 4 3" xfId="53795"/>
    <cellStyle name="Vírgula 8 5 4 4 4" xfId="53796"/>
    <cellStyle name="Vírgula 8 5 4 5" xfId="3689"/>
    <cellStyle name="Vírgula 8 5 4 5 2" xfId="53797"/>
    <cellStyle name="Vírgula 8 5 4 5 3" xfId="53798"/>
    <cellStyle name="Vírgula 8 5 4 5 4" xfId="53799"/>
    <cellStyle name="Vírgula 8 5 4 6" xfId="53800"/>
    <cellStyle name="Vírgula 8 5 4 6 2" xfId="53801"/>
    <cellStyle name="Vírgula 8 5 4 6 3" xfId="53802"/>
    <cellStyle name="Vírgula 8 5 4 7" xfId="53803"/>
    <cellStyle name="Vírgula 8 5 4 8" xfId="53804"/>
    <cellStyle name="Vírgula 8 5 4 9" xfId="53805"/>
    <cellStyle name="Vírgula 8 5 5" xfId="3837"/>
    <cellStyle name="Vírgula 8 5 5 2" xfId="5622"/>
    <cellStyle name="Vírgula 8 5 5 2 2" xfId="10571"/>
    <cellStyle name="Vírgula 8 5 5 2 2 2" xfId="53806"/>
    <cellStyle name="Vírgula 8 5 5 2 2 3" xfId="53807"/>
    <cellStyle name="Vírgula 8 5 5 2 2 4" xfId="53808"/>
    <cellStyle name="Vírgula 8 5 5 2 3" xfId="53809"/>
    <cellStyle name="Vírgula 8 5 5 2 3 2" xfId="53810"/>
    <cellStyle name="Vírgula 8 5 5 2 3 3" xfId="53811"/>
    <cellStyle name="Vírgula 8 5 5 2 4" xfId="53812"/>
    <cellStyle name="Vírgula 8 5 5 2 5" xfId="53813"/>
    <cellStyle name="Vírgula 8 5 5 2 6" xfId="53814"/>
    <cellStyle name="Vírgula 8 5 5 3" xfId="8797"/>
    <cellStyle name="Vírgula 8 5 5 3 2" xfId="53815"/>
    <cellStyle name="Vírgula 8 5 5 3 3" xfId="53816"/>
    <cellStyle name="Vírgula 8 5 5 3 4" xfId="53817"/>
    <cellStyle name="Vírgula 8 5 5 4" xfId="12201"/>
    <cellStyle name="Vírgula 8 5 5 4 2" xfId="53818"/>
    <cellStyle name="Vírgula 8 5 5 4 3" xfId="53819"/>
    <cellStyle name="Vírgula 8 5 5 4 4" xfId="53820"/>
    <cellStyle name="Vírgula 8 5 5 5" xfId="53821"/>
    <cellStyle name="Vírgula 8 5 5 5 2" xfId="53822"/>
    <cellStyle name="Vírgula 8 5 5 5 3" xfId="53823"/>
    <cellStyle name="Vírgula 8 5 5 5 4" xfId="53824"/>
    <cellStyle name="Vírgula 8 5 5 6" xfId="53825"/>
    <cellStyle name="Vírgula 8 5 5 6 2" xfId="53826"/>
    <cellStyle name="Vírgula 8 5 5 6 3" xfId="53827"/>
    <cellStyle name="Vírgula 8 5 5 7" xfId="53828"/>
    <cellStyle name="Vírgula 8 5 5 8" xfId="53829"/>
    <cellStyle name="Vírgula 8 5 5 9" xfId="53830"/>
    <cellStyle name="Vírgula 8 5 6" xfId="4162"/>
    <cellStyle name="Vírgula 8 5 6 2" xfId="8933"/>
    <cellStyle name="Vírgula 8 5 6 2 2" xfId="53831"/>
    <cellStyle name="Vírgula 8 5 6 2 2 2" xfId="53832"/>
    <cellStyle name="Vírgula 8 5 6 2 2 3" xfId="53833"/>
    <cellStyle name="Vírgula 8 5 6 2 2 4" xfId="53834"/>
    <cellStyle name="Vírgula 8 5 6 2 3" xfId="53835"/>
    <cellStyle name="Vírgula 8 5 6 2 3 2" xfId="53836"/>
    <cellStyle name="Vírgula 8 5 6 2 3 3" xfId="53837"/>
    <cellStyle name="Vírgula 8 5 6 2 4" xfId="53838"/>
    <cellStyle name="Vírgula 8 5 6 2 5" xfId="53839"/>
    <cellStyle name="Vírgula 8 5 6 2 6" xfId="53840"/>
    <cellStyle name="Vírgula 8 5 6 3" xfId="12279"/>
    <cellStyle name="Vírgula 8 5 6 3 2" xfId="53841"/>
    <cellStyle name="Vírgula 8 5 6 3 3" xfId="53842"/>
    <cellStyle name="Vírgula 8 5 6 3 4" xfId="53843"/>
    <cellStyle name="Vírgula 8 5 6 4" xfId="53844"/>
    <cellStyle name="Vírgula 8 5 6 4 2" xfId="53845"/>
    <cellStyle name="Vírgula 8 5 6 4 3" xfId="53846"/>
    <cellStyle name="Vírgula 8 5 6 4 4" xfId="53847"/>
    <cellStyle name="Vírgula 8 5 6 5" xfId="53848"/>
    <cellStyle name="Vírgula 8 5 6 5 2" xfId="53849"/>
    <cellStyle name="Vírgula 8 5 6 5 3" xfId="53850"/>
    <cellStyle name="Vírgula 8 5 6 6" xfId="53851"/>
    <cellStyle name="Vírgula 8 5 6 7" xfId="53852"/>
    <cellStyle name="Vírgula 8 5 6 8" xfId="53853"/>
    <cellStyle name="Vírgula 8 5 7" xfId="5562"/>
    <cellStyle name="Vírgula 8 5 7 2" xfId="10520"/>
    <cellStyle name="Vírgula 8 5 7 2 2" xfId="53854"/>
    <cellStyle name="Vírgula 8 5 7 2 3" xfId="53855"/>
    <cellStyle name="Vírgula 8 5 7 2 4" xfId="53856"/>
    <cellStyle name="Vírgula 8 5 7 3" xfId="53857"/>
    <cellStyle name="Vírgula 8 5 7 3 2" xfId="53858"/>
    <cellStyle name="Vírgula 8 5 7 3 3" xfId="53859"/>
    <cellStyle name="Vírgula 8 5 7 4" xfId="53860"/>
    <cellStyle name="Vírgula 8 5 7 5" xfId="53861"/>
    <cellStyle name="Vírgula 8 5 7 6" xfId="53862"/>
    <cellStyle name="Vírgula 8 5 8" xfId="5909"/>
    <cellStyle name="Vírgula 8 5 8 2" xfId="10851"/>
    <cellStyle name="Vírgula 8 5 8 3" xfId="53863"/>
    <cellStyle name="Vírgula 8 5 8 4" xfId="53864"/>
    <cellStyle name="Vírgula 8 5 9" xfId="7417"/>
    <cellStyle name="Vírgula 8 5 9 2" xfId="53865"/>
    <cellStyle name="Vírgula 8 5 9 3" xfId="53866"/>
    <cellStyle name="Vírgula 8 5 9 4" xfId="53867"/>
    <cellStyle name="Vírgula 8 6" xfId="547"/>
    <cellStyle name="Vírgula 8 6 10" xfId="53868"/>
    <cellStyle name="Vírgula 8 6 11" xfId="53869"/>
    <cellStyle name="Vírgula 8 6 2" xfId="1109"/>
    <cellStyle name="Vírgula 8 6 2 10" xfId="53870"/>
    <cellStyle name="Vírgula 8 6 2 2" xfId="2061"/>
    <cellStyle name="Vírgula 8 6 2 2 2" xfId="5419"/>
    <cellStyle name="Vírgula 8 6 2 2 2 2" xfId="10403"/>
    <cellStyle name="Vírgula 8 6 2 2 2 2 2" xfId="53871"/>
    <cellStyle name="Vírgula 8 6 2 2 2 2 3" xfId="53872"/>
    <cellStyle name="Vírgula 8 6 2 2 2 2 4" xfId="53873"/>
    <cellStyle name="Vírgula 8 6 2 2 2 3" xfId="53874"/>
    <cellStyle name="Vírgula 8 6 2 2 2 3 2" xfId="53875"/>
    <cellStyle name="Vírgula 8 6 2 2 2 3 3" xfId="53876"/>
    <cellStyle name="Vírgula 8 6 2 2 2 4" xfId="53877"/>
    <cellStyle name="Vírgula 8 6 2 2 2 5" xfId="53878"/>
    <cellStyle name="Vírgula 8 6 2 2 2 6" xfId="53879"/>
    <cellStyle name="Vírgula 8 6 2 2 3" xfId="7148"/>
    <cellStyle name="Vírgula 8 6 2 2 3 2" xfId="12090"/>
    <cellStyle name="Vírgula 8 6 2 2 3 3" xfId="53880"/>
    <cellStyle name="Vírgula 8 6 2 2 3 4" xfId="53881"/>
    <cellStyle name="Vírgula 8 6 2 2 4" xfId="8656"/>
    <cellStyle name="Vírgula 8 6 2 2 4 2" xfId="53882"/>
    <cellStyle name="Vírgula 8 6 2 2 4 3" xfId="53883"/>
    <cellStyle name="Vírgula 8 6 2 2 4 4" xfId="53884"/>
    <cellStyle name="Vírgula 8 6 2 2 5" xfId="3694"/>
    <cellStyle name="Vírgula 8 6 2 2 5 2" xfId="53885"/>
    <cellStyle name="Vírgula 8 6 2 2 5 3" xfId="53886"/>
    <cellStyle name="Vírgula 8 6 2 2 5 4" xfId="53887"/>
    <cellStyle name="Vírgula 8 6 2 2 6" xfId="53888"/>
    <cellStyle name="Vírgula 8 6 2 2 6 2" xfId="53889"/>
    <cellStyle name="Vírgula 8 6 2 2 6 3" xfId="53890"/>
    <cellStyle name="Vírgula 8 6 2 2 7" xfId="53891"/>
    <cellStyle name="Vírgula 8 6 2 2 8" xfId="53892"/>
    <cellStyle name="Vírgula 8 6 2 2 9" xfId="53893"/>
    <cellStyle name="Vírgula 8 6 2 3" xfId="4531"/>
    <cellStyle name="Vírgula 8 6 2 3 2" xfId="9516"/>
    <cellStyle name="Vírgula 8 6 2 3 2 2" xfId="53894"/>
    <cellStyle name="Vírgula 8 6 2 3 2 3" xfId="53895"/>
    <cellStyle name="Vírgula 8 6 2 3 2 4" xfId="53896"/>
    <cellStyle name="Vírgula 8 6 2 3 3" xfId="53897"/>
    <cellStyle name="Vírgula 8 6 2 3 3 2" xfId="53898"/>
    <cellStyle name="Vírgula 8 6 2 3 3 3" xfId="53899"/>
    <cellStyle name="Vírgula 8 6 2 3 4" xfId="53900"/>
    <cellStyle name="Vírgula 8 6 2 3 5" xfId="53901"/>
    <cellStyle name="Vírgula 8 6 2 3 6" xfId="53902"/>
    <cellStyle name="Vírgula 8 6 2 4" xfId="6271"/>
    <cellStyle name="Vírgula 8 6 2 4 2" xfId="11213"/>
    <cellStyle name="Vírgula 8 6 2 4 3" xfId="53903"/>
    <cellStyle name="Vírgula 8 6 2 4 4" xfId="53904"/>
    <cellStyle name="Vírgula 8 6 2 5" xfId="7779"/>
    <cellStyle name="Vírgula 8 6 2 5 2" xfId="53905"/>
    <cellStyle name="Vírgula 8 6 2 5 3" xfId="53906"/>
    <cellStyle name="Vírgula 8 6 2 5 4" xfId="53907"/>
    <cellStyle name="Vírgula 8 6 2 6" xfId="2817"/>
    <cellStyle name="Vírgula 8 6 2 6 2" xfId="53908"/>
    <cellStyle name="Vírgula 8 6 2 6 3" xfId="53909"/>
    <cellStyle name="Vírgula 8 6 2 6 4" xfId="53910"/>
    <cellStyle name="Vírgula 8 6 2 7" xfId="53911"/>
    <cellStyle name="Vírgula 8 6 2 7 2" xfId="53912"/>
    <cellStyle name="Vírgula 8 6 2 7 3" xfId="53913"/>
    <cellStyle name="Vírgula 8 6 2 8" xfId="53914"/>
    <cellStyle name="Vírgula 8 6 2 9" xfId="53915"/>
    <cellStyle name="Vírgula 8 6 3" xfId="2060"/>
    <cellStyle name="Vírgula 8 6 3 2" xfId="5418"/>
    <cellStyle name="Vírgula 8 6 3 2 2" xfId="10402"/>
    <cellStyle name="Vírgula 8 6 3 2 2 2" xfId="53916"/>
    <cellStyle name="Vírgula 8 6 3 2 2 3" xfId="53917"/>
    <cellStyle name="Vírgula 8 6 3 2 2 4" xfId="53918"/>
    <cellStyle name="Vírgula 8 6 3 2 3" xfId="53919"/>
    <cellStyle name="Vírgula 8 6 3 2 3 2" xfId="53920"/>
    <cellStyle name="Vírgula 8 6 3 2 3 3" xfId="53921"/>
    <cellStyle name="Vírgula 8 6 3 2 4" xfId="53922"/>
    <cellStyle name="Vírgula 8 6 3 2 5" xfId="53923"/>
    <cellStyle name="Vírgula 8 6 3 2 6" xfId="53924"/>
    <cellStyle name="Vírgula 8 6 3 3" xfId="7147"/>
    <cellStyle name="Vírgula 8 6 3 3 2" xfId="12089"/>
    <cellStyle name="Vírgula 8 6 3 3 3" xfId="53925"/>
    <cellStyle name="Vírgula 8 6 3 3 4" xfId="53926"/>
    <cellStyle name="Vírgula 8 6 3 4" xfId="8655"/>
    <cellStyle name="Vírgula 8 6 3 4 2" xfId="53927"/>
    <cellStyle name="Vírgula 8 6 3 4 3" xfId="53928"/>
    <cellStyle name="Vírgula 8 6 3 4 4" xfId="53929"/>
    <cellStyle name="Vírgula 8 6 3 5" xfId="3693"/>
    <cellStyle name="Vírgula 8 6 3 5 2" xfId="53930"/>
    <cellStyle name="Vírgula 8 6 3 5 3" xfId="53931"/>
    <cellStyle name="Vírgula 8 6 3 5 4" xfId="53932"/>
    <cellStyle name="Vírgula 8 6 3 6" xfId="53933"/>
    <cellStyle name="Vírgula 8 6 3 6 2" xfId="53934"/>
    <cellStyle name="Vírgula 8 6 3 6 3" xfId="53935"/>
    <cellStyle name="Vírgula 8 6 3 7" xfId="53936"/>
    <cellStyle name="Vírgula 8 6 3 8" xfId="53937"/>
    <cellStyle name="Vírgula 8 6 3 9" xfId="53938"/>
    <cellStyle name="Vírgula 8 6 4" xfId="4063"/>
    <cellStyle name="Vírgula 8 6 4 2" xfId="9135"/>
    <cellStyle name="Vírgula 8 6 4 2 2" xfId="53939"/>
    <cellStyle name="Vírgula 8 6 4 2 3" xfId="53940"/>
    <cellStyle name="Vírgula 8 6 4 2 4" xfId="53941"/>
    <cellStyle name="Vírgula 8 6 4 3" xfId="53942"/>
    <cellStyle name="Vírgula 8 6 4 3 2" xfId="53943"/>
    <cellStyle name="Vírgula 8 6 4 3 3" xfId="53944"/>
    <cellStyle name="Vírgula 8 6 4 4" xfId="53945"/>
    <cellStyle name="Vírgula 8 6 4 5" xfId="53946"/>
    <cellStyle name="Vírgula 8 6 4 6" xfId="53947"/>
    <cellStyle name="Vírgula 8 6 5" xfId="5819"/>
    <cellStyle name="Vírgula 8 6 5 2" xfId="10761"/>
    <cellStyle name="Vírgula 8 6 5 3" xfId="53948"/>
    <cellStyle name="Vírgula 8 6 5 4" xfId="53949"/>
    <cellStyle name="Vírgula 8 6 6" xfId="7327"/>
    <cellStyle name="Vírgula 8 6 6 2" xfId="53950"/>
    <cellStyle name="Vírgula 8 6 6 3" xfId="53951"/>
    <cellStyle name="Vírgula 8 6 6 4" xfId="53952"/>
    <cellStyle name="Vírgula 8 6 7" xfId="2365"/>
    <cellStyle name="Vírgula 8 6 7 2" xfId="53953"/>
    <cellStyle name="Vírgula 8 6 7 3" xfId="53954"/>
    <cellStyle name="Vírgula 8 6 7 4" xfId="53955"/>
    <cellStyle name="Vírgula 8 6 8" xfId="53956"/>
    <cellStyle name="Vírgula 8 6 8 2" xfId="53957"/>
    <cellStyle name="Vírgula 8 6 8 3" xfId="53958"/>
    <cellStyle name="Vírgula 8 6 9" xfId="53959"/>
    <cellStyle name="Vírgula 8 7" xfId="756"/>
    <cellStyle name="Vírgula 8 7 10" xfId="53960"/>
    <cellStyle name="Vírgula 8 7 11" xfId="53961"/>
    <cellStyle name="Vírgula 8 7 2" xfId="1222"/>
    <cellStyle name="Vírgula 8 7 2 10" xfId="53962"/>
    <cellStyle name="Vírgula 8 7 2 2" xfId="2063"/>
    <cellStyle name="Vírgula 8 7 2 2 2" xfId="5421"/>
    <cellStyle name="Vírgula 8 7 2 2 2 2" xfId="10405"/>
    <cellStyle name="Vírgula 8 7 2 2 2 2 2" xfId="53963"/>
    <cellStyle name="Vírgula 8 7 2 2 2 2 3" xfId="53964"/>
    <cellStyle name="Vírgula 8 7 2 2 2 2 4" xfId="53965"/>
    <cellStyle name="Vírgula 8 7 2 2 2 3" xfId="53966"/>
    <cellStyle name="Vírgula 8 7 2 2 2 3 2" xfId="53967"/>
    <cellStyle name="Vírgula 8 7 2 2 2 3 3" xfId="53968"/>
    <cellStyle name="Vírgula 8 7 2 2 2 4" xfId="53969"/>
    <cellStyle name="Vírgula 8 7 2 2 2 5" xfId="53970"/>
    <cellStyle name="Vírgula 8 7 2 2 2 6" xfId="53971"/>
    <cellStyle name="Vírgula 8 7 2 2 3" xfId="7150"/>
    <cellStyle name="Vírgula 8 7 2 2 3 2" xfId="12092"/>
    <cellStyle name="Vírgula 8 7 2 2 3 3" xfId="53972"/>
    <cellStyle name="Vírgula 8 7 2 2 3 4" xfId="53973"/>
    <cellStyle name="Vírgula 8 7 2 2 4" xfId="8658"/>
    <cellStyle name="Vírgula 8 7 2 2 4 2" xfId="53974"/>
    <cellStyle name="Vírgula 8 7 2 2 4 3" xfId="53975"/>
    <cellStyle name="Vírgula 8 7 2 2 4 4" xfId="53976"/>
    <cellStyle name="Vírgula 8 7 2 2 5" xfId="3696"/>
    <cellStyle name="Vírgula 8 7 2 2 5 2" xfId="53977"/>
    <cellStyle name="Vírgula 8 7 2 2 5 3" xfId="53978"/>
    <cellStyle name="Vírgula 8 7 2 2 5 4" xfId="53979"/>
    <cellStyle name="Vírgula 8 7 2 2 6" xfId="53980"/>
    <cellStyle name="Vírgula 8 7 2 2 6 2" xfId="53981"/>
    <cellStyle name="Vírgula 8 7 2 2 6 3" xfId="53982"/>
    <cellStyle name="Vírgula 8 7 2 2 7" xfId="53983"/>
    <cellStyle name="Vírgula 8 7 2 2 8" xfId="53984"/>
    <cellStyle name="Vírgula 8 7 2 2 9" xfId="53985"/>
    <cellStyle name="Vírgula 8 7 2 3" xfId="4590"/>
    <cellStyle name="Vírgula 8 7 2 3 2" xfId="9574"/>
    <cellStyle name="Vírgula 8 7 2 3 2 2" xfId="53986"/>
    <cellStyle name="Vírgula 8 7 2 3 2 3" xfId="53987"/>
    <cellStyle name="Vírgula 8 7 2 3 2 4" xfId="53988"/>
    <cellStyle name="Vírgula 8 7 2 3 3" xfId="53989"/>
    <cellStyle name="Vírgula 8 7 2 3 3 2" xfId="53990"/>
    <cellStyle name="Vírgula 8 7 2 3 3 3" xfId="53991"/>
    <cellStyle name="Vírgula 8 7 2 3 4" xfId="53992"/>
    <cellStyle name="Vírgula 8 7 2 3 5" xfId="53993"/>
    <cellStyle name="Vírgula 8 7 2 3 6" xfId="53994"/>
    <cellStyle name="Vírgula 8 7 2 4" xfId="6321"/>
    <cellStyle name="Vírgula 8 7 2 4 2" xfId="11263"/>
    <cellStyle name="Vírgula 8 7 2 4 3" xfId="53995"/>
    <cellStyle name="Vírgula 8 7 2 4 4" xfId="53996"/>
    <cellStyle name="Vírgula 8 7 2 5" xfId="7829"/>
    <cellStyle name="Vírgula 8 7 2 5 2" xfId="53997"/>
    <cellStyle name="Vírgula 8 7 2 5 3" xfId="53998"/>
    <cellStyle name="Vírgula 8 7 2 5 4" xfId="53999"/>
    <cellStyle name="Vírgula 8 7 2 6" xfId="2867"/>
    <cellStyle name="Vírgula 8 7 2 6 2" xfId="54000"/>
    <cellStyle name="Vírgula 8 7 2 6 3" xfId="54001"/>
    <cellStyle name="Vírgula 8 7 2 6 4" xfId="54002"/>
    <cellStyle name="Vírgula 8 7 2 7" xfId="54003"/>
    <cellStyle name="Vírgula 8 7 2 7 2" xfId="54004"/>
    <cellStyle name="Vírgula 8 7 2 7 3" xfId="54005"/>
    <cellStyle name="Vírgula 8 7 2 8" xfId="54006"/>
    <cellStyle name="Vírgula 8 7 2 9" xfId="54007"/>
    <cellStyle name="Vírgula 8 7 3" xfId="2062"/>
    <cellStyle name="Vírgula 8 7 3 2" xfId="5420"/>
    <cellStyle name="Vírgula 8 7 3 2 2" xfId="10404"/>
    <cellStyle name="Vírgula 8 7 3 2 2 2" xfId="54008"/>
    <cellStyle name="Vírgula 8 7 3 2 2 3" xfId="54009"/>
    <cellStyle name="Vírgula 8 7 3 2 2 4" xfId="54010"/>
    <cellStyle name="Vírgula 8 7 3 2 3" xfId="54011"/>
    <cellStyle name="Vírgula 8 7 3 2 3 2" xfId="54012"/>
    <cellStyle name="Vírgula 8 7 3 2 3 3" xfId="54013"/>
    <cellStyle name="Vírgula 8 7 3 2 4" xfId="54014"/>
    <cellStyle name="Vírgula 8 7 3 2 5" xfId="54015"/>
    <cellStyle name="Vírgula 8 7 3 2 6" xfId="54016"/>
    <cellStyle name="Vírgula 8 7 3 3" xfId="7149"/>
    <cellStyle name="Vírgula 8 7 3 3 2" xfId="12091"/>
    <cellStyle name="Vírgula 8 7 3 3 3" xfId="54017"/>
    <cellStyle name="Vírgula 8 7 3 3 4" xfId="54018"/>
    <cellStyle name="Vírgula 8 7 3 4" xfId="8657"/>
    <cellStyle name="Vírgula 8 7 3 4 2" xfId="54019"/>
    <cellStyle name="Vírgula 8 7 3 4 3" xfId="54020"/>
    <cellStyle name="Vírgula 8 7 3 4 4" xfId="54021"/>
    <cellStyle name="Vírgula 8 7 3 5" xfId="3695"/>
    <cellStyle name="Vírgula 8 7 3 5 2" xfId="54022"/>
    <cellStyle name="Vírgula 8 7 3 5 3" xfId="54023"/>
    <cellStyle name="Vírgula 8 7 3 5 4" xfId="54024"/>
    <cellStyle name="Vírgula 8 7 3 6" xfId="54025"/>
    <cellStyle name="Vírgula 8 7 3 6 2" xfId="54026"/>
    <cellStyle name="Vírgula 8 7 3 6 3" xfId="54027"/>
    <cellStyle name="Vírgula 8 7 3 7" xfId="54028"/>
    <cellStyle name="Vírgula 8 7 3 8" xfId="54029"/>
    <cellStyle name="Vírgula 8 7 3 9" xfId="54030"/>
    <cellStyle name="Vírgula 8 7 4" xfId="4207"/>
    <cellStyle name="Vírgula 8 7 4 2" xfId="9193"/>
    <cellStyle name="Vírgula 8 7 4 2 2" xfId="54031"/>
    <cellStyle name="Vírgula 8 7 4 2 3" xfId="54032"/>
    <cellStyle name="Vírgula 8 7 4 2 4" xfId="54033"/>
    <cellStyle name="Vírgula 8 7 4 3" xfId="54034"/>
    <cellStyle name="Vírgula 8 7 4 3 2" xfId="54035"/>
    <cellStyle name="Vírgula 8 7 4 3 3" xfId="54036"/>
    <cellStyle name="Vírgula 8 7 4 4" xfId="54037"/>
    <cellStyle name="Vírgula 8 7 4 5" xfId="54038"/>
    <cellStyle name="Vírgula 8 7 4 6" xfId="54039"/>
    <cellStyle name="Vírgula 8 7 5" xfId="5954"/>
    <cellStyle name="Vírgula 8 7 5 2" xfId="10896"/>
    <cellStyle name="Vírgula 8 7 5 3" xfId="54040"/>
    <cellStyle name="Vírgula 8 7 5 4" xfId="54041"/>
    <cellStyle name="Vírgula 8 7 6" xfId="7462"/>
    <cellStyle name="Vírgula 8 7 6 2" xfId="54042"/>
    <cellStyle name="Vírgula 8 7 6 3" xfId="54043"/>
    <cellStyle name="Vírgula 8 7 6 4" xfId="54044"/>
    <cellStyle name="Vírgula 8 7 7" xfId="2500"/>
    <cellStyle name="Vírgula 8 7 7 2" xfId="54045"/>
    <cellStyle name="Vírgula 8 7 7 3" xfId="54046"/>
    <cellStyle name="Vírgula 8 7 7 4" xfId="54047"/>
    <cellStyle name="Vírgula 8 7 8" xfId="54048"/>
    <cellStyle name="Vírgula 8 7 8 2" xfId="54049"/>
    <cellStyle name="Vírgula 8 7 8 3" xfId="54050"/>
    <cellStyle name="Vírgula 8 7 9" xfId="54051"/>
    <cellStyle name="Vírgula 8 8" xfId="431"/>
    <cellStyle name="Vírgula 8 8 10" xfId="54052"/>
    <cellStyle name="Vírgula 8 8 11" xfId="54053"/>
    <cellStyle name="Vírgula 8 8 2" xfId="1053"/>
    <cellStyle name="Vírgula 8 8 2 10" xfId="54054"/>
    <cellStyle name="Vírgula 8 8 2 2" xfId="2065"/>
    <cellStyle name="Vírgula 8 8 2 2 2" xfId="5423"/>
    <cellStyle name="Vírgula 8 8 2 2 2 2" xfId="10407"/>
    <cellStyle name="Vírgula 8 8 2 2 2 2 2" xfId="54055"/>
    <cellStyle name="Vírgula 8 8 2 2 2 2 3" xfId="54056"/>
    <cellStyle name="Vírgula 8 8 2 2 2 2 4" xfId="54057"/>
    <cellStyle name="Vírgula 8 8 2 2 2 3" xfId="54058"/>
    <cellStyle name="Vírgula 8 8 2 2 2 3 2" xfId="54059"/>
    <cellStyle name="Vírgula 8 8 2 2 2 3 3" xfId="54060"/>
    <cellStyle name="Vírgula 8 8 2 2 2 4" xfId="54061"/>
    <cellStyle name="Vírgula 8 8 2 2 2 5" xfId="54062"/>
    <cellStyle name="Vírgula 8 8 2 2 2 6" xfId="54063"/>
    <cellStyle name="Vírgula 8 8 2 2 3" xfId="7152"/>
    <cellStyle name="Vírgula 8 8 2 2 3 2" xfId="12094"/>
    <cellStyle name="Vírgula 8 8 2 2 3 3" xfId="54064"/>
    <cellStyle name="Vírgula 8 8 2 2 3 4" xfId="54065"/>
    <cellStyle name="Vírgula 8 8 2 2 4" xfId="8660"/>
    <cellStyle name="Vírgula 8 8 2 2 4 2" xfId="54066"/>
    <cellStyle name="Vírgula 8 8 2 2 4 3" xfId="54067"/>
    <cellStyle name="Vírgula 8 8 2 2 4 4" xfId="54068"/>
    <cellStyle name="Vírgula 8 8 2 2 5" xfId="3698"/>
    <cellStyle name="Vírgula 8 8 2 2 5 2" xfId="54069"/>
    <cellStyle name="Vírgula 8 8 2 2 5 3" xfId="54070"/>
    <cellStyle name="Vírgula 8 8 2 2 5 4" xfId="54071"/>
    <cellStyle name="Vírgula 8 8 2 2 6" xfId="54072"/>
    <cellStyle name="Vírgula 8 8 2 2 6 2" xfId="54073"/>
    <cellStyle name="Vírgula 8 8 2 2 6 3" xfId="54074"/>
    <cellStyle name="Vírgula 8 8 2 2 7" xfId="54075"/>
    <cellStyle name="Vírgula 8 8 2 2 8" xfId="54076"/>
    <cellStyle name="Vírgula 8 8 2 2 9" xfId="54077"/>
    <cellStyle name="Vírgula 8 8 2 3" xfId="4485"/>
    <cellStyle name="Vírgula 8 8 2 3 2" xfId="9470"/>
    <cellStyle name="Vírgula 8 8 2 3 2 2" xfId="54078"/>
    <cellStyle name="Vírgula 8 8 2 3 2 3" xfId="54079"/>
    <cellStyle name="Vírgula 8 8 2 3 2 4" xfId="54080"/>
    <cellStyle name="Vírgula 8 8 2 3 3" xfId="54081"/>
    <cellStyle name="Vírgula 8 8 2 3 3 2" xfId="54082"/>
    <cellStyle name="Vírgula 8 8 2 3 3 3" xfId="54083"/>
    <cellStyle name="Vírgula 8 8 2 3 4" xfId="54084"/>
    <cellStyle name="Vírgula 8 8 2 3 5" xfId="54085"/>
    <cellStyle name="Vírgula 8 8 2 3 6" xfId="54086"/>
    <cellStyle name="Vírgula 8 8 2 4" xfId="6227"/>
    <cellStyle name="Vírgula 8 8 2 4 2" xfId="11169"/>
    <cellStyle name="Vírgula 8 8 2 4 3" xfId="54087"/>
    <cellStyle name="Vírgula 8 8 2 4 4" xfId="54088"/>
    <cellStyle name="Vírgula 8 8 2 5" xfId="7735"/>
    <cellStyle name="Vírgula 8 8 2 5 2" xfId="54089"/>
    <cellStyle name="Vírgula 8 8 2 5 3" xfId="54090"/>
    <cellStyle name="Vírgula 8 8 2 5 4" xfId="54091"/>
    <cellStyle name="Vírgula 8 8 2 6" xfId="2773"/>
    <cellStyle name="Vírgula 8 8 2 6 2" xfId="54092"/>
    <cellStyle name="Vírgula 8 8 2 6 3" xfId="54093"/>
    <cellStyle name="Vírgula 8 8 2 6 4" xfId="54094"/>
    <cellStyle name="Vírgula 8 8 2 7" xfId="54095"/>
    <cellStyle name="Vírgula 8 8 2 7 2" xfId="54096"/>
    <cellStyle name="Vírgula 8 8 2 7 3" xfId="54097"/>
    <cellStyle name="Vírgula 8 8 2 8" xfId="54098"/>
    <cellStyle name="Vírgula 8 8 2 9" xfId="54099"/>
    <cellStyle name="Vírgula 8 8 3" xfId="2064"/>
    <cellStyle name="Vírgula 8 8 3 2" xfId="5422"/>
    <cellStyle name="Vírgula 8 8 3 2 2" xfId="10406"/>
    <cellStyle name="Vírgula 8 8 3 2 2 2" xfId="54100"/>
    <cellStyle name="Vírgula 8 8 3 2 2 3" xfId="54101"/>
    <cellStyle name="Vírgula 8 8 3 2 2 4" xfId="54102"/>
    <cellStyle name="Vírgula 8 8 3 2 3" xfId="54103"/>
    <cellStyle name="Vírgula 8 8 3 2 3 2" xfId="54104"/>
    <cellStyle name="Vírgula 8 8 3 2 3 3" xfId="54105"/>
    <cellStyle name="Vírgula 8 8 3 2 4" xfId="54106"/>
    <cellStyle name="Vírgula 8 8 3 2 5" xfId="54107"/>
    <cellStyle name="Vírgula 8 8 3 2 6" xfId="54108"/>
    <cellStyle name="Vírgula 8 8 3 3" xfId="7151"/>
    <cellStyle name="Vírgula 8 8 3 3 2" xfId="12093"/>
    <cellStyle name="Vírgula 8 8 3 3 3" xfId="54109"/>
    <cellStyle name="Vírgula 8 8 3 3 4" xfId="54110"/>
    <cellStyle name="Vírgula 8 8 3 4" xfId="8659"/>
    <cellStyle name="Vírgula 8 8 3 4 2" xfId="54111"/>
    <cellStyle name="Vírgula 8 8 3 4 3" xfId="54112"/>
    <cellStyle name="Vírgula 8 8 3 4 4" xfId="54113"/>
    <cellStyle name="Vírgula 8 8 3 5" xfId="3697"/>
    <cellStyle name="Vírgula 8 8 3 5 2" xfId="54114"/>
    <cellStyle name="Vírgula 8 8 3 5 3" xfId="54115"/>
    <cellStyle name="Vírgula 8 8 3 5 4" xfId="54116"/>
    <cellStyle name="Vírgula 8 8 3 6" xfId="54117"/>
    <cellStyle name="Vírgula 8 8 3 6 2" xfId="54118"/>
    <cellStyle name="Vírgula 8 8 3 6 3" xfId="54119"/>
    <cellStyle name="Vírgula 8 8 3 7" xfId="54120"/>
    <cellStyle name="Vírgula 8 8 3 8" xfId="54121"/>
    <cellStyle name="Vírgula 8 8 3 9" xfId="54122"/>
    <cellStyle name="Vírgula 8 8 4" xfId="4004"/>
    <cellStyle name="Vírgula 8 8 4 2" xfId="9083"/>
    <cellStyle name="Vírgula 8 8 4 2 2" xfId="54123"/>
    <cellStyle name="Vírgula 8 8 4 2 3" xfId="54124"/>
    <cellStyle name="Vírgula 8 8 4 2 4" xfId="54125"/>
    <cellStyle name="Vírgula 8 8 4 3" xfId="54126"/>
    <cellStyle name="Vírgula 8 8 4 3 2" xfId="54127"/>
    <cellStyle name="Vírgula 8 8 4 3 3" xfId="54128"/>
    <cellStyle name="Vírgula 8 8 4 4" xfId="54129"/>
    <cellStyle name="Vírgula 8 8 4 5" xfId="54130"/>
    <cellStyle name="Vírgula 8 8 4 6" xfId="54131"/>
    <cellStyle name="Vírgula 8 8 5" xfId="5770"/>
    <cellStyle name="Vírgula 8 8 5 2" xfId="10712"/>
    <cellStyle name="Vírgula 8 8 5 3" xfId="54132"/>
    <cellStyle name="Vírgula 8 8 5 4" xfId="54133"/>
    <cellStyle name="Vírgula 8 8 6" xfId="7278"/>
    <cellStyle name="Vírgula 8 8 6 2" xfId="54134"/>
    <cellStyle name="Vírgula 8 8 6 3" xfId="54135"/>
    <cellStyle name="Vírgula 8 8 6 4" xfId="54136"/>
    <cellStyle name="Vírgula 8 8 7" xfId="2316"/>
    <cellStyle name="Vírgula 8 8 7 2" xfId="54137"/>
    <cellStyle name="Vírgula 8 8 7 3" xfId="54138"/>
    <cellStyle name="Vírgula 8 8 7 4" xfId="54139"/>
    <cellStyle name="Vírgula 8 8 8" xfId="54140"/>
    <cellStyle name="Vírgula 8 8 8 2" xfId="54141"/>
    <cellStyle name="Vírgula 8 8 8 3" xfId="54142"/>
    <cellStyle name="Vírgula 8 8 9" xfId="54143"/>
    <cellStyle name="Vírgula 8 9" xfId="906"/>
    <cellStyle name="Vírgula 8 9 10" xfId="54144"/>
    <cellStyle name="Vírgula 8 9 2" xfId="2066"/>
    <cellStyle name="Vírgula 8 9 2 2" xfId="5424"/>
    <cellStyle name="Vírgula 8 9 2 2 2" xfId="10408"/>
    <cellStyle name="Vírgula 8 9 2 2 2 2" xfId="54145"/>
    <cellStyle name="Vírgula 8 9 2 2 2 3" xfId="54146"/>
    <cellStyle name="Vírgula 8 9 2 2 2 4" xfId="54147"/>
    <cellStyle name="Vírgula 8 9 2 2 3" xfId="54148"/>
    <cellStyle name="Vírgula 8 9 2 2 3 2" xfId="54149"/>
    <cellStyle name="Vírgula 8 9 2 2 3 3" xfId="54150"/>
    <cellStyle name="Vírgula 8 9 2 2 4" xfId="54151"/>
    <cellStyle name="Vírgula 8 9 2 2 5" xfId="54152"/>
    <cellStyle name="Vírgula 8 9 2 2 6" xfId="54153"/>
    <cellStyle name="Vírgula 8 9 2 3" xfId="7153"/>
    <cellStyle name="Vírgula 8 9 2 3 2" xfId="12095"/>
    <cellStyle name="Vírgula 8 9 2 3 3" xfId="54154"/>
    <cellStyle name="Vírgula 8 9 2 3 4" xfId="54155"/>
    <cellStyle name="Vírgula 8 9 2 4" xfId="8661"/>
    <cellStyle name="Vírgula 8 9 2 4 2" xfId="54156"/>
    <cellStyle name="Vírgula 8 9 2 4 3" xfId="54157"/>
    <cellStyle name="Vírgula 8 9 2 4 4" xfId="54158"/>
    <cellStyle name="Vírgula 8 9 2 5" xfId="3699"/>
    <cellStyle name="Vírgula 8 9 2 5 2" xfId="54159"/>
    <cellStyle name="Vírgula 8 9 2 5 3" xfId="54160"/>
    <cellStyle name="Vírgula 8 9 2 5 4" xfId="54161"/>
    <cellStyle name="Vírgula 8 9 2 6" xfId="54162"/>
    <cellStyle name="Vírgula 8 9 2 6 2" xfId="54163"/>
    <cellStyle name="Vírgula 8 9 2 6 3" xfId="54164"/>
    <cellStyle name="Vírgula 8 9 2 7" xfId="54165"/>
    <cellStyle name="Vírgula 8 9 2 8" xfId="54166"/>
    <cellStyle name="Vírgula 8 9 2 9" xfId="54167"/>
    <cellStyle name="Vírgula 8 9 3" xfId="4348"/>
    <cellStyle name="Vírgula 8 9 3 2" xfId="9334"/>
    <cellStyle name="Vírgula 8 9 3 2 2" xfId="54168"/>
    <cellStyle name="Vírgula 8 9 3 2 3" xfId="54169"/>
    <cellStyle name="Vírgula 8 9 3 2 4" xfId="54170"/>
    <cellStyle name="Vírgula 8 9 3 3" xfId="54171"/>
    <cellStyle name="Vírgula 8 9 3 3 2" xfId="54172"/>
    <cellStyle name="Vírgula 8 9 3 3 3" xfId="54173"/>
    <cellStyle name="Vírgula 8 9 3 4" xfId="54174"/>
    <cellStyle name="Vírgula 8 9 3 5" xfId="54175"/>
    <cellStyle name="Vírgula 8 9 3 6" xfId="54176"/>
    <cellStyle name="Vírgula 8 9 4" xfId="6092"/>
    <cellStyle name="Vírgula 8 9 4 2" xfId="11034"/>
    <cellStyle name="Vírgula 8 9 4 3" xfId="54177"/>
    <cellStyle name="Vírgula 8 9 4 4" xfId="54178"/>
    <cellStyle name="Vírgula 8 9 5" xfId="7600"/>
    <cellStyle name="Vírgula 8 9 5 2" xfId="54179"/>
    <cellStyle name="Vírgula 8 9 5 3" xfId="54180"/>
    <cellStyle name="Vírgula 8 9 5 4" xfId="54181"/>
    <cellStyle name="Vírgula 8 9 6" xfId="2638"/>
    <cellStyle name="Vírgula 8 9 6 2" xfId="54182"/>
    <cellStyle name="Vírgula 8 9 6 3" xfId="54183"/>
    <cellStyle name="Vírgula 8 9 6 4" xfId="54184"/>
    <cellStyle name="Vírgula 8 9 7" xfId="54185"/>
    <cellStyle name="Vírgula 8 9 7 2" xfId="54186"/>
    <cellStyle name="Vírgula 8 9 7 3" xfId="54187"/>
    <cellStyle name="Vírgula 8 9 8" xfId="54188"/>
    <cellStyle name="Vírgula 8 9 9" xfId="54189"/>
    <cellStyle name="Vírgula 9" xfId="60"/>
  </cellStyles>
  <dxfs count="2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268942</xdr:colOff>
      <xdr:row>0</xdr:row>
      <xdr:rowOff>0</xdr:rowOff>
    </xdr:from>
    <xdr:to>
      <xdr:col>6</xdr:col>
      <xdr:colOff>339397</xdr:colOff>
      <xdr:row>9</xdr:row>
      <xdr:rowOff>11096</xdr:rowOff>
    </xdr:to>
    <xdr:pic>
      <xdr:nvPicPr>
        <xdr:cNvPr id="6" name="Imagem 2">
          <a:extLst>
            <a:ext uri="{FF2B5EF4-FFF2-40B4-BE49-F238E27FC236}">
              <a16:creationId xmlns:a16="http://schemas.microsoft.com/office/drawing/2014/main" id="{8671F7FC-9482-449E-AB86-E4B87B65A0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177" y="0"/>
          <a:ext cx="7918076" cy="1423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761999</xdr:colOff>
      <xdr:row>1</xdr:row>
      <xdr:rowOff>35719</xdr:rowOff>
    </xdr:from>
    <xdr:to>
      <xdr:col>7</xdr:col>
      <xdr:colOff>417138</xdr:colOff>
      <xdr:row>9</xdr:row>
      <xdr:rowOff>65725</xdr:rowOff>
    </xdr:to>
    <xdr:pic>
      <xdr:nvPicPr>
        <xdr:cNvPr id="4" name="Imagem 2">
          <a:extLst>
            <a:ext uri="{FF2B5EF4-FFF2-40B4-BE49-F238E27FC236}">
              <a16:creationId xmlns:a16="http://schemas.microsoft.com/office/drawing/2014/main" id="{71E5842C-73EF-475C-903A-7C0F2E2EFA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968" y="202407"/>
          <a:ext cx="7918076" cy="1423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ecretaria%20de%20Obras\Monteiro%20Lobato\Obras2\%23PROJETOS\06%20-%20REFORMA%20DAS%20%20ESCOLAS\Creche\Planilha%20or&#231;ament&#225;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I - 220V_BLOCOS"/>
      <sheetName val="CRITÉRIO DE MEDIÇÃO"/>
      <sheetName val="MEMORIAL DESCRITIVO"/>
      <sheetName val="CRONOGRAMA"/>
      <sheetName val="CPOS 182"/>
    </sheetNames>
    <sheetDataSet>
      <sheetData sheetId="0"/>
      <sheetData sheetId="1"/>
      <sheetData sheetId="2"/>
      <sheetData sheetId="3"/>
      <sheetData sheetId="4">
        <row r="1">
          <cell r="A1" t="str">
            <v>Referência</v>
          </cell>
          <cell r="B1" t="str">
            <v>Descrição</v>
          </cell>
          <cell r="C1" t="str">
            <v>Un</v>
          </cell>
        </row>
        <row r="2">
          <cell r="A2">
            <v>1</v>
          </cell>
          <cell r="B2" t="str">
            <v>SERVICO TECNICO ESPECIALIZADO</v>
          </cell>
          <cell r="C2">
            <v>1</v>
          </cell>
        </row>
        <row r="3">
          <cell r="A3">
            <v>1.02</v>
          </cell>
          <cell r="B3" t="str">
            <v>Parecer tecnico</v>
          </cell>
          <cell r="C3">
            <v>1.0199995040893555</v>
          </cell>
        </row>
        <row r="4">
          <cell r="A4" t="str">
            <v>01.02.071</v>
          </cell>
          <cell r="B4" t="str">
            <v>Parecer técnico de fundações, contenções e recomendações gerais, para empreendimentos com área construída até 1.000 m²</v>
          </cell>
          <cell r="C4" t="str">
            <v>UN</v>
          </cell>
        </row>
        <row r="5">
          <cell r="A5" t="str">
            <v>01.02.081</v>
          </cell>
          <cell r="B5" t="str">
            <v>Parecer técnico de fundações, contenções e recomendações gerais, para empreendimentos com área construída de 1.001 a 2.000 m²</v>
          </cell>
          <cell r="C5" t="str">
            <v>UN</v>
          </cell>
        </row>
        <row r="6">
          <cell r="A6" t="str">
            <v>01.02.091</v>
          </cell>
          <cell r="B6" t="str">
            <v>Parecer técnico de fundações, contenções e recomendações gerais, para empreendimentos com área construída de 2.001 a 5.000 m²</v>
          </cell>
          <cell r="C6" t="str">
            <v>UN</v>
          </cell>
        </row>
        <row r="7">
          <cell r="A7" t="str">
            <v>01.02.101</v>
          </cell>
          <cell r="B7" t="str">
            <v>Parecer técnico de fundações, contenções e recomendações gerais, para empreendimentos com área construída de 5.001 a 10.000 m²</v>
          </cell>
          <cell r="C7" t="str">
            <v>UN</v>
          </cell>
        </row>
        <row r="8">
          <cell r="A8" t="str">
            <v>01.02.111</v>
          </cell>
          <cell r="B8" t="str">
            <v>Parecer técnico de fundações, contenções e recomendações gerais, para empreendimentos com área construída acima de 10.000 m²</v>
          </cell>
          <cell r="C8" t="str">
            <v>UN</v>
          </cell>
        </row>
        <row r="9">
          <cell r="A9">
            <v>1.06</v>
          </cell>
          <cell r="B9" t="str">
            <v>Projeto de instalacoes eletricas</v>
          </cell>
          <cell r="C9">
            <v>1.0599994659423828</v>
          </cell>
        </row>
        <row r="10">
          <cell r="A10" t="str">
            <v>01.06.021</v>
          </cell>
          <cell r="B10" t="str">
            <v>Elaboração de projeto de adequação de entrada de energia elétrica junto a concessionária, com medição em baixa tensão e demanda até 75 kVA</v>
          </cell>
          <cell r="C10" t="str">
            <v>UN</v>
          </cell>
        </row>
        <row r="11">
          <cell r="A11" t="str">
            <v>01.06.031</v>
          </cell>
          <cell r="B11" t="str">
            <v>Elaboração de projeto de adequação de entrada de energia elétrica junto a concessionária, com medição em média tensão, subestação simplificada e demanda de 75 kVA a 300 kVA</v>
          </cell>
          <cell r="C11" t="str">
            <v>UN</v>
          </cell>
        </row>
        <row r="12">
          <cell r="A12" t="str">
            <v>01.06.032</v>
          </cell>
          <cell r="B12" t="str">
            <v>Elaboração de projeto de adequação de entrada de energia elétrica junto a concessionária, com medição em média tensão e demanda de 75 kVA
a 300 kVA</v>
          </cell>
          <cell r="C12" t="str">
            <v>UN</v>
          </cell>
        </row>
        <row r="13">
          <cell r="A13" t="str">
            <v>01.06.041</v>
          </cell>
          <cell r="B13" t="str">
            <v>Elaboração de projeto de adequação de entrada de energia elétrica junto a concessionária, com medição em média tensão e demanda acima de 300 kVA a 2 MVA</v>
          </cell>
          <cell r="C13" t="str">
            <v>UN</v>
          </cell>
        </row>
        <row r="14">
          <cell r="A14">
            <v>1.17</v>
          </cell>
          <cell r="B14" t="str">
            <v>Projeto executivo</v>
          </cell>
          <cell r="C14">
            <v>1.1699991226196289</v>
          </cell>
        </row>
        <row r="15">
          <cell r="A15" t="str">
            <v>01.17.031</v>
          </cell>
          <cell r="B15" t="str">
            <v>Projeto executivo de arquitetura em formato A1</v>
          </cell>
          <cell r="C15" t="str">
            <v>UN</v>
          </cell>
        </row>
        <row r="16">
          <cell r="A16" t="str">
            <v>01.17.041</v>
          </cell>
          <cell r="B16" t="str">
            <v>Projeto executivo de arquitetura em formato A0</v>
          </cell>
          <cell r="C16" t="str">
            <v>UN</v>
          </cell>
        </row>
        <row r="17">
          <cell r="A17" t="str">
            <v>01.17.051</v>
          </cell>
          <cell r="B17" t="str">
            <v>Projeto executivo de estrutura em formato A1</v>
          </cell>
          <cell r="C17" t="str">
            <v>UN</v>
          </cell>
        </row>
        <row r="18">
          <cell r="A18" t="str">
            <v>01.17.061</v>
          </cell>
          <cell r="B18" t="str">
            <v>Projeto executivo de estrutura em formato A0</v>
          </cell>
          <cell r="C18" t="str">
            <v>UN</v>
          </cell>
        </row>
        <row r="19">
          <cell r="A19" t="str">
            <v>01.17.071</v>
          </cell>
          <cell r="B19" t="str">
            <v>Projeto executivo de instalações hidráulicas em
formato A1</v>
          </cell>
          <cell r="C19" t="str">
            <v>UN</v>
          </cell>
        </row>
        <row r="20">
          <cell r="A20" t="str">
            <v>01.17.081</v>
          </cell>
          <cell r="B20" t="str">
            <v>Projeto executivo de instalações hidráulicas em
formato A0</v>
          </cell>
          <cell r="C20" t="str">
            <v>UN</v>
          </cell>
        </row>
        <row r="21">
          <cell r="A21" t="str">
            <v>01.17.111</v>
          </cell>
          <cell r="B21" t="str">
            <v>Projeto executivo de instalações elétricas em
formato A1</v>
          </cell>
          <cell r="C21" t="str">
            <v>UN</v>
          </cell>
        </row>
        <row r="22">
          <cell r="A22" t="str">
            <v>01.17.121</v>
          </cell>
          <cell r="B22" t="str">
            <v>Projeto executivo de instalações elétricas em
formato A0</v>
          </cell>
          <cell r="C22" t="str">
            <v>UN</v>
          </cell>
        </row>
        <row r="23">
          <cell r="A23" t="str">
            <v>01.17.151</v>
          </cell>
          <cell r="B23" t="str">
            <v>Projeto executivo de climatização em formato A1</v>
          </cell>
          <cell r="C23" t="str">
            <v>UN</v>
          </cell>
        </row>
        <row r="24">
          <cell r="A24" t="str">
            <v>01.17.161</v>
          </cell>
          <cell r="B24" t="str">
            <v>Projeto executivo de climatização em formato A0</v>
          </cell>
          <cell r="C24" t="str">
            <v>UN</v>
          </cell>
        </row>
        <row r="25">
          <cell r="A25" t="str">
            <v>01.17.171</v>
          </cell>
          <cell r="B25" t="str">
            <v>Projeto executivo de chuveiros automáticos em
formato A1</v>
          </cell>
          <cell r="C25" t="str">
            <v>UN</v>
          </cell>
        </row>
        <row r="26">
          <cell r="A26" t="str">
            <v>01.17.181</v>
          </cell>
          <cell r="B26" t="str">
            <v>Projeto executivo de chuveiros automáticos em
formato A0</v>
          </cell>
          <cell r="C26" t="str">
            <v>UN</v>
          </cell>
        </row>
        <row r="27">
          <cell r="A27">
            <v>1.2</v>
          </cell>
          <cell r="B27" t="str">
            <v>Levantamento topografico e geofisico</v>
          </cell>
          <cell r="C27">
            <v>1.1999998092651367</v>
          </cell>
        </row>
        <row r="28">
          <cell r="A28" t="str">
            <v>01.20.010</v>
          </cell>
          <cell r="B28" t="str">
            <v>Taxa de mobilização e desmobilização de
equipamentos para execução de levantamento topográfico</v>
          </cell>
          <cell r="C28" t="str">
            <v>TX</v>
          </cell>
        </row>
        <row r="29">
          <cell r="A29" t="str">
            <v>01.20.691</v>
          </cell>
          <cell r="B29" t="str">
            <v>Levantamento planimétrico cadastral com áreas ocupadas predominantemente por comunidades - área até 20.000 m² (mínimo de 3.500 m²)</v>
          </cell>
          <cell r="C29" t="str">
            <v>M2</v>
          </cell>
        </row>
        <row r="30">
          <cell r="A30" t="str">
            <v>01.20.701</v>
          </cell>
          <cell r="B30" t="str">
            <v>Levantamento planimétrico cadastral com áreas ocupadas predominantemente por comunidades - área acima de 20.000 m² até 200.000 m²</v>
          </cell>
          <cell r="C30" t="str">
            <v>M2</v>
          </cell>
        </row>
        <row r="31">
          <cell r="A31" t="str">
            <v>01.20.711</v>
          </cell>
          <cell r="B31" t="str">
            <v>Levantamento planimétrico cadastral com áreas
ocupadas predominantemente por comunidades - área acima de 200.000 m²</v>
          </cell>
          <cell r="C31" t="str">
            <v>M2</v>
          </cell>
        </row>
        <row r="32">
          <cell r="A32" t="str">
            <v>01.20.721</v>
          </cell>
          <cell r="B32" t="str">
            <v>Levantamento planimétrico cadastral com áreas até 50% de ocupação - área até 20.000 m²
(mínimo de 3.500 m²)</v>
          </cell>
          <cell r="C32" t="str">
            <v>M2</v>
          </cell>
        </row>
        <row r="33">
          <cell r="A33" t="str">
            <v>01.20.731</v>
          </cell>
          <cell r="B33" t="str">
            <v>Levantamento planimétrico cadastral com áreas até 50% de ocupação - área acima de 20.000 m²
até 200.000 m²</v>
          </cell>
          <cell r="C33" t="str">
            <v>M2</v>
          </cell>
        </row>
        <row r="34">
          <cell r="A34" t="str">
            <v>01.20.741</v>
          </cell>
          <cell r="B34" t="str">
            <v>Levantamento planimétrico cadastral com áreas até 50% de ocupação - área acima de 200.000 m²</v>
          </cell>
          <cell r="C34" t="str">
            <v>M2</v>
          </cell>
        </row>
        <row r="35">
          <cell r="A35" t="str">
            <v>01.20.751</v>
          </cell>
          <cell r="B35" t="str">
            <v>Levantamento planimétrico cadastral com áreas
acima de 50% de ocupação - área até 20.000 m² (mínimo de 4.000 m²)</v>
          </cell>
          <cell r="C35" t="str">
            <v>M2</v>
          </cell>
        </row>
        <row r="36">
          <cell r="A36" t="str">
            <v>01.20.761</v>
          </cell>
          <cell r="B36" t="str">
            <v>Levantamento planimétrico cadastral com áreas acima de 50% de ocupação - área acima de
20.000 m² até 200.000 m²</v>
          </cell>
          <cell r="C36" t="str">
            <v>M2</v>
          </cell>
        </row>
        <row r="37">
          <cell r="A37" t="str">
            <v>01.20.771</v>
          </cell>
          <cell r="B37" t="str">
            <v>Levantamento planimétrico cadastral com áreas acima de 50% de ocupação - área acima de
200.000 m²</v>
          </cell>
          <cell r="C37" t="str">
            <v>M2</v>
          </cell>
        </row>
        <row r="38">
          <cell r="A38" t="str">
            <v>01.20.781</v>
          </cell>
          <cell r="B38" t="str">
            <v>Levantamento planialtimétrico cadastral com áreas ocupadas predominantemente por comunidades - área até 20.000 m² (mínimo de
3.500 m²)</v>
          </cell>
          <cell r="C38" t="str">
            <v>M2</v>
          </cell>
        </row>
        <row r="39">
          <cell r="A39" t="str">
            <v>01.20.791</v>
          </cell>
          <cell r="B39" t="str">
            <v>Levantamento planialtimétrico cadastral com áreas ocupadas predominantemente por comunidades - área acima de 20.000 m² até
200.000 m²</v>
          </cell>
          <cell r="C39" t="str">
            <v>M2</v>
          </cell>
        </row>
        <row r="40">
          <cell r="A40" t="str">
            <v>01.20.801</v>
          </cell>
          <cell r="B40" t="str">
            <v>Levantamento planialtimétrico cadastral com áreas ocupadas predominantemente por comunidades - área acima de 200.000 m²</v>
          </cell>
          <cell r="C40" t="str">
            <v>M2</v>
          </cell>
        </row>
        <row r="41">
          <cell r="A41" t="str">
            <v>01.20.811</v>
          </cell>
          <cell r="B41" t="str">
            <v>Levantamento planialtimétrico cadastral com áreas até 50% de ocupação - área até 20.000 m²
(mínimo de 4.000 m²)</v>
          </cell>
          <cell r="C41" t="str">
            <v>M2</v>
          </cell>
        </row>
        <row r="42">
          <cell r="A42" t="str">
            <v>01.20.821</v>
          </cell>
          <cell r="B42" t="str">
            <v>Levantamento planialtimétrico cadastral com áreas até 50% de ocupação - área acima de
20.000 m² até 200.000 m²</v>
          </cell>
          <cell r="C42" t="str">
            <v>M2</v>
          </cell>
        </row>
        <row r="43">
          <cell r="A43" t="str">
            <v>01.20.831</v>
          </cell>
          <cell r="B43" t="str">
            <v>Levantamento planialtimétrico cadastral com áreas até 50% de ocupação - área acima de
200.000 m²</v>
          </cell>
          <cell r="C43" t="str">
            <v>M2</v>
          </cell>
        </row>
        <row r="44">
          <cell r="A44" t="str">
            <v>01.20.841</v>
          </cell>
          <cell r="B44" t="str">
            <v>Levantamento planialtimétrico cadastral com áreas acima de 50% de ocupação - área até
20.000 m² (mínimo de 3.500 m²)</v>
          </cell>
          <cell r="C44" t="str">
            <v>M2</v>
          </cell>
        </row>
        <row r="45">
          <cell r="A45" t="str">
            <v>01.20.851</v>
          </cell>
          <cell r="B45" t="str">
            <v>Levantamento planialtimétrico cadastral com áreas acima de 50% de ocupação - área acima de
20.000 m² até 200.000 m²</v>
          </cell>
          <cell r="C45" t="str">
            <v>M2</v>
          </cell>
        </row>
        <row r="46">
          <cell r="A46" t="str">
            <v>01.20.861</v>
          </cell>
          <cell r="B46" t="str">
            <v>Levantamento planialtimétrico cadastral com áreas acima de 50% de ocupação - área acima de
200.000 m²</v>
          </cell>
          <cell r="C46" t="str">
            <v>M2</v>
          </cell>
        </row>
        <row r="47">
          <cell r="A47" t="str">
            <v>01.20.871</v>
          </cell>
          <cell r="B47" t="str">
            <v>Levantamento planialtimétrico cadastral em área rural até 2 alqueires (mínimo de 10.000 m²)</v>
          </cell>
          <cell r="C47" t="str">
            <v>M2</v>
          </cell>
        </row>
        <row r="48">
          <cell r="A48" t="str">
            <v>01.20.881</v>
          </cell>
          <cell r="B48" t="str">
            <v>Levantamento planialtimétrico cadastral em área
rural acima de 2 até 5 alqueires</v>
          </cell>
          <cell r="C48" t="str">
            <v>M2</v>
          </cell>
        </row>
        <row r="49">
          <cell r="A49" t="str">
            <v>01.20.891</v>
          </cell>
          <cell r="B49" t="str">
            <v>Levantamento planialtimétrico cadastral em área
rural acima de 5 até 10 alqueires</v>
          </cell>
          <cell r="C49" t="str">
            <v>M2</v>
          </cell>
        </row>
        <row r="50">
          <cell r="A50" t="str">
            <v>01.20.901</v>
          </cell>
          <cell r="B50" t="str">
            <v>Levantamento planialtimétrico cadastral em área
rural acima de 10 alqueires</v>
          </cell>
          <cell r="C50" t="str">
            <v>M2</v>
          </cell>
        </row>
        <row r="51">
          <cell r="A51" t="str">
            <v>01.20.911</v>
          </cell>
          <cell r="B51" t="str">
            <v>Transporte de referência de nível (RN) - classe IIN
(mínimo de 2 km)</v>
          </cell>
          <cell r="C51" t="str">
            <v>KM</v>
          </cell>
        </row>
        <row r="52">
          <cell r="A52" t="str">
            <v>01.20.921</v>
          </cell>
          <cell r="B52" t="str">
            <v>Implantação de marcos através de levantamento com GPS (mínimo de 3 marcos)</v>
          </cell>
          <cell r="C52" t="str">
            <v>UN</v>
          </cell>
        </row>
        <row r="53">
          <cell r="A53">
            <v>1.21</v>
          </cell>
          <cell r="B53" t="str">
            <v>Estudo geotecnico (sondagem)</v>
          </cell>
          <cell r="C53">
            <v>1.2099990844726563</v>
          </cell>
        </row>
        <row r="54">
          <cell r="A54" t="str">
            <v>01.21.010</v>
          </cell>
          <cell r="B54" t="str">
            <v>Taxa de mobilização e desmobilização de
equipamentos para execução de sondagem</v>
          </cell>
          <cell r="C54" t="str">
            <v>TX</v>
          </cell>
        </row>
        <row r="55">
          <cell r="A55" t="str">
            <v>01.21.090</v>
          </cell>
          <cell r="B55" t="str">
            <v>Taxa de mobilização e desmobilização de
equipamentos para execução de sondagem rotativa</v>
          </cell>
          <cell r="C55" t="str">
            <v>TX</v>
          </cell>
        </row>
        <row r="56">
          <cell r="A56" t="str">
            <v>01.21.100</v>
          </cell>
          <cell r="B56" t="str">
            <v>Sondagem do terreno a trado</v>
          </cell>
          <cell r="C56" t="str">
            <v>M</v>
          </cell>
        </row>
        <row r="57">
          <cell r="A57" t="str">
            <v>01.21.110</v>
          </cell>
          <cell r="B57" t="str">
            <v>Sondagem do terreno à percussão (mínimo de 30
m)</v>
          </cell>
          <cell r="C57" t="str">
            <v>M</v>
          </cell>
        </row>
        <row r="58">
          <cell r="A58" t="str">
            <v>01.21.120</v>
          </cell>
          <cell r="B58" t="str">
            <v>Sondagem do terreno rotativa em solo</v>
          </cell>
          <cell r="C58" t="str">
            <v>M</v>
          </cell>
        </row>
        <row r="59">
          <cell r="A59" t="str">
            <v>01.21.130</v>
          </cell>
          <cell r="B59" t="str">
            <v>Sondagem do terreno rotativa em rocha</v>
          </cell>
          <cell r="C59" t="str">
            <v>M</v>
          </cell>
        </row>
        <row r="60">
          <cell r="A60" t="str">
            <v>01.21.140</v>
          </cell>
          <cell r="B60" t="str">
            <v>Sondagem do terreno à percussão com a
utilização de torquímetro (mínimo de 30 m)</v>
          </cell>
          <cell r="C60" t="str">
            <v>M</v>
          </cell>
        </row>
        <row r="61">
          <cell r="A61">
            <v>1.23</v>
          </cell>
          <cell r="B61" t="str">
            <v>Tratamento, recuperacao e trabalhos especiais
em concreto</v>
          </cell>
          <cell r="C61">
            <v>1.2299995422363281</v>
          </cell>
        </row>
        <row r="62">
          <cell r="A62" t="str">
            <v>01.23.010</v>
          </cell>
          <cell r="B62" t="str">
            <v>Taxa de mobilização e desmobilização de
equipamentos para execução de corte em concreto armado</v>
          </cell>
          <cell r="C62" t="str">
            <v>TX</v>
          </cell>
        </row>
        <row r="63">
          <cell r="A63" t="str">
            <v>01.23.020</v>
          </cell>
          <cell r="B63" t="str">
            <v>Limpeza de armadura com escova de aço</v>
          </cell>
          <cell r="C63" t="str">
            <v>M2</v>
          </cell>
        </row>
        <row r="64">
          <cell r="A64" t="str">
            <v>01.23.030</v>
          </cell>
          <cell r="B64" t="str">
            <v>Preparo de ponte de aderência com adesivo a
base de epóxi</v>
          </cell>
          <cell r="C64" t="str">
            <v>M2</v>
          </cell>
        </row>
        <row r="65">
          <cell r="A65" t="str">
            <v>01.23.040</v>
          </cell>
          <cell r="B65" t="str">
            <v>Tratamento de armadura com produto
anticorrosivo a base de zinco</v>
          </cell>
          <cell r="C65" t="str">
            <v>M2</v>
          </cell>
        </row>
        <row r="66">
          <cell r="A66" t="str">
            <v>01.23.060</v>
          </cell>
          <cell r="B66" t="str">
            <v>Corte de concreto deteriorado inclusive remoção
dos detritos</v>
          </cell>
          <cell r="C66" t="str">
            <v>M2</v>
          </cell>
        </row>
        <row r="67">
          <cell r="A67" t="str">
            <v>01.23.070</v>
          </cell>
          <cell r="B67" t="str">
            <v>Demarcação de área com disco de corte
diamantado</v>
          </cell>
          <cell r="C67" t="str">
            <v>M</v>
          </cell>
        </row>
        <row r="68">
          <cell r="A68" t="str">
            <v>01.23.100</v>
          </cell>
          <cell r="B68" t="str">
            <v>Demolição de concreto armado com preservação
de armadura, para reforço e recuperação estrutural</v>
          </cell>
          <cell r="C68" t="str">
            <v>M3</v>
          </cell>
        </row>
        <row r="69">
          <cell r="A69" t="str">
            <v>01.23.140</v>
          </cell>
          <cell r="B69" t="str">
            <v>Furação de 1 1/4" em concreto armado</v>
          </cell>
          <cell r="C69" t="str">
            <v>M</v>
          </cell>
        </row>
        <row r="70">
          <cell r="A70" t="str">
            <v>01.23.150</v>
          </cell>
          <cell r="B70" t="str">
            <v>Furação de 1 1/2" em concreto armado</v>
          </cell>
          <cell r="C70" t="str">
            <v>M</v>
          </cell>
        </row>
        <row r="71">
          <cell r="A71" t="str">
            <v>01.23.160</v>
          </cell>
          <cell r="B71" t="str">
            <v>Furação de 2 1/4" em concreto armado</v>
          </cell>
          <cell r="C71" t="str">
            <v>M</v>
          </cell>
        </row>
        <row r="72">
          <cell r="A72" t="str">
            <v>01.23.190</v>
          </cell>
          <cell r="B72" t="str">
            <v>Furação de 2 1/2" em concreto armado</v>
          </cell>
          <cell r="C72" t="str">
            <v>M</v>
          </cell>
        </row>
        <row r="73">
          <cell r="A73" t="str">
            <v>01.23.200</v>
          </cell>
          <cell r="B73" t="str">
            <v>Taxa de mobilização e desmobilização de equipamentos para execução de perfuração em
concreto</v>
          </cell>
          <cell r="C73" t="str">
            <v>TX</v>
          </cell>
        </row>
        <row r="74">
          <cell r="A74" t="str">
            <v>01.23.221</v>
          </cell>
          <cell r="B74" t="str">
            <v>Furação para até 10mm x 100mm em concreto armado, inclusive colagem de armadura (para até
8mm)</v>
          </cell>
          <cell r="C74" t="str">
            <v>UN</v>
          </cell>
        </row>
        <row r="75">
          <cell r="A75" t="str">
            <v>01.23.222</v>
          </cell>
          <cell r="B75" t="str">
            <v>Furação para 12,5mm x 100mm em concreto armado, inclusive colagem de armadura (para
10mm)</v>
          </cell>
          <cell r="C75" t="str">
            <v>UN</v>
          </cell>
        </row>
        <row r="76">
          <cell r="A76" t="str">
            <v>01.23.223</v>
          </cell>
          <cell r="B76" t="str">
            <v>Furação para 16mm x 100mm em concreto
armado, inclusive colagem de armadura (para 12,5mm)</v>
          </cell>
          <cell r="C76" t="str">
            <v>UN</v>
          </cell>
        </row>
        <row r="77">
          <cell r="A77" t="str">
            <v>01.23.231</v>
          </cell>
          <cell r="B77" t="str">
            <v>Furação para até 10mm x 150mm em concreto armado, inclusive colagem de armadura (para até
8mm)</v>
          </cell>
          <cell r="C77" t="str">
            <v>UN</v>
          </cell>
        </row>
        <row r="78">
          <cell r="A78" t="str">
            <v>01.23.232</v>
          </cell>
          <cell r="B78" t="str">
            <v>Furação para 12,5mm x 150mm em concreto armado, inclusive colagem de armadura (para
10mm)</v>
          </cell>
          <cell r="C78" t="str">
            <v>UN</v>
          </cell>
        </row>
        <row r="79">
          <cell r="A79" t="str">
            <v>01.23.233</v>
          </cell>
          <cell r="B79" t="str">
            <v>Furação para 16mm x 150mm em concreto armado, inclusive colagem de armadura (para
12,5mm)</v>
          </cell>
          <cell r="C79" t="str">
            <v>UN</v>
          </cell>
        </row>
        <row r="80">
          <cell r="A80" t="str">
            <v>01.23.234</v>
          </cell>
          <cell r="B80" t="str">
            <v>Furação para 20mm x 150mm em concreto
armado, inclusive colagem de armadura (para 16mm)</v>
          </cell>
          <cell r="C80" t="str">
            <v>UN</v>
          </cell>
        </row>
        <row r="81">
          <cell r="A81" t="str">
            <v>01.23.236</v>
          </cell>
          <cell r="B81" t="str">
            <v>Furação para até 10mm x 200mm em concreto
armado, inclusive colagem de armadura (para 8mm)</v>
          </cell>
          <cell r="C81" t="str">
            <v>UN</v>
          </cell>
        </row>
        <row r="82">
          <cell r="A82" t="str">
            <v>01.23.237</v>
          </cell>
          <cell r="B82" t="str">
            <v>Furação para 12,5mm x 200mm em concreto
armado, inclusive colagem de armadura (para 10mm)</v>
          </cell>
          <cell r="C82" t="str">
            <v>UN</v>
          </cell>
        </row>
        <row r="83">
          <cell r="A83" t="str">
            <v>01.23.238</v>
          </cell>
          <cell r="B83" t="str">
            <v>Furação para 16mm x 200mm em concreto armado, inclusive colagem de armadura (para
12,5mm)</v>
          </cell>
          <cell r="C83" t="str">
            <v>UN</v>
          </cell>
        </row>
        <row r="84">
          <cell r="A84" t="str">
            <v>01.23.239</v>
          </cell>
          <cell r="B84" t="str">
            <v>Furação para 20mm x 200mm em concreto armado, inclusive colagem de armadura (para
16mm)</v>
          </cell>
          <cell r="C84" t="str">
            <v>UN</v>
          </cell>
        </row>
        <row r="85">
          <cell r="A85" t="str">
            <v>01.23.254</v>
          </cell>
          <cell r="B85" t="str">
            <v>Furação de 1" em concreto armado</v>
          </cell>
          <cell r="C85" t="str">
            <v>M</v>
          </cell>
        </row>
        <row r="86">
          <cell r="A86" t="str">
            <v>01.23.260</v>
          </cell>
          <cell r="B86" t="str">
            <v>Furação de 2" em concreto armado</v>
          </cell>
          <cell r="C86" t="str">
            <v>M</v>
          </cell>
        </row>
        <row r="87">
          <cell r="A87" t="str">
            <v>01.23.264</v>
          </cell>
          <cell r="B87" t="str">
            <v>Furação de 3" em concreto armado</v>
          </cell>
          <cell r="C87" t="str">
            <v>M</v>
          </cell>
        </row>
        <row r="88">
          <cell r="A88" t="str">
            <v>01.23.270</v>
          </cell>
          <cell r="B88" t="str">
            <v>Furação de 4" em concreto armado</v>
          </cell>
          <cell r="C88" t="str">
            <v>M</v>
          </cell>
        </row>
        <row r="89">
          <cell r="A89" t="str">
            <v>01.23.274</v>
          </cell>
          <cell r="B89" t="str">
            <v>Furação de 5" em concreto armado</v>
          </cell>
          <cell r="C89" t="str">
            <v>M</v>
          </cell>
        </row>
        <row r="90">
          <cell r="A90" t="str">
            <v>01.23.280</v>
          </cell>
          <cell r="B90" t="str">
            <v>Furação de 6" em concreto armado</v>
          </cell>
          <cell r="C90" t="str">
            <v>M</v>
          </cell>
        </row>
        <row r="91">
          <cell r="A91" t="str">
            <v>01.23.510</v>
          </cell>
          <cell r="B91" t="str">
            <v>Corte vertical em concreto armado, espessura de
15 cm</v>
          </cell>
          <cell r="C91" t="str">
            <v>M</v>
          </cell>
        </row>
        <row r="92">
          <cell r="A92" t="str">
            <v>01.23.700</v>
          </cell>
          <cell r="B92" t="str">
            <v>Taxa de mobilização e desmobilização para
reforço estrutural com fibra de carbono</v>
          </cell>
          <cell r="C92" t="str">
            <v>TX</v>
          </cell>
        </row>
        <row r="93">
          <cell r="A93" t="str">
            <v>01.23.701</v>
          </cell>
          <cell r="B93" t="str">
            <v>Preparação de substrato para colagem de fibra de carbono, mediante lixamento e/ou apicoamento
e escovação</v>
          </cell>
          <cell r="C93" t="str">
            <v>M2</v>
          </cell>
        </row>
        <row r="94">
          <cell r="A94" t="str">
            <v>01.23.702</v>
          </cell>
          <cell r="B94" t="str">
            <v>Fibra de carbono para reforço estrutural de alta
resistência - 300 g/m²</v>
          </cell>
          <cell r="C94" t="str">
            <v>M2</v>
          </cell>
        </row>
        <row r="95">
          <cell r="A95">
            <v>1.27</v>
          </cell>
          <cell r="B95" t="str">
            <v>Estudo e programa ambientais</v>
          </cell>
          <cell r="C95">
            <v>1.2699995040893555</v>
          </cell>
        </row>
        <row r="96">
          <cell r="A96" t="str">
            <v>01.27.011</v>
          </cell>
          <cell r="B96" t="str">
            <v>Projeto e implementação de gerenciamento integrado de resíduos sólidos e gestão de perdas</v>
          </cell>
          <cell r="C96" t="str">
            <v>UN</v>
          </cell>
        </row>
        <row r="97">
          <cell r="A97" t="str">
            <v>01.27.021</v>
          </cell>
          <cell r="B97" t="str">
            <v>Projeto e implementação de educação ambiental</v>
          </cell>
          <cell r="C97" t="str">
            <v>UN</v>
          </cell>
        </row>
        <row r="98">
          <cell r="A98" t="str">
            <v>01.27.031</v>
          </cell>
          <cell r="B98" t="str">
            <v>Projeto e implementação de controle ambiental
de obra</v>
          </cell>
          <cell r="C98" t="str">
            <v>UN</v>
          </cell>
        </row>
        <row r="99">
          <cell r="A99" t="str">
            <v>01.27.041</v>
          </cell>
          <cell r="B99" t="str">
            <v>Laudo de caracterização de vegetação</v>
          </cell>
          <cell r="C99" t="str">
            <v>UN</v>
          </cell>
        </row>
        <row r="100">
          <cell r="A100" t="str">
            <v>01.27.051</v>
          </cell>
          <cell r="B100" t="str">
            <v>Laudo de caracterização da fauna associada à
flora</v>
          </cell>
          <cell r="C100" t="str">
            <v>UN</v>
          </cell>
        </row>
        <row r="101">
          <cell r="A101" t="str">
            <v>01.27.061</v>
          </cell>
          <cell r="B101" t="str">
            <v>Projeto e implementação de monitoramento da
fauna durante a obra</v>
          </cell>
          <cell r="C101" t="str">
            <v>UN</v>
          </cell>
        </row>
        <row r="102">
          <cell r="A102" t="str">
            <v>01.27.071</v>
          </cell>
          <cell r="B102" t="str">
            <v>Laudo de autodepuração</v>
          </cell>
          <cell r="C102" t="str">
            <v>UN</v>
          </cell>
        </row>
        <row r="103">
          <cell r="A103" t="str">
            <v>01.27.091</v>
          </cell>
          <cell r="B103" t="str">
            <v>Estudo de impacto de vizinhança, em área urbana
até 10.000 m²</v>
          </cell>
          <cell r="C103" t="str">
            <v>UN</v>
          </cell>
        </row>
        <row r="104">
          <cell r="A104">
            <v>1.28</v>
          </cell>
          <cell r="B104" t="str">
            <v>Poco profundo</v>
          </cell>
          <cell r="C104">
            <v>1.2799997329711914</v>
          </cell>
        </row>
        <row r="105">
          <cell r="A105" t="str">
            <v>01.28.010</v>
          </cell>
          <cell r="B105" t="str">
            <v>Taxa de mobilização e desmobilização de equipamentos para execução de perfuração para poço profundo - profundidade até 200 m</v>
          </cell>
          <cell r="C105" t="str">
            <v>TX</v>
          </cell>
        </row>
        <row r="106">
          <cell r="A106" t="str">
            <v>01.28.020</v>
          </cell>
          <cell r="B106" t="str">
            <v>Taxa de mobilização e desmobilização de equipamentos para execução de perfuração para poço profundo - profundidade acima de 200 m e
até 300 m</v>
          </cell>
          <cell r="C106" t="str">
            <v>TX</v>
          </cell>
        </row>
        <row r="107">
          <cell r="A107" t="str">
            <v>01.28.030</v>
          </cell>
          <cell r="B107" t="str">
            <v>Taxa de mobilização e desmobilização de equipamentos para execução de perfuração para poço profundo - profundidade acima de 300 m</v>
          </cell>
          <cell r="C107" t="str">
            <v>TX</v>
          </cell>
        </row>
        <row r="108">
          <cell r="A108" t="str">
            <v>01.28.040</v>
          </cell>
          <cell r="B108" t="str">
            <v>Perfuração rotativa para poço profundo em camadas de solos sedimentares, diâmetro de 8
1/2" (215,90 mm)</v>
          </cell>
          <cell r="C108" t="str">
            <v>M</v>
          </cell>
        </row>
        <row r="109">
          <cell r="A109" t="str">
            <v>01.28.050</v>
          </cell>
          <cell r="B109" t="str">
            <v>Perfuração rotativa para poço profundo em
aluvião, arenito, ou solos sedimentados em geral, diâmetro de 10" (250 mm)</v>
          </cell>
          <cell r="C109" t="str">
            <v>M</v>
          </cell>
        </row>
        <row r="110">
          <cell r="A110" t="str">
            <v>01.28.060</v>
          </cell>
          <cell r="B110" t="str">
            <v>Perfuração rotativa para poço profundo em aluvião, arenito, ou solos sedimentados em geral,
diâmetro de 12" (300 mm)</v>
          </cell>
          <cell r="C110" t="str">
            <v>M</v>
          </cell>
        </row>
        <row r="111">
          <cell r="A111" t="str">
            <v>01.28.070</v>
          </cell>
          <cell r="B111" t="str">
            <v>Perfuração rotativa para poço profundo em aluvião, arenito, ou solos sedimentados em geral,
diâmetro de 14" (350 mm)</v>
          </cell>
          <cell r="C111" t="str">
            <v>M</v>
          </cell>
        </row>
        <row r="112">
          <cell r="A112" t="str">
            <v>01.28.080</v>
          </cell>
          <cell r="B112" t="str">
            <v>Perfuração rotativa para poço profundo em
aluvião, arenito, ou solos sedimentados em geral, diâmetro de 16" (400 mm)</v>
          </cell>
          <cell r="C112" t="str">
            <v>M</v>
          </cell>
        </row>
        <row r="113">
          <cell r="A113" t="str">
            <v>01.28.090</v>
          </cell>
          <cell r="B113" t="str">
            <v>Perfuração rotativa para poço profundo em aluvião, arenito, ou solos sedimentados em geral,
diâmetro de 18" (450 mm)</v>
          </cell>
          <cell r="C113" t="str">
            <v>M</v>
          </cell>
        </row>
        <row r="114">
          <cell r="A114" t="str">
            <v>01.28.100</v>
          </cell>
          <cell r="B114" t="str">
            <v>Perfuração rotativa para poço profundo em aluvião, arenito, ou solos sedimentados em geral,
diâmetro de 20" (500 mm)</v>
          </cell>
          <cell r="C114" t="str">
            <v>M</v>
          </cell>
        </row>
        <row r="115">
          <cell r="A115" t="str">
            <v>01.28.110</v>
          </cell>
          <cell r="B115" t="str">
            <v>Perfuração rotativa para poço profundo em aluvião, arenito, ou solos sedimentados em geral,
diâmetro de 22" (550 mm)</v>
          </cell>
          <cell r="C115" t="str">
            <v>M</v>
          </cell>
        </row>
        <row r="116">
          <cell r="A116" t="str">
            <v>01.28.120</v>
          </cell>
          <cell r="B116" t="str">
            <v>Perfuração rotativa para poço profundo em aluvião, arenito, ou solos sedimentados em geral,
diâmetro de 26" (650 mm)</v>
          </cell>
          <cell r="C116" t="str">
            <v>M</v>
          </cell>
        </row>
        <row r="117">
          <cell r="A117" t="str">
            <v>01.28.130</v>
          </cell>
          <cell r="B117" t="str">
            <v>Perfuração rotativa para poço profundo em solos e/ou rocha metassedimentar alterada em geral,
diâmetro de 20" (508 mm)</v>
          </cell>
          <cell r="C117" t="str">
            <v>M</v>
          </cell>
        </row>
        <row r="118">
          <cell r="A118" t="str">
            <v>01.28.140</v>
          </cell>
          <cell r="B118" t="str">
            <v>Perfuração roto-pneumática para poço profundo
em rocha metassedimentar em geral, diâmetro de 12 1/4" (311,15 mm)</v>
          </cell>
          <cell r="C118" t="str">
            <v>M</v>
          </cell>
        </row>
        <row r="119">
          <cell r="A119" t="str">
            <v>01.28.150</v>
          </cell>
          <cell r="B119" t="str">
            <v>Perfuração rotativa para poço profundo em rocha sã (basalto), diâmetro de 14" (350 mm)</v>
          </cell>
          <cell r="C119" t="str">
            <v>M</v>
          </cell>
        </row>
        <row r="120">
          <cell r="A120" t="str">
            <v>01.28.160</v>
          </cell>
          <cell r="B120" t="str">
            <v>Perfuração rotativa para poço profundo em rocha alterada (basalto alterado), diâmetro de 8" (200
mm)</v>
          </cell>
          <cell r="C120" t="str">
            <v>M</v>
          </cell>
        </row>
        <row r="121">
          <cell r="A121" t="str">
            <v>01.28.170</v>
          </cell>
          <cell r="B121" t="str">
            <v>Perfuração rotativa para poço profundo em rocha
alterada (basalto alterado), diâmetro de 10" (250 mm)</v>
          </cell>
          <cell r="C121" t="str">
            <v>M</v>
          </cell>
        </row>
        <row r="122">
          <cell r="A122" t="str">
            <v>01.28.180</v>
          </cell>
          <cell r="B122" t="str">
            <v>Perfuração rotativa para poço profundo em rocha
alterada (basalto alterado), diâmetro de 12" (300 mm)</v>
          </cell>
          <cell r="C122" t="str">
            <v>M</v>
          </cell>
        </row>
        <row r="123">
          <cell r="A123" t="str">
            <v>01.28.190</v>
          </cell>
          <cell r="B123" t="str">
            <v>Perfuração roto-pneumática para poço profundo em rocha sã (basalto), diâmetro de 6" (150 mm)</v>
          </cell>
          <cell r="C123" t="str">
            <v>M</v>
          </cell>
        </row>
        <row r="124">
          <cell r="A124" t="str">
            <v>01.28.200</v>
          </cell>
          <cell r="B124" t="str">
            <v>Perfuração roto-pneumática para poço profundo em rocha sã (basalto), diâmetro de 8" (200 mm)</v>
          </cell>
          <cell r="C124" t="str">
            <v>M</v>
          </cell>
        </row>
        <row r="125">
          <cell r="A125" t="str">
            <v>01.28.210</v>
          </cell>
          <cell r="B125" t="str">
            <v>Perfuração roto-pneumática para poço profundo em rocha sã (basalto), diâmetro de 10" (250 mm)</v>
          </cell>
          <cell r="C125" t="str">
            <v>M</v>
          </cell>
        </row>
        <row r="126">
          <cell r="A126" t="str">
            <v>01.28.220</v>
          </cell>
          <cell r="B126" t="str">
            <v>Perfuração roto-pneumática para poço profundo em rocha sã (basalto), diâmetro de 12" (300 mm)</v>
          </cell>
          <cell r="C126" t="str">
            <v>M</v>
          </cell>
        </row>
        <row r="127">
          <cell r="A127" t="str">
            <v>01.28.230</v>
          </cell>
          <cell r="B127" t="str">
            <v>Perfuração roto-pneumática para poço profundo em rocha sã (basalto), diâmetro de 14" (350 mm)</v>
          </cell>
          <cell r="C127" t="str">
            <v>M</v>
          </cell>
        </row>
        <row r="128">
          <cell r="A128" t="str">
            <v>01.28.240</v>
          </cell>
          <cell r="B128" t="str">
            <v>Perfuração roto-pneumática para poço profundo em rocha sã (basalto), diâmetro de 18" (450 mm)</v>
          </cell>
          <cell r="C128" t="str">
            <v>M</v>
          </cell>
        </row>
        <row r="129">
          <cell r="A129" t="str">
            <v>01.28.250</v>
          </cell>
          <cell r="B129" t="str">
            <v>Revestimento interno de poço profundo tubo liso
em aço galvanizado, diâmetro de 6" (152,40 mm) - união solda</v>
          </cell>
          <cell r="C129" t="str">
            <v>M</v>
          </cell>
        </row>
        <row r="130">
          <cell r="A130" t="str">
            <v>01.28.260</v>
          </cell>
          <cell r="B130" t="str">
            <v>Revestimento interno de poço profundo tubo PVC geomecânico nervurado standard, diâmetro de 6"
(150 mm)</v>
          </cell>
          <cell r="C130" t="str">
            <v>M</v>
          </cell>
        </row>
        <row r="131">
          <cell r="A131" t="str">
            <v>01.28.270</v>
          </cell>
          <cell r="B131" t="str">
            <v>Revestimento interno de poço profundo tubo PVC geomecânico nervurado reforçado, diâmetro de
8" (200 mm)</v>
          </cell>
          <cell r="C131" t="str">
            <v>M</v>
          </cell>
        </row>
        <row r="132">
          <cell r="A132" t="str">
            <v>01.28.280</v>
          </cell>
          <cell r="B132" t="str">
            <v>Revestimento interno de poço profundo tubo de aço preto, diâmetro de 6" (152,40 mm)</v>
          </cell>
          <cell r="C132" t="str">
            <v>M</v>
          </cell>
        </row>
        <row r="133">
          <cell r="A133" t="str">
            <v>01.28.290</v>
          </cell>
          <cell r="B133" t="str">
            <v>Revestimento interno de poço profundo tubo preto DIN 2440, diâmetro de 6" (150 mm)</v>
          </cell>
          <cell r="C133" t="str">
            <v>M</v>
          </cell>
        </row>
        <row r="134">
          <cell r="A134" t="str">
            <v>01.28.300</v>
          </cell>
          <cell r="B134" t="str">
            <v>Revestimento interno de poço profundo tubo preto DIN 2440, diâmetro de 8" (200 mm)</v>
          </cell>
          <cell r="C134" t="str">
            <v>M</v>
          </cell>
        </row>
        <row r="135">
          <cell r="A135" t="str">
            <v>01.28.310</v>
          </cell>
          <cell r="B135" t="str">
            <v>Revestimento interno de poço profundo tubo de aço preto liso calandrado, diâmetro de 16"
(406,40 mm)</v>
          </cell>
          <cell r="C135" t="str">
            <v>M</v>
          </cell>
        </row>
        <row r="136">
          <cell r="A136" t="str">
            <v>01.28.350</v>
          </cell>
          <cell r="B136" t="str">
            <v>Revestimento da boca de poço profundo tubo
chapa 3/16", diâmetro de 12"</v>
          </cell>
          <cell r="C136" t="str">
            <v>M</v>
          </cell>
        </row>
        <row r="137">
          <cell r="A137" t="str">
            <v>01.28.360</v>
          </cell>
          <cell r="B137" t="str">
            <v>Revestimento da boca de poço profundo tubo
chapa 3/16", diâmetro de 14"</v>
          </cell>
          <cell r="C137" t="str">
            <v>M</v>
          </cell>
        </row>
        <row r="138">
          <cell r="A138" t="str">
            <v>01.28.370</v>
          </cell>
          <cell r="B138" t="str">
            <v>Revestimento da boca de poço profundo tubo
chapa 3/16", diâmetro de 16"</v>
          </cell>
          <cell r="C138" t="str">
            <v>M</v>
          </cell>
        </row>
        <row r="139">
          <cell r="A139" t="str">
            <v>01.28.380</v>
          </cell>
          <cell r="B139" t="str">
            <v>Revestimento da boca de poço profundo tubo
chapa 3/16", diâmetro de 20"</v>
          </cell>
          <cell r="C139" t="str">
            <v>M</v>
          </cell>
        </row>
        <row r="140">
          <cell r="A140" t="str">
            <v>01.28.390</v>
          </cell>
          <cell r="B140" t="str">
            <v>Filtro PVC geomecânico nervurado tipo standard para poço profundo, diâmetro de 6" (150 mm)</v>
          </cell>
          <cell r="C140" t="str">
            <v>M</v>
          </cell>
        </row>
        <row r="141">
          <cell r="A141" t="str">
            <v>01.28.400</v>
          </cell>
          <cell r="B141" t="str">
            <v>Filtro PVC geomecânico nervurado tipo reforçado para poço profundo, diâmetro de 8" (200 mm)</v>
          </cell>
          <cell r="C141" t="str">
            <v>M</v>
          </cell>
        </row>
        <row r="142">
          <cell r="A142" t="str">
            <v>01.28.410</v>
          </cell>
          <cell r="B142" t="str">
            <v>Filtro espiralado galvanizado simples (standard) para poço profundo, diâmetro de 6" (152,40 mm)</v>
          </cell>
          <cell r="C142" t="str">
            <v>M</v>
          </cell>
        </row>
        <row r="143">
          <cell r="A143" t="str">
            <v>01.28.420</v>
          </cell>
          <cell r="B143" t="str">
            <v>Filtro espiralado galvanizado reforçado para poço
profundo, diâmetro de 6" (152,40 mm)</v>
          </cell>
          <cell r="C143" t="str">
            <v>M</v>
          </cell>
        </row>
        <row r="144">
          <cell r="A144" t="str">
            <v>01.28.430</v>
          </cell>
          <cell r="B144" t="str">
            <v>Filtro espiralado em aço inoxidável reforçado para poço profundo, diâmetro de 6" (152,40 mm)</v>
          </cell>
          <cell r="C144" t="str">
            <v>M</v>
          </cell>
        </row>
        <row r="145">
          <cell r="A145" t="str">
            <v>01.28.440</v>
          </cell>
          <cell r="B145" t="str">
            <v>Filtro galvanizado tipo NOLD para poço profundo,
diâmetro de 6" (150 mm)</v>
          </cell>
          <cell r="C145" t="str">
            <v>M</v>
          </cell>
        </row>
        <row r="146">
          <cell r="A146" t="str">
            <v>01.28.450</v>
          </cell>
          <cell r="B146" t="str">
            <v>Pré-filtro tipo pérola para poço profundo</v>
          </cell>
          <cell r="C146" t="str">
            <v>M3</v>
          </cell>
        </row>
        <row r="147">
          <cell r="A147" t="str">
            <v>01.28.460</v>
          </cell>
          <cell r="B147" t="str">
            <v>Pré-filtro tipo Jacareí para poço profundo</v>
          </cell>
          <cell r="C147" t="str">
            <v>M3</v>
          </cell>
        </row>
        <row r="148">
          <cell r="A148" t="str">
            <v>01.28.470</v>
          </cell>
          <cell r="B148" t="str">
            <v>Perfilagem ótica (filmagem / endoscopia) para
poço profundo</v>
          </cell>
          <cell r="C148" t="str">
            <v>M</v>
          </cell>
        </row>
        <row r="149">
          <cell r="A149" t="str">
            <v>01.28.480</v>
          </cell>
          <cell r="B149" t="str">
            <v>Perfilagem elétrica de poço profundo</v>
          </cell>
          <cell r="C149" t="str">
            <v>M</v>
          </cell>
        </row>
        <row r="150">
          <cell r="A150" t="str">
            <v>01.28.490</v>
          </cell>
          <cell r="B150" t="str">
            <v>Taxa de mobilização e desmobilização de equipamentos para execução de bombeamento, limpeza, desenvolvimento e teste de vazão</v>
          </cell>
          <cell r="C150" t="str">
            <v>TX</v>
          </cell>
        </row>
        <row r="151">
          <cell r="A151" t="str">
            <v>01.28.500</v>
          </cell>
          <cell r="B151" t="str">
            <v>Limpeza e desenvolvimento do poço profundo</v>
          </cell>
          <cell r="C151" t="str">
            <v>H</v>
          </cell>
        </row>
        <row r="152">
          <cell r="A152" t="str">
            <v>01.28.510</v>
          </cell>
          <cell r="B152" t="str">
            <v>Ensaio de vazão (bombeamento) para poço
profundo, com bomba submersa</v>
          </cell>
          <cell r="C152" t="str">
            <v>H</v>
          </cell>
        </row>
        <row r="153">
          <cell r="A153" t="str">
            <v>01.28.520</v>
          </cell>
          <cell r="B153" t="str">
            <v>Ensaio de vazão escalonado para poço profundo</v>
          </cell>
          <cell r="C153" t="str">
            <v>H</v>
          </cell>
        </row>
        <row r="154">
          <cell r="A154" t="str">
            <v>01.28.530</v>
          </cell>
          <cell r="B154" t="str">
            <v>Ensaio de recuperação de nível para poço
profundo</v>
          </cell>
          <cell r="C154" t="str">
            <v>H</v>
          </cell>
        </row>
        <row r="155">
          <cell r="A155" t="str">
            <v>01.28.540</v>
          </cell>
          <cell r="B155" t="str">
            <v>Desinfecção de poço profundo</v>
          </cell>
          <cell r="C155" t="str">
            <v>UN</v>
          </cell>
        </row>
        <row r="156">
          <cell r="A156" t="str">
            <v>01.28.550</v>
          </cell>
          <cell r="B156" t="str">
            <v>Análise físico-química e bacteriológica da água
para poço profundo</v>
          </cell>
          <cell r="C156" t="str">
            <v>CJ</v>
          </cell>
        </row>
        <row r="157">
          <cell r="A157" t="str">
            <v>01.28.560</v>
          </cell>
          <cell r="B157" t="str">
            <v>Centralizador de coluna para poço profundo,
diâmetro de 4" ou 6"</v>
          </cell>
          <cell r="C157" t="str">
            <v>UN</v>
          </cell>
        </row>
        <row r="158">
          <cell r="A158" t="str">
            <v>01.28.570</v>
          </cell>
          <cell r="B158" t="str">
            <v>Cimentação de boca do poço profundo, entre perfuração de maior diâmetro (cimentação do
espaço anular)</v>
          </cell>
          <cell r="C158" t="str">
            <v>M3</v>
          </cell>
        </row>
        <row r="159">
          <cell r="A159" t="str">
            <v>01.28.580</v>
          </cell>
          <cell r="B159" t="str">
            <v>Laje de proteção em concreto armado para poço
profundo (área mínimo de 3,00 m²)</v>
          </cell>
          <cell r="C159" t="str">
            <v>UN</v>
          </cell>
        </row>
        <row r="160">
          <cell r="A160" t="str">
            <v>01.28.590</v>
          </cell>
          <cell r="B160" t="str">
            <v>Lacre do poço profundo (tampa)</v>
          </cell>
          <cell r="C160" t="str">
            <v>UN</v>
          </cell>
        </row>
        <row r="161">
          <cell r="A161" t="str">
            <v>01.28.600</v>
          </cell>
          <cell r="B161" t="str">
            <v>Licença de perfuração para poço profundo</v>
          </cell>
          <cell r="C161" t="str">
            <v>UN</v>
          </cell>
        </row>
        <row r="162">
          <cell r="A162" t="str">
            <v>01.28.610</v>
          </cell>
          <cell r="B162" t="str">
            <v>Outorga de direito de uso para poço profundo</v>
          </cell>
          <cell r="C162" t="str">
            <v>UN</v>
          </cell>
        </row>
        <row r="163">
          <cell r="A163" t="str">
            <v>01.28.620</v>
          </cell>
          <cell r="B163" t="str">
            <v>Parecer técnico junto a CETESB</v>
          </cell>
          <cell r="C163" t="str">
            <v>UN</v>
          </cell>
        </row>
        <row r="164">
          <cell r="A164">
            <v>2</v>
          </cell>
          <cell r="B164" t="str">
            <v>INICIO, APOIO E ADMINISTRACAO DA OBRA</v>
          </cell>
          <cell r="C164">
            <v>2</v>
          </cell>
        </row>
        <row r="165">
          <cell r="A165">
            <v>2.0099999999999998</v>
          </cell>
          <cell r="B165" t="str">
            <v>Construcao provisoria</v>
          </cell>
          <cell r="C165">
            <v>2.0099983215332031</v>
          </cell>
        </row>
        <row r="166">
          <cell r="A166" t="str">
            <v>02.01.021</v>
          </cell>
          <cell r="B166" t="str">
            <v>Construção provisória em madeira - fornecimento
e montagem</v>
          </cell>
          <cell r="C166" t="str">
            <v>M2</v>
          </cell>
        </row>
        <row r="167">
          <cell r="A167" t="str">
            <v>02.01.171</v>
          </cell>
          <cell r="B167" t="str">
            <v>Sanitário/vestiário provisório em alvenaria</v>
          </cell>
          <cell r="C167" t="str">
            <v>M2</v>
          </cell>
        </row>
        <row r="168">
          <cell r="A168" t="str">
            <v>02.01.180</v>
          </cell>
          <cell r="B168" t="str">
            <v>Banheiro químico modelo Standard, com manutenção conforme exigências da CETESB</v>
          </cell>
          <cell r="C168" t="str">
            <v>UNMES</v>
          </cell>
        </row>
        <row r="169">
          <cell r="A169" t="str">
            <v>02.01.200</v>
          </cell>
          <cell r="B169" t="str">
            <v>Desmobilização de construção provisória</v>
          </cell>
          <cell r="C169" t="str">
            <v>M2</v>
          </cell>
        </row>
        <row r="170">
          <cell r="A170">
            <v>2.02</v>
          </cell>
          <cell r="B170" t="str">
            <v>Container</v>
          </cell>
          <cell r="C170">
            <v>2.0199985504150391</v>
          </cell>
        </row>
        <row r="171">
          <cell r="A171" t="str">
            <v>02.02.120</v>
          </cell>
          <cell r="B171" t="str">
            <v>Locação de container tipo alojamento - área
mínima de 13,80 m²</v>
          </cell>
          <cell r="C171" t="str">
            <v>UNMES</v>
          </cell>
        </row>
        <row r="172">
          <cell r="A172" t="str">
            <v>02.02.130</v>
          </cell>
          <cell r="B172" t="str">
            <v>Locação de container tipo escritório com 1 vaso sanitário, 1 lavatório e 1 ponto para chuveiro -
área mínima de 13,80 m²</v>
          </cell>
          <cell r="C172" t="str">
            <v>UNMES</v>
          </cell>
        </row>
        <row r="173">
          <cell r="A173" t="str">
            <v>02.02.140</v>
          </cell>
          <cell r="B173" t="str">
            <v>Locação de container tipo sanitário com 2 vasos sanitários, 2 lavatórios, 2 mictórios e 4 pontos para chuveiro - área mínima de 13,80 m²</v>
          </cell>
          <cell r="C173" t="str">
            <v>UNMES</v>
          </cell>
        </row>
        <row r="174">
          <cell r="A174" t="str">
            <v>02.02.150</v>
          </cell>
          <cell r="B174" t="str">
            <v>Locação de container tipo depósito - área mínima
de 13,80 m²</v>
          </cell>
          <cell r="C174" t="str">
            <v>UNMES</v>
          </cell>
        </row>
        <row r="175">
          <cell r="A175" t="str">
            <v>02.02.160</v>
          </cell>
          <cell r="B175" t="str">
            <v>Locação de container tipo guarita - área mínima
de 4,60 m²</v>
          </cell>
          <cell r="C175" t="str">
            <v>UNMES</v>
          </cell>
        </row>
        <row r="176">
          <cell r="A176">
            <v>2.0299999999999998</v>
          </cell>
          <cell r="B176" t="str">
            <v>Tapume, vedacao e protecoes diversas</v>
          </cell>
          <cell r="C176">
            <v>2.029998779296875</v>
          </cell>
        </row>
        <row r="177">
          <cell r="A177" t="str">
            <v>02.03.030</v>
          </cell>
          <cell r="B177" t="str">
            <v>Proteção de superfícies em geral com plástico
bolha</v>
          </cell>
          <cell r="C177" t="str">
            <v>M2</v>
          </cell>
        </row>
        <row r="178">
          <cell r="A178" t="str">
            <v>02.03.060</v>
          </cell>
          <cell r="B178" t="str">
            <v>Proteção de fachada com tela de nylon</v>
          </cell>
          <cell r="C178" t="str">
            <v>M2</v>
          </cell>
        </row>
        <row r="179">
          <cell r="A179" t="str">
            <v>02.03.080</v>
          </cell>
          <cell r="B179" t="str">
            <v>Fechamento provisório de vãos em chapa de
madeira compensada</v>
          </cell>
          <cell r="C179" t="str">
            <v>M2</v>
          </cell>
        </row>
        <row r="180">
          <cell r="A180" t="str">
            <v>02.03.110</v>
          </cell>
          <cell r="B180" t="str">
            <v>Tapume móvel para fechamento de áreas</v>
          </cell>
          <cell r="C180" t="str">
            <v>M2</v>
          </cell>
        </row>
        <row r="181">
          <cell r="A181" t="str">
            <v>02.03.120</v>
          </cell>
          <cell r="B181" t="str">
            <v>Tapume fixo para fechamento de áreas, com
portão</v>
          </cell>
          <cell r="C181" t="str">
            <v>M2</v>
          </cell>
        </row>
        <row r="182">
          <cell r="A182" t="str">
            <v>02.03.200</v>
          </cell>
          <cell r="B182" t="str">
            <v>Locação de quadros metálicos para plataforma de proteção, inclusive o madeiramento</v>
          </cell>
          <cell r="C182" t="str">
            <v>M2MES</v>
          </cell>
        </row>
        <row r="183">
          <cell r="A183" t="str">
            <v>02.03.240</v>
          </cell>
          <cell r="B183" t="str">
            <v>Proteção de piso com tecido de aniagem e gesso</v>
          </cell>
          <cell r="C183" t="str">
            <v>M2</v>
          </cell>
        </row>
        <row r="184">
          <cell r="A184" t="str">
            <v>02.03.250</v>
          </cell>
          <cell r="B184" t="str">
            <v>Tapume fixo em painel OSB - espessura 8 mm</v>
          </cell>
          <cell r="C184" t="str">
            <v>M2</v>
          </cell>
        </row>
        <row r="185">
          <cell r="A185" t="str">
            <v>02.03.260</v>
          </cell>
          <cell r="B185" t="str">
            <v>Tapume fixo em painel OSB - espessura 10 mm</v>
          </cell>
          <cell r="C185" t="str">
            <v>M2</v>
          </cell>
        </row>
        <row r="186">
          <cell r="A186" t="str">
            <v>02.03.270</v>
          </cell>
          <cell r="B186" t="str">
            <v>Tapume fixo em painel OSB - espessura 12 mm</v>
          </cell>
          <cell r="C186" t="str">
            <v>M2</v>
          </cell>
        </row>
        <row r="187">
          <cell r="A187" t="str">
            <v>02.03.500</v>
          </cell>
          <cell r="B187" t="str">
            <v>Proteção em madeira e lona plástica para equipamento mecânico ou informática - para
obras de reforma</v>
          </cell>
          <cell r="C187" t="str">
            <v>M3</v>
          </cell>
        </row>
        <row r="188">
          <cell r="A188">
            <v>2.0499999999999998</v>
          </cell>
          <cell r="B188" t="str">
            <v>Andaime e balancim</v>
          </cell>
          <cell r="C188">
            <v>2.0499992370605469</v>
          </cell>
        </row>
        <row r="189">
          <cell r="A189" t="str">
            <v>02.05.060</v>
          </cell>
          <cell r="B189" t="str">
            <v>Montagem e desmontagem de andaime torre
metálica com altura até 10 m</v>
          </cell>
          <cell r="C189" t="str">
            <v>M</v>
          </cell>
        </row>
        <row r="190">
          <cell r="A190" t="str">
            <v>02.05.080</v>
          </cell>
          <cell r="B190" t="str">
            <v>Montagem e desmontagem de andaime torre
metálica com altura superior a 10 m</v>
          </cell>
          <cell r="C190" t="str">
            <v>M</v>
          </cell>
        </row>
        <row r="191">
          <cell r="A191" t="str">
            <v>02.05.090</v>
          </cell>
          <cell r="B191" t="str">
            <v>Montagem e desmontagem de andaime tubular
fachadeiro com altura até 10 m</v>
          </cell>
          <cell r="C191" t="str">
            <v>M2</v>
          </cell>
        </row>
        <row r="192">
          <cell r="A192" t="str">
            <v>02.05.100</v>
          </cell>
          <cell r="B192" t="str">
            <v>Montagem e desmontagem de andaime tubular fachadeiro com altura superior a 10 m</v>
          </cell>
          <cell r="C192" t="str">
            <v>M2</v>
          </cell>
        </row>
        <row r="193">
          <cell r="A193" t="str">
            <v>02.05.195</v>
          </cell>
          <cell r="B193" t="str">
            <v>Balancim elétrico tipo plataforma para transporte
vertical, com altura até 60 m</v>
          </cell>
          <cell r="C193" t="str">
            <v>UNMES</v>
          </cell>
        </row>
        <row r="194">
          <cell r="A194" t="str">
            <v>02.05.202</v>
          </cell>
          <cell r="B194" t="str">
            <v>Andaime torre metálico (1,5 x 1,5 m) com piso
metálico</v>
          </cell>
          <cell r="C194" t="str">
            <v>MXMES</v>
          </cell>
        </row>
        <row r="195">
          <cell r="A195" t="str">
            <v>02.05.212</v>
          </cell>
          <cell r="B195" t="str">
            <v>Andaime tubular fachadeiro com piso metálico e
sapatas ajustáveis</v>
          </cell>
          <cell r="C195" t="str">
            <v>M2MES</v>
          </cell>
        </row>
        <row r="196">
          <cell r="A196">
            <v>2.06</v>
          </cell>
          <cell r="B196" t="str">
            <v>Alocacao de equipe, equipamento e ferramental</v>
          </cell>
          <cell r="C196">
            <v>2.0599994659423828</v>
          </cell>
        </row>
        <row r="197">
          <cell r="A197" t="str">
            <v>02.06.030</v>
          </cell>
          <cell r="B197" t="str">
            <v>Locação de plataforma elevatória articulada, com altura aproximada de 12,5m, capacidade de carga de 227 kg, elétrica</v>
          </cell>
          <cell r="C197" t="str">
            <v>UNMES</v>
          </cell>
        </row>
        <row r="198">
          <cell r="A198" t="str">
            <v>02.06.040</v>
          </cell>
          <cell r="B198" t="str">
            <v>Locação de plataforma elevatória articulada, com altura aproximada de 20 m, capacidade de carga
de 227 kg, diesel</v>
          </cell>
          <cell r="C198" t="str">
            <v>UNMES</v>
          </cell>
        </row>
        <row r="199">
          <cell r="A199">
            <v>2.08</v>
          </cell>
          <cell r="B199" t="str">
            <v>Sinalizacao de obra</v>
          </cell>
          <cell r="C199">
            <v>2.0799999237060547</v>
          </cell>
        </row>
        <row r="200">
          <cell r="A200" t="str">
            <v>02.08.020</v>
          </cell>
          <cell r="B200" t="str">
            <v>Placa de identificação para obra</v>
          </cell>
          <cell r="C200" t="str">
            <v>M2</v>
          </cell>
        </row>
        <row r="201">
          <cell r="A201" t="str">
            <v>02.08.040</v>
          </cell>
          <cell r="B201" t="str">
            <v>Placa em lona com impressão digital e requadro
em metalon</v>
          </cell>
          <cell r="C201" t="str">
            <v>M2</v>
          </cell>
        </row>
        <row r="202">
          <cell r="A202" t="str">
            <v>02.08.050</v>
          </cell>
          <cell r="B202" t="str">
            <v>Placa em lona com impressão digital e estrutura
em madeira</v>
          </cell>
          <cell r="C202" t="str">
            <v>M2</v>
          </cell>
        </row>
        <row r="203">
          <cell r="A203">
            <v>2.09</v>
          </cell>
          <cell r="B203" t="str">
            <v>Limpeza de terreno</v>
          </cell>
          <cell r="C203">
            <v>2.0899982452392578</v>
          </cell>
        </row>
        <row r="204">
          <cell r="A204" t="str">
            <v>02.09.030</v>
          </cell>
          <cell r="B204" t="str">
            <v>Limpeza manual do terreno, inclusive troncos até 5 cm de diâmetro, com caminhão à disposição dentro da obra, até o raio de 1 km</v>
          </cell>
          <cell r="C204" t="str">
            <v>M2</v>
          </cell>
        </row>
        <row r="205">
          <cell r="A205" t="str">
            <v>02.09.040</v>
          </cell>
          <cell r="B205" t="str">
            <v>Limpeza mecanizada do terreno, inclusive troncos até 15 cm de diâmetro, com caminhão à disposição dentro e fora da obra, com transporte
no raio de até 1 km</v>
          </cell>
          <cell r="C205" t="str">
            <v>M2</v>
          </cell>
        </row>
        <row r="206">
          <cell r="A206" t="str">
            <v>02.09.130</v>
          </cell>
          <cell r="B206" t="str">
            <v>Limpeza mecanizada do terreno, inclusive troncos com diâmetro acima de 15 cm até 50 cm, com caminhão à disposição dentro da obra, até o raio
de 1 km</v>
          </cell>
          <cell r="C206" t="str">
            <v>M2</v>
          </cell>
        </row>
        <row r="207">
          <cell r="A207" t="str">
            <v>02.09.150</v>
          </cell>
          <cell r="B207" t="str">
            <v>Corte e derrubada de eucalipto (1° corte) - idade
até 4 anos</v>
          </cell>
          <cell r="C207" t="str">
            <v>M3</v>
          </cell>
        </row>
        <row r="208">
          <cell r="A208" t="str">
            <v>02.09.160</v>
          </cell>
          <cell r="B208" t="str">
            <v>Corte e derrubada de eucalipto (1° corte) - idade
acima de 4 anos</v>
          </cell>
          <cell r="C208" t="str">
            <v>M3</v>
          </cell>
        </row>
        <row r="209">
          <cell r="A209">
            <v>2.1</v>
          </cell>
          <cell r="B209" t="str">
            <v>Locacao de obra</v>
          </cell>
          <cell r="C209">
            <v>2.0999984741210938</v>
          </cell>
        </row>
        <row r="210">
          <cell r="A210" t="str">
            <v>02.10.020</v>
          </cell>
          <cell r="B210" t="str">
            <v>Locação de obra de edificação</v>
          </cell>
          <cell r="C210" t="str">
            <v>M2</v>
          </cell>
        </row>
        <row r="211">
          <cell r="A211" t="str">
            <v>02.10.040</v>
          </cell>
          <cell r="B211" t="str">
            <v>Locação de rede de canalização</v>
          </cell>
          <cell r="C211" t="str">
            <v>M</v>
          </cell>
        </row>
        <row r="212">
          <cell r="A212" t="str">
            <v>02.10.050</v>
          </cell>
          <cell r="B212" t="str">
            <v>Locação para muros, cercas e alambrados</v>
          </cell>
          <cell r="C212" t="str">
            <v>M</v>
          </cell>
        </row>
        <row r="213">
          <cell r="A213" t="str">
            <v>02.10.060</v>
          </cell>
          <cell r="B213" t="str">
            <v>Locação de vias, calçadas, tanques e lagoas</v>
          </cell>
          <cell r="C213" t="str">
            <v>M2</v>
          </cell>
        </row>
        <row r="214">
          <cell r="A214">
            <v>3</v>
          </cell>
          <cell r="B214" t="str">
            <v>DEMOLICAO SEM REAPROVEITAMENTO</v>
          </cell>
          <cell r="C214">
            <v>3</v>
          </cell>
        </row>
        <row r="215">
          <cell r="A215">
            <v>3.01</v>
          </cell>
          <cell r="B215" t="str">
            <v>Demolicao de concreto, lastro, mistura e afins</v>
          </cell>
          <cell r="C215">
            <v>3.0099983215332031</v>
          </cell>
        </row>
        <row r="216">
          <cell r="A216" t="str">
            <v>03.01.020</v>
          </cell>
          <cell r="B216" t="str">
            <v>Demolição manual de concreto simples</v>
          </cell>
          <cell r="C216" t="str">
            <v>M3</v>
          </cell>
        </row>
        <row r="217">
          <cell r="A217" t="str">
            <v>03.01.040</v>
          </cell>
          <cell r="B217" t="str">
            <v>Demolição manual de concreto armado</v>
          </cell>
          <cell r="C217" t="str">
            <v>M3</v>
          </cell>
        </row>
        <row r="218">
          <cell r="A218" t="str">
            <v>03.01.060</v>
          </cell>
          <cell r="B218" t="str">
            <v>Demolição manual de lajes pré-moldadas,
incluindo revestimento</v>
          </cell>
          <cell r="C218" t="str">
            <v>M2</v>
          </cell>
        </row>
        <row r="219">
          <cell r="A219" t="str">
            <v>03.01.200</v>
          </cell>
          <cell r="B219" t="str">
            <v>Demolição mecanizada de concreto armado, inclusive fragmentação, carregamento, transporte até 1 quilômetro e descarregamento</v>
          </cell>
          <cell r="C219" t="str">
            <v>M3</v>
          </cell>
        </row>
        <row r="220">
          <cell r="A220" t="str">
            <v>03.01.210</v>
          </cell>
          <cell r="B220" t="str">
            <v>Demolição mecanizada de concreto armado, inclusive fragmentação e acomodação do
material</v>
          </cell>
          <cell r="C220" t="str">
            <v>M3</v>
          </cell>
        </row>
        <row r="221">
          <cell r="A221" t="str">
            <v>03.01.220</v>
          </cell>
          <cell r="B221" t="str">
            <v>Demolição mecanizada de concreto simples, inclusive fragmentação, carregamento, transporte até 1 quilômetro e descarregamento</v>
          </cell>
          <cell r="C221" t="str">
            <v>M3</v>
          </cell>
        </row>
        <row r="222">
          <cell r="A222" t="str">
            <v>03.01.230</v>
          </cell>
          <cell r="B222" t="str">
            <v>Demolição mecanizada de concreto simples, inclusive fragmentação e acomodação do
material</v>
          </cell>
          <cell r="C222" t="str">
            <v>M3</v>
          </cell>
        </row>
        <row r="223">
          <cell r="A223" t="str">
            <v>03.01.240</v>
          </cell>
          <cell r="B223" t="str">
            <v>Demolição mecanizada de pavimento ou piso em concreto, inclusive fragmentação, carregamento, transporte até 1 quilômetro e descarregamento</v>
          </cell>
          <cell r="C223" t="str">
            <v>M2</v>
          </cell>
        </row>
        <row r="224">
          <cell r="A224" t="str">
            <v>03.01.250</v>
          </cell>
          <cell r="B224" t="str">
            <v>Demolição mecanizada de pavimento ou piso em concreto, inclusive fragmentação e acomodação
do material</v>
          </cell>
          <cell r="C224" t="str">
            <v>M2</v>
          </cell>
        </row>
        <row r="225">
          <cell r="A225" t="str">
            <v>03.01.260</v>
          </cell>
          <cell r="B225" t="str">
            <v>Demolição mecanizada de sarjeta ou sarjetão, inclusive fragmentação, carregamento, transporte até 1 quilômetro e descarregamento</v>
          </cell>
          <cell r="C225" t="str">
            <v>M3</v>
          </cell>
        </row>
        <row r="226">
          <cell r="A226" t="str">
            <v>03.01.270</v>
          </cell>
          <cell r="B226" t="str">
            <v>Demolição mecanizada de sarjeta ou sarjetão, inclusive fragmentação e acomodação do
material</v>
          </cell>
          <cell r="C226" t="str">
            <v>M3</v>
          </cell>
        </row>
        <row r="227">
          <cell r="A227">
            <v>3.02</v>
          </cell>
          <cell r="B227" t="str">
            <v>Demolicao de alvenaria</v>
          </cell>
          <cell r="C227">
            <v>3.0199985504150391</v>
          </cell>
        </row>
        <row r="228">
          <cell r="A228" t="str">
            <v>03.02.020</v>
          </cell>
          <cell r="B228" t="str">
            <v>Demolição manual de alvenaria de
fundação/embasamento</v>
          </cell>
          <cell r="C228" t="str">
            <v>M3</v>
          </cell>
        </row>
        <row r="229">
          <cell r="A229" t="str">
            <v>03.02.040</v>
          </cell>
          <cell r="B229" t="str">
            <v>Demolição manual de alvenaria de elevação ou elemento vazado, incluindo revestimento</v>
          </cell>
          <cell r="C229" t="str">
            <v>M3</v>
          </cell>
        </row>
        <row r="230">
          <cell r="A230">
            <v>3.03</v>
          </cell>
          <cell r="B230" t="str">
            <v>Demolicao de revestimento em massa</v>
          </cell>
          <cell r="C230">
            <v>3.029998779296875</v>
          </cell>
        </row>
        <row r="231">
          <cell r="A231" t="str">
            <v>03.03.020</v>
          </cell>
          <cell r="B231" t="str">
            <v>Apicoamento manual de piso, parede ou teto</v>
          </cell>
          <cell r="C231" t="str">
            <v>M2</v>
          </cell>
        </row>
        <row r="232">
          <cell r="A232" t="str">
            <v>03.03.040</v>
          </cell>
          <cell r="B232" t="str">
            <v>Demolição manual de revestimento em massa de
parede ou teto</v>
          </cell>
          <cell r="C232" t="str">
            <v>M2</v>
          </cell>
        </row>
        <row r="233">
          <cell r="A233" t="str">
            <v>03.03.060</v>
          </cell>
          <cell r="B233" t="str">
            <v>Demolição manual de revestimento em massa de
piso</v>
          </cell>
          <cell r="C233" t="str">
            <v>M2</v>
          </cell>
        </row>
        <row r="234">
          <cell r="A234">
            <v>3.04</v>
          </cell>
          <cell r="B234" t="str">
            <v>Demolicao de revestimento ceramico e ladrilho
hidraulico</v>
          </cell>
          <cell r="C234">
            <v>3.0399990081787109</v>
          </cell>
        </row>
        <row r="235">
          <cell r="A235" t="str">
            <v>03.04.020</v>
          </cell>
          <cell r="B235" t="str">
            <v>Demolição manual de revestimento cerâmico,
incluindo a base</v>
          </cell>
          <cell r="C235" t="str">
            <v>M2</v>
          </cell>
        </row>
        <row r="236">
          <cell r="A236" t="str">
            <v>03.04.030</v>
          </cell>
          <cell r="B236" t="str">
            <v>Demolição manual de revestimento em ladrilho
hidráulico, incluindo a base</v>
          </cell>
          <cell r="C236" t="str">
            <v>M2</v>
          </cell>
        </row>
        <row r="237">
          <cell r="A237" t="str">
            <v>03.04.040</v>
          </cell>
          <cell r="B237" t="str">
            <v>Demolição manual de rodapé, soleira ou peitoril, em material cerâmico e/ou ladrilho hidráulico,
incluindo a base</v>
          </cell>
          <cell r="C237" t="str">
            <v>M</v>
          </cell>
        </row>
        <row r="238">
          <cell r="A238">
            <v>3.05</v>
          </cell>
          <cell r="B238" t="str">
            <v>Demolicao de revestimento sintetico</v>
          </cell>
          <cell r="C238">
            <v>3.0499992370605469</v>
          </cell>
        </row>
        <row r="239">
          <cell r="A239" t="str">
            <v>03.05.020</v>
          </cell>
          <cell r="B239" t="str">
            <v>Demolição manual de revestimento sintético,
incluindo a base</v>
          </cell>
          <cell r="C239" t="str">
            <v>M2</v>
          </cell>
        </row>
        <row r="240">
          <cell r="A240">
            <v>3.06</v>
          </cell>
          <cell r="B240" t="str">
            <v>Demolicao de revestimento em pedra e blocos
macicos</v>
          </cell>
          <cell r="C240">
            <v>3.0599994659423828</v>
          </cell>
        </row>
        <row r="241">
          <cell r="A241" t="str">
            <v>03.06.050</v>
          </cell>
          <cell r="B241" t="str">
            <v>Desmonte (levantamento) mecanizado de pavimento em paralelepípedo ou lajota de concreto, inclusive carregamento, transporte até 1 quilômetro e descarregamento</v>
          </cell>
          <cell r="C241" t="str">
            <v>M2</v>
          </cell>
        </row>
        <row r="242">
          <cell r="A242" t="str">
            <v>03.06.060</v>
          </cell>
          <cell r="B242" t="str">
            <v>Desmonte (levantamento) mecanizado de pavimento em paralelepípedo ou lajota de
concreto, inclusive acomodação do material</v>
          </cell>
          <cell r="C242" t="str">
            <v>M2</v>
          </cell>
        </row>
        <row r="243">
          <cell r="A243">
            <v>3.07</v>
          </cell>
          <cell r="B243" t="str">
            <v>Demolicao de revestimento asfaltico</v>
          </cell>
          <cell r="C243">
            <v>3.0699996948242188</v>
          </cell>
        </row>
        <row r="244">
          <cell r="A244" t="str">
            <v>03.07.010</v>
          </cell>
          <cell r="B244" t="str">
            <v>Demolição (levantamento) mecanizada de pavimento asfáltico, inclusive carregamento, transporte até 1 quilômetro e descarregamento</v>
          </cell>
          <cell r="C244" t="str">
            <v>M2</v>
          </cell>
        </row>
        <row r="245">
          <cell r="A245" t="str">
            <v>03.07.030</v>
          </cell>
          <cell r="B245" t="str">
            <v>Demolição (levantamento) mecanizada de pavimento asfáltico, inclusive fragmentação e
acomodação do material</v>
          </cell>
          <cell r="C245" t="str">
            <v>M2</v>
          </cell>
        </row>
        <row r="246">
          <cell r="A246" t="str">
            <v>03.07.050</v>
          </cell>
          <cell r="B246" t="str">
            <v>Fresagem de pavimento asfáltico com espessura até 5 cm, inclusive carregamento, transporte até 1 quilômetro e descarregamento</v>
          </cell>
          <cell r="C246" t="str">
            <v>M2</v>
          </cell>
        </row>
        <row r="247">
          <cell r="A247" t="str">
            <v>03.07.070</v>
          </cell>
          <cell r="B247" t="str">
            <v>Fresagem de pavimento asfáltico com espessura até 5 cm, inclusive acomodação do material</v>
          </cell>
          <cell r="C247" t="str">
            <v>M2</v>
          </cell>
        </row>
        <row r="248">
          <cell r="A248" t="str">
            <v>03.07.080</v>
          </cell>
          <cell r="B248" t="str">
            <v>Fresagem de pavimento asfáltico com espessura até 5 cm, inclusive remoção do material fresado até 10 quilômetros e varrição</v>
          </cell>
          <cell r="C248" t="str">
            <v>M2</v>
          </cell>
        </row>
        <row r="249">
          <cell r="A249">
            <v>3.08</v>
          </cell>
          <cell r="B249" t="str">
            <v>Demolicao de forro / divisorias</v>
          </cell>
          <cell r="C249">
            <v>3.0799999237060547</v>
          </cell>
        </row>
        <row r="250">
          <cell r="A250" t="str">
            <v>03.08.020</v>
          </cell>
          <cell r="B250" t="str">
            <v>Demolição manual de forro em estuque, inclusive
sistema de fixação/tarugamento</v>
          </cell>
          <cell r="C250" t="str">
            <v>M2</v>
          </cell>
        </row>
        <row r="251">
          <cell r="A251" t="str">
            <v>03.08.040</v>
          </cell>
          <cell r="B251" t="str">
            <v>Demolição manual de forro qualquer, inclusive
sistema de fixação/tarugamento</v>
          </cell>
          <cell r="C251" t="str">
            <v>M2</v>
          </cell>
        </row>
        <row r="252">
          <cell r="A252" t="str">
            <v>03.08.060</v>
          </cell>
          <cell r="B252" t="str">
            <v>Demolição manual de forro em gesso, inclusive
sistema de fixação</v>
          </cell>
          <cell r="C252" t="str">
            <v>M2</v>
          </cell>
        </row>
        <row r="253">
          <cell r="A253" t="str">
            <v>03.08.200</v>
          </cell>
          <cell r="B253" t="str">
            <v>Demolição manual de painéis divisórias, inclusive
montantes metálicos</v>
          </cell>
          <cell r="C253" t="str">
            <v>M2</v>
          </cell>
        </row>
        <row r="254">
          <cell r="A254">
            <v>3.09</v>
          </cell>
          <cell r="B254" t="str">
            <v>Demolicao de impermeabilizacao e afins</v>
          </cell>
          <cell r="C254">
            <v>3.0899982452392578</v>
          </cell>
        </row>
        <row r="255">
          <cell r="A255" t="str">
            <v>03.09.020</v>
          </cell>
          <cell r="B255" t="str">
            <v>Demolição manual de camada impermeabilizante</v>
          </cell>
          <cell r="C255" t="str">
            <v>M2</v>
          </cell>
        </row>
        <row r="256">
          <cell r="A256" t="str">
            <v>03.09.040</v>
          </cell>
          <cell r="B256" t="str">
            <v>Demolição manual de argamassa regularizante, isolante ou protetora e papel Kraft</v>
          </cell>
          <cell r="C256" t="str">
            <v>M2</v>
          </cell>
        </row>
        <row r="257">
          <cell r="A257" t="str">
            <v>03.09.060</v>
          </cell>
          <cell r="B257" t="str">
            <v>Remoção manual de junta de dilatação ou
retração, inclusive apoio</v>
          </cell>
          <cell r="C257" t="str">
            <v>M</v>
          </cell>
        </row>
        <row r="258">
          <cell r="A258">
            <v>3.1</v>
          </cell>
          <cell r="B258" t="str">
            <v>Remocao de pintura</v>
          </cell>
          <cell r="C258">
            <v>3.0999984741210938</v>
          </cell>
        </row>
        <row r="259">
          <cell r="A259" t="str">
            <v>03.10.020</v>
          </cell>
          <cell r="B259" t="str">
            <v>Remoção de pintura em rodapé, baguete ou
moldura com lixa</v>
          </cell>
          <cell r="C259" t="str">
            <v>M</v>
          </cell>
        </row>
        <row r="260">
          <cell r="A260" t="str">
            <v>03.10.040</v>
          </cell>
          <cell r="B260" t="str">
            <v>Remoção de pintura em rodapé, baguete ou
moldura com produto químico</v>
          </cell>
          <cell r="C260" t="str">
            <v>M</v>
          </cell>
        </row>
        <row r="261">
          <cell r="A261" t="str">
            <v>03.10.080</v>
          </cell>
          <cell r="B261" t="str">
            <v>Remoção de pintura em superfícies de madeira e/ou metálicas com produtos químicos</v>
          </cell>
          <cell r="C261" t="str">
            <v>M2</v>
          </cell>
        </row>
        <row r="262">
          <cell r="A262" t="str">
            <v>03.10.100</v>
          </cell>
          <cell r="B262" t="str">
            <v>Remoção de pintura em superfícies de madeira
e/ou metálicas com lixamento</v>
          </cell>
          <cell r="C262" t="str">
            <v>M2</v>
          </cell>
        </row>
        <row r="263">
          <cell r="A263" t="str">
            <v>03.10.120</v>
          </cell>
          <cell r="B263" t="str">
            <v>Remoção de pintura em massa com produtos
químicos</v>
          </cell>
          <cell r="C263" t="str">
            <v>M2</v>
          </cell>
        </row>
        <row r="264">
          <cell r="A264" t="str">
            <v>03.10.140</v>
          </cell>
          <cell r="B264" t="str">
            <v>Remoção de pintura em massa com lixamento</v>
          </cell>
          <cell r="C264" t="str">
            <v>M2</v>
          </cell>
        </row>
        <row r="265">
          <cell r="A265">
            <v>3.16</v>
          </cell>
          <cell r="B265" t="str">
            <v>Remocao de sinalizacao horizontal</v>
          </cell>
          <cell r="C265">
            <v>3.1599998474121094</v>
          </cell>
        </row>
        <row r="266">
          <cell r="A266" t="str">
            <v>03.16.010</v>
          </cell>
          <cell r="B266" t="str">
            <v>Remoção de sinalização horizontal existente</v>
          </cell>
          <cell r="C266" t="str">
            <v>M2</v>
          </cell>
        </row>
        <row r="267">
          <cell r="A267" t="str">
            <v>03.16.011</v>
          </cell>
          <cell r="B267" t="str">
            <v>Remoção de tacha/tachões</v>
          </cell>
          <cell r="C267" t="str">
            <v>UN</v>
          </cell>
        </row>
        <row r="268">
          <cell r="A268">
            <v>4</v>
          </cell>
          <cell r="B268" t="str">
            <v>RETIRADA COM PROVAVEL REAPROVEITAMENTO</v>
          </cell>
          <cell r="C268">
            <v>4</v>
          </cell>
        </row>
        <row r="269">
          <cell r="A269">
            <v>4.01</v>
          </cell>
          <cell r="B269" t="str">
            <v>Retirada de fechamento e elemento divisor</v>
          </cell>
          <cell r="C269">
            <v>4.0099983215332031</v>
          </cell>
        </row>
        <row r="270">
          <cell r="A270" t="str">
            <v>04.01.020</v>
          </cell>
          <cell r="B270" t="str">
            <v>Retirada de divisória em placa de madeira ou
fibrocimento tarugada</v>
          </cell>
          <cell r="C270" t="str">
            <v>M2</v>
          </cell>
        </row>
        <row r="271">
          <cell r="A271" t="str">
            <v>04.01.040</v>
          </cell>
          <cell r="B271" t="str">
            <v>Retirada de divisória em placa de madeira ou
fibrocimento com montantes metálicos</v>
          </cell>
          <cell r="C271" t="str">
            <v>M2</v>
          </cell>
        </row>
        <row r="272">
          <cell r="A272" t="str">
            <v>04.01.060</v>
          </cell>
          <cell r="B272" t="str">
            <v>Retirada de divisória em placa de concreto,
granito, granilite ou mármore</v>
          </cell>
          <cell r="C272" t="str">
            <v>M2</v>
          </cell>
        </row>
        <row r="273">
          <cell r="A273" t="str">
            <v>04.01.080</v>
          </cell>
          <cell r="B273" t="str">
            <v>Retirada de fechamento em placas pré-moldadas,
inclusive pilares</v>
          </cell>
          <cell r="C273" t="str">
            <v>M2</v>
          </cell>
        </row>
        <row r="274">
          <cell r="A274" t="str">
            <v>04.01.090</v>
          </cell>
          <cell r="B274" t="str">
            <v>Retirada de barreira de proteção com arame de
alta segurança, simples ou duplo</v>
          </cell>
          <cell r="C274" t="str">
            <v>M</v>
          </cell>
        </row>
        <row r="275">
          <cell r="A275" t="str">
            <v>04.01.100</v>
          </cell>
          <cell r="B275" t="str">
            <v>Retirada de cerca</v>
          </cell>
          <cell r="C275" t="str">
            <v>M</v>
          </cell>
        </row>
        <row r="276">
          <cell r="A276">
            <v>4.0199999999999996</v>
          </cell>
          <cell r="B276" t="str">
            <v>Retirada de elementos de estrutura (concreto,
ferro, aluminio e madeira)</v>
          </cell>
          <cell r="C276">
            <v>4.0199966430664063</v>
          </cell>
        </row>
        <row r="277">
          <cell r="A277" t="str">
            <v>04.02.020</v>
          </cell>
          <cell r="B277" t="str">
            <v>Retirada de peças lineares em madeira com seção
até 60 cm²</v>
          </cell>
          <cell r="C277" t="str">
            <v>M</v>
          </cell>
        </row>
        <row r="278">
          <cell r="A278" t="str">
            <v>04.02.030</v>
          </cell>
          <cell r="B278" t="str">
            <v>Retirada de peças lineares em madeira com seção
superior a 60 cm²</v>
          </cell>
          <cell r="C278" t="str">
            <v>M</v>
          </cell>
        </row>
        <row r="279">
          <cell r="A279" t="str">
            <v>04.02.050</v>
          </cell>
          <cell r="B279" t="str">
            <v>Retirada de estrutura em madeira tesoura - telhas
de barro</v>
          </cell>
          <cell r="C279" t="str">
            <v>M2</v>
          </cell>
        </row>
        <row r="280">
          <cell r="A280" t="str">
            <v>04.02.070</v>
          </cell>
          <cell r="B280" t="str">
            <v>Retirada de estrutura em madeira tesoura - telhas
perfil qualquer</v>
          </cell>
          <cell r="C280" t="str">
            <v>M2</v>
          </cell>
        </row>
        <row r="281">
          <cell r="A281" t="str">
            <v>04.02.090</v>
          </cell>
          <cell r="B281" t="str">
            <v>Retirada de estrutura em madeira pontaletada -
telhas de barro</v>
          </cell>
          <cell r="C281" t="str">
            <v>M2</v>
          </cell>
        </row>
        <row r="282">
          <cell r="A282" t="str">
            <v>04.02.110</v>
          </cell>
          <cell r="B282" t="str">
            <v>Retirada de estrutura em madeira pontaletada -
telhas perfil qualquer</v>
          </cell>
          <cell r="C282" t="str">
            <v>M2</v>
          </cell>
        </row>
        <row r="283">
          <cell r="A283" t="str">
            <v>04.02.140</v>
          </cell>
          <cell r="B283" t="str">
            <v>Retirada de estrutura metálica</v>
          </cell>
          <cell r="C283" t="str">
            <v>KG</v>
          </cell>
        </row>
        <row r="284">
          <cell r="A284">
            <v>4.03</v>
          </cell>
          <cell r="B284" t="str">
            <v>Retirada de telhamento e protecao</v>
          </cell>
          <cell r="C284">
            <v>4.029998779296875</v>
          </cell>
        </row>
        <row r="285">
          <cell r="A285" t="str">
            <v>04.03.020</v>
          </cell>
          <cell r="B285" t="str">
            <v>Retirada de telhamento em barro</v>
          </cell>
          <cell r="C285" t="str">
            <v>M2</v>
          </cell>
        </row>
        <row r="286">
          <cell r="A286" t="str">
            <v>04.03.040</v>
          </cell>
          <cell r="B286" t="str">
            <v>Retirada de telhamento perfil e material
qualquer, exceto barro</v>
          </cell>
          <cell r="C286" t="str">
            <v>M2</v>
          </cell>
        </row>
        <row r="287">
          <cell r="A287" t="str">
            <v>04.03.060</v>
          </cell>
          <cell r="B287" t="str">
            <v>Retirada de cumeeira ou espigão em barro</v>
          </cell>
          <cell r="C287" t="str">
            <v>M</v>
          </cell>
        </row>
        <row r="288">
          <cell r="A288" t="str">
            <v>04.03.080</v>
          </cell>
          <cell r="B288" t="str">
            <v>Retirada de cumeeira, espigão ou rufo perfil
qualquer</v>
          </cell>
          <cell r="C288" t="str">
            <v>M</v>
          </cell>
        </row>
        <row r="289">
          <cell r="A289" t="str">
            <v>04.03.090</v>
          </cell>
          <cell r="B289" t="str">
            <v>Retirada de domo de acrílico, inclusive perfis
metálicos de fixação</v>
          </cell>
          <cell r="C289" t="str">
            <v>M2</v>
          </cell>
        </row>
        <row r="290">
          <cell r="A290">
            <v>4.04</v>
          </cell>
          <cell r="B290" t="str">
            <v>Retirada de revestimento em pedra e blocos
macicos</v>
          </cell>
          <cell r="C290">
            <v>4.0399971008300781</v>
          </cell>
        </row>
        <row r="291">
          <cell r="A291" t="str">
            <v>04.04.010</v>
          </cell>
          <cell r="B291" t="str">
            <v>Retirada de revestimento em pedra, granito ou
mármore, em parede ou fachada</v>
          </cell>
          <cell r="C291" t="str">
            <v>M2</v>
          </cell>
        </row>
        <row r="292">
          <cell r="A292" t="str">
            <v>04.04.020</v>
          </cell>
          <cell r="B292" t="str">
            <v>Retirada de revestimento em pedra, granito ou
mármore, em piso</v>
          </cell>
          <cell r="C292" t="str">
            <v>M2</v>
          </cell>
        </row>
        <row r="293">
          <cell r="A293" t="str">
            <v>04.04.030</v>
          </cell>
          <cell r="B293" t="str">
            <v>Retirada de soleira ou peitoril em pedra, granito
ou mármore</v>
          </cell>
          <cell r="C293" t="str">
            <v>M</v>
          </cell>
        </row>
        <row r="294">
          <cell r="A294" t="str">
            <v>04.04.040</v>
          </cell>
          <cell r="B294" t="str">
            <v>Retirada de degrau em pedra, granito ou
mármore</v>
          </cell>
          <cell r="C294" t="str">
            <v>M</v>
          </cell>
        </row>
        <row r="295">
          <cell r="A295" t="str">
            <v>04.04.060</v>
          </cell>
          <cell r="B295" t="str">
            <v>Retirada de rodapé em pedra, granito ou
mármore</v>
          </cell>
          <cell r="C295" t="str">
            <v>M</v>
          </cell>
        </row>
        <row r="296">
          <cell r="A296">
            <v>4.05</v>
          </cell>
          <cell r="B296" t="str">
            <v>Retirada de revestimentos em madeira</v>
          </cell>
          <cell r="C296">
            <v>4.0499992370605469</v>
          </cell>
        </row>
        <row r="297">
          <cell r="A297" t="str">
            <v>04.05.010</v>
          </cell>
          <cell r="B297" t="str">
            <v>Retirada de revestimento em lambris de madeira</v>
          </cell>
          <cell r="C297" t="str">
            <v>M2</v>
          </cell>
        </row>
        <row r="298">
          <cell r="A298" t="str">
            <v>04.05.020</v>
          </cell>
          <cell r="B298" t="str">
            <v>Retirada de piso em tacos de madeira</v>
          </cell>
          <cell r="C298" t="str">
            <v>M2</v>
          </cell>
        </row>
        <row r="299">
          <cell r="A299" t="str">
            <v>04.05.040</v>
          </cell>
          <cell r="B299" t="str">
            <v>Retirada de soalho somente o tablado</v>
          </cell>
          <cell r="C299" t="str">
            <v>M2</v>
          </cell>
        </row>
        <row r="300">
          <cell r="A300" t="str">
            <v>04.05.060</v>
          </cell>
          <cell r="B300" t="str">
            <v>Retirada de soalho inclusive vigamento</v>
          </cell>
          <cell r="C300" t="str">
            <v>M2</v>
          </cell>
        </row>
        <row r="301">
          <cell r="A301" t="str">
            <v>04.05.080</v>
          </cell>
          <cell r="B301" t="str">
            <v>Retirada de degrau em madeira</v>
          </cell>
          <cell r="C301" t="str">
            <v>M</v>
          </cell>
        </row>
        <row r="302">
          <cell r="A302" t="str">
            <v>04.05.100</v>
          </cell>
          <cell r="B302" t="str">
            <v>Retirada de rodapé inclusive cordão em madeira</v>
          </cell>
          <cell r="C302" t="str">
            <v>M</v>
          </cell>
        </row>
        <row r="303">
          <cell r="A303">
            <v>4.0599999999999996</v>
          </cell>
          <cell r="B303" t="str">
            <v>Retirada de revestimentos sinteticos e metalicos</v>
          </cell>
          <cell r="C303">
            <v>4.05999755859375</v>
          </cell>
        </row>
        <row r="304">
          <cell r="A304" t="str">
            <v>04.06.010</v>
          </cell>
          <cell r="B304" t="str">
            <v>Retirada de revestimento em lambris metálicos</v>
          </cell>
          <cell r="C304" t="str">
            <v>M2</v>
          </cell>
        </row>
        <row r="305">
          <cell r="A305" t="str">
            <v>04.06.020</v>
          </cell>
          <cell r="B305" t="str">
            <v>Retirada de piso em material sintético assentado
a cola</v>
          </cell>
          <cell r="C305" t="str">
            <v>M2</v>
          </cell>
        </row>
        <row r="306">
          <cell r="A306" t="str">
            <v>04.06.040</v>
          </cell>
          <cell r="B306" t="str">
            <v>Retirada de degrau em material sintético
assentado a cola</v>
          </cell>
          <cell r="C306" t="str">
            <v>M</v>
          </cell>
        </row>
        <row r="307">
          <cell r="A307" t="str">
            <v>04.06.060</v>
          </cell>
          <cell r="B307" t="str">
            <v>Retirada de rodapé inclusive cordão em material
sintético</v>
          </cell>
          <cell r="C307" t="str">
            <v>M</v>
          </cell>
        </row>
        <row r="308">
          <cell r="A308" t="str">
            <v>04.06.100</v>
          </cell>
          <cell r="B308" t="str">
            <v>Retirada de piso elevado telescópico metálico, inclusive estrutura de sustentação</v>
          </cell>
          <cell r="C308" t="str">
            <v>M2</v>
          </cell>
        </row>
        <row r="309">
          <cell r="A309">
            <v>4.07</v>
          </cell>
          <cell r="B309" t="str">
            <v>Retirada de forro, brise e fachada</v>
          </cell>
          <cell r="C309">
            <v>4.0699996948242188</v>
          </cell>
        </row>
        <row r="310">
          <cell r="A310" t="str">
            <v>04.07.020</v>
          </cell>
          <cell r="B310" t="str">
            <v>Retirada de forro qualquer em placas ou tiras
fixadas</v>
          </cell>
          <cell r="C310" t="str">
            <v>M2</v>
          </cell>
        </row>
        <row r="311">
          <cell r="A311" t="str">
            <v>04.07.040</v>
          </cell>
          <cell r="B311" t="str">
            <v>Retirada de forro qualquer em placas ou tiras
apoiadas</v>
          </cell>
          <cell r="C311" t="str">
            <v>M2</v>
          </cell>
        </row>
        <row r="312">
          <cell r="A312" t="str">
            <v>04.07.060</v>
          </cell>
          <cell r="B312" t="str">
            <v>Retirada de sistema de fixação ou tarugamento
de forro</v>
          </cell>
          <cell r="C312" t="str">
            <v>M2</v>
          </cell>
        </row>
        <row r="313">
          <cell r="A313">
            <v>4.08</v>
          </cell>
          <cell r="B313" t="str">
            <v>Retirada de esquadria e elemento de madeira</v>
          </cell>
          <cell r="C313">
            <v>4.0799980163574219</v>
          </cell>
        </row>
        <row r="314">
          <cell r="A314" t="str">
            <v>04.08.020</v>
          </cell>
          <cell r="B314" t="str">
            <v>Retirada de folha de esquadria em madeira</v>
          </cell>
          <cell r="C314" t="str">
            <v>UN</v>
          </cell>
        </row>
        <row r="315">
          <cell r="A315" t="str">
            <v>04.08.040</v>
          </cell>
          <cell r="B315" t="str">
            <v>Retirada de guarnição, moldura e peças lineares
em madeira, fixadas</v>
          </cell>
          <cell r="C315" t="str">
            <v>M</v>
          </cell>
        </row>
        <row r="316">
          <cell r="A316" t="str">
            <v>04.08.060</v>
          </cell>
          <cell r="B316" t="str">
            <v>Retirada de batente com guarnição e peças
lineares em madeira, chumbados</v>
          </cell>
          <cell r="C316" t="str">
            <v>M</v>
          </cell>
        </row>
        <row r="317">
          <cell r="A317" t="str">
            <v>04.08.080</v>
          </cell>
          <cell r="B317" t="str">
            <v>Retirada de elemento em madeira e sistema de
fixação tipo quadro, lousa, etc.</v>
          </cell>
          <cell r="C317" t="str">
            <v>M2</v>
          </cell>
        </row>
        <row r="318">
          <cell r="A318" t="str">
            <v>04.08.100</v>
          </cell>
          <cell r="B318" t="str">
            <v>Retirada de armário em madeira ou metal</v>
          </cell>
          <cell r="C318" t="str">
            <v>M2</v>
          </cell>
        </row>
        <row r="319">
          <cell r="A319">
            <v>4.09</v>
          </cell>
          <cell r="B319" t="str">
            <v>Retirada de esquadria e elementos metalicos</v>
          </cell>
          <cell r="C319">
            <v>4.089996337890625</v>
          </cell>
        </row>
        <row r="320">
          <cell r="A320" t="str">
            <v>04.09.020</v>
          </cell>
          <cell r="B320" t="str">
            <v>Retirada de esquadria metálica em geral</v>
          </cell>
          <cell r="C320" t="str">
            <v>M2</v>
          </cell>
        </row>
        <row r="321">
          <cell r="A321" t="str">
            <v>04.09.040</v>
          </cell>
          <cell r="B321" t="str">
            <v>Retirada de folha de esquadria metálica</v>
          </cell>
          <cell r="C321" t="str">
            <v>UN</v>
          </cell>
        </row>
        <row r="322">
          <cell r="A322" t="str">
            <v>04.09.060</v>
          </cell>
          <cell r="B322" t="str">
            <v>Retirada de batente, corrimão ou peças lineares
metálicas, chumbados</v>
          </cell>
          <cell r="C322" t="str">
            <v>M</v>
          </cell>
        </row>
        <row r="323">
          <cell r="A323" t="str">
            <v>04.09.080</v>
          </cell>
          <cell r="B323" t="str">
            <v>Retirada de batente, corrimão ou peças lineares
metálicas, fixados</v>
          </cell>
          <cell r="C323" t="str">
            <v>M</v>
          </cell>
        </row>
        <row r="324">
          <cell r="A324" t="str">
            <v>04.09.100</v>
          </cell>
          <cell r="B324" t="str">
            <v>Retirada de guarda-corpo ou gradil em geral</v>
          </cell>
          <cell r="C324" t="str">
            <v>M2</v>
          </cell>
        </row>
        <row r="325">
          <cell r="A325" t="str">
            <v>04.09.120</v>
          </cell>
          <cell r="B325" t="str">
            <v>Retirada de escada de marinheiro com ou sem
guarda-corpo</v>
          </cell>
          <cell r="C325" t="str">
            <v>M</v>
          </cell>
        </row>
        <row r="326">
          <cell r="A326" t="str">
            <v>04.09.140</v>
          </cell>
          <cell r="B326" t="str">
            <v>Retirada de poste ou sistema de sustentação para
alambrado ou fechamento</v>
          </cell>
          <cell r="C326" t="str">
            <v>UN</v>
          </cell>
        </row>
        <row r="327">
          <cell r="A327" t="str">
            <v>04.09.160</v>
          </cell>
          <cell r="B327" t="str">
            <v>Retirada de entelamento metálico em geral</v>
          </cell>
          <cell r="C327" t="str">
            <v>M2</v>
          </cell>
        </row>
        <row r="328">
          <cell r="A328">
            <v>4.0999999999999996</v>
          </cell>
          <cell r="B328" t="str">
            <v>Retirada de ferragens e acessorios para
esquadrias</v>
          </cell>
          <cell r="C328">
            <v>4.0999984741210938</v>
          </cell>
        </row>
        <row r="329">
          <cell r="A329" t="str">
            <v>04.10.020</v>
          </cell>
          <cell r="B329" t="str">
            <v>Retirada de fechadura ou fecho de embutir</v>
          </cell>
          <cell r="C329" t="str">
            <v>UN</v>
          </cell>
        </row>
        <row r="330">
          <cell r="A330" t="str">
            <v>04.10.040</v>
          </cell>
          <cell r="B330" t="str">
            <v>Retirada de fechadura ou fecho de sobrepor</v>
          </cell>
          <cell r="C330" t="str">
            <v>UN</v>
          </cell>
        </row>
        <row r="331">
          <cell r="A331" t="str">
            <v>04.10.060</v>
          </cell>
          <cell r="B331" t="str">
            <v>Retirada de dobradiça</v>
          </cell>
          <cell r="C331" t="str">
            <v>UN</v>
          </cell>
        </row>
        <row r="332">
          <cell r="A332" t="str">
            <v>04.10.080</v>
          </cell>
          <cell r="B332" t="str">
            <v>Retirada de peça ou acessório complementar em
geral de esquadria</v>
          </cell>
          <cell r="C332" t="str">
            <v>UN</v>
          </cell>
        </row>
        <row r="333">
          <cell r="A333">
            <v>4.1100000000000003</v>
          </cell>
          <cell r="B333" t="str">
            <v>Retirada de aparelhos, metais sanitarios e registro</v>
          </cell>
          <cell r="C333">
            <v>4.1099967956542969</v>
          </cell>
        </row>
        <row r="334">
          <cell r="A334" t="str">
            <v>04.11.020</v>
          </cell>
          <cell r="B334" t="str">
            <v>Retirada de aparelho sanitário incluindo
acessórios</v>
          </cell>
          <cell r="C334" t="str">
            <v>UN</v>
          </cell>
        </row>
        <row r="335">
          <cell r="A335" t="str">
            <v>04.11.030</v>
          </cell>
          <cell r="B335" t="str">
            <v>Retirada de bancada incluindo pertences</v>
          </cell>
          <cell r="C335" t="str">
            <v>M2</v>
          </cell>
        </row>
        <row r="336">
          <cell r="A336" t="str">
            <v>04.11.040</v>
          </cell>
          <cell r="B336" t="str">
            <v>Retirada de complemento sanitário chumbado</v>
          </cell>
          <cell r="C336" t="str">
            <v>UN</v>
          </cell>
        </row>
        <row r="337">
          <cell r="A337" t="str">
            <v>04.11.060</v>
          </cell>
          <cell r="B337" t="str">
            <v>Retirada de complemento sanitário fixado ou de
sobrepor</v>
          </cell>
          <cell r="C337" t="str">
            <v>UN</v>
          </cell>
        </row>
        <row r="338">
          <cell r="A338" t="str">
            <v>04.11.080</v>
          </cell>
          <cell r="B338" t="str">
            <v>Retirada de registro ou válvula embutidos</v>
          </cell>
          <cell r="C338" t="str">
            <v>UN</v>
          </cell>
        </row>
        <row r="339">
          <cell r="A339" t="str">
            <v>04.11.100</v>
          </cell>
          <cell r="B339" t="str">
            <v>Retirada de registro ou válvula aparentes</v>
          </cell>
          <cell r="C339" t="str">
            <v>UN</v>
          </cell>
        </row>
        <row r="340">
          <cell r="A340" t="str">
            <v>04.11.110</v>
          </cell>
          <cell r="B340" t="str">
            <v>Retirada de purificador/bebedouro</v>
          </cell>
          <cell r="C340" t="str">
            <v>UN</v>
          </cell>
        </row>
        <row r="341">
          <cell r="A341" t="str">
            <v>04.11.120</v>
          </cell>
          <cell r="B341" t="str">
            <v>Retirada de torneira ou chuveiro</v>
          </cell>
          <cell r="C341" t="str">
            <v>UN</v>
          </cell>
        </row>
        <row r="342">
          <cell r="A342" t="str">
            <v>04.11.140</v>
          </cell>
          <cell r="B342" t="str">
            <v>Retirada de sifão ou metais sanitários diversos</v>
          </cell>
          <cell r="C342" t="str">
            <v>UN</v>
          </cell>
        </row>
        <row r="343">
          <cell r="A343" t="str">
            <v>04.11.160</v>
          </cell>
          <cell r="B343" t="str">
            <v>Retirada de caixa de descarga de sobrepor ou
acoplada</v>
          </cell>
          <cell r="C343" t="str">
            <v>UN</v>
          </cell>
        </row>
        <row r="344">
          <cell r="A344">
            <v>4.12</v>
          </cell>
          <cell r="B344" t="str">
            <v>Retirada de aparelhos eletricos e hidraulicos</v>
          </cell>
          <cell r="C344">
            <v>4.1199989318847656</v>
          </cell>
        </row>
        <row r="345">
          <cell r="A345" t="str">
            <v>04.12.020</v>
          </cell>
          <cell r="B345" t="str">
            <v>Retirada de conjunto motor-bomba</v>
          </cell>
          <cell r="C345" t="str">
            <v>UN</v>
          </cell>
        </row>
        <row r="346">
          <cell r="A346" t="str">
            <v>04.12.040</v>
          </cell>
          <cell r="B346" t="str">
            <v>Retirada de motor de bomba de recalque</v>
          </cell>
          <cell r="C346" t="str">
            <v>UN</v>
          </cell>
        </row>
        <row r="347">
          <cell r="A347">
            <v>4.13</v>
          </cell>
          <cell r="B347" t="str">
            <v>Retirada de impermeabilizacao e afins</v>
          </cell>
          <cell r="C347">
            <v>4.1299972534179688</v>
          </cell>
        </row>
        <row r="348">
          <cell r="A348" t="str">
            <v>04.13.020</v>
          </cell>
          <cell r="B348" t="str">
            <v>Retirada de isolamento térmico com material
monolítico</v>
          </cell>
          <cell r="C348" t="str">
            <v>M2</v>
          </cell>
        </row>
        <row r="349">
          <cell r="A349" t="str">
            <v>04.13.060</v>
          </cell>
          <cell r="B349" t="str">
            <v>Retirada de isolamento térmico com material em
panos</v>
          </cell>
          <cell r="C349" t="str">
            <v>M2</v>
          </cell>
        </row>
        <row r="350">
          <cell r="A350">
            <v>4.1399999999999997</v>
          </cell>
          <cell r="B350" t="str">
            <v>Retirada de vidro</v>
          </cell>
          <cell r="C350">
            <v>4.1399993896484375</v>
          </cell>
        </row>
        <row r="351">
          <cell r="A351" t="str">
            <v>04.14.020</v>
          </cell>
          <cell r="B351" t="str">
            <v>Retirada de vidro ou espelho com raspagem da
massa ou retirada de baguete</v>
          </cell>
          <cell r="C351" t="str">
            <v>M2</v>
          </cell>
        </row>
        <row r="352">
          <cell r="A352" t="str">
            <v>04.14.040</v>
          </cell>
          <cell r="B352" t="str">
            <v>Retirada de esquadria em vidro</v>
          </cell>
          <cell r="C352" t="str">
            <v>M2</v>
          </cell>
        </row>
        <row r="353">
          <cell r="A353">
            <v>4.17</v>
          </cell>
          <cell r="B353" t="str">
            <v>Retirada em instalacao eletrica - letra A ate B</v>
          </cell>
          <cell r="C353">
            <v>4.1699981689453125</v>
          </cell>
        </row>
        <row r="354">
          <cell r="A354" t="str">
            <v>04.17.020</v>
          </cell>
          <cell r="B354" t="str">
            <v>Remoção de aparelho de iluminação ou projetor
fixo em teto, piso ou parede</v>
          </cell>
          <cell r="C354" t="str">
            <v>UN</v>
          </cell>
        </row>
        <row r="355">
          <cell r="A355" t="str">
            <v>04.17.040</v>
          </cell>
          <cell r="B355" t="str">
            <v>Remoção de aparelho de iluminação ou projetor
fixo em poste ou braço</v>
          </cell>
          <cell r="C355" t="str">
            <v>UN</v>
          </cell>
        </row>
        <row r="356">
          <cell r="A356" t="str">
            <v>04.17.060</v>
          </cell>
          <cell r="B356" t="str">
            <v>Remoção de suporte tipo braquet</v>
          </cell>
          <cell r="C356" t="str">
            <v>UN</v>
          </cell>
        </row>
        <row r="357">
          <cell r="A357" t="str">
            <v>04.17.080</v>
          </cell>
          <cell r="B357" t="str">
            <v>Remoção de barramento de cobre</v>
          </cell>
          <cell r="C357" t="str">
            <v>M</v>
          </cell>
        </row>
        <row r="358">
          <cell r="A358" t="str">
            <v>04.17.100</v>
          </cell>
          <cell r="B358" t="str">
            <v>Remoção de base de disjuntor tipo QUIK-LAG</v>
          </cell>
          <cell r="C358" t="str">
            <v>UN</v>
          </cell>
        </row>
        <row r="359">
          <cell r="A359" t="str">
            <v>04.17.120</v>
          </cell>
          <cell r="B359" t="str">
            <v>Remoção de base de fusível tipo Diazed</v>
          </cell>
          <cell r="C359" t="str">
            <v>UN</v>
          </cell>
        </row>
        <row r="360">
          <cell r="A360" t="str">
            <v>04.17.140</v>
          </cell>
          <cell r="B360" t="str">
            <v>Remoção de base e haste de para-raios</v>
          </cell>
          <cell r="C360" t="str">
            <v>UN</v>
          </cell>
        </row>
        <row r="361">
          <cell r="A361" t="str">
            <v>04.17.160</v>
          </cell>
          <cell r="B361" t="str">
            <v>Remoção de base ou chave para fusível NH tipo
tripolar</v>
          </cell>
          <cell r="C361" t="str">
            <v>UN</v>
          </cell>
        </row>
        <row r="362">
          <cell r="A362" t="str">
            <v>04.17.180</v>
          </cell>
          <cell r="B362" t="str">
            <v>Remoção de base ou chave para fusível NH tipo
unipolar</v>
          </cell>
          <cell r="C362" t="str">
            <v>UN</v>
          </cell>
        </row>
        <row r="363">
          <cell r="A363" t="str">
            <v>04.17.200</v>
          </cell>
          <cell r="B363" t="str">
            <v>Remoção de braçadeira para passagem de
cordoalha</v>
          </cell>
          <cell r="C363" t="str">
            <v>UN</v>
          </cell>
        </row>
        <row r="364">
          <cell r="A364" t="str">
            <v>04.17.220</v>
          </cell>
          <cell r="B364" t="str">
            <v>Remoção de bucha de passagem interna ou
externa</v>
          </cell>
          <cell r="C364" t="str">
            <v>UN</v>
          </cell>
        </row>
        <row r="365">
          <cell r="A365" t="str">
            <v>04.17.240</v>
          </cell>
          <cell r="B365" t="str">
            <v>Remoção de bucha de passagem para neutro</v>
          </cell>
          <cell r="C365" t="str">
            <v>UN</v>
          </cell>
        </row>
        <row r="366">
          <cell r="A366">
            <v>4.18</v>
          </cell>
          <cell r="B366" t="str">
            <v>Retirada em instalacao eletrica - letra C</v>
          </cell>
          <cell r="C366">
            <v>4.1799964904785156</v>
          </cell>
        </row>
        <row r="367">
          <cell r="A367" t="str">
            <v>04.18.020</v>
          </cell>
          <cell r="B367" t="str">
            <v>Remoção de cabeçote em rede de telefonia</v>
          </cell>
          <cell r="C367" t="str">
            <v>UN</v>
          </cell>
        </row>
        <row r="368">
          <cell r="A368" t="str">
            <v>04.18.040</v>
          </cell>
          <cell r="B368" t="str">
            <v>Remoção de cabo de aço e esticadores de para-
raios</v>
          </cell>
          <cell r="C368" t="str">
            <v>M</v>
          </cell>
        </row>
        <row r="369">
          <cell r="A369" t="str">
            <v>04.18.060</v>
          </cell>
          <cell r="B369" t="str">
            <v>Remoção de caixa de entrada de energia padrão
medição indireta completa</v>
          </cell>
          <cell r="C369" t="str">
            <v>UN</v>
          </cell>
        </row>
        <row r="370">
          <cell r="A370" t="str">
            <v>04.18.070</v>
          </cell>
          <cell r="B370" t="str">
            <v>Remoção de caixa de entrada de energia padrão
residencial completa</v>
          </cell>
          <cell r="C370" t="str">
            <v>UN</v>
          </cell>
        </row>
        <row r="371">
          <cell r="A371" t="str">
            <v>04.18.080</v>
          </cell>
          <cell r="B371" t="str">
            <v>Remoção de caixa de entrada telefônica completa</v>
          </cell>
          <cell r="C371" t="str">
            <v>UN</v>
          </cell>
        </row>
        <row r="372">
          <cell r="A372" t="str">
            <v>04.18.090</v>
          </cell>
          <cell r="B372" t="str">
            <v>Remoção de caixa de medição padrão completa</v>
          </cell>
          <cell r="C372" t="str">
            <v>UN</v>
          </cell>
        </row>
        <row r="373">
          <cell r="A373" t="str">
            <v>04.18.120</v>
          </cell>
          <cell r="B373" t="str">
            <v>Remoção de caixa estampada</v>
          </cell>
          <cell r="C373" t="str">
            <v>UN</v>
          </cell>
        </row>
        <row r="374">
          <cell r="A374" t="str">
            <v>04.18.130</v>
          </cell>
          <cell r="B374" t="str">
            <v>Remoção de caixa para fusível ou tomada
instalada em perfilado</v>
          </cell>
          <cell r="C374" t="str">
            <v>UN</v>
          </cell>
        </row>
        <row r="375">
          <cell r="A375" t="str">
            <v>04.18.140</v>
          </cell>
          <cell r="B375" t="str">
            <v>Remoção de caixa para transformador de
corrente</v>
          </cell>
          <cell r="C375" t="str">
            <v>UN</v>
          </cell>
        </row>
        <row r="376">
          <cell r="A376" t="str">
            <v>04.18.180</v>
          </cell>
          <cell r="B376" t="str">
            <v>Remoção de cantoneira metálica</v>
          </cell>
          <cell r="C376" t="str">
            <v>M</v>
          </cell>
        </row>
        <row r="377">
          <cell r="A377" t="str">
            <v>04.18.200</v>
          </cell>
          <cell r="B377" t="str">
            <v>Remoção de captor de para-raios tipo Franklin</v>
          </cell>
          <cell r="C377" t="str">
            <v>UN</v>
          </cell>
        </row>
        <row r="378">
          <cell r="A378" t="str">
            <v>04.18.220</v>
          </cell>
          <cell r="B378" t="str">
            <v>Remoção de chapa de ferro para bucha de
passagem</v>
          </cell>
          <cell r="C378" t="str">
            <v>UN</v>
          </cell>
        </row>
        <row r="379">
          <cell r="A379" t="str">
            <v>04.18.240</v>
          </cell>
          <cell r="B379" t="str">
            <v>Remoção de chave automática da boia</v>
          </cell>
          <cell r="C379" t="str">
            <v>UN</v>
          </cell>
        </row>
        <row r="380">
          <cell r="A380" t="str">
            <v>04.18.250</v>
          </cell>
          <cell r="B380" t="str">
            <v>Remoção de chave base de mármore ou ardósia</v>
          </cell>
          <cell r="C380" t="str">
            <v>UN</v>
          </cell>
        </row>
        <row r="381">
          <cell r="A381" t="str">
            <v>04.18.260</v>
          </cell>
          <cell r="B381" t="str">
            <v>Remoção de chave de ação rápida comando
frontal montado em painel</v>
          </cell>
          <cell r="C381" t="str">
            <v>UN</v>
          </cell>
        </row>
        <row r="382">
          <cell r="A382" t="str">
            <v>04.18.270</v>
          </cell>
          <cell r="B382" t="str">
            <v>Remoção de chave fusível indicadora tipo
Matheus</v>
          </cell>
          <cell r="C382" t="str">
            <v>UN</v>
          </cell>
        </row>
        <row r="383">
          <cell r="A383" t="str">
            <v>04.18.280</v>
          </cell>
          <cell r="B383" t="str">
            <v>Remoção de chave seccionadora tripolar seca
mecanismo de manobra frontal</v>
          </cell>
          <cell r="C383" t="str">
            <v>UN</v>
          </cell>
        </row>
        <row r="384">
          <cell r="A384" t="str">
            <v>04.18.290</v>
          </cell>
          <cell r="B384" t="str">
            <v>Remoção de chave tipo Pacco rotativo</v>
          </cell>
          <cell r="C384" t="str">
            <v>UN</v>
          </cell>
        </row>
        <row r="385">
          <cell r="A385" t="str">
            <v>04.18.320</v>
          </cell>
          <cell r="B385" t="str">
            <v>Remoção de cinta de fixação de eletroduto ou
sela para cruzeta em poste</v>
          </cell>
          <cell r="C385" t="str">
            <v>UN</v>
          </cell>
        </row>
        <row r="386">
          <cell r="A386" t="str">
            <v>04.18.340</v>
          </cell>
          <cell r="B386" t="str">
            <v>Remoção de condulete</v>
          </cell>
          <cell r="C386" t="str">
            <v>UN</v>
          </cell>
        </row>
        <row r="387">
          <cell r="A387" t="str">
            <v>04.18.360</v>
          </cell>
          <cell r="B387" t="str">
            <v>Remoção de condutor aparente diâmetro externo
acima de 6,5 mm</v>
          </cell>
          <cell r="C387" t="str">
            <v>M</v>
          </cell>
        </row>
        <row r="388">
          <cell r="A388" t="str">
            <v>04.18.370</v>
          </cell>
          <cell r="B388" t="str">
            <v>Remoção de condutor aparente diâmetro externo
até 6,5 mm</v>
          </cell>
          <cell r="C388" t="str">
            <v>M</v>
          </cell>
        </row>
        <row r="389">
          <cell r="A389" t="str">
            <v>04.18.380</v>
          </cell>
          <cell r="B389" t="str">
            <v>Remoção de condutor embutido diâmetro
externo acima de 6,5 mm</v>
          </cell>
          <cell r="C389" t="str">
            <v>M</v>
          </cell>
        </row>
        <row r="390">
          <cell r="A390" t="str">
            <v>04.18.390</v>
          </cell>
          <cell r="B390" t="str">
            <v>Remoção de condutor embutido diâmetro
externo até 6,5 mm</v>
          </cell>
          <cell r="C390" t="str">
            <v>M</v>
          </cell>
        </row>
        <row r="391">
          <cell r="A391" t="str">
            <v>04.18.400</v>
          </cell>
          <cell r="B391" t="str">
            <v>Remoção de condutor especial</v>
          </cell>
          <cell r="C391" t="str">
            <v>M</v>
          </cell>
        </row>
        <row r="392">
          <cell r="A392" t="str">
            <v>04.18.410</v>
          </cell>
          <cell r="B392" t="str">
            <v>Remoção de cordoalha ou cabo de cobre nu</v>
          </cell>
          <cell r="C392" t="str">
            <v>M</v>
          </cell>
        </row>
        <row r="393">
          <cell r="A393" t="str">
            <v>04.18.420</v>
          </cell>
          <cell r="B393" t="str">
            <v>Remoção de contator magnético para comando
de bomba</v>
          </cell>
          <cell r="C393" t="str">
            <v>UN</v>
          </cell>
        </row>
        <row r="394">
          <cell r="A394" t="str">
            <v>04.18.440</v>
          </cell>
          <cell r="B394" t="str">
            <v>Remoção de corrente para pendentes</v>
          </cell>
          <cell r="C394" t="str">
            <v>UN</v>
          </cell>
        </row>
        <row r="395">
          <cell r="A395" t="str">
            <v>04.18.460</v>
          </cell>
          <cell r="B395" t="str">
            <v>Remoção de cruzeta de ferro para fixação de
projetores</v>
          </cell>
          <cell r="C395" t="str">
            <v>UN</v>
          </cell>
        </row>
        <row r="396">
          <cell r="A396" t="str">
            <v>04.18.470</v>
          </cell>
          <cell r="B396" t="str">
            <v>Remoção de cruzeta de madeira</v>
          </cell>
          <cell r="C396" t="str">
            <v>UN</v>
          </cell>
        </row>
        <row r="397">
          <cell r="A397">
            <v>4.1900000000000004</v>
          </cell>
          <cell r="B397" t="str">
            <v>Retirada em instalacao eletrica - letra D ate I</v>
          </cell>
          <cell r="C397">
            <v>4.1899986267089844</v>
          </cell>
        </row>
        <row r="398">
          <cell r="A398" t="str">
            <v>04.19.020</v>
          </cell>
          <cell r="B398" t="str">
            <v>Remoção de disjuntor de volume normal ou
reduzido</v>
          </cell>
          <cell r="C398" t="str">
            <v>UN</v>
          </cell>
        </row>
        <row r="399">
          <cell r="A399" t="str">
            <v>04.19.030</v>
          </cell>
          <cell r="B399" t="str">
            <v>Remoção de disjuntor a seco aberto tripolar, 600
V de 800 A</v>
          </cell>
          <cell r="C399" t="str">
            <v>UN</v>
          </cell>
        </row>
        <row r="400">
          <cell r="A400" t="str">
            <v>04.19.060</v>
          </cell>
          <cell r="B400" t="str">
            <v>Remoção de disjuntor termomagnético</v>
          </cell>
          <cell r="C400" t="str">
            <v>UN</v>
          </cell>
        </row>
        <row r="401">
          <cell r="A401" t="str">
            <v>04.19.080</v>
          </cell>
          <cell r="B401" t="str">
            <v>Remoção de fundo de quadro de distribuição ou
caixa de passagem</v>
          </cell>
          <cell r="C401" t="str">
            <v>M2</v>
          </cell>
        </row>
        <row r="402">
          <cell r="A402" t="str">
            <v>04.19.100</v>
          </cell>
          <cell r="B402" t="str">
            <v>Remoção de gancho de sustentação de luminária
em perfilado</v>
          </cell>
          <cell r="C402" t="str">
            <v>UN</v>
          </cell>
        </row>
        <row r="403">
          <cell r="A403" t="str">
            <v>04.19.120</v>
          </cell>
          <cell r="B403" t="str">
            <v>Remoção de interruptores, tomadas, botão de
campainha ou cigarra</v>
          </cell>
          <cell r="C403" t="str">
            <v>UN</v>
          </cell>
        </row>
        <row r="404">
          <cell r="A404" t="str">
            <v>04.19.140</v>
          </cell>
          <cell r="B404" t="str">
            <v>Remoção de isolador tipo castanha e gancho de
sustentação</v>
          </cell>
          <cell r="C404" t="str">
            <v>UN</v>
          </cell>
        </row>
        <row r="405">
          <cell r="A405" t="str">
            <v>04.19.160</v>
          </cell>
          <cell r="B405" t="str">
            <v>Remoção de isolador tipo disco completo e
gancho de suspensão</v>
          </cell>
          <cell r="C405" t="str">
            <v>UN</v>
          </cell>
        </row>
        <row r="406">
          <cell r="A406" t="str">
            <v>04.19.180</v>
          </cell>
          <cell r="B406" t="str">
            <v>Remoção de isolador tipo pino, inclusive o pino</v>
          </cell>
          <cell r="C406" t="str">
            <v>UN</v>
          </cell>
        </row>
        <row r="407">
          <cell r="A407" t="str">
            <v>04.19.190</v>
          </cell>
          <cell r="B407" t="str">
            <v>Remoção de isolador galvanizado uso geral</v>
          </cell>
          <cell r="C407" t="str">
            <v>UN</v>
          </cell>
        </row>
        <row r="408">
          <cell r="A408">
            <v>4.2</v>
          </cell>
          <cell r="B408" t="str">
            <v>Retirada em instalacao eletrica - letra J ate N</v>
          </cell>
          <cell r="C408">
            <v>4.1999969482421875</v>
          </cell>
        </row>
        <row r="409">
          <cell r="A409" t="str">
            <v>04.20.020</v>
          </cell>
          <cell r="B409" t="str">
            <v>Remoção de janela de ventilação, iluminação ou ventilação e iluminação padrão</v>
          </cell>
          <cell r="C409" t="str">
            <v>UN</v>
          </cell>
        </row>
        <row r="410">
          <cell r="A410" t="str">
            <v>04.20.040</v>
          </cell>
          <cell r="B410" t="str">
            <v>Remoção de lâmpada</v>
          </cell>
          <cell r="C410" t="str">
            <v>UN</v>
          </cell>
        </row>
        <row r="411">
          <cell r="A411" t="str">
            <v>04.20.060</v>
          </cell>
          <cell r="B411" t="str">
            <v>Remoção de luz de obstáculo</v>
          </cell>
          <cell r="C411" t="str">
            <v>UN</v>
          </cell>
        </row>
        <row r="412">
          <cell r="A412" t="str">
            <v>04.20.080</v>
          </cell>
          <cell r="B412" t="str">
            <v>Remoção de manopla de comando de disjuntor</v>
          </cell>
          <cell r="C412" t="str">
            <v>UN</v>
          </cell>
        </row>
        <row r="413">
          <cell r="A413" t="str">
            <v>04.20.100</v>
          </cell>
          <cell r="B413" t="str">
            <v>Remoção de mão francesa</v>
          </cell>
          <cell r="C413" t="str">
            <v>UN</v>
          </cell>
        </row>
        <row r="414">
          <cell r="A414" t="str">
            <v>04.20.120</v>
          </cell>
          <cell r="B414" t="str">
            <v>Remoção de terminal modular (mufla) tripolar ou
unipolar</v>
          </cell>
          <cell r="C414" t="str">
            <v>UN</v>
          </cell>
        </row>
        <row r="415">
          <cell r="A415">
            <v>4.21</v>
          </cell>
          <cell r="B415" t="str">
            <v>Retirada em instalacao eletrica - letra O ate S</v>
          </cell>
          <cell r="C415">
            <v>4.2099990844726563</v>
          </cell>
        </row>
        <row r="416">
          <cell r="A416" t="str">
            <v>04.21.020</v>
          </cell>
          <cell r="B416" t="str">
            <v>Remoção de óleo de disjuntor ou transformador</v>
          </cell>
          <cell r="C416" t="str">
            <v>L</v>
          </cell>
        </row>
        <row r="417">
          <cell r="A417" t="str">
            <v>04.21.040</v>
          </cell>
          <cell r="B417" t="str">
            <v>Remoção de pára-raios tipo cristal-valve em
cabine primária</v>
          </cell>
          <cell r="C417" t="str">
            <v>UN</v>
          </cell>
        </row>
        <row r="418">
          <cell r="A418" t="str">
            <v>04.21.050</v>
          </cell>
          <cell r="B418" t="str">
            <v>Remoção de pára-raios tipo cristal-valve em poste
singelo ou estaleiro</v>
          </cell>
          <cell r="C418" t="str">
            <v>UN</v>
          </cell>
        </row>
        <row r="419">
          <cell r="A419" t="str">
            <v>04.21.060</v>
          </cell>
          <cell r="B419" t="str">
            <v>Remoção de perfilado</v>
          </cell>
          <cell r="C419" t="str">
            <v>M</v>
          </cell>
        </row>
        <row r="420">
          <cell r="A420" t="str">
            <v>04.21.100</v>
          </cell>
          <cell r="B420" t="str">
            <v>Remoção de porta de quadro ou painel</v>
          </cell>
          <cell r="C420" t="str">
            <v>M2</v>
          </cell>
        </row>
        <row r="421">
          <cell r="A421" t="str">
            <v>04.21.130</v>
          </cell>
          <cell r="B421" t="str">
            <v>Remoção de poste de concreto</v>
          </cell>
          <cell r="C421" t="str">
            <v>UN</v>
          </cell>
        </row>
        <row r="422">
          <cell r="A422" t="str">
            <v>04.21.140</v>
          </cell>
          <cell r="B422" t="str">
            <v>Remoção de poste metálico</v>
          </cell>
          <cell r="C422" t="str">
            <v>UN</v>
          </cell>
        </row>
        <row r="423">
          <cell r="A423" t="str">
            <v>04.21.150</v>
          </cell>
          <cell r="B423" t="str">
            <v>Remoção de poste de madeira</v>
          </cell>
          <cell r="C423" t="str">
            <v>UN</v>
          </cell>
        </row>
        <row r="424">
          <cell r="A424" t="str">
            <v>04.21.160</v>
          </cell>
          <cell r="B424" t="str">
            <v>Remoção de quadro de distribuição, chamada ou
caixa de passagem</v>
          </cell>
          <cell r="C424" t="str">
            <v>M2</v>
          </cell>
        </row>
        <row r="425">
          <cell r="A425" t="str">
            <v>04.21.200</v>
          </cell>
          <cell r="B425" t="str">
            <v>Remoção de reator para lâmpada</v>
          </cell>
          <cell r="C425" t="str">
            <v>UN</v>
          </cell>
        </row>
        <row r="426">
          <cell r="A426" t="str">
            <v>04.21.210</v>
          </cell>
          <cell r="B426" t="str">
            <v>Remoção de reator para lâmpada fixo em poste</v>
          </cell>
          <cell r="C426" t="str">
            <v>UN</v>
          </cell>
        </row>
        <row r="427">
          <cell r="A427" t="str">
            <v>04.21.240</v>
          </cell>
          <cell r="B427" t="str">
            <v>Remoção de relé</v>
          </cell>
          <cell r="C427" t="str">
            <v>UN</v>
          </cell>
        </row>
        <row r="428">
          <cell r="A428" t="str">
            <v>04.21.260</v>
          </cell>
          <cell r="B428" t="str">
            <v>Remoção de roldana</v>
          </cell>
          <cell r="C428" t="str">
            <v>UN</v>
          </cell>
        </row>
        <row r="429">
          <cell r="A429" t="str">
            <v>04.21.280</v>
          </cell>
          <cell r="B429" t="str">
            <v>Remoção de soquete</v>
          </cell>
          <cell r="C429" t="str">
            <v>UN</v>
          </cell>
        </row>
        <row r="430">
          <cell r="A430" t="str">
            <v>04.21.300</v>
          </cell>
          <cell r="B430" t="str">
            <v>Remoção de suporte de transformador em poste
singelo ou estaleiro</v>
          </cell>
          <cell r="C430" t="str">
            <v>UN</v>
          </cell>
        </row>
        <row r="431">
          <cell r="A431">
            <v>4.22</v>
          </cell>
          <cell r="B431" t="str">
            <v>Retirada em instalacao eletrica - letra T ate o final</v>
          </cell>
          <cell r="C431">
            <v>4.2199974060058594</v>
          </cell>
        </row>
        <row r="432">
          <cell r="A432" t="str">
            <v>04.22.020</v>
          </cell>
          <cell r="B432" t="str">
            <v>Remoção de terminal ou conector para cabos</v>
          </cell>
          <cell r="C432" t="str">
            <v>UN</v>
          </cell>
        </row>
        <row r="433">
          <cell r="A433" t="str">
            <v>04.22.040</v>
          </cell>
          <cell r="B433" t="str">
            <v>Remoção de transformador de potência em
cabine primária</v>
          </cell>
          <cell r="C433" t="str">
            <v>UN</v>
          </cell>
        </row>
        <row r="434">
          <cell r="A434" t="str">
            <v>04.22.050</v>
          </cell>
          <cell r="B434" t="str">
            <v>Remoção de transformador de potencial
completo (pequeno)</v>
          </cell>
          <cell r="C434" t="str">
            <v>UN</v>
          </cell>
        </row>
        <row r="435">
          <cell r="A435" t="str">
            <v>04.22.060</v>
          </cell>
          <cell r="B435" t="str">
            <v>Remoção de transformador de potência trifásico até 225 kVA, a óleo, em poste singelo</v>
          </cell>
          <cell r="C435" t="str">
            <v>UN</v>
          </cell>
        </row>
        <row r="436">
          <cell r="A436" t="str">
            <v>04.22.100</v>
          </cell>
          <cell r="B436" t="str">
            <v>Remoção de tubulação elétrica aparente com
diâmetro externo acima de 50 mm</v>
          </cell>
          <cell r="C436" t="str">
            <v>M</v>
          </cell>
        </row>
        <row r="437">
          <cell r="A437" t="str">
            <v>04.22.110</v>
          </cell>
          <cell r="B437" t="str">
            <v>Remoção de tubulação elétrica aparente com
diâmetro externo até 50 mm</v>
          </cell>
          <cell r="C437" t="str">
            <v>M</v>
          </cell>
        </row>
        <row r="438">
          <cell r="A438" t="str">
            <v>04.22.120</v>
          </cell>
          <cell r="B438" t="str">
            <v>Remoção de tubulação elétrica embutida com
diâmetro externo acima de 50 mm</v>
          </cell>
          <cell r="C438" t="str">
            <v>M</v>
          </cell>
        </row>
        <row r="439">
          <cell r="A439" t="str">
            <v>04.22.130</v>
          </cell>
          <cell r="B439" t="str">
            <v>Remoção de tubulação elétrica embutida com
diâmetro externo até 50 mm</v>
          </cell>
          <cell r="C439" t="str">
            <v>M</v>
          </cell>
        </row>
        <row r="440">
          <cell r="A440" t="str">
            <v>04.22.200</v>
          </cell>
          <cell r="B440" t="str">
            <v>Remoção de vergalhão</v>
          </cell>
          <cell r="C440" t="str">
            <v>M</v>
          </cell>
        </row>
        <row r="441">
          <cell r="A441">
            <v>4.3</v>
          </cell>
          <cell r="B441" t="str">
            <v>Retirada em instalacao hidraulica</v>
          </cell>
          <cell r="C441">
            <v>4.2999992370605469</v>
          </cell>
        </row>
        <row r="442">
          <cell r="A442" t="str">
            <v>04.30.020</v>
          </cell>
          <cell r="B442" t="str">
            <v>Remoção de calha ou rufo</v>
          </cell>
          <cell r="C442" t="str">
            <v>M</v>
          </cell>
        </row>
        <row r="443">
          <cell r="A443" t="str">
            <v>04.30.040</v>
          </cell>
          <cell r="B443" t="str">
            <v>Remoção de condutor aparente</v>
          </cell>
          <cell r="C443" t="str">
            <v>M</v>
          </cell>
        </row>
        <row r="444">
          <cell r="A444" t="str">
            <v>04.30.060</v>
          </cell>
          <cell r="B444" t="str">
            <v>Remoção de tubulação hidráulica em geral,
incluindo conexões, caixas e ralos</v>
          </cell>
          <cell r="C444" t="str">
            <v>M</v>
          </cell>
        </row>
        <row r="445">
          <cell r="A445" t="str">
            <v>04.30.080</v>
          </cell>
          <cell r="B445" t="str">
            <v>Remoção de hidrante de parede completo</v>
          </cell>
          <cell r="C445" t="str">
            <v>UN</v>
          </cell>
        </row>
        <row r="446">
          <cell r="A446" t="str">
            <v>04.30.100</v>
          </cell>
          <cell r="B446" t="str">
            <v>Remoção de reservatório em fibrocimento até
1000 litros</v>
          </cell>
          <cell r="C446" t="str">
            <v>UN</v>
          </cell>
        </row>
        <row r="447">
          <cell r="A447">
            <v>4.3099999999999996</v>
          </cell>
          <cell r="B447" t="str">
            <v>Retirada em instalacao de combate a incendio</v>
          </cell>
          <cell r="C447">
            <v>4.30999755859375</v>
          </cell>
        </row>
        <row r="448">
          <cell r="A448" t="str">
            <v>04.31.010</v>
          </cell>
          <cell r="B448" t="str">
            <v>Retirada de bico de sprinkler</v>
          </cell>
          <cell r="C448" t="str">
            <v>UN</v>
          </cell>
        </row>
        <row r="449">
          <cell r="A449">
            <v>4.3499999999999996</v>
          </cell>
          <cell r="B449" t="str">
            <v>Retirada de sistema e equipamento de conforto
mecanico</v>
          </cell>
          <cell r="C449">
            <v>4.3499984741210938</v>
          </cell>
        </row>
        <row r="450">
          <cell r="A450" t="str">
            <v>04.35.050</v>
          </cell>
          <cell r="B450" t="str">
            <v>Retirada de aparelho de ar condicionado portátil</v>
          </cell>
          <cell r="C450" t="str">
            <v>UN</v>
          </cell>
        </row>
        <row r="451">
          <cell r="A451">
            <v>4.4000000000000004</v>
          </cell>
          <cell r="B451" t="str">
            <v>Retirada diversa de pecas pre-moldadas</v>
          </cell>
          <cell r="C451">
            <v>4.3999977111816406</v>
          </cell>
        </row>
        <row r="452">
          <cell r="A452" t="str">
            <v>04.40.010</v>
          </cell>
          <cell r="B452" t="str">
            <v>Retirada manual de guia pré-moldada, inclusive limpeza, carregamento, transporte até 1 quilômetro e descarregamento</v>
          </cell>
          <cell r="C452" t="str">
            <v>M</v>
          </cell>
        </row>
        <row r="453">
          <cell r="A453" t="str">
            <v>04.40.020</v>
          </cell>
          <cell r="B453" t="str">
            <v>Retirada de soleira ou peitoril em geral</v>
          </cell>
          <cell r="C453" t="str">
            <v>M</v>
          </cell>
        </row>
        <row r="454">
          <cell r="A454" t="str">
            <v>04.40.030</v>
          </cell>
          <cell r="B454" t="str">
            <v>Retirada manual de guia pré-moldada, inclusive
limpeza e empilhamento</v>
          </cell>
          <cell r="C454" t="str">
            <v>M</v>
          </cell>
        </row>
        <row r="455">
          <cell r="A455" t="str">
            <v>04.40.050</v>
          </cell>
          <cell r="B455" t="str">
            <v>Retirada manual de paralelepípedo ou lajota de concreto, inclusive limpeza, carregamento, transporte até 1 quilômetro e descarregamento</v>
          </cell>
          <cell r="C455" t="str">
            <v>M2</v>
          </cell>
        </row>
        <row r="456">
          <cell r="A456" t="str">
            <v>04.40.070</v>
          </cell>
          <cell r="B456" t="str">
            <v>Retirada manual de paralelepípedo ou lajota de concreto, inclusive limpeza e empilhamento</v>
          </cell>
          <cell r="C456" t="str">
            <v>M2</v>
          </cell>
        </row>
        <row r="457">
          <cell r="A457">
            <v>4.41</v>
          </cell>
          <cell r="B457" t="str">
            <v>Retirada de dispositivos viarios</v>
          </cell>
          <cell r="C457">
            <v>4.4099998474121094</v>
          </cell>
        </row>
        <row r="458">
          <cell r="A458" t="str">
            <v>04.41.001</v>
          </cell>
          <cell r="B458" t="str">
            <v>Retirada de placa de solo</v>
          </cell>
          <cell r="C458" t="str">
            <v>M2</v>
          </cell>
        </row>
        <row r="459">
          <cell r="A459">
            <v>5</v>
          </cell>
          <cell r="B459" t="str">
            <v>TRANSPORTE E MOVIMENTACAO, DENTRO E
FORA DA OBRA</v>
          </cell>
          <cell r="C459">
            <v>5</v>
          </cell>
        </row>
        <row r="460">
          <cell r="A460">
            <v>5.04</v>
          </cell>
          <cell r="B460" t="str">
            <v>Transporte de material solto</v>
          </cell>
          <cell r="C460">
            <v>5.0399971008300781</v>
          </cell>
        </row>
        <row r="461">
          <cell r="A461" t="str">
            <v>05.04.060</v>
          </cell>
          <cell r="B461" t="str">
            <v>Transporte manual horizontal e/ou vertical de entulho até o local de despejo - ensacado</v>
          </cell>
          <cell r="C461" t="str">
            <v>M3</v>
          </cell>
        </row>
        <row r="462">
          <cell r="A462">
            <v>5.07</v>
          </cell>
          <cell r="B462" t="str">
            <v>Transporte comercial, carreteiro e aluguel</v>
          </cell>
          <cell r="C462">
            <v>5.0699996948242188</v>
          </cell>
        </row>
        <row r="463">
          <cell r="A463" t="str">
            <v>05.07.040</v>
          </cell>
          <cell r="B463" t="str">
            <v>Remoção de entulho separado de obra com caçamba metálica - terra, alvenaria, concreto, argamassa, madeira, papel, plástico ou metal</v>
          </cell>
          <cell r="C463" t="str">
            <v>M3</v>
          </cell>
        </row>
        <row r="464">
          <cell r="A464" t="str">
            <v>05.07.050</v>
          </cell>
          <cell r="B464" t="str">
            <v>Remoção de entulho de obra com caçamba metálica - material volumoso e misturado por alvenaria, terra, madeira, papel, plástico e metal</v>
          </cell>
          <cell r="C464" t="str">
            <v>M3</v>
          </cell>
        </row>
        <row r="465">
          <cell r="A465" t="str">
            <v>05.07.060</v>
          </cell>
          <cell r="B465" t="str">
            <v>Remoção de entulho de obra com caçamba metálica - material rejeitado e misturado por vegetação, isopor, manta asfáltica e lã de vidro</v>
          </cell>
          <cell r="C465" t="str">
            <v>M3</v>
          </cell>
        </row>
        <row r="466">
          <cell r="A466" t="str">
            <v>05.07.070</v>
          </cell>
          <cell r="B466" t="str">
            <v>Remoção de entulho de obra com caçamba
metálica - gesso e/ou drywall</v>
          </cell>
          <cell r="C466" t="str">
            <v>M3</v>
          </cell>
        </row>
        <row r="467">
          <cell r="A467">
            <v>5.08</v>
          </cell>
          <cell r="B467" t="str">
            <v>Transporte mecanizado de material solto</v>
          </cell>
          <cell r="C467">
            <v>5.0799980163574219</v>
          </cell>
        </row>
        <row r="468">
          <cell r="A468" t="str">
            <v>05.08.060</v>
          </cell>
          <cell r="B468" t="str">
            <v>Transporte de entulho, para distâncias superiores
ao 3° km até o 5° km</v>
          </cell>
          <cell r="C468" t="str">
            <v>M3</v>
          </cell>
        </row>
        <row r="469">
          <cell r="A469" t="str">
            <v>05.08.080</v>
          </cell>
          <cell r="B469" t="str">
            <v>Transporte de entulho, para distâncias superiores
ao 5° km até o 10° km</v>
          </cell>
          <cell r="C469" t="str">
            <v>M3</v>
          </cell>
        </row>
        <row r="470">
          <cell r="A470" t="str">
            <v>05.08.100</v>
          </cell>
          <cell r="B470" t="str">
            <v>Transporte de entulho, para distâncias superiores
ao 10° km até o 15° km</v>
          </cell>
          <cell r="C470" t="str">
            <v>M3</v>
          </cell>
        </row>
        <row r="471">
          <cell r="A471" t="str">
            <v>05.08.120</v>
          </cell>
          <cell r="B471" t="str">
            <v>Transporte de entulho, para distâncias superiores
ao 15° km até o 20° km</v>
          </cell>
          <cell r="C471" t="str">
            <v>M3</v>
          </cell>
        </row>
        <row r="472">
          <cell r="A472" t="str">
            <v>05.08.140</v>
          </cell>
          <cell r="B472" t="str">
            <v>Transporte de entulho, para distâncias superiores
ao 20° km</v>
          </cell>
          <cell r="C472" t="str">
            <v>M3XKM</v>
          </cell>
        </row>
        <row r="473">
          <cell r="A473" t="str">
            <v>05.08.220</v>
          </cell>
          <cell r="B473" t="str">
            <v>Carregamento mecanizado de entulho fragmentado, com caminhão à disposição dentro
da obra, até o raio de 1 km</v>
          </cell>
          <cell r="C473" t="str">
            <v>M3</v>
          </cell>
        </row>
        <row r="474">
          <cell r="A474">
            <v>5.09</v>
          </cell>
          <cell r="B474" t="str">
            <v>Taxas de recolhimento</v>
          </cell>
          <cell r="C474">
            <v>5.089996337890625</v>
          </cell>
        </row>
        <row r="475">
          <cell r="A475" t="str">
            <v>05.09.006</v>
          </cell>
          <cell r="B475" t="str">
            <v>Taxa de destinação de resíduo sólido em aterro,
tipo inerte</v>
          </cell>
          <cell r="C475" t="str">
            <v>T</v>
          </cell>
        </row>
        <row r="476">
          <cell r="A476" t="str">
            <v>05.09.007</v>
          </cell>
          <cell r="B476" t="str">
            <v>Taxa de destinação de resíduo sólido em aterro,
tipo solo/terra</v>
          </cell>
          <cell r="C476" t="str">
            <v>M3</v>
          </cell>
        </row>
        <row r="477">
          <cell r="A477" t="str">
            <v>05.09.008</v>
          </cell>
          <cell r="B477" t="str">
            <v>Transporte e taxa de destinação de resíduo sólido em aterro, tipo telhas cimento amianto</v>
          </cell>
          <cell r="C477" t="str">
            <v>T</v>
          </cell>
        </row>
        <row r="478">
          <cell r="A478">
            <v>5.0999999999999996</v>
          </cell>
          <cell r="B478" t="str">
            <v>Transporte mecanizado de solo</v>
          </cell>
          <cell r="C478">
            <v>5.0999984741210938</v>
          </cell>
        </row>
        <row r="479">
          <cell r="A479" t="str">
            <v>05.10.010</v>
          </cell>
          <cell r="B479" t="str">
            <v>Carregamento mecanizado de solo de 1ª e 2ª
categoria</v>
          </cell>
          <cell r="C479" t="str">
            <v>M3</v>
          </cell>
        </row>
        <row r="480">
          <cell r="A480" t="str">
            <v>05.10.020</v>
          </cell>
          <cell r="B480" t="str">
            <v>Transporte de solo de 1ª e 2ª categoria por
caminhão até o 2° km</v>
          </cell>
          <cell r="C480" t="str">
            <v>M3</v>
          </cell>
        </row>
        <row r="481">
          <cell r="A481" t="str">
            <v>05.10.021</v>
          </cell>
          <cell r="B481" t="str">
            <v>Transporte de solo de 1ª e 2ª categoria por caminhão para distâncias superiores ao 2° km até
o 3° km</v>
          </cell>
          <cell r="C481" t="str">
            <v>M3</v>
          </cell>
        </row>
        <row r="482">
          <cell r="A482" t="str">
            <v>05.10.022</v>
          </cell>
          <cell r="B482" t="str">
            <v>Transporte de solo de 1ª e 2ª categoria por
caminhão para distâncias superiores ao 3° km até o 5° km</v>
          </cell>
          <cell r="C482" t="str">
            <v>M3</v>
          </cell>
        </row>
        <row r="483">
          <cell r="A483" t="str">
            <v>05.10.023</v>
          </cell>
          <cell r="B483" t="str">
            <v>Transporte de solo de 1ª e 2ª categoria por
caminhão para distâncias superiores ao 5° km até o 10° km</v>
          </cell>
          <cell r="C483" t="str">
            <v>M3</v>
          </cell>
        </row>
        <row r="484">
          <cell r="A484" t="str">
            <v>05.10.024</v>
          </cell>
          <cell r="B484" t="str">
            <v>Transporte de solo de 1ª e 2ª categoria por caminhão para distâncias superiores ao 10° km
até o 15° km</v>
          </cell>
          <cell r="C484" t="str">
            <v>M3</v>
          </cell>
        </row>
        <row r="485">
          <cell r="A485" t="str">
            <v>05.10.025</v>
          </cell>
          <cell r="B485" t="str">
            <v>Transporte de solo de 1ª e 2ª categoria por caminhão para distâncias superiores ao 15° km
até o 20° km</v>
          </cell>
          <cell r="C485" t="str">
            <v>M3</v>
          </cell>
        </row>
        <row r="486">
          <cell r="A486" t="str">
            <v>05.10.026</v>
          </cell>
          <cell r="B486" t="str">
            <v>Transporte de solo de 1ª e 2ª categoria por caminhão para distâncias superiores ao 20° km</v>
          </cell>
          <cell r="C486" t="str">
            <v>M3XKM</v>
          </cell>
        </row>
        <row r="487">
          <cell r="A487" t="str">
            <v>05.10.030</v>
          </cell>
          <cell r="B487" t="str">
            <v>Transporte de solo brejoso por caminhão até o 2°
km</v>
          </cell>
          <cell r="C487" t="str">
            <v>M3</v>
          </cell>
        </row>
        <row r="488">
          <cell r="A488" t="str">
            <v>05.10.031</v>
          </cell>
          <cell r="B488" t="str">
            <v>Transporte de solo brejoso por caminhão para distâncias superiores ao 2° km até o 3° km</v>
          </cell>
          <cell r="C488" t="str">
            <v>M3</v>
          </cell>
        </row>
        <row r="489">
          <cell r="A489" t="str">
            <v>05.10.032</v>
          </cell>
          <cell r="B489" t="str">
            <v>Transporte de solo brejoso por caminhão para distâncias superiores ao 3° km até o 5° km</v>
          </cell>
          <cell r="C489" t="str">
            <v>M3</v>
          </cell>
        </row>
        <row r="490">
          <cell r="A490" t="str">
            <v>05.10.033</v>
          </cell>
          <cell r="B490" t="str">
            <v>Transporte de solo brejoso por caminhão para distâncias superiores ao 5° km até o 10° km</v>
          </cell>
          <cell r="C490" t="str">
            <v>M3</v>
          </cell>
        </row>
        <row r="491">
          <cell r="A491" t="str">
            <v>05.10.034</v>
          </cell>
          <cell r="B491" t="str">
            <v>Transporte de solo brejoso por caminhão para distâncias superiores ao 10° km até o 15° km</v>
          </cell>
          <cell r="C491" t="str">
            <v>M3</v>
          </cell>
        </row>
        <row r="492">
          <cell r="A492" t="str">
            <v>05.10.035</v>
          </cell>
          <cell r="B492" t="str">
            <v>Transporte de solo brejoso por caminhão para distâncias superiores ao 15° km até o 20° km</v>
          </cell>
          <cell r="C492" t="str">
            <v>M3</v>
          </cell>
        </row>
        <row r="493">
          <cell r="A493" t="str">
            <v>05.10.036</v>
          </cell>
          <cell r="B493" t="str">
            <v>Transporte de solo brejoso por caminhão para
distâncias superiores ao 20° km</v>
          </cell>
          <cell r="C493" t="str">
            <v>M3XKM</v>
          </cell>
        </row>
        <row r="494">
          <cell r="A494">
            <v>6</v>
          </cell>
          <cell r="B494" t="str">
            <v>SERVICO EM SOLO E ROCHA, MANUAL</v>
          </cell>
          <cell r="C494">
            <v>6</v>
          </cell>
        </row>
        <row r="495">
          <cell r="A495">
            <v>6.01</v>
          </cell>
          <cell r="B495" t="str">
            <v>Escavacao manual em campo aberto de solo,
exceto rocha</v>
          </cell>
          <cell r="C495">
            <v>6.0099983215332031</v>
          </cell>
        </row>
        <row r="496">
          <cell r="A496" t="str">
            <v>06.01.020</v>
          </cell>
          <cell r="B496" t="str">
            <v>Escavação manual em solo de 1ª e 2ª categoria
em campo aberto</v>
          </cell>
          <cell r="C496" t="str">
            <v>M3</v>
          </cell>
        </row>
        <row r="497">
          <cell r="A497" t="str">
            <v>06.01.040</v>
          </cell>
          <cell r="B497" t="str">
            <v>Escavação manual em solo brejoso em campo
aberto</v>
          </cell>
          <cell r="C497" t="str">
            <v>M3</v>
          </cell>
        </row>
        <row r="498">
          <cell r="A498">
            <v>6.02</v>
          </cell>
          <cell r="B498" t="str">
            <v>Escavacao manual em valas e buracos de solo,
exceto rocha</v>
          </cell>
          <cell r="C498">
            <v>6.0199966430664063</v>
          </cell>
        </row>
        <row r="499">
          <cell r="A499" t="str">
            <v>06.02.020</v>
          </cell>
          <cell r="B499" t="str">
            <v>Escavação manual em solo de 1ª e 2ª categoria
em vala ou cava até 1,5 m</v>
          </cell>
          <cell r="C499" t="str">
            <v>M3</v>
          </cell>
        </row>
        <row r="500">
          <cell r="A500" t="str">
            <v>06.02.040</v>
          </cell>
          <cell r="B500" t="str">
            <v>Escavação manual em solo de 1ª e 2ª categoria
em vala ou cava além de 1,5 m</v>
          </cell>
          <cell r="C500" t="str">
            <v>M3</v>
          </cell>
        </row>
        <row r="501">
          <cell r="A501">
            <v>6.11</v>
          </cell>
          <cell r="B501" t="str">
            <v>Reaterro manual sem fornecimento de material</v>
          </cell>
          <cell r="C501">
            <v>6.1099967956542969</v>
          </cell>
        </row>
        <row r="502">
          <cell r="A502" t="str">
            <v>06.11.020</v>
          </cell>
          <cell r="B502" t="str">
            <v>Reaterro manual para simples regularização sem
compactação</v>
          </cell>
          <cell r="C502" t="str">
            <v>M3</v>
          </cell>
        </row>
        <row r="503">
          <cell r="A503" t="str">
            <v>06.11.040</v>
          </cell>
          <cell r="B503" t="str">
            <v>Reaterro manual apiloado sem controle de
compactação</v>
          </cell>
          <cell r="C503" t="str">
            <v>M3</v>
          </cell>
        </row>
        <row r="504">
          <cell r="A504" t="str">
            <v>06.11.060</v>
          </cell>
          <cell r="B504" t="str">
            <v>Reaterro manual com adição de 2% de cimento</v>
          </cell>
          <cell r="C504" t="str">
            <v>M3</v>
          </cell>
        </row>
        <row r="505">
          <cell r="A505">
            <v>6.12</v>
          </cell>
          <cell r="B505" t="str">
            <v>Aterro manual sem fornecimento de material</v>
          </cell>
          <cell r="C505">
            <v>6.1199989318847656</v>
          </cell>
        </row>
        <row r="506">
          <cell r="A506" t="str">
            <v>06.12.020</v>
          </cell>
          <cell r="B506" t="str">
            <v>Aterro manual apiloado de área interna com
maço de 30 kg</v>
          </cell>
          <cell r="C506" t="str">
            <v>M3</v>
          </cell>
        </row>
        <row r="507">
          <cell r="A507">
            <v>6.14</v>
          </cell>
          <cell r="B507" t="str">
            <v>Carga / carregamento e descarga manual</v>
          </cell>
          <cell r="C507">
            <v>6.1399993896484375</v>
          </cell>
        </row>
        <row r="508">
          <cell r="A508" t="str">
            <v>06.14.020</v>
          </cell>
          <cell r="B508" t="str">
            <v>Carga manual de solo</v>
          </cell>
          <cell r="C508" t="str">
            <v>M3</v>
          </cell>
        </row>
        <row r="509">
          <cell r="A509">
            <v>7</v>
          </cell>
          <cell r="B509" t="str">
            <v>SERVICO EM SOLO E ROCHA, MECANIZADO</v>
          </cell>
          <cell r="C509">
            <v>7</v>
          </cell>
        </row>
        <row r="510">
          <cell r="A510">
            <v>7.01</v>
          </cell>
          <cell r="B510" t="str">
            <v>Escavacao ou corte mecanizados em campo
aberto de solo, exceto rocha</v>
          </cell>
          <cell r="C510">
            <v>7.0099983215332031</v>
          </cell>
        </row>
        <row r="511">
          <cell r="A511" t="str">
            <v>07.01.010</v>
          </cell>
          <cell r="B511" t="str">
            <v>Escavação e carga mecanizada para exploração de
solo em jazida</v>
          </cell>
          <cell r="C511" t="str">
            <v>M3</v>
          </cell>
        </row>
        <row r="512">
          <cell r="A512" t="str">
            <v>07.01.020</v>
          </cell>
          <cell r="B512" t="str">
            <v>Escavação e carga mecanizada em solo de 1ª
categoria, em campo aberto</v>
          </cell>
          <cell r="C512" t="str">
            <v>M3</v>
          </cell>
        </row>
        <row r="513">
          <cell r="A513" t="str">
            <v>07.01.060</v>
          </cell>
          <cell r="B513" t="str">
            <v>Escavação e carga mecanizada em solo de 2ª
categoria, em campo aberto</v>
          </cell>
          <cell r="C513" t="str">
            <v>M3</v>
          </cell>
        </row>
        <row r="514">
          <cell r="A514" t="str">
            <v>07.01.120</v>
          </cell>
          <cell r="B514" t="str">
            <v>Carga e remoção de terra até a distância média
de 1 km</v>
          </cell>
          <cell r="C514" t="str">
            <v>M3</v>
          </cell>
        </row>
        <row r="515">
          <cell r="A515">
            <v>7.02</v>
          </cell>
          <cell r="B515" t="str">
            <v>Escavacao mecanizada de valas e buracos em
solo, exceto rocha</v>
          </cell>
          <cell r="C515">
            <v>7.0199966430664063</v>
          </cell>
        </row>
        <row r="516">
          <cell r="A516" t="str">
            <v>07.02.020</v>
          </cell>
          <cell r="B516" t="str">
            <v>Escavação mecanizada de valas ou cavas com
profundidade de até 2 m</v>
          </cell>
          <cell r="C516" t="str">
            <v>M3</v>
          </cell>
        </row>
        <row r="517">
          <cell r="A517" t="str">
            <v>07.02.040</v>
          </cell>
          <cell r="B517" t="str">
            <v>Escavação mecanizada de valas ou cavas com
profundidade de até 3 m</v>
          </cell>
          <cell r="C517" t="str">
            <v>M3</v>
          </cell>
        </row>
        <row r="518">
          <cell r="A518" t="str">
            <v>07.02.060</v>
          </cell>
          <cell r="B518" t="str">
            <v>Escavação mecanizada de valas ou cavas com
profundidade de até 4 m</v>
          </cell>
          <cell r="C518" t="str">
            <v>M3</v>
          </cell>
        </row>
        <row r="519">
          <cell r="A519" t="str">
            <v>07.02.080</v>
          </cell>
          <cell r="B519" t="str">
            <v>Escavação mecanizada de valas ou cavas com
profundidade acima de 4 m, com escavadeira hidráulica</v>
          </cell>
          <cell r="C519" t="str">
            <v>M3</v>
          </cell>
        </row>
        <row r="520">
          <cell r="A520">
            <v>7.05</v>
          </cell>
          <cell r="B520" t="str">
            <v>Escavacao mecanizada em solo brejoso ou turfa</v>
          </cell>
          <cell r="C520">
            <v>7.0499992370605469</v>
          </cell>
        </row>
        <row r="521">
          <cell r="A521" t="str">
            <v>07.05.010</v>
          </cell>
          <cell r="B521" t="str">
            <v>Escavação e carga mecanizada em solo brejoso ou
turfa</v>
          </cell>
          <cell r="C521" t="str">
            <v>M3</v>
          </cell>
        </row>
        <row r="522">
          <cell r="A522" t="str">
            <v>07.05.020</v>
          </cell>
          <cell r="B522" t="str">
            <v>Escavação e carga mecanizada em solo vegetal
superficial</v>
          </cell>
          <cell r="C522" t="str">
            <v>M3</v>
          </cell>
        </row>
        <row r="523">
          <cell r="A523">
            <v>7.06</v>
          </cell>
          <cell r="B523" t="str">
            <v>Escavacao ou carga mecanizada em campo aberto</v>
          </cell>
          <cell r="C523">
            <v>7.05999755859375</v>
          </cell>
        </row>
        <row r="524">
          <cell r="A524" t="str">
            <v>07.06.010</v>
          </cell>
          <cell r="B524" t="str">
            <v>Escavação e carga mecanizada em campo aberto,
com rompedor hidráulico, em rocha</v>
          </cell>
          <cell r="C524" t="str">
            <v>M3</v>
          </cell>
        </row>
        <row r="525">
          <cell r="A525">
            <v>7.1</v>
          </cell>
          <cell r="B525" t="str">
            <v>Apiloamento e nivelamento mecanizado de solo</v>
          </cell>
          <cell r="C525">
            <v>7.0999984741210938</v>
          </cell>
        </row>
        <row r="526">
          <cell r="A526" t="str">
            <v>07.10.020</v>
          </cell>
          <cell r="B526" t="str">
            <v>Espalhamento de solo em bota-fora com
compactação sem controle</v>
          </cell>
          <cell r="C526" t="str">
            <v>M3</v>
          </cell>
        </row>
        <row r="527">
          <cell r="A527">
            <v>7.11</v>
          </cell>
          <cell r="B527" t="str">
            <v>Reaterro mecanizado sem fornecimento de
material</v>
          </cell>
          <cell r="C527">
            <v>7.1099967956542969</v>
          </cell>
        </row>
        <row r="528">
          <cell r="A528" t="str">
            <v>07.11.020</v>
          </cell>
          <cell r="B528" t="str">
            <v>Reaterro compactado mecanizado de vala ou
cava com compactador</v>
          </cell>
          <cell r="C528" t="str">
            <v>M3</v>
          </cell>
        </row>
        <row r="529">
          <cell r="A529" t="str">
            <v>07.11.040</v>
          </cell>
          <cell r="B529" t="str">
            <v>Reaterro compactado mecanizado de vala ou
cava com rolo, mínimo de 95% PN</v>
          </cell>
          <cell r="C529" t="str">
            <v>M3</v>
          </cell>
        </row>
        <row r="530">
          <cell r="A530">
            <v>7.12</v>
          </cell>
          <cell r="B530" t="str">
            <v>Aterro mecanizado sem fornecimento de material</v>
          </cell>
          <cell r="C530">
            <v>7.1199989318847656</v>
          </cell>
        </row>
        <row r="531">
          <cell r="A531" t="str">
            <v>07.12.010</v>
          </cell>
          <cell r="B531" t="str">
            <v>Compactação de aterro mecanizado mínimo de 95% PN, sem fornecimento de solo em áreas
fechadas</v>
          </cell>
          <cell r="C531" t="str">
            <v>M3</v>
          </cell>
        </row>
        <row r="532">
          <cell r="A532" t="str">
            <v>07.12.020</v>
          </cell>
          <cell r="B532" t="str">
            <v>Compactação de aterro mecanizado mínimo de 95% PN, sem fornecimento de solo em campo
aberto</v>
          </cell>
          <cell r="C532" t="str">
            <v>M3</v>
          </cell>
        </row>
        <row r="533">
          <cell r="A533" t="str">
            <v>07.12.030</v>
          </cell>
          <cell r="B533" t="str">
            <v>Compactação de aterro mecanizado a 100% PN, sem fornecimento de solo em campo aberto</v>
          </cell>
          <cell r="C533" t="str">
            <v>M3</v>
          </cell>
        </row>
        <row r="534">
          <cell r="A534" t="str">
            <v>07.12.040</v>
          </cell>
          <cell r="B534" t="str">
            <v>Aterro mecanizado por compensação, solo de 1ª categoria em campo aberto, sem compactação do
aterro</v>
          </cell>
          <cell r="C534" t="str">
            <v>M3</v>
          </cell>
        </row>
        <row r="535">
          <cell r="A535">
            <v>8</v>
          </cell>
          <cell r="B535" t="str">
            <v>ESCORAMENTO, CONTENCAO E DRENAGEM</v>
          </cell>
          <cell r="C535">
            <v>8</v>
          </cell>
        </row>
        <row r="536">
          <cell r="A536">
            <v>8.01</v>
          </cell>
          <cell r="B536" t="str">
            <v>Escoramento</v>
          </cell>
          <cell r="C536">
            <v>8.0099945068359375</v>
          </cell>
        </row>
        <row r="537">
          <cell r="A537" t="str">
            <v>08.01.020</v>
          </cell>
          <cell r="B537" t="str">
            <v>Escoramento de solo contínuo</v>
          </cell>
          <cell r="C537" t="str">
            <v>M2</v>
          </cell>
        </row>
        <row r="538">
          <cell r="A538" t="str">
            <v>08.01.040</v>
          </cell>
          <cell r="B538" t="str">
            <v>Escoramento de solo descontínuo</v>
          </cell>
          <cell r="C538" t="str">
            <v>M2</v>
          </cell>
        </row>
        <row r="539">
          <cell r="A539" t="str">
            <v>08.01.060</v>
          </cell>
          <cell r="B539" t="str">
            <v>Escoramento de solo pontaletado</v>
          </cell>
          <cell r="C539" t="str">
            <v>M2</v>
          </cell>
        </row>
        <row r="540">
          <cell r="A540" t="str">
            <v>08.01.080</v>
          </cell>
          <cell r="B540" t="str">
            <v>Escoramento de solo especial</v>
          </cell>
          <cell r="C540" t="str">
            <v>M2</v>
          </cell>
        </row>
        <row r="541">
          <cell r="A541" t="str">
            <v>08.01.100</v>
          </cell>
          <cell r="B541" t="str">
            <v>Escoramento com estacas pranchas metálicas -
profundidade até 4 m</v>
          </cell>
          <cell r="C541" t="str">
            <v>M2</v>
          </cell>
        </row>
        <row r="542">
          <cell r="A542" t="str">
            <v>08.01.110</v>
          </cell>
          <cell r="B542" t="str">
            <v>Escoramento com estacas pranchas metálicas -
profundidade até 6 m</v>
          </cell>
          <cell r="C542" t="str">
            <v>M2</v>
          </cell>
        </row>
        <row r="543">
          <cell r="A543" t="str">
            <v>08.01.120</v>
          </cell>
          <cell r="B543" t="str">
            <v>Escoramento com estacas pranchas metálicas -
profundidade até 8 m</v>
          </cell>
          <cell r="C543" t="str">
            <v>M2</v>
          </cell>
        </row>
        <row r="544">
          <cell r="A544">
            <v>8.02</v>
          </cell>
          <cell r="B544" t="str">
            <v>Cimbramento</v>
          </cell>
          <cell r="C544">
            <v>8.0199966430664063</v>
          </cell>
        </row>
        <row r="545">
          <cell r="A545" t="str">
            <v>08.02.020</v>
          </cell>
          <cell r="B545" t="str">
            <v>Cimbramento em madeira com estroncas de
eucalipto</v>
          </cell>
          <cell r="C545" t="str">
            <v>M3</v>
          </cell>
        </row>
        <row r="546">
          <cell r="A546" t="str">
            <v>08.02.040</v>
          </cell>
          <cell r="B546" t="str">
            <v>Cimbramento em perfil metálico para obras de
arte</v>
          </cell>
          <cell r="C546" t="str">
            <v>KG</v>
          </cell>
        </row>
        <row r="547">
          <cell r="A547" t="str">
            <v>08.02.050</v>
          </cell>
          <cell r="B547" t="str">
            <v>Cimbramento tubular metálico</v>
          </cell>
          <cell r="C547" t="str">
            <v>M3MES</v>
          </cell>
        </row>
        <row r="548">
          <cell r="A548" t="str">
            <v>08.02.060</v>
          </cell>
          <cell r="B548" t="str">
            <v>Montagem e desmontagem de cimbramento
tubular metálico</v>
          </cell>
          <cell r="C548" t="str">
            <v>M3</v>
          </cell>
        </row>
        <row r="549">
          <cell r="A549">
            <v>8.0299999999999994</v>
          </cell>
          <cell r="B549" t="str">
            <v>Descimbramento</v>
          </cell>
          <cell r="C549">
            <v>8.029998779296875</v>
          </cell>
        </row>
        <row r="550">
          <cell r="A550" t="str">
            <v>08.03.020</v>
          </cell>
          <cell r="B550" t="str">
            <v>Descimbramento em madeira</v>
          </cell>
          <cell r="C550" t="str">
            <v>M3</v>
          </cell>
        </row>
        <row r="551">
          <cell r="A551">
            <v>8.0500000000000007</v>
          </cell>
          <cell r="B551" t="str">
            <v>Manta, filtro e dreno</v>
          </cell>
          <cell r="C551">
            <v>8.0499954223632813</v>
          </cell>
        </row>
        <row r="552">
          <cell r="A552" t="str">
            <v>08.05.010</v>
          </cell>
          <cell r="B552" t="str">
            <v>Geomembrana em polietileno de alta densidade
PEAD de 1 mm</v>
          </cell>
          <cell r="C552" t="str">
            <v>M2</v>
          </cell>
        </row>
        <row r="553">
          <cell r="A553" t="str">
            <v>08.05.100</v>
          </cell>
          <cell r="B553" t="str">
            <v>Dreno com pedra britada</v>
          </cell>
          <cell r="C553" t="str">
            <v>M3</v>
          </cell>
        </row>
        <row r="554">
          <cell r="A554" t="str">
            <v>08.05.110</v>
          </cell>
          <cell r="B554" t="str">
            <v>Dreno com areia grossa</v>
          </cell>
          <cell r="C554" t="str">
            <v>M3</v>
          </cell>
        </row>
        <row r="555">
          <cell r="A555" t="str">
            <v>08.05.180</v>
          </cell>
          <cell r="B555" t="str">
            <v>Manta geotêxtil com resistência à tração longitudinal de 10kN/m e transversal de 9kN/m</v>
          </cell>
          <cell r="C555" t="str">
            <v>M2</v>
          </cell>
        </row>
        <row r="556">
          <cell r="A556" t="str">
            <v>08.05.190</v>
          </cell>
          <cell r="B556" t="str">
            <v>Manta geotêxtil com resistência à tração longitudinal de 16kN/m e transversal de 14kN/m</v>
          </cell>
          <cell r="C556" t="str">
            <v>M2</v>
          </cell>
        </row>
        <row r="557">
          <cell r="A557" t="str">
            <v>08.05.220</v>
          </cell>
          <cell r="B557" t="str">
            <v>Manta geotêxtil com resistência à tração longitudinal de 31kN/m e transversal de 27kN/m</v>
          </cell>
          <cell r="C557" t="str">
            <v>M2</v>
          </cell>
        </row>
        <row r="558">
          <cell r="A558">
            <v>8.06</v>
          </cell>
          <cell r="B558" t="str">
            <v>Barbaca</v>
          </cell>
          <cell r="C558">
            <v>8.05999755859375</v>
          </cell>
        </row>
        <row r="559">
          <cell r="A559" t="str">
            <v>08.06.040</v>
          </cell>
          <cell r="B559" t="str">
            <v>Barbacã em tubo de PVC com diâmetro 50 mm</v>
          </cell>
          <cell r="C559" t="str">
            <v>M</v>
          </cell>
        </row>
        <row r="560">
          <cell r="A560" t="str">
            <v>08.06.060</v>
          </cell>
          <cell r="B560" t="str">
            <v>Barbacã em tubo de PVC com diâmetro 75 mm</v>
          </cell>
          <cell r="C560" t="str">
            <v>M</v>
          </cell>
        </row>
        <row r="561">
          <cell r="A561" t="str">
            <v>08.06.080</v>
          </cell>
          <cell r="B561" t="str">
            <v>Barbacã em tubo de PVC com diâmetro 100 mm</v>
          </cell>
          <cell r="C561" t="str">
            <v>M</v>
          </cell>
        </row>
        <row r="562">
          <cell r="A562">
            <v>8.07</v>
          </cell>
          <cell r="B562" t="str">
            <v>Esgotamento</v>
          </cell>
          <cell r="C562">
            <v>8.0699996948242188</v>
          </cell>
        </row>
        <row r="563">
          <cell r="A563" t="str">
            <v>08.07.050</v>
          </cell>
          <cell r="B563" t="str">
            <v>Taxa de mobilização e desmobilização de equipamentos para execução de rebaixamento de
lençol freático</v>
          </cell>
          <cell r="C563" t="str">
            <v>TX</v>
          </cell>
        </row>
        <row r="564">
          <cell r="A564" t="str">
            <v>08.07.060</v>
          </cell>
          <cell r="B564" t="str">
            <v>Locação de conjunto de bombeamento a vácuo para rebaixamento de lençol freático, com até 50 ponteiras e potência até 15 HP, mínimo 30 dias</v>
          </cell>
          <cell r="C564" t="str">
            <v>CJxDI</v>
          </cell>
        </row>
        <row r="565">
          <cell r="A565" t="str">
            <v>08.07.070</v>
          </cell>
          <cell r="B565" t="str">
            <v>Ponteiras filtrantes, profundidade até 5 m</v>
          </cell>
          <cell r="C565" t="str">
            <v>UN</v>
          </cell>
        </row>
        <row r="566">
          <cell r="A566" t="str">
            <v>08.07.090</v>
          </cell>
          <cell r="B566" t="str">
            <v>Esgotamento de águas superficiais com bomba de
superfície ou submersa</v>
          </cell>
          <cell r="C566" t="str">
            <v>HPXh</v>
          </cell>
        </row>
        <row r="567">
          <cell r="A567">
            <v>8.1</v>
          </cell>
          <cell r="B567" t="str">
            <v>Contencao</v>
          </cell>
          <cell r="C567">
            <v>8.0999984741210938</v>
          </cell>
        </row>
        <row r="568">
          <cell r="A568" t="str">
            <v>08.10.040</v>
          </cell>
          <cell r="B568" t="str">
            <v>Enrocamento com pedra arrumada</v>
          </cell>
          <cell r="C568" t="str">
            <v>M3</v>
          </cell>
        </row>
        <row r="569">
          <cell r="A569" t="str">
            <v>08.10.060</v>
          </cell>
          <cell r="B569" t="str">
            <v>Enrocamento com pedra assentada</v>
          </cell>
          <cell r="C569" t="str">
            <v>M3</v>
          </cell>
        </row>
        <row r="570">
          <cell r="A570" t="str">
            <v>08.10.108</v>
          </cell>
          <cell r="B570" t="str">
            <v>Gabião tipo caixa em tela metálica, altura de 0,5 m, com revestimento liga zinco/alumínio, malha hexagonal 8/10 cm, fio diâmetro 2,7 mm, independente do formato ou utilização</v>
          </cell>
          <cell r="C570" t="str">
            <v>M3</v>
          </cell>
        </row>
        <row r="571">
          <cell r="A571" t="str">
            <v>08.10.109</v>
          </cell>
          <cell r="B571" t="str">
            <v>Gabião tipo caixa em tela metálica, altura de 1 m, com revestimento liga zinco/alumínio, malha hexagonal 8/10 cm, fio diâmetro 2,7 mm, independente do formato ou utilização</v>
          </cell>
          <cell r="C571" t="str">
            <v>M3</v>
          </cell>
        </row>
        <row r="572">
          <cell r="A572">
            <v>9</v>
          </cell>
          <cell r="B572" t="str">
            <v>FORMA</v>
          </cell>
          <cell r="C572">
            <v>9</v>
          </cell>
        </row>
        <row r="573">
          <cell r="A573">
            <v>9.01</v>
          </cell>
          <cell r="B573" t="str">
            <v>Forma em tabua</v>
          </cell>
          <cell r="C573">
            <v>9.0099945068359375</v>
          </cell>
        </row>
        <row r="574">
          <cell r="A574" t="str">
            <v>09.01.020</v>
          </cell>
          <cell r="B574" t="str">
            <v>Forma em madeira comum para fundação</v>
          </cell>
          <cell r="C574" t="str">
            <v>M2</v>
          </cell>
        </row>
        <row r="575">
          <cell r="A575" t="str">
            <v>09.01.030</v>
          </cell>
          <cell r="B575" t="str">
            <v>Forma em madeira comum para estrutura</v>
          </cell>
          <cell r="C575" t="str">
            <v>M2</v>
          </cell>
        </row>
        <row r="576">
          <cell r="A576" t="str">
            <v>09.01.040</v>
          </cell>
          <cell r="B576" t="str">
            <v>Forma em madeira comum para caixão perdido</v>
          </cell>
          <cell r="C576" t="str">
            <v>M2</v>
          </cell>
        </row>
        <row r="577">
          <cell r="A577" t="str">
            <v>09.01.150</v>
          </cell>
          <cell r="B577" t="str">
            <v>Desmontagem de forma em madeira para
estrutura de laje, com tábuas</v>
          </cell>
          <cell r="C577" t="str">
            <v>M2</v>
          </cell>
        </row>
        <row r="578">
          <cell r="A578" t="str">
            <v>09.01.160</v>
          </cell>
          <cell r="B578" t="str">
            <v>Desmontagem de forma em madeira para
estrutura de vigas, com tábuas</v>
          </cell>
          <cell r="C578" t="str">
            <v>M2</v>
          </cell>
        </row>
        <row r="579">
          <cell r="A579">
            <v>9.02</v>
          </cell>
          <cell r="B579" t="str">
            <v>Forma em madeira compensada</v>
          </cell>
          <cell r="C579">
            <v>9.0199966430664063</v>
          </cell>
        </row>
        <row r="580">
          <cell r="A580" t="str">
            <v>09.02.020</v>
          </cell>
          <cell r="B580" t="str">
            <v>Forma plana em compensado para estrutura
convencional</v>
          </cell>
          <cell r="C580" t="str">
            <v>M2</v>
          </cell>
        </row>
        <row r="581">
          <cell r="A581" t="str">
            <v>09.02.040</v>
          </cell>
          <cell r="B581" t="str">
            <v>Forma plana em compensado para estrutura
aparente</v>
          </cell>
          <cell r="C581" t="str">
            <v>M2</v>
          </cell>
        </row>
        <row r="582">
          <cell r="A582" t="str">
            <v>09.02.060</v>
          </cell>
          <cell r="B582" t="str">
            <v>Forma curva em compensado para estrutura
aparente</v>
          </cell>
          <cell r="C582" t="str">
            <v>M2</v>
          </cell>
        </row>
        <row r="583">
          <cell r="A583" t="str">
            <v>09.02.080</v>
          </cell>
          <cell r="B583" t="str">
            <v>Forma plana em compensado para obra de arte,
sem cimbramento</v>
          </cell>
          <cell r="C583" t="str">
            <v>M2</v>
          </cell>
        </row>
        <row r="584">
          <cell r="A584" t="str">
            <v>09.02.100</v>
          </cell>
          <cell r="B584" t="str">
            <v>Forma em compensado para encamisamento de
tubulão</v>
          </cell>
          <cell r="C584" t="str">
            <v>M2</v>
          </cell>
        </row>
        <row r="585">
          <cell r="A585" t="str">
            <v>09.02.120</v>
          </cell>
          <cell r="B585" t="str">
            <v>Forma ripada de 5 cm na vertical</v>
          </cell>
          <cell r="C585" t="str">
            <v>M2</v>
          </cell>
        </row>
        <row r="586">
          <cell r="A586" t="str">
            <v>09.02.130</v>
          </cell>
          <cell r="B586" t="str">
            <v>Forma plana em compensado para estrutura convencional com cimbramento tubular metálico</v>
          </cell>
          <cell r="C586" t="str">
            <v>M2</v>
          </cell>
        </row>
        <row r="587">
          <cell r="A587" t="str">
            <v>09.02.140</v>
          </cell>
          <cell r="B587" t="str">
            <v>Forma plana em compensado para estrutura aparente com cimbramento tubular metálico</v>
          </cell>
          <cell r="C587" t="str">
            <v>M2</v>
          </cell>
        </row>
        <row r="588">
          <cell r="A588" t="str">
            <v>09.02.150</v>
          </cell>
          <cell r="B588" t="str">
            <v>Forma curva em compensado para estrutura convencional com cimbramento tubular metálico</v>
          </cell>
          <cell r="C588" t="str">
            <v>M2</v>
          </cell>
        </row>
        <row r="589">
          <cell r="A589">
            <v>9.0399999999999991</v>
          </cell>
          <cell r="B589" t="str">
            <v>Forma em papelao</v>
          </cell>
          <cell r="C589">
            <v>9.0399932861328125</v>
          </cell>
        </row>
        <row r="590">
          <cell r="A590" t="str">
            <v>09.04.020</v>
          </cell>
          <cell r="B590" t="str">
            <v>Forma em tubo de papelão com diâmetro de 25
cm</v>
          </cell>
          <cell r="C590" t="str">
            <v>M</v>
          </cell>
        </row>
        <row r="591">
          <cell r="A591" t="str">
            <v>09.04.030</v>
          </cell>
          <cell r="B591" t="str">
            <v>Forma em tubo de papelão com diâmetro de 30
cm</v>
          </cell>
          <cell r="C591" t="str">
            <v>M</v>
          </cell>
        </row>
        <row r="592">
          <cell r="A592" t="str">
            <v>09.04.040</v>
          </cell>
          <cell r="B592" t="str">
            <v>Forma em tubo de papelão com diâmetro de 35
cm</v>
          </cell>
          <cell r="C592" t="str">
            <v>M</v>
          </cell>
        </row>
        <row r="593">
          <cell r="A593" t="str">
            <v>09.04.050</v>
          </cell>
          <cell r="B593" t="str">
            <v>Forma em tubo de papelão com diâmetro de 40
cm</v>
          </cell>
          <cell r="C593" t="str">
            <v>M</v>
          </cell>
        </row>
        <row r="594">
          <cell r="A594" t="str">
            <v>09.04.060</v>
          </cell>
          <cell r="B594" t="str">
            <v>Forma em tubo de papelão com diâmetro de 45
cm</v>
          </cell>
          <cell r="C594" t="str">
            <v>M</v>
          </cell>
        </row>
        <row r="595">
          <cell r="A595">
            <v>9.07</v>
          </cell>
          <cell r="B595" t="str">
            <v>Forma em polipropileno</v>
          </cell>
          <cell r="C595">
            <v>9.0699996948242188</v>
          </cell>
        </row>
        <row r="596">
          <cell r="A596" t="str">
            <v>09.07.060</v>
          </cell>
          <cell r="B596" t="str">
            <v>Forma em polipropileno (cubeta) e acessórios para laje nervurada com dimensões variáveis -
locação</v>
          </cell>
          <cell r="C596" t="str">
            <v>M3</v>
          </cell>
        </row>
        <row r="597">
          <cell r="A597">
            <v>10</v>
          </cell>
          <cell r="B597" t="str">
            <v>ARMADURA E CORDOALHA ESTRUTURAL</v>
          </cell>
          <cell r="C597">
            <v>10</v>
          </cell>
        </row>
        <row r="598">
          <cell r="A598">
            <v>10.01</v>
          </cell>
          <cell r="B598" t="str">
            <v>Armadura em barra</v>
          </cell>
          <cell r="C598">
            <v>10.009994506835938</v>
          </cell>
        </row>
        <row r="599">
          <cell r="A599" t="str">
            <v>10.01.020</v>
          </cell>
          <cell r="B599" t="str">
            <v>Armadura em barra de aço CA-25 fyk = 250 MPa</v>
          </cell>
          <cell r="C599" t="str">
            <v>KG</v>
          </cell>
        </row>
        <row r="600">
          <cell r="A600" t="str">
            <v>10.01.040</v>
          </cell>
          <cell r="B600" t="str">
            <v>Armadura em barra de aço CA-50 (A ou B) fyk =
500 MPa</v>
          </cell>
          <cell r="C600" t="str">
            <v>KG</v>
          </cell>
        </row>
        <row r="601">
          <cell r="A601" t="str">
            <v>10.01.060</v>
          </cell>
          <cell r="B601" t="str">
            <v>Armadura em barra de aço CA-60 (A ou B) fyk =
600 MPa</v>
          </cell>
          <cell r="C601" t="str">
            <v>KG</v>
          </cell>
        </row>
        <row r="602">
          <cell r="A602">
            <v>10.02</v>
          </cell>
          <cell r="B602" t="str">
            <v>Armadura em tela</v>
          </cell>
          <cell r="C602">
            <v>10.019996643066406</v>
          </cell>
        </row>
        <row r="603">
          <cell r="A603" t="str">
            <v>10.02.020</v>
          </cell>
          <cell r="B603" t="str">
            <v>Armadura em tela soldada de aço</v>
          </cell>
          <cell r="C603" t="str">
            <v>KG</v>
          </cell>
        </row>
        <row r="604">
          <cell r="A604">
            <v>11</v>
          </cell>
          <cell r="B604" t="str">
            <v>CONCRETO, MASSA E LASTRO</v>
          </cell>
          <cell r="C604">
            <v>11</v>
          </cell>
        </row>
        <row r="605">
          <cell r="A605">
            <v>11.01</v>
          </cell>
          <cell r="B605" t="str">
            <v>Concreto usinado com controle fck -
fornecimento do material</v>
          </cell>
          <cell r="C605">
            <v>11.009994506835938</v>
          </cell>
        </row>
        <row r="606">
          <cell r="A606" t="str">
            <v>11.01.100</v>
          </cell>
          <cell r="B606" t="str">
            <v>Concreto usinado, fck = 20 MPa</v>
          </cell>
          <cell r="C606" t="str">
            <v>M3</v>
          </cell>
        </row>
        <row r="607">
          <cell r="A607" t="str">
            <v>11.01.130</v>
          </cell>
          <cell r="B607" t="str">
            <v>Concreto usinado, fck = 25 MPa</v>
          </cell>
          <cell r="C607" t="str">
            <v>M3</v>
          </cell>
        </row>
        <row r="608">
          <cell r="A608" t="str">
            <v>11.01.160</v>
          </cell>
          <cell r="B608" t="str">
            <v>Concreto usinado, fck = 30 MPa</v>
          </cell>
          <cell r="C608" t="str">
            <v>M3</v>
          </cell>
        </row>
        <row r="609">
          <cell r="A609" t="str">
            <v>11.01.170</v>
          </cell>
          <cell r="B609" t="str">
            <v>Concreto usinado, fck = 35 MPa</v>
          </cell>
          <cell r="C609" t="str">
            <v>M3</v>
          </cell>
        </row>
        <row r="610">
          <cell r="A610" t="str">
            <v>11.01.190</v>
          </cell>
          <cell r="B610" t="str">
            <v>Concreto usinado, fck = 40 MPa</v>
          </cell>
          <cell r="C610" t="str">
            <v>M3</v>
          </cell>
        </row>
        <row r="611">
          <cell r="A611" t="str">
            <v>11.01.260</v>
          </cell>
          <cell r="B611" t="str">
            <v>Concreto usinado, fck = 20 MPa - para
bombeamento</v>
          </cell>
          <cell r="C611" t="str">
            <v>M3</v>
          </cell>
        </row>
        <row r="612">
          <cell r="A612" t="str">
            <v>11.01.290</v>
          </cell>
          <cell r="B612" t="str">
            <v>Concreto usinado, fck = 25 MPa - para
bombeamento</v>
          </cell>
          <cell r="C612" t="str">
            <v>M3</v>
          </cell>
        </row>
        <row r="613">
          <cell r="A613" t="str">
            <v>11.01.320</v>
          </cell>
          <cell r="B613" t="str">
            <v>Concreto usinado, fck = 30 MPa - para
bombeamento</v>
          </cell>
          <cell r="C613" t="str">
            <v>M3</v>
          </cell>
        </row>
        <row r="614">
          <cell r="A614" t="str">
            <v>11.01.321</v>
          </cell>
          <cell r="B614" t="str">
            <v>Concreto usinado, fck = 35 MPa - para
bombeamento</v>
          </cell>
          <cell r="C614" t="str">
            <v>M3</v>
          </cell>
        </row>
        <row r="615">
          <cell r="A615" t="str">
            <v>11.01.350</v>
          </cell>
          <cell r="B615" t="str">
            <v>Concreto usinado, fck = 40 MPa - para
bombeamento</v>
          </cell>
          <cell r="C615" t="str">
            <v>M3</v>
          </cell>
        </row>
        <row r="616">
          <cell r="A616" t="str">
            <v>11.01.510</v>
          </cell>
          <cell r="B616" t="str">
            <v>Concreto usinado, fck = 20 MPa - para
bombeamento em estaca hélice contínua</v>
          </cell>
          <cell r="C616" t="str">
            <v>M3</v>
          </cell>
        </row>
        <row r="617">
          <cell r="A617" t="str">
            <v>11.01.630</v>
          </cell>
          <cell r="B617" t="str">
            <v>Concreto usinado, fck = 25 MPa - para perfil
extrudado</v>
          </cell>
          <cell r="C617" t="str">
            <v>M3</v>
          </cell>
        </row>
        <row r="618">
          <cell r="A618">
            <v>11.02</v>
          </cell>
          <cell r="B618" t="str">
            <v>Concreto usinado nao estrutural - fornecimento
do material</v>
          </cell>
          <cell r="C618">
            <v>11.019996643066406</v>
          </cell>
        </row>
        <row r="619">
          <cell r="A619" t="str">
            <v>11.02.020</v>
          </cell>
          <cell r="B619" t="str">
            <v>Concreto usinado não estrutural mínimo 150 kg
cimento / m³</v>
          </cell>
          <cell r="C619" t="str">
            <v>M3</v>
          </cell>
        </row>
        <row r="620">
          <cell r="A620" t="str">
            <v>11.02.040</v>
          </cell>
          <cell r="B620" t="str">
            <v>Concreto usinado não estrutural mínimo 200 kg
cimento / m³</v>
          </cell>
          <cell r="C620" t="str">
            <v>M3</v>
          </cell>
        </row>
        <row r="621">
          <cell r="A621" t="str">
            <v>11.02.060</v>
          </cell>
          <cell r="B621" t="str">
            <v>Concreto usinado não estrutural mínimo 300 kg
cimento / m³</v>
          </cell>
          <cell r="C621" t="str">
            <v>M3</v>
          </cell>
        </row>
        <row r="622">
          <cell r="A622">
            <v>11.03</v>
          </cell>
          <cell r="B622" t="str">
            <v>Concreto executado no local com controle fck -
fornecimento do material</v>
          </cell>
          <cell r="C622">
            <v>11.029998779296875</v>
          </cell>
        </row>
        <row r="623">
          <cell r="A623" t="str">
            <v>11.03.090</v>
          </cell>
          <cell r="B623" t="str">
            <v>Concreto preparado no local, fck = 20 MPa</v>
          </cell>
          <cell r="C623" t="str">
            <v>M3</v>
          </cell>
        </row>
        <row r="624">
          <cell r="A624" t="str">
            <v>11.03.140</v>
          </cell>
          <cell r="B624" t="str">
            <v>Concreto preparado no local, fck = 30 MPa</v>
          </cell>
          <cell r="C624" t="str">
            <v>M3</v>
          </cell>
        </row>
        <row r="625">
          <cell r="A625">
            <v>11.04</v>
          </cell>
          <cell r="B625" t="str">
            <v>Concreto nao estrutural executado no local -
fornecimento do material</v>
          </cell>
          <cell r="C625">
            <v>11.039993286132813</v>
          </cell>
        </row>
        <row r="626">
          <cell r="A626" t="str">
            <v>11.04.020</v>
          </cell>
          <cell r="B626" t="str">
            <v>Concreto não estrutural executado no local,
mínimo 150 kg cimento / m³</v>
          </cell>
          <cell r="C626" t="str">
            <v>M3</v>
          </cell>
        </row>
        <row r="627">
          <cell r="A627" t="str">
            <v>11.04.040</v>
          </cell>
          <cell r="B627" t="str">
            <v>Concreto não estrutural executado no local,
mínimo 200 kg cimento / m³</v>
          </cell>
          <cell r="C627" t="str">
            <v>M3</v>
          </cell>
        </row>
        <row r="628">
          <cell r="A628" t="str">
            <v>11.04.060</v>
          </cell>
          <cell r="B628" t="str">
            <v>Concreto não estrutural executado no local,
mínimo 300 kg cimento / m³</v>
          </cell>
          <cell r="C628" t="str">
            <v>M3</v>
          </cell>
        </row>
        <row r="629">
          <cell r="A629">
            <v>11.05</v>
          </cell>
          <cell r="B629" t="str">
            <v>Concreto e argamassa especial</v>
          </cell>
          <cell r="C629">
            <v>11.049995422363281</v>
          </cell>
        </row>
        <row r="630">
          <cell r="A630" t="str">
            <v>11.05.010</v>
          </cell>
          <cell r="B630" t="str">
            <v>Argamassa em solo e cimento a 5% em peso</v>
          </cell>
          <cell r="C630" t="str">
            <v>M3</v>
          </cell>
        </row>
        <row r="631">
          <cell r="A631" t="str">
            <v>11.05.030</v>
          </cell>
          <cell r="B631" t="str">
            <v>Argamassa graute expansiva autonivelante de
alta resistência</v>
          </cell>
          <cell r="C631" t="str">
            <v>M3</v>
          </cell>
        </row>
        <row r="632">
          <cell r="A632" t="str">
            <v>11.05.040</v>
          </cell>
          <cell r="B632" t="str">
            <v>Argamassa graute</v>
          </cell>
          <cell r="C632" t="str">
            <v>M3</v>
          </cell>
        </row>
        <row r="633">
          <cell r="A633" t="str">
            <v>11.05.060</v>
          </cell>
          <cell r="B633" t="str">
            <v>Concreto ciclópico - fornecimento e aplicação (com 30% de pedra rachão), concreto fck 15 Mpa</v>
          </cell>
          <cell r="C633" t="str">
            <v>M3</v>
          </cell>
        </row>
        <row r="634">
          <cell r="A634" t="str">
            <v>11.05.120</v>
          </cell>
          <cell r="B634" t="str">
            <v>Execução de concreto projetado - consumo de
cimento 350 kg/m³</v>
          </cell>
          <cell r="C634" t="str">
            <v>M3</v>
          </cell>
        </row>
        <row r="635">
          <cell r="A635">
            <v>11.16</v>
          </cell>
          <cell r="B635" t="str">
            <v>Lancamento e aplicacao</v>
          </cell>
          <cell r="C635">
            <v>11.159996032714844</v>
          </cell>
        </row>
        <row r="636">
          <cell r="A636" t="str">
            <v>11.16.020</v>
          </cell>
          <cell r="B636" t="str">
            <v>Lançamento, espalhamento e adensamento de concreto ou massa em lastro e/ou enchimento</v>
          </cell>
          <cell r="C636" t="str">
            <v>M3</v>
          </cell>
        </row>
        <row r="637">
          <cell r="A637" t="str">
            <v>11.16.040</v>
          </cell>
          <cell r="B637" t="str">
            <v>Lançamento e adensamento de concreto ou
massa em fundação</v>
          </cell>
          <cell r="C637" t="str">
            <v>M3</v>
          </cell>
        </row>
        <row r="638">
          <cell r="A638" t="str">
            <v>11.16.060</v>
          </cell>
          <cell r="B638" t="str">
            <v>Lançamento e adensamento de concreto ou
massa em estrutura</v>
          </cell>
          <cell r="C638" t="str">
            <v>M3</v>
          </cell>
        </row>
        <row r="639">
          <cell r="A639" t="str">
            <v>11.16.080</v>
          </cell>
          <cell r="B639" t="str">
            <v>Lançamento e adensamento de concreto ou
massa por bombeamento</v>
          </cell>
          <cell r="C639" t="str">
            <v>M3</v>
          </cell>
        </row>
        <row r="640">
          <cell r="A640" t="str">
            <v>11.16.220</v>
          </cell>
          <cell r="B640" t="str">
            <v>Nivelamento de piso em concreto com acabadora
de superfície</v>
          </cell>
          <cell r="C640" t="str">
            <v>M2</v>
          </cell>
        </row>
        <row r="641">
          <cell r="A641">
            <v>11.18</v>
          </cell>
          <cell r="B641" t="str">
            <v>Lastro e enchimento</v>
          </cell>
          <cell r="C641">
            <v>11.17999267578125</v>
          </cell>
        </row>
        <row r="642">
          <cell r="A642" t="str">
            <v>11.18.020</v>
          </cell>
          <cell r="B642" t="str">
            <v>Lastro de areia</v>
          </cell>
          <cell r="C642" t="str">
            <v>M3</v>
          </cell>
        </row>
        <row r="643">
          <cell r="A643" t="str">
            <v>11.18.040</v>
          </cell>
          <cell r="B643" t="str">
            <v>Lastro de pedra britada</v>
          </cell>
          <cell r="C643" t="str">
            <v>M3</v>
          </cell>
        </row>
        <row r="644">
          <cell r="A644" t="str">
            <v>11.18.060</v>
          </cell>
          <cell r="B644" t="str">
            <v>Lona plástica</v>
          </cell>
          <cell r="C644" t="str">
            <v>M2</v>
          </cell>
        </row>
        <row r="645">
          <cell r="A645" t="str">
            <v>11.18.070</v>
          </cell>
          <cell r="B645" t="str">
            <v>Enchimento de laje com concreto celular com
densidade de 1.200 kg/m³</v>
          </cell>
          <cell r="C645" t="str">
            <v>M3</v>
          </cell>
        </row>
        <row r="646">
          <cell r="A646" t="str">
            <v>11.18.080</v>
          </cell>
          <cell r="B646" t="str">
            <v>Enchimento de laje com tijolos cerâmicos furados</v>
          </cell>
          <cell r="C646" t="str">
            <v>M3</v>
          </cell>
        </row>
        <row r="647">
          <cell r="A647" t="str">
            <v>11.18.110</v>
          </cell>
          <cell r="B647" t="str">
            <v>Enchimento de nichos em geral, com material
proveniente de entulho</v>
          </cell>
          <cell r="C647" t="str">
            <v>M3</v>
          </cell>
        </row>
        <row r="648">
          <cell r="A648" t="str">
            <v>11.18.140</v>
          </cell>
          <cell r="B648" t="str">
            <v>Lastro e/ou fundação em rachão mecanizado</v>
          </cell>
          <cell r="C648" t="str">
            <v>M3</v>
          </cell>
        </row>
        <row r="649">
          <cell r="A649" t="str">
            <v>11.18.150</v>
          </cell>
          <cell r="B649" t="str">
            <v>Lastro e/ou fundação em rachão manual</v>
          </cell>
          <cell r="C649" t="str">
            <v>M3</v>
          </cell>
        </row>
        <row r="650">
          <cell r="A650" t="str">
            <v>11.18.160</v>
          </cell>
          <cell r="B650" t="str">
            <v>Enchimento de nichos em geral, com areia</v>
          </cell>
          <cell r="C650" t="str">
            <v>M3</v>
          </cell>
        </row>
        <row r="651">
          <cell r="A651" t="str">
            <v>11.18.180</v>
          </cell>
          <cell r="B651" t="str">
            <v>Colchão de areia</v>
          </cell>
          <cell r="C651" t="str">
            <v>M3</v>
          </cell>
        </row>
        <row r="652">
          <cell r="A652" t="str">
            <v>11.18.190</v>
          </cell>
          <cell r="B652" t="str">
            <v>Enchimento de nichos com poliestireno
expandido do tipo P-1</v>
          </cell>
          <cell r="C652" t="str">
            <v>M3</v>
          </cell>
        </row>
        <row r="653">
          <cell r="A653" t="str">
            <v>11.18.220</v>
          </cell>
          <cell r="B653" t="str">
            <v>Enchimento de nichos com poliestireno
expandido do tipo EPS-5F</v>
          </cell>
          <cell r="C653" t="str">
            <v>M3</v>
          </cell>
        </row>
        <row r="654">
          <cell r="A654">
            <v>11.2</v>
          </cell>
          <cell r="B654" t="str">
            <v>Reparos, conservacoes e complementos - GRUPO
11</v>
          </cell>
          <cell r="C654">
            <v>11.199996948242188</v>
          </cell>
        </row>
        <row r="655">
          <cell r="A655" t="str">
            <v>11.20.030</v>
          </cell>
          <cell r="B655" t="str">
            <v>Cura química de concreto à base de película
emulsionada</v>
          </cell>
          <cell r="C655" t="str">
            <v>M2</v>
          </cell>
        </row>
        <row r="656">
          <cell r="A656" t="str">
            <v>11.20.050</v>
          </cell>
          <cell r="B656" t="str">
            <v>Corte de junta de dilatação, com serra de disco
diamantado para pisos</v>
          </cell>
          <cell r="C656" t="str">
            <v>M</v>
          </cell>
        </row>
        <row r="657">
          <cell r="A657" t="str">
            <v>11.20.090</v>
          </cell>
          <cell r="B657" t="str">
            <v>Selante endurecedor de concreto antipó</v>
          </cell>
          <cell r="C657" t="str">
            <v>M2</v>
          </cell>
        </row>
        <row r="658">
          <cell r="A658" t="str">
            <v>11.20.120</v>
          </cell>
          <cell r="B658" t="str">
            <v>Reparo superficial com argamassa polimérica
(tixotrópica), bicomponente</v>
          </cell>
          <cell r="C658" t="str">
            <v>M3</v>
          </cell>
        </row>
        <row r="659">
          <cell r="A659" t="str">
            <v>11.20.130</v>
          </cell>
          <cell r="B659" t="str">
            <v>Tratamento de fissuras estáveis (não ativas) em
elementos de concreto</v>
          </cell>
          <cell r="C659" t="str">
            <v>M</v>
          </cell>
        </row>
        <row r="660">
          <cell r="A660">
            <v>12</v>
          </cell>
          <cell r="B660" t="str">
            <v>FUNDACAO PROFUNDA</v>
          </cell>
          <cell r="C660">
            <v>12</v>
          </cell>
        </row>
        <row r="661">
          <cell r="A661">
            <v>12.01</v>
          </cell>
          <cell r="B661" t="str">
            <v>Broca</v>
          </cell>
          <cell r="C661">
            <v>12.009994506835938</v>
          </cell>
        </row>
        <row r="662">
          <cell r="A662" t="str">
            <v>12.01.021</v>
          </cell>
          <cell r="B662" t="str">
            <v>Broca em concreto armado diâmetro de 20 cm -
completa</v>
          </cell>
          <cell r="C662" t="str">
            <v>M</v>
          </cell>
        </row>
        <row r="663">
          <cell r="A663" t="str">
            <v>12.01.041</v>
          </cell>
          <cell r="B663" t="str">
            <v>Broca em concreto armado diâmetro de 25 cm -
completa</v>
          </cell>
          <cell r="C663" t="str">
            <v>M</v>
          </cell>
        </row>
        <row r="664">
          <cell r="A664" t="str">
            <v>12.01.061</v>
          </cell>
          <cell r="B664" t="str">
            <v>Broca em concreto armado diâmetro de 30 cm -
completa</v>
          </cell>
          <cell r="C664" t="str">
            <v>M</v>
          </cell>
        </row>
        <row r="665">
          <cell r="A665">
            <v>12.04</v>
          </cell>
          <cell r="B665" t="str">
            <v>Estaca pre-moldada de concreto</v>
          </cell>
          <cell r="C665">
            <v>12.039993286132813</v>
          </cell>
        </row>
        <row r="666">
          <cell r="A666" t="str">
            <v>12.04.010</v>
          </cell>
          <cell r="B666" t="str">
            <v>Taxa de mobilização e desmobilização de
equipamentos para execução de estaca pré- moldada</v>
          </cell>
          <cell r="C666" t="str">
            <v>TX</v>
          </cell>
        </row>
        <row r="667">
          <cell r="A667" t="str">
            <v>12.04.020</v>
          </cell>
          <cell r="B667" t="str">
            <v>Estaca pré-moldada de concreto até 20 t</v>
          </cell>
          <cell r="C667" t="str">
            <v>M</v>
          </cell>
        </row>
        <row r="668">
          <cell r="A668" t="str">
            <v>12.04.030</v>
          </cell>
          <cell r="B668" t="str">
            <v>Estaca pré-moldada de concreto até 30 t</v>
          </cell>
          <cell r="C668" t="str">
            <v>M</v>
          </cell>
        </row>
        <row r="669">
          <cell r="A669" t="str">
            <v>12.04.040</v>
          </cell>
          <cell r="B669" t="str">
            <v>Estaca pré-moldada de concreto até 40 t</v>
          </cell>
          <cell r="C669" t="str">
            <v>M</v>
          </cell>
        </row>
        <row r="670">
          <cell r="A670" t="str">
            <v>12.04.050</v>
          </cell>
          <cell r="B670" t="str">
            <v>Estaca pré-moldada de concreto até 50 t</v>
          </cell>
          <cell r="C670" t="str">
            <v>M</v>
          </cell>
        </row>
        <row r="671">
          <cell r="A671" t="str">
            <v>12.04.060</v>
          </cell>
          <cell r="B671" t="str">
            <v>Estaca pré-moldada de concreto até 60 t</v>
          </cell>
          <cell r="C671" t="str">
            <v>M</v>
          </cell>
        </row>
        <row r="672">
          <cell r="A672" t="str">
            <v>12.04.070</v>
          </cell>
          <cell r="B672" t="str">
            <v>Estaca pré-moldada de concreto até 70 t</v>
          </cell>
          <cell r="C672" t="str">
            <v>M</v>
          </cell>
        </row>
        <row r="673">
          <cell r="A673">
            <v>12.05</v>
          </cell>
          <cell r="B673" t="str">
            <v>Estaca escavada mecanicamente</v>
          </cell>
          <cell r="C673">
            <v>12.049995422363281</v>
          </cell>
        </row>
        <row r="674">
          <cell r="A674" t="str">
            <v>12.05.010</v>
          </cell>
          <cell r="B674" t="str">
            <v>Taxa de mobilização e desmobilização de equipamentos para execução de estaca escavada</v>
          </cell>
          <cell r="C674" t="str">
            <v>TX</v>
          </cell>
        </row>
        <row r="675">
          <cell r="A675" t="str">
            <v>12.05.020</v>
          </cell>
          <cell r="B675" t="str">
            <v>Estaca escavada mecanicamente, diâmetro de 25
cm até 20 t</v>
          </cell>
          <cell r="C675" t="str">
            <v>M</v>
          </cell>
        </row>
        <row r="676">
          <cell r="A676" t="str">
            <v>12.05.030</v>
          </cell>
          <cell r="B676" t="str">
            <v>Estaca escavada mecanicamente, diâmetro de 30
cm até 30 t</v>
          </cell>
          <cell r="C676" t="str">
            <v>M</v>
          </cell>
        </row>
        <row r="677">
          <cell r="A677" t="str">
            <v>12.05.040</v>
          </cell>
          <cell r="B677" t="str">
            <v>Estaca escavada mecanicamente, diâmetro de 35
cm até 40 t</v>
          </cell>
          <cell r="C677" t="str">
            <v>M</v>
          </cell>
        </row>
        <row r="678">
          <cell r="A678" t="str">
            <v>12.05.150</v>
          </cell>
          <cell r="B678" t="str">
            <v>Estaca escavada mecanicamente, diâmetro de 40
cm até 50 t</v>
          </cell>
          <cell r="C678" t="str">
            <v>M</v>
          </cell>
        </row>
        <row r="679">
          <cell r="A679">
            <v>12.06</v>
          </cell>
          <cell r="B679" t="str">
            <v>Estaca tipo STRAUSS</v>
          </cell>
          <cell r="C679">
            <v>12.05999755859375</v>
          </cell>
        </row>
        <row r="680">
          <cell r="A680" t="str">
            <v>12.06.010</v>
          </cell>
          <cell r="B680" t="str">
            <v>Taxa de mobilização e desmobilização de equipamentos para execução de estaca tipo
Strauss</v>
          </cell>
          <cell r="C680" t="str">
            <v>TX</v>
          </cell>
        </row>
        <row r="681">
          <cell r="A681" t="str">
            <v>12.06.020</v>
          </cell>
          <cell r="B681" t="str">
            <v>Estaca tipo Strauss, diâmetro de 25 cm até 20 t</v>
          </cell>
          <cell r="C681" t="str">
            <v>M</v>
          </cell>
        </row>
        <row r="682">
          <cell r="A682" t="str">
            <v>12.06.030</v>
          </cell>
          <cell r="B682" t="str">
            <v>Estaca tipo Strauss, diâmetro de 32 cm até 30 t</v>
          </cell>
          <cell r="C682" t="str">
            <v>M</v>
          </cell>
        </row>
        <row r="683">
          <cell r="A683" t="str">
            <v>12.06.040</v>
          </cell>
          <cell r="B683" t="str">
            <v>Estaca tipo Strauss, diâmetro de 38 cm até 40 t</v>
          </cell>
          <cell r="C683" t="str">
            <v>M</v>
          </cell>
        </row>
        <row r="684">
          <cell r="A684" t="str">
            <v>12.06.080</v>
          </cell>
          <cell r="B684" t="str">
            <v>Estaca tipo Strauss, diâmetro de 45 cm até 60 t</v>
          </cell>
          <cell r="C684" t="str">
            <v>M</v>
          </cell>
        </row>
        <row r="685">
          <cell r="A685">
            <v>12.07</v>
          </cell>
          <cell r="B685" t="str">
            <v>Estaca tipo RAIZ</v>
          </cell>
          <cell r="C685">
            <v>12.069999694824219</v>
          </cell>
        </row>
        <row r="686">
          <cell r="A686" t="str">
            <v>12.07.010</v>
          </cell>
          <cell r="B686" t="str">
            <v>Taxa de mobilização e desmobilização de
equipamentos para execução de estaca tipo Raiz em solo</v>
          </cell>
          <cell r="C686" t="str">
            <v>TX</v>
          </cell>
        </row>
        <row r="687">
          <cell r="A687" t="str">
            <v>12.07.030</v>
          </cell>
          <cell r="B687" t="str">
            <v>Estaca tipo Raiz, diâmetro de 10 cm para 10 t, em
solo</v>
          </cell>
          <cell r="C687" t="str">
            <v>M</v>
          </cell>
        </row>
        <row r="688">
          <cell r="A688" t="str">
            <v>12.07.050</v>
          </cell>
          <cell r="B688" t="str">
            <v>Estaca tipo Raiz, diâmetro de 12 cm para 15 t, em
solo</v>
          </cell>
          <cell r="C688" t="str">
            <v>M</v>
          </cell>
        </row>
        <row r="689">
          <cell r="A689" t="str">
            <v>12.07.060</v>
          </cell>
          <cell r="B689" t="str">
            <v>Estaca tipo Raiz, diâmetro de 15 cm para 25 t, em
solo</v>
          </cell>
          <cell r="C689" t="str">
            <v>M</v>
          </cell>
        </row>
        <row r="690">
          <cell r="A690" t="str">
            <v>12.07.070</v>
          </cell>
          <cell r="B690" t="str">
            <v>Estaca tipo Raiz, diâmetro de 16 cm para 35 t, em
solo</v>
          </cell>
          <cell r="C690" t="str">
            <v>M</v>
          </cell>
        </row>
        <row r="691">
          <cell r="A691" t="str">
            <v>12.07.090</v>
          </cell>
          <cell r="B691" t="str">
            <v>Estaca tipo Raiz, diâmetro de 20 cm para 50 t, em
solo</v>
          </cell>
          <cell r="C691" t="str">
            <v>M</v>
          </cell>
        </row>
        <row r="692">
          <cell r="A692" t="str">
            <v>12.07.100</v>
          </cell>
          <cell r="B692" t="str">
            <v>Estaca tipo Raiz, diâmetro de 25 cm para 80 t, em
solo</v>
          </cell>
          <cell r="C692" t="str">
            <v>M</v>
          </cell>
        </row>
        <row r="693">
          <cell r="A693" t="str">
            <v>12.07.110</v>
          </cell>
          <cell r="B693" t="str">
            <v>Estaca tipo Raiz, diâmetro de 31 cm para 100 t,
em solo</v>
          </cell>
          <cell r="C693" t="str">
            <v>M</v>
          </cell>
        </row>
        <row r="694">
          <cell r="A694" t="str">
            <v>12.07.130</v>
          </cell>
          <cell r="B694" t="str">
            <v>Estaca tipo Raiz, diâmetro de 40 cm para 130 t,
em solo</v>
          </cell>
          <cell r="C694" t="str">
            <v>M</v>
          </cell>
        </row>
        <row r="695">
          <cell r="A695" t="str">
            <v>12.07.151</v>
          </cell>
          <cell r="B695" t="str">
            <v>Estaca tipo Raiz, diâmetro de 31 cm, sem
armação, em solo</v>
          </cell>
          <cell r="C695" t="str">
            <v>M</v>
          </cell>
        </row>
        <row r="696">
          <cell r="A696" t="str">
            <v>12.07.153</v>
          </cell>
          <cell r="B696" t="str">
            <v>Estaca tipo Raiz, diâmetro de 45 cm, sem
armação, em solo</v>
          </cell>
          <cell r="C696" t="str">
            <v>M</v>
          </cell>
        </row>
        <row r="697">
          <cell r="A697" t="str">
            <v>12.07.270</v>
          </cell>
          <cell r="B697" t="str">
            <v>Taxa de mobilização e desmobilização de
equipamentos para execução de estaca tipo Raiz em rocha</v>
          </cell>
          <cell r="C697" t="str">
            <v>TX</v>
          </cell>
        </row>
        <row r="698">
          <cell r="A698" t="str">
            <v>12.07.271</v>
          </cell>
          <cell r="B698" t="str">
            <v>Estaca tipo Raiz, diâmetro de 31 cm, sem
armação, em rocha</v>
          </cell>
          <cell r="C698" t="str">
            <v>M</v>
          </cell>
        </row>
        <row r="699">
          <cell r="A699" t="str">
            <v>12.07.272</v>
          </cell>
          <cell r="B699" t="str">
            <v>Estaca tipo Raiz, diâmetro de 41 cm, sem
armação, em rocha</v>
          </cell>
          <cell r="C699" t="str">
            <v>M</v>
          </cell>
        </row>
        <row r="700">
          <cell r="A700" t="str">
            <v>12.07.273</v>
          </cell>
          <cell r="B700" t="str">
            <v>Estaca tipo Raiz, diâmetro de 45 cm, sem
armação, em rocha</v>
          </cell>
          <cell r="C700" t="str">
            <v>M</v>
          </cell>
        </row>
        <row r="701">
          <cell r="A701">
            <v>12.09</v>
          </cell>
          <cell r="B701" t="str">
            <v>Tubulao</v>
          </cell>
          <cell r="C701">
            <v>12.089996337890625</v>
          </cell>
        </row>
        <row r="702">
          <cell r="A702" t="str">
            <v>12.09.010</v>
          </cell>
          <cell r="B702" t="str">
            <v>Taxa de mobilização e desmobilização de equipamentos para execução de tubulão
escavado mecanicamente</v>
          </cell>
          <cell r="C702" t="str">
            <v>TX</v>
          </cell>
        </row>
        <row r="703">
          <cell r="A703" t="str">
            <v>12.09.020</v>
          </cell>
          <cell r="B703" t="str">
            <v>Abertura de fuste mecanizado diâmetro de 50 cm</v>
          </cell>
          <cell r="C703" t="str">
            <v>M</v>
          </cell>
        </row>
        <row r="704">
          <cell r="A704" t="str">
            <v>12.09.040</v>
          </cell>
          <cell r="B704" t="str">
            <v>Abertura de fuste mecanizado diâmetro de 60 cm</v>
          </cell>
          <cell r="C704" t="str">
            <v>M</v>
          </cell>
        </row>
        <row r="705">
          <cell r="A705" t="str">
            <v>12.09.060</v>
          </cell>
          <cell r="B705" t="str">
            <v>Abertura de fuste mecanizado diâmetro de 80 cm</v>
          </cell>
          <cell r="C705" t="str">
            <v>M</v>
          </cell>
        </row>
        <row r="706">
          <cell r="A706" t="str">
            <v>12.09.140</v>
          </cell>
          <cell r="B706" t="str">
            <v>Escavação manual em campo aberto para
tubulão, fuste e/ou base</v>
          </cell>
          <cell r="C706" t="str">
            <v>M3</v>
          </cell>
        </row>
        <row r="707">
          <cell r="A707">
            <v>12.12</v>
          </cell>
          <cell r="B707" t="str">
            <v>Estaca helice continua</v>
          </cell>
          <cell r="C707">
            <v>12.1199951171875</v>
          </cell>
        </row>
        <row r="708">
          <cell r="A708" t="str">
            <v>12.12.010</v>
          </cell>
          <cell r="B708" t="str">
            <v>Taxa de mobilização e desmobilização de
equipamentos para execução de estaca tipo hélice contínua em solo</v>
          </cell>
          <cell r="C708" t="str">
            <v>TX</v>
          </cell>
        </row>
        <row r="709">
          <cell r="A709" t="str">
            <v>12.12.014</v>
          </cell>
          <cell r="B709" t="str">
            <v>Estaca tipo hélice contínua, diâmetro de 25 cm
em solo</v>
          </cell>
          <cell r="C709" t="str">
            <v>M</v>
          </cell>
        </row>
        <row r="710">
          <cell r="A710" t="str">
            <v>12.12.016</v>
          </cell>
          <cell r="B710" t="str">
            <v>Estaca tipo hélice contínua, diâmetro de 30 cm
em solo</v>
          </cell>
          <cell r="C710" t="str">
            <v>M</v>
          </cell>
        </row>
        <row r="711">
          <cell r="A711" t="str">
            <v>12.12.020</v>
          </cell>
          <cell r="B711" t="str">
            <v>Estaca tipo hélice contínua, diâmetro de 35 cm
em solo</v>
          </cell>
          <cell r="C711" t="str">
            <v>M</v>
          </cell>
        </row>
        <row r="712">
          <cell r="A712" t="str">
            <v>12.12.060</v>
          </cell>
          <cell r="B712" t="str">
            <v>Estaca tipo hélice contínua, diâmetro de 40 cm
em solo</v>
          </cell>
          <cell r="C712" t="str">
            <v>M</v>
          </cell>
        </row>
        <row r="713">
          <cell r="A713" t="str">
            <v>12.12.070</v>
          </cell>
          <cell r="B713" t="str">
            <v>Estaca tipo hélice contínua, diâmetro de 50 cm
em solo</v>
          </cell>
          <cell r="C713" t="str">
            <v>M</v>
          </cell>
        </row>
        <row r="714">
          <cell r="A714" t="str">
            <v>12.12.074</v>
          </cell>
          <cell r="B714" t="str">
            <v>Estaca tipo hélice contínua, diâmetro de 60 cm
em solo</v>
          </cell>
          <cell r="C714" t="str">
            <v>M</v>
          </cell>
        </row>
        <row r="715">
          <cell r="A715" t="str">
            <v>12.12.090</v>
          </cell>
          <cell r="B715" t="str">
            <v>Estaca tipo hélice contínua, diâmetro de 70 cm
em solo</v>
          </cell>
          <cell r="C715" t="str">
            <v>M</v>
          </cell>
        </row>
        <row r="716">
          <cell r="A716" t="str">
            <v>12.12.100</v>
          </cell>
          <cell r="B716" t="str">
            <v>Estaca tipo hélice contínua, diâmetro de 80 cm
em solo</v>
          </cell>
          <cell r="C716" t="str">
            <v>M</v>
          </cell>
        </row>
        <row r="717">
          <cell r="A717">
            <v>12.14</v>
          </cell>
          <cell r="B717" t="str">
            <v>Estaca escavada com injecao ou microestaca</v>
          </cell>
          <cell r="C717">
            <v>12.139999389648438</v>
          </cell>
        </row>
        <row r="718">
          <cell r="A718" t="str">
            <v>12.14.010</v>
          </cell>
          <cell r="B718" t="str">
            <v>Taxa de mobilização e desmobilização de equipamentos para execução de estacas
escavadas com injeção ou microestaca</v>
          </cell>
          <cell r="C718" t="str">
            <v>TX</v>
          </cell>
        </row>
        <row r="719">
          <cell r="A719" t="str">
            <v>12.14.040</v>
          </cell>
          <cell r="B719" t="str">
            <v>Estaca escavada com injeção ou microestaca,
diâmetro de 16 cm</v>
          </cell>
          <cell r="C719" t="str">
            <v>M</v>
          </cell>
        </row>
        <row r="720">
          <cell r="A720" t="str">
            <v>12.14.050</v>
          </cell>
          <cell r="B720" t="str">
            <v>Estaca escavada com injeção ou microestaca,
diâmetro de 20 cm</v>
          </cell>
          <cell r="C720" t="str">
            <v>M</v>
          </cell>
        </row>
        <row r="721">
          <cell r="A721" t="str">
            <v>12.14.060</v>
          </cell>
          <cell r="B721" t="str">
            <v>Estaca escavada com injeção ou microestaca,
diâmetro de 25 cm</v>
          </cell>
          <cell r="C721" t="str">
            <v>M</v>
          </cell>
        </row>
        <row r="722">
          <cell r="A722">
            <v>13</v>
          </cell>
          <cell r="B722" t="str">
            <v>LAJE E PAINEL DE FECHAMENTO PRE-FABRICADOS</v>
          </cell>
          <cell r="C722">
            <v>13</v>
          </cell>
        </row>
        <row r="723">
          <cell r="A723">
            <v>13.01</v>
          </cell>
          <cell r="B723" t="str">
            <v>Laje pre-fabricada mista em vigotas trelicadas e
lajotas</v>
          </cell>
          <cell r="C723">
            <v>13.009994506835938</v>
          </cell>
        </row>
        <row r="724">
          <cell r="A724" t="str">
            <v>13.01.130</v>
          </cell>
          <cell r="B724" t="str">
            <v>Laje pré-fabricada mista vigota treliçada/lajota
cerâmica - LT 12 (8+4) e capa com concreto de 25 MPa</v>
          </cell>
          <cell r="C724" t="str">
            <v>M2</v>
          </cell>
        </row>
        <row r="725">
          <cell r="A725" t="str">
            <v>13.01.150</v>
          </cell>
          <cell r="B725" t="str">
            <v>Laje pré-fabricada mista vigota treliçada/lajota cerâmica - LT 16 (12+4) e capa com concreto de
25 MPa</v>
          </cell>
          <cell r="C725" t="str">
            <v>M2</v>
          </cell>
        </row>
        <row r="726">
          <cell r="A726" t="str">
            <v>13.01.170</v>
          </cell>
          <cell r="B726" t="str">
            <v>Laje pré-fabricada mista vigota treliçada/lajota cerâmica - LT 20 (16+4) e capa com concreto de
25 MPa</v>
          </cell>
          <cell r="C726" t="str">
            <v>M2</v>
          </cell>
        </row>
        <row r="727">
          <cell r="A727" t="str">
            <v>13.01.190</v>
          </cell>
          <cell r="B727" t="str">
            <v>Laje pré-fabricada mista vigota treliçada/lajota cerâmica - LT 24 (20+4) e capa com concreto de
25 MPa</v>
          </cell>
          <cell r="C727" t="str">
            <v>M2</v>
          </cell>
        </row>
        <row r="728">
          <cell r="A728" t="str">
            <v>13.01.210</v>
          </cell>
          <cell r="B728" t="str">
            <v>Laje pré-fabricada mista vigota treliçada/lajota
cerâmica - LT 30 (24+6) e capa com concreto de 25 MPa</v>
          </cell>
          <cell r="C728" t="str">
            <v>M2</v>
          </cell>
        </row>
        <row r="729">
          <cell r="A729" t="str">
            <v>13.01.310</v>
          </cell>
          <cell r="B729" t="str">
            <v>Laje pré-fabricada unidirecional em viga
treliçada/lajota em EPS LT 12 (8 + 4), com capa de concreto de 25 MPa</v>
          </cell>
          <cell r="C729" t="str">
            <v>M2</v>
          </cell>
        </row>
        <row r="730">
          <cell r="A730" t="str">
            <v>13.01.320</v>
          </cell>
          <cell r="B730" t="str">
            <v>Laje pré-fabricada unidirecional em viga
treliçada/lajota em EPS LT 16 (12 + 4), com capa de concreto de 25 MPa</v>
          </cell>
          <cell r="C730" t="str">
            <v>M2</v>
          </cell>
        </row>
        <row r="731">
          <cell r="A731" t="str">
            <v>13.01.330</v>
          </cell>
          <cell r="B731" t="str">
            <v>Laje pré-fabricada unidirecional em viga treliçada/lajota em EPS LT 20 (16 + 4), com capa
de concreto de 25 MPa</v>
          </cell>
          <cell r="C731" t="str">
            <v>M2</v>
          </cell>
        </row>
        <row r="732">
          <cell r="A732" t="str">
            <v>13.01.340</v>
          </cell>
          <cell r="B732" t="str">
            <v>Laje pré-fabricada unidirecional em viga treliçada/lajota em EPS LT 25 (20 + 5), com capa
de concreto de 25 MPa</v>
          </cell>
          <cell r="C732" t="str">
            <v>M2</v>
          </cell>
        </row>
        <row r="733">
          <cell r="A733" t="str">
            <v>13.01.350</v>
          </cell>
          <cell r="B733" t="str">
            <v>Laje pré-fabricada unidirecional em viga
treliçada/lajota em EPS LT 30 (25 + 5), com capa de concreto de 25 MPa</v>
          </cell>
          <cell r="C733" t="str">
            <v>M2</v>
          </cell>
        </row>
        <row r="734">
          <cell r="A734">
            <v>13.02</v>
          </cell>
          <cell r="B734" t="str">
            <v>Laje pre-fabricada mista em vigotas protendidas e
lajotas</v>
          </cell>
          <cell r="C734">
            <v>13.019996643066406</v>
          </cell>
        </row>
        <row r="735">
          <cell r="A735" t="str">
            <v>13.02.150</v>
          </cell>
          <cell r="B735" t="str">
            <v>Laje pré-fabricada mista vigota protendida/lajota
cerâmica - LP 12 (8+4) e capa com concreto de 25 MPa</v>
          </cell>
          <cell r="C735" t="str">
            <v>M2</v>
          </cell>
        </row>
        <row r="736">
          <cell r="A736" t="str">
            <v>13.02.170</v>
          </cell>
          <cell r="B736" t="str">
            <v>Laje pré-fabricada mista vigota protendida/lajota cerâmica - LP 16 (12+4) e capa com concreto de
25 MPa</v>
          </cell>
          <cell r="C736" t="str">
            <v>M2</v>
          </cell>
        </row>
        <row r="737">
          <cell r="A737" t="str">
            <v>13.02.190</v>
          </cell>
          <cell r="B737" t="str">
            <v>Laje pré-fabricada mista vigota protendida/lajota cerâmica - LP 20 (16+4) e capa com concreto de
25 MPa</v>
          </cell>
          <cell r="C737" t="str">
            <v>M2</v>
          </cell>
        </row>
        <row r="738">
          <cell r="A738" t="str">
            <v>13.02.210</v>
          </cell>
          <cell r="B738" t="str">
            <v>Laje pré-fabricada mista vigota protendida/lajota
cerâmica - LP 25 (20+5) e capa com concreto de 25 MPa</v>
          </cell>
          <cell r="C738" t="str">
            <v>M2</v>
          </cell>
        </row>
        <row r="739">
          <cell r="A739">
            <v>13.05</v>
          </cell>
          <cell r="B739" t="str">
            <v>Pre-laje</v>
          </cell>
          <cell r="C739">
            <v>13.049995422363281</v>
          </cell>
        </row>
        <row r="740">
          <cell r="A740" t="str">
            <v>13.05.084</v>
          </cell>
          <cell r="B740" t="str">
            <v>Pré-laje em painel pré-fabricado treliçado, com
EPS, H= 12 cm</v>
          </cell>
          <cell r="C740" t="str">
            <v>M2</v>
          </cell>
        </row>
        <row r="741">
          <cell r="A741" t="str">
            <v>13.05.090</v>
          </cell>
          <cell r="B741" t="str">
            <v>Pré-laje em painel pré-fabricado treliçado, com
EPS, H= 16 cm</v>
          </cell>
          <cell r="C741" t="str">
            <v>M2</v>
          </cell>
        </row>
        <row r="742">
          <cell r="A742" t="str">
            <v>13.05.094</v>
          </cell>
          <cell r="B742" t="str">
            <v>Pré-laje em painel pré-fabricado treliçado, com
EPS, H= 20 cm</v>
          </cell>
          <cell r="C742" t="str">
            <v>M2</v>
          </cell>
        </row>
        <row r="743">
          <cell r="A743" t="str">
            <v>13.05.096</v>
          </cell>
          <cell r="B743" t="str">
            <v>Pré-laje em painel pré-fabricado treliçado, com
EPS, H= 25 cm</v>
          </cell>
          <cell r="C743" t="str">
            <v>M2</v>
          </cell>
        </row>
        <row r="744">
          <cell r="A744" t="str">
            <v>13.05.110</v>
          </cell>
          <cell r="B744" t="str">
            <v>Pré-laje em painel pré-fabricado treliçado, H= 12
cm</v>
          </cell>
          <cell r="C744" t="str">
            <v>M2</v>
          </cell>
        </row>
        <row r="745">
          <cell r="A745" t="str">
            <v>13.05.150</v>
          </cell>
          <cell r="B745" t="str">
            <v>Pré-laje em painel pré-fabricado treliçado, H= 16
cm</v>
          </cell>
          <cell r="C745" t="str">
            <v>M2</v>
          </cell>
        </row>
        <row r="746">
          <cell r="A746">
            <v>14</v>
          </cell>
          <cell r="B746" t="str">
            <v>ALVENARIA E ELEMENTO DIVISOR</v>
          </cell>
          <cell r="C746">
            <v>14</v>
          </cell>
        </row>
        <row r="747">
          <cell r="A747">
            <v>14.01</v>
          </cell>
          <cell r="B747" t="str">
            <v>Alvenaria de fundacao (embasamento)</v>
          </cell>
          <cell r="C747">
            <v>14.009994506835938</v>
          </cell>
        </row>
        <row r="748">
          <cell r="A748" t="str">
            <v>14.01.020</v>
          </cell>
          <cell r="B748" t="str">
            <v>Alvenaria de embasamento em tijolo maciço
comum</v>
          </cell>
          <cell r="C748" t="str">
            <v>M3</v>
          </cell>
        </row>
        <row r="749">
          <cell r="A749" t="str">
            <v>14.01.050</v>
          </cell>
          <cell r="B749" t="str">
            <v>Alvenaria de embasamento em bloco de concreto
de 14 x 19 x 39 cm - classe A</v>
          </cell>
          <cell r="C749" t="str">
            <v>M2</v>
          </cell>
        </row>
        <row r="750">
          <cell r="A750" t="str">
            <v>14.01.060</v>
          </cell>
          <cell r="B750" t="str">
            <v>Alvenaria de embasamento em bloco de concreto
de 19 x 19 x 39 cm - classe A</v>
          </cell>
          <cell r="C750" t="str">
            <v>M2</v>
          </cell>
        </row>
        <row r="751">
          <cell r="A751">
            <v>14.02</v>
          </cell>
          <cell r="B751" t="str">
            <v>Alvenaria com tijolo macico comum ou especial</v>
          </cell>
          <cell r="C751">
            <v>14.019996643066406</v>
          </cell>
        </row>
        <row r="752">
          <cell r="A752" t="str">
            <v>14.02.020</v>
          </cell>
          <cell r="B752" t="str">
            <v>Alvenaria de elevação de 1/4 tijolo maciço
comum</v>
          </cell>
          <cell r="C752" t="str">
            <v>M2</v>
          </cell>
        </row>
        <row r="753">
          <cell r="A753" t="str">
            <v>14.02.030</v>
          </cell>
          <cell r="B753" t="str">
            <v>Alvenaria de elevação de 1/2 tijolo maciço
comum</v>
          </cell>
          <cell r="C753" t="str">
            <v>M2</v>
          </cell>
        </row>
        <row r="754">
          <cell r="A754" t="str">
            <v>14.02.040</v>
          </cell>
          <cell r="B754" t="str">
            <v>Alvenaria de elevação de 1 tijolo maciço comum</v>
          </cell>
          <cell r="C754" t="str">
            <v>M2</v>
          </cell>
        </row>
        <row r="755">
          <cell r="A755" t="str">
            <v>14.02.050</v>
          </cell>
          <cell r="B755" t="str">
            <v>Alvenaria de elevação de 1 1/2 tijolo maciço
comum</v>
          </cell>
          <cell r="C755" t="str">
            <v>M2</v>
          </cell>
        </row>
        <row r="756">
          <cell r="A756" t="str">
            <v>14.02.070</v>
          </cell>
          <cell r="B756" t="str">
            <v>Alvenaria de elevação de 1/2 tijolo maciço
aparente</v>
          </cell>
          <cell r="C756" t="str">
            <v>M2</v>
          </cell>
        </row>
        <row r="757">
          <cell r="A757" t="str">
            <v>14.02.080</v>
          </cell>
          <cell r="B757" t="str">
            <v>Alvenaria de elevação de 1 tijolo maciço aparente</v>
          </cell>
          <cell r="C757" t="str">
            <v>M2</v>
          </cell>
        </row>
        <row r="758">
          <cell r="A758">
            <v>14.03</v>
          </cell>
          <cell r="B758" t="str">
            <v>Alvenaria com tijolo laminado aparente</v>
          </cell>
          <cell r="C758">
            <v>14.029998779296875</v>
          </cell>
        </row>
        <row r="759">
          <cell r="A759" t="str">
            <v>14.03.020</v>
          </cell>
          <cell r="B759" t="str">
            <v>Alvenaria de elevação de 1/4 tijolo laminado</v>
          </cell>
          <cell r="C759" t="str">
            <v>M2</v>
          </cell>
        </row>
        <row r="760">
          <cell r="A760" t="str">
            <v>14.03.040</v>
          </cell>
          <cell r="B760" t="str">
            <v>Alvenaria de elevação de 1/2 tijolo laminado</v>
          </cell>
          <cell r="C760" t="str">
            <v>M2</v>
          </cell>
        </row>
        <row r="761">
          <cell r="A761" t="str">
            <v>14.03.060</v>
          </cell>
          <cell r="B761" t="str">
            <v>Alvenaria de elevação de 1 tijolo laminado</v>
          </cell>
          <cell r="C761" t="str">
            <v>M2</v>
          </cell>
        </row>
        <row r="762">
          <cell r="A762">
            <v>14.04</v>
          </cell>
          <cell r="B762" t="str">
            <v>Alvenaria com bloco ceramico de vedacao</v>
          </cell>
          <cell r="C762">
            <v>14.039993286132813</v>
          </cell>
        </row>
        <row r="763">
          <cell r="A763" t="str">
            <v>14.04.200</v>
          </cell>
          <cell r="B763" t="str">
            <v>Alvenaria de bloco cerâmico de vedação, uso
revestido, de 9 cm</v>
          </cell>
          <cell r="C763" t="str">
            <v>M2</v>
          </cell>
        </row>
        <row r="764">
          <cell r="A764" t="str">
            <v>14.04.210</v>
          </cell>
          <cell r="B764" t="str">
            <v>Alvenaria de bloco cerâmico de vedação, uso
revestido, de 14 cm</v>
          </cell>
          <cell r="C764" t="str">
            <v>M2</v>
          </cell>
        </row>
        <row r="765">
          <cell r="A765" t="str">
            <v>14.04.220</v>
          </cell>
          <cell r="B765" t="str">
            <v>Alvenaria de bloco cerâmico de vedação, uso
revestido, de 19 cm</v>
          </cell>
          <cell r="C765" t="str">
            <v>M2</v>
          </cell>
        </row>
        <row r="766">
          <cell r="A766">
            <v>14.05</v>
          </cell>
          <cell r="B766" t="str">
            <v>Alvenaria com bloco ceramico estrutural</v>
          </cell>
          <cell r="C766">
            <v>14.049995422363281</v>
          </cell>
        </row>
        <row r="767">
          <cell r="A767" t="str">
            <v>14.05.050</v>
          </cell>
          <cell r="B767" t="str">
            <v>Alvenaria de bloco cerâmico estrutural, uso
revestido, de 14 cm</v>
          </cell>
          <cell r="C767" t="str">
            <v>M2</v>
          </cell>
        </row>
        <row r="768">
          <cell r="A768" t="str">
            <v>14.05.060</v>
          </cell>
          <cell r="B768" t="str">
            <v>Alvenaria de bloco cerâmico estrutural, uso
revestido, de 19 cm</v>
          </cell>
          <cell r="C768" t="str">
            <v>M2</v>
          </cell>
        </row>
        <row r="769">
          <cell r="A769">
            <v>14.1</v>
          </cell>
          <cell r="B769" t="str">
            <v>Alvenaria com bloco de concreto de vedacao</v>
          </cell>
          <cell r="C769">
            <v>14.099998474121094</v>
          </cell>
        </row>
        <row r="770">
          <cell r="A770" t="str">
            <v>14.10.101</v>
          </cell>
          <cell r="B770" t="str">
            <v>Alvenaria de bloco de concreto de vedação de 9 x
19 x 39 cm - classe C</v>
          </cell>
          <cell r="C770" t="str">
            <v>M2</v>
          </cell>
        </row>
        <row r="771">
          <cell r="A771" t="str">
            <v>14.10.111</v>
          </cell>
          <cell r="B771" t="str">
            <v>Alvenaria de bloco de concreto de vedação de 14
x 19 x 39 cm - classe C</v>
          </cell>
          <cell r="C771" t="str">
            <v>M2</v>
          </cell>
        </row>
        <row r="772">
          <cell r="A772" t="str">
            <v>14.10.121</v>
          </cell>
          <cell r="B772" t="str">
            <v>Alvenaria de bloco de concreto de vedação de 19
x 19 x 39 cm - classe C</v>
          </cell>
          <cell r="C772" t="str">
            <v>M2</v>
          </cell>
        </row>
        <row r="773">
          <cell r="A773">
            <v>14.11</v>
          </cell>
          <cell r="B773" t="str">
            <v>Alvenaria com bloco de concreto estrutural</v>
          </cell>
          <cell r="C773">
            <v>14.109992980957031</v>
          </cell>
        </row>
        <row r="774">
          <cell r="A774" t="str">
            <v>14.11.221</v>
          </cell>
          <cell r="B774" t="str">
            <v>Alvenaria de bloco de concreto estrutural 14 x 19
x 39 cm - classe B</v>
          </cell>
          <cell r="C774" t="str">
            <v>M2</v>
          </cell>
        </row>
        <row r="775">
          <cell r="A775" t="str">
            <v>14.11.231</v>
          </cell>
          <cell r="B775" t="str">
            <v>Alvenaria de bloco de concreto estrutural 19 x 19
x 39 cm - classe B</v>
          </cell>
          <cell r="C775" t="str">
            <v>M2</v>
          </cell>
        </row>
        <row r="776">
          <cell r="A776" t="str">
            <v>14.11.261</v>
          </cell>
          <cell r="B776" t="str">
            <v>Alvenaria de bloco de concreto estrutural 14 x 19
x 39 cm - classe A</v>
          </cell>
          <cell r="C776" t="str">
            <v>M2</v>
          </cell>
        </row>
        <row r="777">
          <cell r="A777" t="str">
            <v>14.11.271</v>
          </cell>
          <cell r="B777" t="str">
            <v>Alvenaria de bloco de concreto estrutural 19 x 19
x 39 cm - classe A</v>
          </cell>
          <cell r="C777" t="str">
            <v>M2</v>
          </cell>
        </row>
        <row r="778">
          <cell r="A778">
            <v>14.15</v>
          </cell>
          <cell r="B778" t="str">
            <v>Alvenaria de concreto celular ou silico calcario</v>
          </cell>
          <cell r="C778">
            <v>14.149993896484375</v>
          </cell>
        </row>
        <row r="779">
          <cell r="A779" t="str">
            <v>14.15.060</v>
          </cell>
          <cell r="B779" t="str">
            <v>Alvenaria em bloco de concreto celular autoclavado de 10 cm, uso revestido - classe C25</v>
          </cell>
          <cell r="C779" t="str">
            <v>M2</v>
          </cell>
        </row>
        <row r="780">
          <cell r="A780" t="str">
            <v>14.15.100</v>
          </cell>
          <cell r="B780" t="str">
            <v>Alvenaria em bloco de concreto celular autoclavado de 12,5 cm, uso revestido - classe
C25</v>
          </cell>
          <cell r="C780" t="str">
            <v>M2</v>
          </cell>
        </row>
        <row r="781">
          <cell r="A781" t="str">
            <v>14.15.120</v>
          </cell>
          <cell r="B781" t="str">
            <v>Alvenaria em bloco de concreto celular autoclavado de 15 cm, uso revestido - classe C25</v>
          </cell>
          <cell r="C781" t="str">
            <v>M2</v>
          </cell>
        </row>
        <row r="782">
          <cell r="A782" t="str">
            <v>14.15.140</v>
          </cell>
          <cell r="B782" t="str">
            <v>Alvenaria em bloco de concreto celular autoclavado de 20 cm, uso revestido - classe C25</v>
          </cell>
          <cell r="C782" t="str">
            <v>M2</v>
          </cell>
        </row>
        <row r="783">
          <cell r="A783">
            <v>14.2</v>
          </cell>
          <cell r="B783" t="str">
            <v>Pecas moldadas no local (vergas, pilaretes, etc.)</v>
          </cell>
          <cell r="C783">
            <v>14.199996948242188</v>
          </cell>
        </row>
        <row r="784">
          <cell r="A784" t="str">
            <v>14.20.010</v>
          </cell>
          <cell r="B784" t="str">
            <v>Vergas, contravergas e pilaretes de concreto
armado</v>
          </cell>
          <cell r="C784" t="str">
            <v>M3</v>
          </cell>
        </row>
        <row r="785">
          <cell r="A785" t="str">
            <v>14.20.020</v>
          </cell>
          <cell r="B785" t="str">
            <v>Cimalha em concreto com pingadeira</v>
          </cell>
          <cell r="C785" t="str">
            <v>M</v>
          </cell>
        </row>
        <row r="786">
          <cell r="A786">
            <v>14.28</v>
          </cell>
          <cell r="B786" t="str">
            <v>Elementos vazados (concreto, ceramica e vidros)</v>
          </cell>
          <cell r="C786">
            <v>14.279998779296875</v>
          </cell>
        </row>
        <row r="787">
          <cell r="A787" t="str">
            <v>14.28.030</v>
          </cell>
          <cell r="B787" t="str">
            <v>Elemento vazado em concreto, tipo quadriculado
de 39 x 39 x 10 cm</v>
          </cell>
          <cell r="C787" t="str">
            <v>M2</v>
          </cell>
        </row>
        <row r="788">
          <cell r="A788" t="str">
            <v>14.28.096</v>
          </cell>
          <cell r="B788" t="str">
            <v>Elemento vazado em concreto, tipo veneziana de
39 x 39 x 10 cm</v>
          </cell>
          <cell r="C788" t="str">
            <v>M2</v>
          </cell>
        </row>
        <row r="789">
          <cell r="A789" t="str">
            <v>14.28.100</v>
          </cell>
          <cell r="B789" t="str">
            <v>Elemento vazado em vidro, tipo veneziana
capelinha de 20 x 10 x 10 cm</v>
          </cell>
          <cell r="C789" t="str">
            <v>M2</v>
          </cell>
        </row>
        <row r="790">
          <cell r="A790" t="str">
            <v>14.28.140</v>
          </cell>
          <cell r="B790" t="str">
            <v>Elemento vazado em vidro, tipo veneziana de 20 x
20 x 6 cm</v>
          </cell>
          <cell r="C790" t="str">
            <v>M2</v>
          </cell>
        </row>
        <row r="791">
          <cell r="A791">
            <v>14.3</v>
          </cell>
          <cell r="B791" t="str">
            <v>Divisoria e fechamento</v>
          </cell>
          <cell r="C791">
            <v>14.299995422363281</v>
          </cell>
        </row>
        <row r="792">
          <cell r="A792" t="str">
            <v>14.30.010</v>
          </cell>
          <cell r="B792" t="str">
            <v>Divisória em placas de granito com espessura de 3
cm</v>
          </cell>
          <cell r="C792" t="str">
            <v>M2</v>
          </cell>
        </row>
        <row r="793">
          <cell r="A793" t="str">
            <v>14.30.020</v>
          </cell>
          <cell r="B793" t="str">
            <v>Divisória em placas de granilite com espessura de
3 cm</v>
          </cell>
          <cell r="C793" t="str">
            <v>M2</v>
          </cell>
        </row>
        <row r="794">
          <cell r="A794" t="str">
            <v>14.30.070</v>
          </cell>
          <cell r="B794" t="str">
            <v>Divisória sanitária em painel laminado melamínico estrutural com perfis em alumínio, inclusive ferragem completa para vão de porta</v>
          </cell>
          <cell r="C794" t="str">
            <v>M2</v>
          </cell>
        </row>
        <row r="795">
          <cell r="A795" t="str">
            <v>14.30.080</v>
          </cell>
          <cell r="B795" t="str">
            <v>Divisão para mictório em placas de mármore
branco, com espessura de 3 cm</v>
          </cell>
          <cell r="C795" t="str">
            <v>M2</v>
          </cell>
        </row>
        <row r="796">
          <cell r="A796" t="str">
            <v>14.30.110</v>
          </cell>
          <cell r="B796" t="str">
            <v>Divisória cega tipo naval, acabamento em
laminado fenólico melamínico, com espessura de 3,5 cm</v>
          </cell>
          <cell r="C796" t="str">
            <v>M2</v>
          </cell>
        </row>
        <row r="797">
          <cell r="A797" t="str">
            <v>14.30.160</v>
          </cell>
          <cell r="B797" t="str">
            <v>Divisória em placas de gesso acartonado, resistência ao fogo 60 minutos, espessura
120/90mm - 1RF / 1RF LM</v>
          </cell>
          <cell r="C797" t="str">
            <v>M2</v>
          </cell>
        </row>
        <row r="798">
          <cell r="A798" t="str">
            <v>14.30.190</v>
          </cell>
          <cell r="B798" t="str">
            <v>Divisória cega tipo naval com miolo mineral, acabamento em laminado melamínico, com
espessura de 3,5 cm</v>
          </cell>
          <cell r="C798" t="str">
            <v>M2</v>
          </cell>
        </row>
        <row r="799">
          <cell r="A799" t="str">
            <v>14.30.230</v>
          </cell>
          <cell r="B799" t="str">
            <v>Divisória painel/vidro/vidro tipo naval, acabamento em laminado fenólico melamínico,
com espessura de 3,5 cm</v>
          </cell>
          <cell r="C799" t="str">
            <v>M2</v>
          </cell>
        </row>
        <row r="800">
          <cell r="A800" t="str">
            <v>14.30.260</v>
          </cell>
          <cell r="B800" t="str">
            <v>Divisória em placas de gesso acartonado,
resistência ao fogo 30 minutos, espessura 73/48mm - 1ST / 1ST</v>
          </cell>
          <cell r="C800" t="str">
            <v>M2</v>
          </cell>
        </row>
        <row r="801">
          <cell r="A801" t="str">
            <v>14.30.270</v>
          </cell>
          <cell r="B801" t="str">
            <v>Divisória em placas de gesso acartonado,
resistência ao fogo 30 minutos, espessura 73/48mm - 1ST / 1ST LM</v>
          </cell>
          <cell r="C801" t="str">
            <v>M2</v>
          </cell>
        </row>
        <row r="802">
          <cell r="A802" t="str">
            <v>14.30.300</v>
          </cell>
          <cell r="B802" t="str">
            <v>Divisória em placas de gesso acartonado, resistência ao fogo 30 minutos, espessura
100/70mm - 1ST / 1ST LM</v>
          </cell>
          <cell r="C802" t="str">
            <v>M2</v>
          </cell>
        </row>
        <row r="803">
          <cell r="A803" t="str">
            <v>14.30.310</v>
          </cell>
          <cell r="B803" t="str">
            <v>Divisória em placas de gesso acartonado,
resistência ao fogo 30 minutos, espessura 100/70mm - 1ST / 1ST</v>
          </cell>
          <cell r="C803" t="str">
            <v>M2</v>
          </cell>
        </row>
        <row r="804">
          <cell r="A804" t="str">
            <v>14.30.410</v>
          </cell>
          <cell r="B804" t="str">
            <v>Divisória em placas de gesso acartonado,
resistência ao fogo 30 minutos, espessura 100/70mm - 1RU / 1RU</v>
          </cell>
          <cell r="C804" t="str">
            <v>M2</v>
          </cell>
        </row>
        <row r="805">
          <cell r="A805" t="str">
            <v>14.30.440</v>
          </cell>
          <cell r="B805" t="str">
            <v>Divisória em placas duplas de gesso acartonado, resistência ao fogo 60 minutos, espessura
120/70mm - 2ST / 2ST LM</v>
          </cell>
          <cell r="C805" t="str">
            <v>M2</v>
          </cell>
        </row>
        <row r="806">
          <cell r="A806" t="str">
            <v>14.30.841</v>
          </cell>
          <cell r="B806" t="str">
            <v>Divisória cega tipo piso/teto em laminado melamínico de baixa pressão, com coluna
estrutural em alumínio extrudado</v>
          </cell>
          <cell r="C806" t="str">
            <v>M2</v>
          </cell>
        </row>
        <row r="807">
          <cell r="A807" t="str">
            <v>14.30.842</v>
          </cell>
          <cell r="B807" t="str">
            <v>Divisória tipo piso/teto em vidro temperado
simples, com coluna estrutural em alumínio extrudado</v>
          </cell>
          <cell r="C807" t="str">
            <v>M2</v>
          </cell>
        </row>
        <row r="808">
          <cell r="A808" t="str">
            <v>14.30.843</v>
          </cell>
          <cell r="B808" t="str">
            <v>Divisória tipo piso/teto em vidro temperado duplo e micro persianas, com coluna estrutural
em alumínio extrudado</v>
          </cell>
          <cell r="C808" t="str">
            <v>M2</v>
          </cell>
        </row>
        <row r="809">
          <cell r="A809" t="str">
            <v>14.30.860</v>
          </cell>
          <cell r="B809" t="str">
            <v>Divisória em placas de granilite com espessura de
4 cm</v>
          </cell>
          <cell r="C809" t="str">
            <v>M2</v>
          </cell>
        </row>
        <row r="810">
          <cell r="A810" t="str">
            <v>14.30.870</v>
          </cell>
          <cell r="B810" t="str">
            <v>Divisória em placas duplas de gesso acartonado, resistência ao fogo 120 minutos, espessura
130/70mm - 2RF / 2RF</v>
          </cell>
          <cell r="C810" t="str">
            <v>M2</v>
          </cell>
        </row>
        <row r="811">
          <cell r="A811" t="str">
            <v>14.30.880</v>
          </cell>
          <cell r="B811" t="str">
            <v>Divisória em placas duplas de gesso acartonado,
resistência ao fogo 60 minutos, espessura 120/70mm - 2ST / 2RU</v>
          </cell>
          <cell r="C811" t="str">
            <v>M2</v>
          </cell>
        </row>
        <row r="812">
          <cell r="A812" t="str">
            <v>14.30.890</v>
          </cell>
          <cell r="B812" t="str">
            <v>Divisória em placas duplas de gesso acartonado, resistência ao fogo 60 minutos, espessura
120/70mm - 2RU / 2RU</v>
          </cell>
          <cell r="C812" t="str">
            <v>M2</v>
          </cell>
        </row>
        <row r="813">
          <cell r="A813" t="str">
            <v>14.30.900</v>
          </cell>
          <cell r="B813" t="str">
            <v>Divisória em placas duplas de gesso acartonado, resistência ao fogo 60 minutos, espessura
98/48mm - 2ST / 2ST LM</v>
          </cell>
          <cell r="C813" t="str">
            <v>M2</v>
          </cell>
        </row>
        <row r="814">
          <cell r="A814" t="str">
            <v>14.30.910</v>
          </cell>
          <cell r="B814" t="str">
            <v>Divisória em placas duplas de gesso acartonado,
resistência ao fogo 60 minutos, espessura 98/48mm - 2RU / 2RU LM</v>
          </cell>
          <cell r="C814" t="str">
            <v>M2</v>
          </cell>
        </row>
        <row r="815">
          <cell r="A815" t="str">
            <v>14.30.920</v>
          </cell>
          <cell r="B815" t="str">
            <v>Divisória em placas duplas de gesso acartonado,
resistência ao fogo 60 minutos, espessura 98/48mm - 2ST / 2RU LM</v>
          </cell>
          <cell r="C815" t="str">
            <v>M2</v>
          </cell>
        </row>
        <row r="816">
          <cell r="A816">
            <v>14.31</v>
          </cell>
          <cell r="B816" t="str">
            <v>Divisoria e fechamento.</v>
          </cell>
          <cell r="C816">
            <v>14.30999755859375</v>
          </cell>
        </row>
        <row r="817">
          <cell r="A817" t="str">
            <v>14.31.030</v>
          </cell>
          <cell r="B817" t="str">
            <v>Fechamento em placa cimentícia com espessura
de 12 mm</v>
          </cell>
          <cell r="C817" t="str">
            <v>M2</v>
          </cell>
        </row>
        <row r="818">
          <cell r="A818">
            <v>14.4</v>
          </cell>
          <cell r="B818" t="str">
            <v>Reparos, conservacoes e complementos - GRUPO
14</v>
          </cell>
          <cell r="C818">
            <v>14.399993896484375</v>
          </cell>
        </row>
        <row r="819">
          <cell r="A819" t="str">
            <v>14.40.040</v>
          </cell>
          <cell r="B819" t="str">
            <v>Recolocação de divisórias em chapas com
montantes metálicos</v>
          </cell>
          <cell r="C819" t="str">
            <v>M2</v>
          </cell>
        </row>
        <row r="820">
          <cell r="A820" t="str">
            <v>14.40.060</v>
          </cell>
          <cell r="B820" t="str">
            <v>Tela galvanizada para fixação de alvenaria com
dimensão de 6x50cm</v>
          </cell>
          <cell r="C820" t="str">
            <v>UN</v>
          </cell>
        </row>
        <row r="821">
          <cell r="A821" t="str">
            <v>14.40.070</v>
          </cell>
          <cell r="B821" t="str">
            <v>Tela galvanizada para fixação de alvenaria com
dimensão de 7,5x50cm</v>
          </cell>
          <cell r="C821" t="str">
            <v>UN</v>
          </cell>
        </row>
        <row r="822">
          <cell r="A822" t="str">
            <v>14.40.080</v>
          </cell>
          <cell r="B822" t="str">
            <v>Tela galvanizada para fixação de alvenaria com
dimensão de 10,5x50cm</v>
          </cell>
          <cell r="C822" t="str">
            <v>UN</v>
          </cell>
        </row>
        <row r="823">
          <cell r="A823" t="str">
            <v>14.40.090</v>
          </cell>
          <cell r="B823" t="str">
            <v>Tela galvanizada para fixação de alvenaria com
dimensão de 12x50cm</v>
          </cell>
          <cell r="C823" t="str">
            <v>UN</v>
          </cell>
        </row>
        <row r="824">
          <cell r="A824" t="str">
            <v>14.40.100</v>
          </cell>
          <cell r="B824" t="str">
            <v>Tela galvanizada para fixação de alvenaria com
dimensão de 17x50cm</v>
          </cell>
          <cell r="C824" t="str">
            <v>UN</v>
          </cell>
        </row>
        <row r="825">
          <cell r="A825">
            <v>15</v>
          </cell>
          <cell r="B825" t="str">
            <v>ESTRUTURA EM MADEIRA, FERRO, ALUMINIO E
CONCRETO</v>
          </cell>
          <cell r="C825">
            <v>15</v>
          </cell>
        </row>
        <row r="826">
          <cell r="A826">
            <v>15.01</v>
          </cell>
          <cell r="B826" t="str">
            <v>Estrutura em madeira para cobertura</v>
          </cell>
          <cell r="C826">
            <v>15.009994506835938</v>
          </cell>
        </row>
        <row r="827">
          <cell r="A827" t="str">
            <v>15.01.010</v>
          </cell>
          <cell r="B827" t="str">
            <v>Estrutura de madeira tesourada para telha de
barro - vãos até 7,00 m</v>
          </cell>
          <cell r="C827" t="str">
            <v>M2</v>
          </cell>
        </row>
        <row r="828">
          <cell r="A828" t="str">
            <v>15.01.020</v>
          </cell>
          <cell r="B828" t="str">
            <v>Estrutura de madeira tesourada para telha de
barro - vãos de 7,01 a 10,00 m</v>
          </cell>
          <cell r="C828" t="str">
            <v>M2</v>
          </cell>
        </row>
        <row r="829">
          <cell r="A829" t="str">
            <v>15.01.030</v>
          </cell>
          <cell r="B829" t="str">
            <v>Estrutura de madeira tesourada para telha de
barro - vãos de 10,01 a 13,00 m</v>
          </cell>
          <cell r="C829" t="str">
            <v>M2</v>
          </cell>
        </row>
        <row r="830">
          <cell r="A830" t="str">
            <v>15.01.040</v>
          </cell>
          <cell r="B830" t="str">
            <v>Estrutura de madeira tesourada para telha de
barro - vãos de 13,01 a 18,00 m</v>
          </cell>
          <cell r="C830" t="str">
            <v>M2</v>
          </cell>
        </row>
        <row r="831">
          <cell r="A831" t="str">
            <v>15.01.110</v>
          </cell>
          <cell r="B831" t="str">
            <v>Estrutura de madeira tesourada para telha perfil
ondulado - vãos até 7,00 m</v>
          </cell>
          <cell r="C831" t="str">
            <v>M2</v>
          </cell>
        </row>
        <row r="832">
          <cell r="A832" t="str">
            <v>15.01.120</v>
          </cell>
          <cell r="B832" t="str">
            <v>Estrutura de madeira tesourada para telha perfil
ondulado - vãos 7,01 a 10,00 m</v>
          </cell>
          <cell r="C832" t="str">
            <v>M2</v>
          </cell>
        </row>
        <row r="833">
          <cell r="A833" t="str">
            <v>15.01.130</v>
          </cell>
          <cell r="B833" t="str">
            <v>Estrutura de madeira tesourada para telha perfil
ondulado - vãos 10,01 a 13,00 m</v>
          </cell>
          <cell r="C833" t="str">
            <v>M2</v>
          </cell>
        </row>
        <row r="834">
          <cell r="A834" t="str">
            <v>15.01.140</v>
          </cell>
          <cell r="B834" t="str">
            <v>Estrutura de madeira tesourada para telha perfil
ondulado - vãos 13,01 a 18,00 m</v>
          </cell>
          <cell r="C834" t="str">
            <v>M2</v>
          </cell>
        </row>
        <row r="835">
          <cell r="A835" t="str">
            <v>15.01.210</v>
          </cell>
          <cell r="B835" t="str">
            <v>Estrutura pontaletada para telhas de barro</v>
          </cell>
          <cell r="C835" t="str">
            <v>M2</v>
          </cell>
        </row>
        <row r="836">
          <cell r="A836" t="str">
            <v>15.01.220</v>
          </cell>
          <cell r="B836" t="str">
            <v>Estrutura pontaletada para telhas onduladas</v>
          </cell>
          <cell r="C836" t="str">
            <v>M2</v>
          </cell>
        </row>
        <row r="837">
          <cell r="A837" t="str">
            <v>15.01.310</v>
          </cell>
          <cell r="B837" t="str">
            <v>Estrutura em terças para telhas de barro</v>
          </cell>
          <cell r="C837" t="str">
            <v>M2</v>
          </cell>
        </row>
        <row r="838">
          <cell r="A838" t="str">
            <v>15.01.320</v>
          </cell>
          <cell r="B838" t="str">
            <v>Estrutura em terças para telhas perfil e material
qualquer, exceto barro</v>
          </cell>
          <cell r="C838" t="str">
            <v>M2</v>
          </cell>
        </row>
        <row r="839">
          <cell r="A839" t="str">
            <v>15.01.330</v>
          </cell>
          <cell r="B839" t="str">
            <v>Estrutura em terças para telhas perfil trapezoidal</v>
          </cell>
          <cell r="C839" t="str">
            <v>M2</v>
          </cell>
        </row>
        <row r="840">
          <cell r="A840">
            <v>15.03</v>
          </cell>
          <cell r="B840" t="str">
            <v>Estrutura em aco</v>
          </cell>
          <cell r="C840">
            <v>15.029998779296875</v>
          </cell>
        </row>
        <row r="841">
          <cell r="A841" t="str">
            <v>15.03.030</v>
          </cell>
          <cell r="B841" t="str">
            <v>Fornecimento e montagem de estrutura em aço
ASTM-A36, sem pintura</v>
          </cell>
          <cell r="C841" t="str">
            <v>KG</v>
          </cell>
        </row>
        <row r="842">
          <cell r="A842" t="str">
            <v>15.03.090</v>
          </cell>
          <cell r="B842" t="str">
            <v>Montagem de estrutura metálica em aço, sem
pintura</v>
          </cell>
          <cell r="C842" t="str">
            <v>KG</v>
          </cell>
        </row>
        <row r="843">
          <cell r="A843" t="str">
            <v>15.03.110</v>
          </cell>
          <cell r="B843" t="str">
            <v>Fornecimento e montagem de estrutura em aço
patinável, sem pintura</v>
          </cell>
          <cell r="C843" t="str">
            <v>KG</v>
          </cell>
        </row>
        <row r="844">
          <cell r="A844" t="str">
            <v>15.03.131</v>
          </cell>
          <cell r="B844" t="str">
            <v>Fornecimento e montagem de estrutura em aço
ASTM-A572 Grau 50, sem pintura</v>
          </cell>
          <cell r="C844" t="str">
            <v>KG</v>
          </cell>
        </row>
        <row r="845">
          <cell r="A845" t="str">
            <v>15.03.140</v>
          </cell>
          <cell r="B845" t="str">
            <v>Fornecimento e montagem de estrutura tubular em aço ASTM-A572 Grau 50, sem pintura</v>
          </cell>
          <cell r="C845" t="str">
            <v>KG</v>
          </cell>
        </row>
        <row r="846">
          <cell r="A846" t="str">
            <v>15.03.150</v>
          </cell>
          <cell r="B846" t="str">
            <v>Fornecimento e montagem de estrutura metálica
em perfil metalon, sem pintura</v>
          </cell>
          <cell r="C846" t="str">
            <v>KG</v>
          </cell>
        </row>
        <row r="847">
          <cell r="A847">
            <v>15.05</v>
          </cell>
          <cell r="B847" t="str">
            <v>Estrutura pre-fabricada de concreto</v>
          </cell>
          <cell r="C847">
            <v>15.049995422363281</v>
          </cell>
        </row>
        <row r="848">
          <cell r="A848" t="str">
            <v>15.05.290</v>
          </cell>
          <cell r="B848" t="str">
            <v>Placas, vigas e pilares em concreto armado pré-
moldado - fck= 40 MPa</v>
          </cell>
          <cell r="C848" t="str">
            <v>M3</v>
          </cell>
        </row>
        <row r="849">
          <cell r="A849" t="str">
            <v>15.05.300</v>
          </cell>
          <cell r="B849" t="str">
            <v>Mobiliário em concreto armado pré-moldado -
fck= 40 MPa</v>
          </cell>
          <cell r="C849" t="str">
            <v>M3</v>
          </cell>
        </row>
        <row r="850">
          <cell r="A850" t="str">
            <v>15.05.520</v>
          </cell>
          <cell r="B850" t="str">
            <v>Placas, vigas e pilares em concreto armado pré-
moldado - fck= 35 MPa</v>
          </cell>
          <cell r="C850" t="str">
            <v>M3</v>
          </cell>
        </row>
        <row r="851">
          <cell r="A851" t="str">
            <v>15.05.530</v>
          </cell>
          <cell r="B851" t="str">
            <v>Placas, vigas e pilares em concreto armado pré-
moldado - fck= 25 MPa</v>
          </cell>
          <cell r="C851" t="str">
            <v>M3</v>
          </cell>
        </row>
        <row r="852">
          <cell r="A852" t="str">
            <v>15.05.540</v>
          </cell>
          <cell r="B852" t="str">
            <v>Mobiliário em concreto armado pré-moldado -
fck= 25 MPa</v>
          </cell>
          <cell r="C852" t="str">
            <v>M3</v>
          </cell>
        </row>
        <row r="853">
          <cell r="A853">
            <v>15.2</v>
          </cell>
          <cell r="B853" t="str">
            <v>Reparos, conservacoes e complementos - GRUPO
15</v>
          </cell>
          <cell r="C853">
            <v>15.199996948242188</v>
          </cell>
        </row>
        <row r="854">
          <cell r="A854" t="str">
            <v>15.20.020</v>
          </cell>
          <cell r="B854" t="str">
            <v>Fornecimento de peças diversas para estrutura
em madeira</v>
          </cell>
          <cell r="C854" t="str">
            <v>M3</v>
          </cell>
        </row>
        <row r="855">
          <cell r="A855" t="str">
            <v>15.20.040</v>
          </cell>
          <cell r="B855" t="str">
            <v>Recolocação de peças lineares em madeira com
seção até 60 cm²</v>
          </cell>
          <cell r="C855" t="str">
            <v>M</v>
          </cell>
        </row>
        <row r="856">
          <cell r="A856" t="str">
            <v>15.20.060</v>
          </cell>
          <cell r="B856" t="str">
            <v>Recolocação de peças lineares em madeira com
seção superior a 60 cm²</v>
          </cell>
          <cell r="C856" t="str">
            <v>M</v>
          </cell>
        </row>
        <row r="857">
          <cell r="A857">
            <v>16</v>
          </cell>
          <cell r="B857" t="str">
            <v>TELHAMENTO</v>
          </cell>
          <cell r="C857">
            <v>16</v>
          </cell>
        </row>
        <row r="858">
          <cell r="A858">
            <v>16.02</v>
          </cell>
          <cell r="B858" t="str">
            <v>Telhamento em barro</v>
          </cell>
          <cell r="C858">
            <v>16.019989013671875</v>
          </cell>
        </row>
        <row r="859">
          <cell r="A859" t="str">
            <v>16.02.010</v>
          </cell>
          <cell r="B859" t="str">
            <v>Telha de barro tipo italiana</v>
          </cell>
          <cell r="C859" t="str">
            <v>M2</v>
          </cell>
        </row>
        <row r="860">
          <cell r="A860" t="str">
            <v>16.02.020</v>
          </cell>
          <cell r="B860" t="str">
            <v>Telha de barro tipo francesa</v>
          </cell>
          <cell r="C860" t="str">
            <v>M2</v>
          </cell>
        </row>
        <row r="861">
          <cell r="A861" t="str">
            <v>16.02.030</v>
          </cell>
          <cell r="B861" t="str">
            <v>Telha de barro tipo romana</v>
          </cell>
          <cell r="C861" t="str">
            <v>M2</v>
          </cell>
        </row>
        <row r="862">
          <cell r="A862" t="str">
            <v>16.02.045</v>
          </cell>
          <cell r="B862" t="str">
            <v>Telha de barro colonial/paulista</v>
          </cell>
          <cell r="C862" t="str">
            <v>M2</v>
          </cell>
        </row>
        <row r="863">
          <cell r="A863" t="str">
            <v>16.02.060</v>
          </cell>
          <cell r="B863" t="str">
            <v>Telha de barro tipo plan</v>
          </cell>
          <cell r="C863" t="str">
            <v>M2</v>
          </cell>
        </row>
        <row r="864">
          <cell r="A864" t="str">
            <v>16.02.120</v>
          </cell>
          <cell r="B864" t="str">
            <v>Emboçamento de beiral em telhas de barro</v>
          </cell>
          <cell r="C864" t="str">
            <v>M</v>
          </cell>
        </row>
        <row r="865">
          <cell r="A865" t="str">
            <v>16.02.230</v>
          </cell>
          <cell r="B865" t="str">
            <v>Cumeeira de barro emboçado tipos: plan,
romana, italiana, francesa e paulistinha</v>
          </cell>
          <cell r="C865" t="str">
            <v>M</v>
          </cell>
        </row>
        <row r="866">
          <cell r="A866" t="str">
            <v>16.02.270</v>
          </cell>
          <cell r="B866" t="str">
            <v>Espigão de barro emboçado</v>
          </cell>
          <cell r="C866" t="str">
            <v>M</v>
          </cell>
        </row>
        <row r="867">
          <cell r="A867">
            <v>16.03</v>
          </cell>
          <cell r="B867" t="str">
            <v>Telhamento em cimento reforcado com fio
sintetico (CRFS)</v>
          </cell>
          <cell r="C867">
            <v>16.029998779296875</v>
          </cell>
        </row>
        <row r="868">
          <cell r="A868" t="str">
            <v>16.03.010</v>
          </cell>
          <cell r="B868" t="str">
            <v>Telhamento em cimento reforçado com fio
sintético CRFS - perfil ondulado de 6 mm</v>
          </cell>
          <cell r="C868" t="str">
            <v>M2</v>
          </cell>
        </row>
        <row r="869">
          <cell r="A869" t="str">
            <v>16.03.020</v>
          </cell>
          <cell r="B869" t="str">
            <v>Telhamento em cimento reforçado com fio
sintético CRFS - perfil ondulado de 8 mm</v>
          </cell>
          <cell r="C869" t="str">
            <v>M2</v>
          </cell>
        </row>
        <row r="870">
          <cell r="A870" t="str">
            <v>16.03.030</v>
          </cell>
          <cell r="B870" t="str">
            <v>Telhamento em cimento reforçado com fio
sintético CRFS - perfil trapezoidal de 44 cm</v>
          </cell>
          <cell r="C870" t="str">
            <v>M2</v>
          </cell>
        </row>
        <row r="871">
          <cell r="A871" t="str">
            <v>16.03.040</v>
          </cell>
          <cell r="B871" t="str">
            <v>Telhamento em cimento reforçado com fio
sintético CRFS - perfil modulado</v>
          </cell>
          <cell r="C871" t="str">
            <v>M2</v>
          </cell>
        </row>
        <row r="872">
          <cell r="A872" t="str">
            <v>16.03.300</v>
          </cell>
          <cell r="B872" t="str">
            <v>Cumeeira normal em cimento reforçado com fio
sintético CRFS - perfil ondulado</v>
          </cell>
          <cell r="C872" t="str">
            <v>M</v>
          </cell>
        </row>
        <row r="873">
          <cell r="A873" t="str">
            <v>16.03.310</v>
          </cell>
          <cell r="B873" t="str">
            <v>Cumeeira universal em cimento reforçado com fio
sintético CRFS - perfil ondulado</v>
          </cell>
          <cell r="C873" t="str">
            <v>M</v>
          </cell>
        </row>
        <row r="874">
          <cell r="A874" t="str">
            <v>16.03.320</v>
          </cell>
          <cell r="B874" t="str">
            <v>Cumeeira normal em cimento reforçado com fio sintético CRFS - perfil trapezoidal 44 cm</v>
          </cell>
          <cell r="C874" t="str">
            <v>M</v>
          </cell>
        </row>
        <row r="875">
          <cell r="A875" t="str">
            <v>16.03.330</v>
          </cell>
          <cell r="B875" t="str">
            <v>Cumeeira normal em cimento reforçado com fio
sintético CRFS - perfil modulado</v>
          </cell>
          <cell r="C875" t="str">
            <v>M</v>
          </cell>
        </row>
        <row r="876">
          <cell r="A876" t="str">
            <v>16.03.360</v>
          </cell>
          <cell r="B876" t="str">
            <v>Espigão em cimento reforçado com fio sintético
CRFS - perfil ondulado</v>
          </cell>
          <cell r="C876" t="str">
            <v>M</v>
          </cell>
        </row>
        <row r="877">
          <cell r="A877" t="str">
            <v>16.03.370</v>
          </cell>
          <cell r="B877" t="str">
            <v>Espigão em cimento reforçado com fio sintético
CRFS - perfil modulado</v>
          </cell>
          <cell r="C877" t="str">
            <v>M</v>
          </cell>
        </row>
        <row r="878">
          <cell r="A878" t="str">
            <v>16.03.400</v>
          </cell>
          <cell r="B878" t="str">
            <v>Rufo em cimento reforçado com fio sintético CRFS
- perfil ondulado</v>
          </cell>
          <cell r="C878" t="str">
            <v>M</v>
          </cell>
        </row>
        <row r="879">
          <cell r="A879">
            <v>16.100000000000001</v>
          </cell>
          <cell r="B879" t="str">
            <v>Telhamento em madeira ou fibra vegetal</v>
          </cell>
          <cell r="C879">
            <v>16.099990844726563</v>
          </cell>
        </row>
        <row r="880">
          <cell r="A880" t="str">
            <v>16.10.020</v>
          </cell>
          <cell r="B880" t="str">
            <v>Telha em fibra vegetal, perfil ondulado, com
espessura de 3 mm</v>
          </cell>
          <cell r="C880" t="str">
            <v>M2</v>
          </cell>
        </row>
        <row r="881">
          <cell r="A881" t="str">
            <v>16.10.100</v>
          </cell>
          <cell r="B881" t="str">
            <v>Cumeeira em fibra vegetal, lisa, com espessura de
3 mm</v>
          </cell>
          <cell r="C881" t="str">
            <v>M</v>
          </cell>
        </row>
        <row r="882">
          <cell r="A882">
            <v>16.12</v>
          </cell>
          <cell r="B882" t="str">
            <v>Telhamento metalico comum</v>
          </cell>
          <cell r="C882">
            <v>16.1199951171875</v>
          </cell>
        </row>
        <row r="883">
          <cell r="A883" t="str">
            <v>16.12.020</v>
          </cell>
          <cell r="B883" t="str">
            <v>Telhamento em chapa de aço pré-pintada com epóxi e poliéster, perfil ondulado, com espessura
de 0,50 mm</v>
          </cell>
          <cell r="C883" t="str">
            <v>M2</v>
          </cell>
        </row>
        <row r="884">
          <cell r="A884" t="str">
            <v>16.12.040</v>
          </cell>
          <cell r="B884" t="str">
            <v>Telhamento em chapa de aço pré-pintada com epóxi e poliéster, perfil ondulado calandrado,
com espessura de 0,80 mm</v>
          </cell>
          <cell r="C884" t="str">
            <v>M2</v>
          </cell>
        </row>
        <row r="885">
          <cell r="A885" t="str">
            <v>16.12.050</v>
          </cell>
          <cell r="B885" t="str">
            <v>Telhamento em chapa de aço pré-pintada com epóxi e poliéster, perfil trapezoidal, com espessura de 0,80 mm e altura de 100 mm</v>
          </cell>
          <cell r="C885" t="str">
            <v>M2</v>
          </cell>
        </row>
        <row r="886">
          <cell r="A886" t="str">
            <v>16.12.060</v>
          </cell>
          <cell r="B886" t="str">
            <v>Telhamento em chapa de aço pré-pintada com epóxi e poliéster, perfil trapezoidal, com espessura de 0,50 mm e altura de 40 mm</v>
          </cell>
          <cell r="C886" t="str">
            <v>M2</v>
          </cell>
        </row>
        <row r="887">
          <cell r="A887" t="str">
            <v>16.12.200</v>
          </cell>
          <cell r="B887" t="str">
            <v>Cumeeira em chapa de aço pré-pintada com epóxi e poliéster, perfil trapezoidal, com
espessura de 0,50 mm</v>
          </cell>
          <cell r="C887" t="str">
            <v>M</v>
          </cell>
        </row>
        <row r="888">
          <cell r="A888" t="str">
            <v>16.12.220</v>
          </cell>
          <cell r="B888" t="str">
            <v>Cumeeira em chapa de aço pré-pintada com epóxi e poliéster, perfil ondulado, com espessura
de 0,50 mm</v>
          </cell>
          <cell r="C888" t="str">
            <v>M</v>
          </cell>
        </row>
        <row r="889">
          <cell r="A889">
            <v>16.13</v>
          </cell>
          <cell r="B889" t="str">
            <v>Telhamento metalico especial</v>
          </cell>
          <cell r="C889">
            <v>16.129989624023438</v>
          </cell>
        </row>
        <row r="890">
          <cell r="A890" t="str">
            <v>16.13.060</v>
          </cell>
          <cell r="B890" t="str">
            <v>Telhamento em chapa de aço pré-pintada com epóxi e poliéster, tipo sanduíche, espessura de
0,50 mm, com lã de rocha</v>
          </cell>
          <cell r="C890" t="str">
            <v>M2</v>
          </cell>
        </row>
        <row r="891">
          <cell r="A891" t="str">
            <v>16.13.070</v>
          </cell>
          <cell r="B891" t="str">
            <v>Telhamento em chapa de aço pré-pintada com epóxi e poliéster, tipo sanduíche, espessura de
0,50 mm, com poliuretano</v>
          </cell>
          <cell r="C891" t="str">
            <v>M2</v>
          </cell>
        </row>
        <row r="892">
          <cell r="A892" t="str">
            <v>16.13.130</v>
          </cell>
          <cell r="B892" t="str">
            <v>Telhamento em chapa de aço com pintura poliéster, tipo sanduíche, espessura de 0,50 mm,
com poliestireno expandido</v>
          </cell>
          <cell r="C892" t="str">
            <v>M2</v>
          </cell>
        </row>
        <row r="893">
          <cell r="A893" t="str">
            <v>16.13.140</v>
          </cell>
          <cell r="B893" t="str">
            <v>Telhamento em chapa de aço galvanizado autoportante, perfil trapezoidal, com espessura
de 0,80 mm e altura de 120 mm</v>
          </cell>
          <cell r="C893" t="str">
            <v>M2</v>
          </cell>
        </row>
        <row r="894">
          <cell r="A894">
            <v>16.16</v>
          </cell>
          <cell r="B894" t="str">
            <v>Telhamento em material sintetico</v>
          </cell>
          <cell r="C894">
            <v>16.159988403320313</v>
          </cell>
        </row>
        <row r="895">
          <cell r="A895" t="str">
            <v>16.16.040</v>
          </cell>
          <cell r="B895" t="str">
            <v>Telha ondulada translúcida em polipropileno</v>
          </cell>
          <cell r="C895" t="str">
            <v>M2</v>
          </cell>
        </row>
        <row r="896">
          <cell r="A896" t="str">
            <v>16.16.160</v>
          </cell>
          <cell r="B896" t="str">
            <v>Telha em poliéster reforçado com fibras de vidro,
perfil trapezoidal 49</v>
          </cell>
          <cell r="C896" t="str">
            <v>M2</v>
          </cell>
        </row>
        <row r="897">
          <cell r="A897" t="str">
            <v>16.16.400</v>
          </cell>
          <cell r="B897" t="str">
            <v>Cumeeira para telha de poliéster, tipo perfil
trapezoidal 49</v>
          </cell>
          <cell r="C897" t="str">
            <v>M</v>
          </cell>
        </row>
        <row r="898">
          <cell r="A898">
            <v>16.2</v>
          </cell>
          <cell r="B898" t="str">
            <v>Telhamento em vidro</v>
          </cell>
          <cell r="C898">
            <v>16.199996948242188</v>
          </cell>
        </row>
        <row r="899">
          <cell r="A899" t="str">
            <v>16.20.020</v>
          </cell>
          <cell r="B899" t="str">
            <v>Telhas de vidro para iluminação tipo francesa</v>
          </cell>
          <cell r="C899" t="str">
            <v>UN</v>
          </cell>
        </row>
        <row r="900">
          <cell r="A900" t="str">
            <v>16.20.040</v>
          </cell>
          <cell r="B900" t="str">
            <v>Telhas de vidro para iluminação tipo
colonial/paulistinha</v>
          </cell>
          <cell r="C900" t="str">
            <v>UN</v>
          </cell>
        </row>
        <row r="901">
          <cell r="A901">
            <v>16.3</v>
          </cell>
          <cell r="B901" t="str">
            <v>Domos</v>
          </cell>
          <cell r="C901">
            <v>16.29998779296875</v>
          </cell>
        </row>
        <row r="902">
          <cell r="A902" t="str">
            <v>16.30.020</v>
          </cell>
          <cell r="B902" t="str">
            <v>Domo de acrílico fixado em perfis de alumínio</v>
          </cell>
          <cell r="C902" t="str">
            <v>M2</v>
          </cell>
        </row>
        <row r="903">
          <cell r="A903">
            <v>16.32</v>
          </cell>
          <cell r="B903" t="str">
            <v>Painel, chapas e fechamento</v>
          </cell>
          <cell r="C903">
            <v>16.319992065429688</v>
          </cell>
        </row>
        <row r="904">
          <cell r="A904" t="str">
            <v>16.32.070</v>
          </cell>
          <cell r="B904" t="str">
            <v>Cobertura curva em chapa de policarbonato
alveolar bronze de 6 mm</v>
          </cell>
          <cell r="C904" t="str">
            <v>M2</v>
          </cell>
        </row>
        <row r="905">
          <cell r="A905" t="str">
            <v>16.32.120</v>
          </cell>
          <cell r="B905" t="str">
            <v>Cobertura plana em chapa de policarbonato
alveolar de 10 mm</v>
          </cell>
          <cell r="C905" t="str">
            <v>M2</v>
          </cell>
        </row>
        <row r="906">
          <cell r="A906" t="str">
            <v>16.32.130</v>
          </cell>
          <cell r="B906" t="str">
            <v>Cobertura curva em chapa de policarbonato
alveolar bronze de 10 mm</v>
          </cell>
          <cell r="C906" t="str">
            <v>M2</v>
          </cell>
        </row>
        <row r="907">
          <cell r="A907">
            <v>16.329999999999998</v>
          </cell>
          <cell r="B907" t="str">
            <v>Calhas e rufos</v>
          </cell>
          <cell r="C907">
            <v>16.329986572265625</v>
          </cell>
        </row>
        <row r="908">
          <cell r="A908" t="str">
            <v>16.33.022</v>
          </cell>
          <cell r="B908" t="str">
            <v>Calha, rufo, afins em chapa galvanizada nº 24 -
corte 0,33 m</v>
          </cell>
          <cell r="C908" t="str">
            <v>M</v>
          </cell>
        </row>
        <row r="909">
          <cell r="A909" t="str">
            <v>16.33.052</v>
          </cell>
          <cell r="B909" t="str">
            <v>Calha, rufo, afins em chapa galvanizada nº 24 -
corte 0,50 m</v>
          </cell>
          <cell r="C909" t="str">
            <v>M</v>
          </cell>
        </row>
        <row r="910">
          <cell r="A910" t="str">
            <v>16.33.062</v>
          </cell>
          <cell r="B910" t="str">
            <v>Calha, rufo, afins em chapa galvanizada nº 24 -
corte 1,00 m</v>
          </cell>
          <cell r="C910" t="str">
            <v>M</v>
          </cell>
        </row>
        <row r="911">
          <cell r="A911" t="str">
            <v>16.33.082</v>
          </cell>
          <cell r="B911" t="str">
            <v>Calha, rufo, afins em chapa galvanizada nº 26 -
corte 0,33 m</v>
          </cell>
          <cell r="C911" t="str">
            <v>M</v>
          </cell>
        </row>
        <row r="912">
          <cell r="A912" t="str">
            <v>16.33.102</v>
          </cell>
          <cell r="B912" t="str">
            <v>Calha, rufo, afins em chapa galvanizada nº 26 -
corte 0,50 m</v>
          </cell>
          <cell r="C912" t="str">
            <v>M</v>
          </cell>
        </row>
        <row r="913">
          <cell r="A913" t="str">
            <v>16.33.400</v>
          </cell>
          <cell r="B913" t="str">
            <v>Rufo pré-moldado em concreto, de 14 x 50 x 18,5
cm</v>
          </cell>
          <cell r="C913" t="str">
            <v>UN</v>
          </cell>
        </row>
        <row r="914">
          <cell r="A914" t="str">
            <v>16.33.410</v>
          </cell>
          <cell r="B914" t="str">
            <v>Rufo pré-moldado em concreto, de 20 x 50 x 26
cm</v>
          </cell>
          <cell r="C914" t="str">
            <v>UN</v>
          </cell>
        </row>
        <row r="915">
          <cell r="A915" t="str">
            <v>16.33.412</v>
          </cell>
          <cell r="B915" t="str">
            <v>Rufo pré-moldado em concreto, largura 24 cm</v>
          </cell>
          <cell r="C915" t="str">
            <v>UN</v>
          </cell>
        </row>
        <row r="916">
          <cell r="A916">
            <v>16.399999999999999</v>
          </cell>
          <cell r="B916" t="str">
            <v>Reparos, conservacoes e complementos - GRUPO
16</v>
          </cell>
          <cell r="C916">
            <v>16.399993896484375</v>
          </cell>
        </row>
        <row r="917">
          <cell r="A917" t="str">
            <v>16.40.040</v>
          </cell>
          <cell r="B917" t="str">
            <v>Recolocação de cumeeiras e espigões de barro</v>
          </cell>
          <cell r="C917" t="str">
            <v>M</v>
          </cell>
        </row>
        <row r="918">
          <cell r="A918" t="str">
            <v>16.40.060</v>
          </cell>
          <cell r="B918" t="str">
            <v>Recolocação de telha de barro tipo
colonial/paulistinha</v>
          </cell>
          <cell r="C918" t="str">
            <v>M2</v>
          </cell>
        </row>
        <row r="919">
          <cell r="A919" t="str">
            <v>16.40.080</v>
          </cell>
          <cell r="B919" t="str">
            <v>Recolocação de telha de barro tipo plan</v>
          </cell>
          <cell r="C919" t="str">
            <v>M2</v>
          </cell>
        </row>
        <row r="920">
          <cell r="A920" t="str">
            <v>16.40.090</v>
          </cell>
          <cell r="B920" t="str">
            <v>Recolocação de domo de acrílico, inclusive perfis
metálicos de fixação</v>
          </cell>
          <cell r="C920" t="str">
            <v>M2</v>
          </cell>
        </row>
        <row r="921">
          <cell r="A921" t="str">
            <v>16.40.120</v>
          </cell>
          <cell r="B921" t="str">
            <v>Recolocação de telhas de barro tipo francesa</v>
          </cell>
          <cell r="C921" t="str">
            <v>M2</v>
          </cell>
        </row>
        <row r="922">
          <cell r="A922" t="str">
            <v>16.40.140</v>
          </cell>
          <cell r="B922" t="str">
            <v>Recolocação de telha em fibrocimento ou CRFS,
perfil ondulado</v>
          </cell>
          <cell r="C922" t="str">
            <v>M2</v>
          </cell>
        </row>
        <row r="923">
          <cell r="A923" t="str">
            <v>16.40.150</v>
          </cell>
          <cell r="B923" t="str">
            <v>Recolocação de telha em fibrocimento ou CRFS,
perfil modulado ou trapezoidal</v>
          </cell>
          <cell r="C923" t="str">
            <v>M2</v>
          </cell>
        </row>
        <row r="924">
          <cell r="A924">
            <v>17</v>
          </cell>
          <cell r="B924" t="str">
            <v>REVESTIMENTO EM MASSA OU FUNDIDO NO
LOCAL</v>
          </cell>
          <cell r="C924">
            <v>17</v>
          </cell>
        </row>
        <row r="925">
          <cell r="A925">
            <v>17.010000000000002</v>
          </cell>
          <cell r="B925" t="str">
            <v>Regularizacao de base</v>
          </cell>
          <cell r="C925">
            <v>17.009994506835938</v>
          </cell>
        </row>
        <row r="926">
          <cell r="A926" t="str">
            <v>17.01.010</v>
          </cell>
          <cell r="B926" t="str">
            <v>Argamassa de proteção com argila expandida</v>
          </cell>
          <cell r="C926" t="str">
            <v>M3</v>
          </cell>
        </row>
        <row r="927">
          <cell r="A927" t="str">
            <v>17.01.020</v>
          </cell>
          <cell r="B927" t="str">
            <v>Argamassa de regularização e/ou proteção</v>
          </cell>
          <cell r="C927" t="str">
            <v>M3</v>
          </cell>
        </row>
        <row r="928">
          <cell r="A928" t="str">
            <v>17.01.040</v>
          </cell>
          <cell r="B928" t="str">
            <v>Lastro de concreto impermeabilizado</v>
          </cell>
          <cell r="C928" t="str">
            <v>M3</v>
          </cell>
        </row>
        <row r="929">
          <cell r="A929" t="str">
            <v>17.01.050</v>
          </cell>
          <cell r="B929" t="str">
            <v>Regularização de piso com nata de cimento</v>
          </cell>
          <cell r="C929" t="str">
            <v>M2</v>
          </cell>
        </row>
        <row r="930">
          <cell r="A930" t="str">
            <v>17.01.060</v>
          </cell>
          <cell r="B930" t="str">
            <v>Regularização de piso com nata de cimento e
bianco</v>
          </cell>
          <cell r="C930" t="str">
            <v>M2</v>
          </cell>
        </row>
        <row r="931">
          <cell r="A931" t="str">
            <v>17.01.120</v>
          </cell>
          <cell r="B931" t="str">
            <v>Argamassa de cimento e areia traço 1:3, com
adesivo acrílico</v>
          </cell>
          <cell r="C931" t="str">
            <v>M3</v>
          </cell>
        </row>
        <row r="932">
          <cell r="A932">
            <v>17.02</v>
          </cell>
          <cell r="B932" t="str">
            <v>Revestimento em argamassa</v>
          </cell>
          <cell r="C932">
            <v>17.019989013671875</v>
          </cell>
        </row>
        <row r="933">
          <cell r="A933" t="str">
            <v>17.02.020</v>
          </cell>
          <cell r="B933" t="str">
            <v>Chapisco</v>
          </cell>
          <cell r="C933" t="str">
            <v>M2</v>
          </cell>
        </row>
        <row r="934">
          <cell r="A934" t="str">
            <v>17.02.030</v>
          </cell>
          <cell r="B934" t="str">
            <v>Chapisco 1:4 com areia grossa</v>
          </cell>
          <cell r="C934" t="str">
            <v>M2</v>
          </cell>
        </row>
        <row r="935">
          <cell r="A935" t="str">
            <v>17.02.040</v>
          </cell>
          <cell r="B935" t="str">
            <v>Chapisco com bianco</v>
          </cell>
          <cell r="C935" t="str">
            <v>M2</v>
          </cell>
        </row>
        <row r="936">
          <cell r="A936" t="str">
            <v>17.02.060</v>
          </cell>
          <cell r="B936" t="str">
            <v>Chapisco fino peneirado</v>
          </cell>
          <cell r="C936" t="str">
            <v>M2</v>
          </cell>
        </row>
        <row r="937">
          <cell r="A937" t="str">
            <v>17.02.080</v>
          </cell>
          <cell r="B937" t="str">
            <v>Chapisco rústico com pedra britada nº 1</v>
          </cell>
          <cell r="C937" t="str">
            <v>M2</v>
          </cell>
        </row>
        <row r="938">
          <cell r="A938" t="str">
            <v>17.02.120</v>
          </cell>
          <cell r="B938" t="str">
            <v>Emboço comum</v>
          </cell>
          <cell r="C938" t="str">
            <v>M2</v>
          </cell>
        </row>
        <row r="939">
          <cell r="A939" t="str">
            <v>17.02.140</v>
          </cell>
          <cell r="B939" t="str">
            <v>Emboço desempenado com espuma de poliéster</v>
          </cell>
          <cell r="C939" t="str">
            <v>M2</v>
          </cell>
        </row>
        <row r="940">
          <cell r="A940" t="str">
            <v>17.02.160</v>
          </cell>
          <cell r="B940" t="str">
            <v>Emboço desempenado com argamassa
industrializada</v>
          </cell>
          <cell r="C940" t="str">
            <v>M2</v>
          </cell>
        </row>
        <row r="941">
          <cell r="A941" t="str">
            <v>17.02.220</v>
          </cell>
          <cell r="B941" t="str">
            <v>Reboco</v>
          </cell>
          <cell r="C941" t="str">
            <v>M2</v>
          </cell>
        </row>
        <row r="942">
          <cell r="A942" t="str">
            <v>17.02.260</v>
          </cell>
          <cell r="B942" t="str">
            <v>Barra lisa com acabamento em nata de cimento</v>
          </cell>
          <cell r="C942" t="str">
            <v>M2</v>
          </cell>
        </row>
        <row r="943">
          <cell r="A943">
            <v>17.03</v>
          </cell>
          <cell r="B943" t="str">
            <v>Revestimento em cimentado</v>
          </cell>
          <cell r="C943">
            <v>17.029998779296875</v>
          </cell>
        </row>
        <row r="944">
          <cell r="A944" t="str">
            <v>17.03.020</v>
          </cell>
          <cell r="B944" t="str">
            <v>Cimentado desempenado</v>
          </cell>
          <cell r="C944" t="str">
            <v>M2</v>
          </cell>
        </row>
        <row r="945">
          <cell r="A945" t="str">
            <v>17.03.040</v>
          </cell>
          <cell r="B945" t="str">
            <v>Cimentado desempenado e alisado (queimado)</v>
          </cell>
          <cell r="C945" t="str">
            <v>M2</v>
          </cell>
        </row>
        <row r="946">
          <cell r="A946" t="str">
            <v>17.03.060</v>
          </cell>
          <cell r="B946" t="str">
            <v>Cimentado desempenado e alisado com corante
(queimado)</v>
          </cell>
          <cell r="C946" t="str">
            <v>M2</v>
          </cell>
        </row>
        <row r="947">
          <cell r="A947" t="str">
            <v>17.03.080</v>
          </cell>
          <cell r="B947" t="str">
            <v>Cimentado semi-áspero</v>
          </cell>
          <cell r="C947" t="str">
            <v>M2</v>
          </cell>
        </row>
        <row r="948">
          <cell r="A948" t="str">
            <v>17.03.100</v>
          </cell>
          <cell r="B948" t="str">
            <v>Cimentado áspero com caneluras</v>
          </cell>
          <cell r="C948" t="str">
            <v>M2</v>
          </cell>
        </row>
        <row r="949">
          <cell r="A949" t="str">
            <v>17.03.200</v>
          </cell>
          <cell r="B949" t="str">
            <v>Degrau em cimentado</v>
          </cell>
          <cell r="C949" t="str">
            <v>M</v>
          </cell>
        </row>
        <row r="950">
          <cell r="A950" t="str">
            <v>17.03.300</v>
          </cell>
          <cell r="B950" t="str">
            <v>Rodapé em cimentado desempenado e alisado
com altura 5 cm</v>
          </cell>
          <cell r="C950" t="str">
            <v>M</v>
          </cell>
        </row>
        <row r="951">
          <cell r="A951" t="str">
            <v>17.03.310</v>
          </cell>
          <cell r="B951" t="str">
            <v>Rodapé em cimentado desempenado e alisado
com altura 7 cm</v>
          </cell>
          <cell r="C951" t="str">
            <v>M</v>
          </cell>
        </row>
        <row r="952">
          <cell r="A952" t="str">
            <v>17.03.320</v>
          </cell>
          <cell r="B952" t="str">
            <v>Rodapé em cimentado desempenado e alisado
com altura 10 cm</v>
          </cell>
          <cell r="C952" t="str">
            <v>M</v>
          </cell>
        </row>
        <row r="953">
          <cell r="A953" t="str">
            <v>17.03.330</v>
          </cell>
          <cell r="B953" t="str">
            <v>Rodapé em cimentado desempenado e alisado
com altura 15 cm</v>
          </cell>
          <cell r="C953" t="str">
            <v>M</v>
          </cell>
        </row>
        <row r="954">
          <cell r="A954">
            <v>17.04</v>
          </cell>
          <cell r="B954" t="str">
            <v>Revestimento em gesso</v>
          </cell>
          <cell r="C954">
            <v>17.039993286132813</v>
          </cell>
        </row>
        <row r="955">
          <cell r="A955" t="str">
            <v>17.04.020</v>
          </cell>
          <cell r="B955" t="str">
            <v>Revestimento em gesso liso desempenado sobre
emboço</v>
          </cell>
          <cell r="C955" t="str">
            <v>M2</v>
          </cell>
        </row>
        <row r="956">
          <cell r="A956" t="str">
            <v>17.04.040</v>
          </cell>
          <cell r="B956" t="str">
            <v>Revestimento em gesso liso desempenado sobre
bloco</v>
          </cell>
          <cell r="C956" t="str">
            <v>M2</v>
          </cell>
        </row>
        <row r="957">
          <cell r="A957">
            <v>17.05</v>
          </cell>
          <cell r="B957" t="str">
            <v>Revestimento em concreto</v>
          </cell>
          <cell r="C957">
            <v>17.04998779296875</v>
          </cell>
        </row>
        <row r="958">
          <cell r="A958" t="str">
            <v>17.05.020</v>
          </cell>
          <cell r="B958" t="str">
            <v>Piso com requadro em concreto simples sem
controle de fck</v>
          </cell>
          <cell r="C958" t="str">
            <v>M3</v>
          </cell>
        </row>
        <row r="959">
          <cell r="A959" t="str">
            <v>17.05.070</v>
          </cell>
          <cell r="B959" t="str">
            <v>Piso com requadro em concreto simples com
controle de fck= 20 MPa</v>
          </cell>
          <cell r="C959" t="str">
            <v>M3</v>
          </cell>
        </row>
        <row r="960">
          <cell r="A960" t="str">
            <v>17.05.100</v>
          </cell>
          <cell r="B960" t="str">
            <v>Piso com requadro em concreto simples com
controle de fck= 25 MPa</v>
          </cell>
          <cell r="C960" t="str">
            <v>M3</v>
          </cell>
        </row>
        <row r="961">
          <cell r="A961" t="str">
            <v>17.05.320</v>
          </cell>
          <cell r="B961" t="str">
            <v>Soleira em concreto simples</v>
          </cell>
          <cell r="C961" t="str">
            <v>M</v>
          </cell>
        </row>
        <row r="962">
          <cell r="A962" t="str">
            <v>17.05.420</v>
          </cell>
          <cell r="B962" t="str">
            <v>Peitoril em concreto simples</v>
          </cell>
          <cell r="C962" t="str">
            <v>M</v>
          </cell>
        </row>
        <row r="963">
          <cell r="A963">
            <v>17.100000000000001</v>
          </cell>
          <cell r="B963" t="str">
            <v>Revestimento em granilite fundido no local</v>
          </cell>
          <cell r="C963">
            <v>17.099990844726563</v>
          </cell>
        </row>
        <row r="964">
          <cell r="A964" t="str">
            <v>17.10.020</v>
          </cell>
          <cell r="B964" t="str">
            <v>Piso em granilite moldado no local</v>
          </cell>
          <cell r="C964" t="str">
            <v>M2</v>
          </cell>
        </row>
        <row r="965">
          <cell r="A965" t="str">
            <v>17.10.100</v>
          </cell>
          <cell r="B965" t="str">
            <v>Soleira em granilite moldado no local</v>
          </cell>
          <cell r="C965" t="str">
            <v>M</v>
          </cell>
        </row>
        <row r="966">
          <cell r="A966" t="str">
            <v>17.10.120</v>
          </cell>
          <cell r="B966" t="str">
            <v>Degrau em granilite moldado no local</v>
          </cell>
          <cell r="C966" t="str">
            <v>M</v>
          </cell>
        </row>
        <row r="967">
          <cell r="A967" t="str">
            <v>17.10.200</v>
          </cell>
          <cell r="B967" t="str">
            <v>Rodapé qualquer em granilite moldado no local
até 10 cm</v>
          </cell>
          <cell r="C967" t="str">
            <v>M</v>
          </cell>
        </row>
        <row r="968">
          <cell r="A968" t="str">
            <v>17.10.410</v>
          </cell>
          <cell r="B968" t="str">
            <v>Rodapé em placas pré-moldadas de granilite,
acabamento encerado, até 10 cm</v>
          </cell>
          <cell r="C968" t="str">
            <v>M</v>
          </cell>
        </row>
        <row r="969">
          <cell r="A969" t="str">
            <v>17.10.430</v>
          </cell>
          <cell r="B969" t="str">
            <v>Piso em placas de granilite, acabamento encerado</v>
          </cell>
          <cell r="C969" t="str">
            <v>M2</v>
          </cell>
        </row>
        <row r="970">
          <cell r="A970">
            <v>17.12</v>
          </cell>
          <cell r="B970" t="str">
            <v>Revestimento industrial fundido no local</v>
          </cell>
          <cell r="C970">
            <v>17.1199951171875</v>
          </cell>
        </row>
        <row r="971">
          <cell r="A971" t="str">
            <v>17.12.060</v>
          </cell>
          <cell r="B971" t="str">
            <v>Piso em alta resistência moldado no local 12 mm</v>
          </cell>
          <cell r="C971" t="str">
            <v>M2</v>
          </cell>
        </row>
        <row r="972">
          <cell r="A972" t="str">
            <v>17.12.100</v>
          </cell>
          <cell r="B972" t="str">
            <v>Soleira em alta resistência moldada no local</v>
          </cell>
          <cell r="C972" t="str">
            <v>M</v>
          </cell>
        </row>
        <row r="973">
          <cell r="A973" t="str">
            <v>17.12.120</v>
          </cell>
          <cell r="B973" t="str">
            <v>Degrau em alta resistência 8 mm</v>
          </cell>
          <cell r="C973" t="str">
            <v>M</v>
          </cell>
        </row>
        <row r="974">
          <cell r="A974" t="str">
            <v>17.12.140</v>
          </cell>
          <cell r="B974" t="str">
            <v>Degrau em alta resistência 12 mm</v>
          </cell>
          <cell r="C974" t="str">
            <v>M</v>
          </cell>
        </row>
        <row r="975">
          <cell r="A975" t="str">
            <v>17.12.240</v>
          </cell>
          <cell r="B975" t="str">
            <v>Rodapé qualquer em alta resistência moldado no
local até 10 cm</v>
          </cell>
          <cell r="C975" t="str">
            <v>M</v>
          </cell>
        </row>
        <row r="976">
          <cell r="A976">
            <v>17.2</v>
          </cell>
          <cell r="B976" t="str">
            <v>Revestimento especial fundido no local</v>
          </cell>
          <cell r="C976">
            <v>17.199996948242188</v>
          </cell>
        </row>
        <row r="977">
          <cell r="A977" t="str">
            <v>17.20.020</v>
          </cell>
          <cell r="B977" t="str">
            <v>Massa raspada</v>
          </cell>
          <cell r="C977" t="str">
            <v>M2</v>
          </cell>
        </row>
        <row r="978">
          <cell r="A978" t="str">
            <v>17.20.040</v>
          </cell>
          <cell r="B978" t="str">
            <v>Revestimento em granito lavado tipo Fulget uso
externo, em faixas até 40 cm</v>
          </cell>
          <cell r="C978" t="str">
            <v>M</v>
          </cell>
        </row>
        <row r="979">
          <cell r="A979" t="str">
            <v>17.20.050</v>
          </cell>
          <cell r="B979" t="str">
            <v>Friso para junta de dilatação em revestimento de
granito lavado tipo Fulget</v>
          </cell>
          <cell r="C979" t="str">
            <v>M</v>
          </cell>
        </row>
        <row r="980">
          <cell r="A980" t="str">
            <v>17.20.060</v>
          </cell>
          <cell r="B980" t="str">
            <v>Revestimento em granito lavado tipo Fulget uso
externo</v>
          </cell>
          <cell r="C980" t="str">
            <v>M2</v>
          </cell>
        </row>
        <row r="981">
          <cell r="A981" t="str">
            <v>17.20.140</v>
          </cell>
          <cell r="B981" t="str">
            <v>Revestimento texturizado acrílico com
microagregados minerais</v>
          </cell>
          <cell r="C981" t="str">
            <v>M2</v>
          </cell>
        </row>
        <row r="982">
          <cell r="A982">
            <v>17.399999999999999</v>
          </cell>
          <cell r="B982" t="str">
            <v>Reparos e conservacoes em massa e concreto -
GRUPO 17</v>
          </cell>
          <cell r="C982">
            <v>17.399993896484375</v>
          </cell>
        </row>
        <row r="983">
          <cell r="A983" t="str">
            <v>17.40.010</v>
          </cell>
          <cell r="B983" t="str">
            <v>Reparos em piso de granilite - estucamento e
polimento</v>
          </cell>
          <cell r="C983" t="str">
            <v>M2</v>
          </cell>
        </row>
        <row r="984">
          <cell r="A984" t="str">
            <v>17.40.020</v>
          </cell>
          <cell r="B984" t="str">
            <v>Reparos em pisos de alta resistência fundidos no local - estucamento e polimento</v>
          </cell>
          <cell r="C984" t="str">
            <v>M2</v>
          </cell>
        </row>
        <row r="985">
          <cell r="A985" t="str">
            <v>17.40.030</v>
          </cell>
          <cell r="B985" t="str">
            <v>Reparos em degrau e espelho de granilite -
estucamento e polimento</v>
          </cell>
          <cell r="C985" t="str">
            <v>M</v>
          </cell>
        </row>
        <row r="986">
          <cell r="A986" t="str">
            <v>17.40.070</v>
          </cell>
          <cell r="B986" t="str">
            <v>Reparos em rodapé de granilite - estucamento e
polimento</v>
          </cell>
          <cell r="C986" t="str">
            <v>M</v>
          </cell>
        </row>
        <row r="987">
          <cell r="A987" t="str">
            <v>17.40.110</v>
          </cell>
          <cell r="B987" t="str">
            <v>Faixa antiderrapante definitiva para degraus,
soleiras, patamares ou pisos</v>
          </cell>
          <cell r="C987" t="str">
            <v>M</v>
          </cell>
        </row>
        <row r="988">
          <cell r="A988" t="str">
            <v>17.40.150</v>
          </cell>
          <cell r="B988" t="str">
            <v>Resina acrílica para piso de granilite</v>
          </cell>
          <cell r="C988" t="str">
            <v>M2</v>
          </cell>
        </row>
        <row r="989">
          <cell r="A989" t="str">
            <v>17.40.160</v>
          </cell>
          <cell r="B989" t="str">
            <v>Resina epóxi para piso de granilite</v>
          </cell>
          <cell r="C989" t="str">
            <v>M2</v>
          </cell>
        </row>
        <row r="990">
          <cell r="A990" t="str">
            <v>17.40.180</v>
          </cell>
          <cell r="B990" t="str">
            <v>Resina acrílica para degrau de granilite</v>
          </cell>
          <cell r="C990" t="str">
            <v>M</v>
          </cell>
        </row>
        <row r="991">
          <cell r="A991" t="str">
            <v>17.40.190</v>
          </cell>
          <cell r="B991" t="str">
            <v>Resina epóxi para degrau de granilite</v>
          </cell>
          <cell r="C991" t="str">
            <v>M</v>
          </cell>
        </row>
        <row r="992">
          <cell r="A992">
            <v>18</v>
          </cell>
          <cell r="B992" t="str">
            <v>REVESTIMENTO CERAMICO</v>
          </cell>
          <cell r="C992">
            <v>18</v>
          </cell>
        </row>
        <row r="993">
          <cell r="A993">
            <v>18.05</v>
          </cell>
          <cell r="B993" t="str">
            <v>Plaqueta laminada para revestimento</v>
          </cell>
          <cell r="C993">
            <v>18.04998779296875</v>
          </cell>
        </row>
        <row r="994">
          <cell r="A994" t="str">
            <v>18.05.020</v>
          </cell>
          <cell r="B994" t="str">
            <v>Revestimento em plaqueta laminada, para área
interna e externa, sem rejunte</v>
          </cell>
          <cell r="C994" t="str">
            <v>M2</v>
          </cell>
        </row>
        <row r="995">
          <cell r="A995">
            <v>18.059999999999999</v>
          </cell>
          <cell r="B995" t="str">
            <v>Placa ceramica esmaltada prensada</v>
          </cell>
          <cell r="C995">
            <v>18.05999755859375</v>
          </cell>
        </row>
        <row r="996">
          <cell r="A996" t="str">
            <v>18.06.102</v>
          </cell>
          <cell r="B996" t="str">
            <v>Placa cerâmica esmaltada PEI-5 para área interna, grupo de absorção BIIb, resistência química B, assentado com argamassa colante industrializada</v>
          </cell>
          <cell r="C996" t="str">
            <v>M2</v>
          </cell>
        </row>
        <row r="997">
          <cell r="A997" t="str">
            <v>18.06.103</v>
          </cell>
          <cell r="B997" t="str">
            <v>Rodapé em placa cerâmica esmaltada PEI-5 para área interna, grupo de absorção BIIb, resistência química B, assentado com argamassa colante
industrializada</v>
          </cell>
          <cell r="C997" t="str">
            <v>M</v>
          </cell>
        </row>
        <row r="998">
          <cell r="A998" t="str">
            <v>18.06.142</v>
          </cell>
          <cell r="B998" t="str">
            <v>Placa cerâmica esmaltada antiderrapante PEI-5 para área interna com saída para o exterior, grupo de absorção BIIa, resistência química A, assentado com argamassa colante industrializada</v>
          </cell>
          <cell r="C998" t="str">
            <v>M2</v>
          </cell>
        </row>
        <row r="999">
          <cell r="A999" t="str">
            <v>18.06.143</v>
          </cell>
          <cell r="B999" t="str">
            <v>Rodapé em placa cerâmica esmaltada antiderrapante PEI-5 para área interna com saída para o exterior, grupo de absorção BIIa, resistência química A, assentado com argamassa
colante industrializada</v>
          </cell>
          <cell r="C999" t="str">
            <v>M</v>
          </cell>
        </row>
        <row r="1000">
          <cell r="A1000" t="str">
            <v>18.06.182</v>
          </cell>
          <cell r="B1000" t="str">
            <v>Placa cerâmica esmaltada rústica PEI-5 para área interna com saída para o exterior, grupo de absorção BIIb, resistência química B, assentado com argamassa colante industrializada</v>
          </cell>
          <cell r="C1000" t="str">
            <v>M2</v>
          </cell>
        </row>
        <row r="1001">
          <cell r="A1001" t="str">
            <v>18.06.183</v>
          </cell>
          <cell r="B1001" t="str">
            <v>Rodapé em placa cerâmica esmaltada rústica PEI- 5 para área interna com saída para o exterior, grupo de absorção BIIb, resistência química B, assentado com argamassa colante industrializada</v>
          </cell>
          <cell r="C1001" t="str">
            <v>M</v>
          </cell>
        </row>
        <row r="1002">
          <cell r="A1002" t="str">
            <v>18.06.350</v>
          </cell>
          <cell r="B1002" t="str">
            <v>Assentamento de pisos e revestimentos
cerâmicos com argamassa mista</v>
          </cell>
          <cell r="C1002" t="str">
            <v>M2</v>
          </cell>
        </row>
        <row r="1003">
          <cell r="A1003" t="str">
            <v>18.06.400</v>
          </cell>
          <cell r="B1003" t="str">
            <v>Rejuntamento em placas cerâmicas com cimento
branco, juntas acima de 3 até 5 mm</v>
          </cell>
          <cell r="C1003" t="str">
            <v>M2</v>
          </cell>
        </row>
        <row r="1004">
          <cell r="A1004" t="str">
            <v>18.06.410</v>
          </cell>
          <cell r="B1004" t="str">
            <v>Rejuntamento em placas cerâmicas com
argamassa industrializada para rejunte, juntas acima de 3 até 5 mm</v>
          </cell>
          <cell r="C1004" t="str">
            <v>M2</v>
          </cell>
        </row>
        <row r="1005">
          <cell r="A1005" t="str">
            <v>18.06.420</v>
          </cell>
          <cell r="B1005" t="str">
            <v>Rejuntamento em placas cerâmicas com cimento branco, juntas acima de 5 até 10 mm</v>
          </cell>
          <cell r="C1005" t="str">
            <v>M2</v>
          </cell>
        </row>
        <row r="1006">
          <cell r="A1006" t="str">
            <v>18.06.430</v>
          </cell>
          <cell r="B1006" t="str">
            <v>Rejuntamento em placas cerâmicas com argamassa industrializada para rejunte, juntas
acima de 5 até 10 mm</v>
          </cell>
          <cell r="C1006" t="str">
            <v>M2</v>
          </cell>
        </row>
        <row r="1007">
          <cell r="A1007" t="str">
            <v>18.06.500</v>
          </cell>
          <cell r="B1007" t="str">
            <v>Rejuntamento de rodapé em placas cerâmicas
com cimento branco, altura até 10 cm, juntas acima de 3 até 5 mm</v>
          </cell>
          <cell r="C1007" t="str">
            <v>M</v>
          </cell>
        </row>
        <row r="1008">
          <cell r="A1008" t="str">
            <v>18.06.510</v>
          </cell>
          <cell r="B1008" t="str">
            <v>Rejuntamento de rodapé em placas cerâmicas com argamassa industrializada para rejunte, altura até 10 cm, juntas acima de 3 até 5 mm</v>
          </cell>
          <cell r="C1008" t="str">
            <v>M</v>
          </cell>
        </row>
        <row r="1009">
          <cell r="A1009" t="str">
            <v>18.06.520</v>
          </cell>
          <cell r="B1009" t="str">
            <v>Rejuntamento de rodapé em placas cerâmicas
com cimento branco, altura até 10 cm, juntas acima de 5 até 10 mm</v>
          </cell>
          <cell r="C1009" t="str">
            <v>M</v>
          </cell>
        </row>
        <row r="1010">
          <cell r="A1010" t="str">
            <v>18.06.530</v>
          </cell>
          <cell r="B1010" t="str">
            <v>Rejuntamento de rodapé em placas cerâmicas com argamassa industrializada para rejunte, altura até 10 cm, juntas acima de 5 até 10 mm</v>
          </cell>
          <cell r="C1010" t="str">
            <v>M</v>
          </cell>
        </row>
        <row r="1011">
          <cell r="A1011">
            <v>18.07</v>
          </cell>
          <cell r="B1011" t="str">
            <v>Placa ceramica nao esmaltada extrudada</v>
          </cell>
          <cell r="C1011">
            <v>18.069992065429688</v>
          </cell>
        </row>
        <row r="1012">
          <cell r="A1012" t="str">
            <v>18.07.020</v>
          </cell>
          <cell r="B1012" t="str">
            <v>Placa cerâmica não esmaltada extrudada de alta resistência química e mecânica, espessura de 9 mm, uso industrial, assentado com argamassa química bicomponente</v>
          </cell>
          <cell r="C1012" t="str">
            <v>M2</v>
          </cell>
        </row>
        <row r="1013">
          <cell r="A1013" t="str">
            <v>18.07.021</v>
          </cell>
          <cell r="B1013" t="str">
            <v>Placa cerâmica não esmaltada extrudada de alta resistência química e mecânica, espessura de 9 mm, uso industrial, assentado com argamassa
colante industrial</v>
          </cell>
          <cell r="C1013" t="str">
            <v>M2</v>
          </cell>
        </row>
        <row r="1014">
          <cell r="A1014" t="str">
            <v>18.07.040</v>
          </cell>
          <cell r="B1014" t="str">
            <v>Placa cerâmica não esmaltada extrudada de alta resistência química e mecânica, espessura de 14 mm, uso industrial, assentado com argamassa química bicomponente</v>
          </cell>
          <cell r="C1014" t="str">
            <v>M2</v>
          </cell>
        </row>
        <row r="1015">
          <cell r="A1015" t="str">
            <v>18.07.080</v>
          </cell>
          <cell r="B1015" t="str">
            <v>Rodapé em placa cerâmica não esmaltada extrudada de alta resistência química e mecânica, altura de 10 cm, uso industrial, assentado com argamassa química bicomponente</v>
          </cell>
          <cell r="C1015" t="str">
            <v>M</v>
          </cell>
        </row>
        <row r="1016">
          <cell r="A1016" t="str">
            <v>18.07.160</v>
          </cell>
          <cell r="B1016" t="str">
            <v>Placa cerâmica não esmaltada extrudada para área com altas temperaturas, de alta resistência química e mecânica, espessura mínima de 13 mm, uso industrial e cozinhas profissionais, assentado com argamassa industrializada</v>
          </cell>
          <cell r="C1016" t="str">
            <v>M2</v>
          </cell>
        </row>
        <row r="1017">
          <cell r="A1017" t="str">
            <v>18.07.170</v>
          </cell>
          <cell r="B1017" t="str">
            <v>Rodapé em placa cerâmica não esmaltada extrudada para área com altas temperaturas, de alta resistência química e mecânica, altura de 10cm, uso industrial e cozinhas profissionais, assentado com argamassa industrializada</v>
          </cell>
          <cell r="C1017" t="str">
            <v>M</v>
          </cell>
        </row>
        <row r="1018">
          <cell r="A1018" t="str">
            <v>18.07.200</v>
          </cell>
          <cell r="B1018" t="str">
            <v>Rejuntamento em placa cerâmica extrudada antiácida de 9 mm, com argamassa industrializada bicomponente à base de resina
furânica, juntas acima de 3 até 6 mm</v>
          </cell>
          <cell r="C1018" t="str">
            <v>M2</v>
          </cell>
        </row>
        <row r="1019">
          <cell r="A1019" t="str">
            <v>18.07.210</v>
          </cell>
          <cell r="B1019" t="str">
            <v>Rejuntamento de placa cerâmica extrudada de 9 mm, com argamassa sintética industrializada tricomponente à base de resina epóxi, juntas
acima de 3 até 6 mm</v>
          </cell>
          <cell r="C1019" t="str">
            <v>M2</v>
          </cell>
        </row>
        <row r="1020">
          <cell r="A1020" t="str">
            <v>18.07.220</v>
          </cell>
          <cell r="B1020" t="str">
            <v>Rejuntamento em placa cerâmica extrudada antiácida, espessura de 14 mm, com argamassa industrializada bicomponente, à base de resina furânica, juntas acima de 3 até 6 mm</v>
          </cell>
          <cell r="C1020" t="str">
            <v>M2</v>
          </cell>
        </row>
        <row r="1021">
          <cell r="A1021" t="str">
            <v>18.07.230</v>
          </cell>
          <cell r="B1021" t="str">
            <v>Rejuntamento em placa cerâmica extrudada antiácida de 14 mm, com argamassa sintética industrializada tricomponente, à base de resina
epóxi, juntas de 3 até 6 mm</v>
          </cell>
          <cell r="C1021" t="str">
            <v>M2</v>
          </cell>
        </row>
        <row r="1022">
          <cell r="A1022" t="str">
            <v>18.07.250</v>
          </cell>
          <cell r="B1022" t="str">
            <v>Rejuntamento em placa cerâmica extrudada antiácida, com argamassa industrializada anticorrosiva bicomponente à base de bauxita, para área de altas temperaturas, juntas acima de
3 até 6mm</v>
          </cell>
          <cell r="C1022" t="str">
            <v>M2</v>
          </cell>
        </row>
        <row r="1023">
          <cell r="A1023" t="str">
            <v>18.07.300</v>
          </cell>
          <cell r="B1023" t="str">
            <v>Rejuntamento de rodapé em placa cerâmica extrudada antiácida de 9 mm, com argamassa industrializada bicomponente à base de resina furânica, juntas acima de 3 até 6 mm</v>
          </cell>
          <cell r="C1023" t="str">
            <v>M</v>
          </cell>
        </row>
        <row r="1024">
          <cell r="A1024" t="str">
            <v>18.07.310</v>
          </cell>
          <cell r="B1024" t="str">
            <v>Rejuntamento de rodapé em placa cerâmica extrudada antiácida de 9 mm, com argamassa sintética  industrializada tricomponente à base de resina epóxi, juntas acima de 3 até 6 mm</v>
          </cell>
          <cell r="C1024" t="str">
            <v>M</v>
          </cell>
        </row>
        <row r="1025">
          <cell r="A1025">
            <v>18.079999999999998</v>
          </cell>
          <cell r="B1025" t="str">
            <v>Revestimento em porcelanato</v>
          </cell>
          <cell r="C1025">
            <v>18.079986572265625</v>
          </cell>
        </row>
        <row r="1026">
          <cell r="A1026" t="str">
            <v>18.08.032</v>
          </cell>
          <cell r="B1026" t="str">
            <v>Revestimento em porcelanato esmaltado antiderrapante para área externa e ambiente com alto tráfego, grupo de absorção BIa, assentado com argamassa colante industrializada,
rejuntado</v>
          </cell>
          <cell r="C1026" t="str">
            <v>M2</v>
          </cell>
        </row>
        <row r="1027">
          <cell r="A1027" t="str">
            <v>18.08.042</v>
          </cell>
          <cell r="B1027" t="str">
            <v>Rodapé em porcelanato esmaltado antiderrapante para área externa e ambiente com alto tráfego, grupo de absorção BIa, assentado com argamassa colante industrializada,
rejuntado</v>
          </cell>
          <cell r="C1027" t="str">
            <v>M</v>
          </cell>
        </row>
        <row r="1028">
          <cell r="A1028" t="str">
            <v>18.08.062</v>
          </cell>
          <cell r="B1028" t="str">
            <v>Revestimento em porcelanato esmaltado polido para área interna e ambiente com tráfego médio, grupo de absorção BIa, assentado com argamassa colante industrializada, rejuntado</v>
          </cell>
          <cell r="C1028" t="str">
            <v>M2</v>
          </cell>
        </row>
        <row r="1029">
          <cell r="A1029" t="str">
            <v>18.08.072</v>
          </cell>
          <cell r="B1029" t="str">
            <v>Rodapé em porcelanato esmaltado polido para área interna e ambiente com tráfego médio, grupo de absorção BIa, assentado com argamassa colante industrializada, rejuntado</v>
          </cell>
          <cell r="C1029" t="str">
            <v>M</v>
          </cell>
        </row>
        <row r="1030">
          <cell r="A1030" t="str">
            <v>18.08.090</v>
          </cell>
          <cell r="B1030" t="str">
            <v>Revestimento em porcelanato esmaltado acetinado para área interna e ambiente com acesso ao exterior, grupo de absorção BIa, resistência química B, assentado com argamassa colante industrializada, rejuntado</v>
          </cell>
          <cell r="C1030" t="str">
            <v>M2</v>
          </cell>
        </row>
        <row r="1031">
          <cell r="A1031" t="str">
            <v>18.08.100</v>
          </cell>
          <cell r="B1031" t="str">
            <v>Rodapé em porcelanato esmaltado acetinado para área interna e ambiente com acesso ao exterior, grupo de absorção BIa, resistência química B, assentado com argamassa colante industrializada, rejuntado</v>
          </cell>
          <cell r="C1031" t="str">
            <v>M</v>
          </cell>
        </row>
        <row r="1032">
          <cell r="A1032" t="str">
            <v>18.08.110</v>
          </cell>
          <cell r="B1032" t="str">
            <v>Revestimento em porcelanato técnico antiderrapante para área externa, grupo de absorção BIa, assentado com argamassa colante
industrializada, rejuntado</v>
          </cell>
          <cell r="C1032" t="str">
            <v>M2</v>
          </cell>
        </row>
        <row r="1033">
          <cell r="A1033" t="str">
            <v>18.08.120</v>
          </cell>
          <cell r="B1033" t="str">
            <v>Rodapé em porcelanato técnico antiderrapante para área interna, grupo de absorção BIa, assentado com argamassa colante industrializada,
rejuntado</v>
          </cell>
          <cell r="C1033" t="str">
            <v>M</v>
          </cell>
        </row>
        <row r="1034">
          <cell r="A1034" t="str">
            <v>18.08.152</v>
          </cell>
          <cell r="B1034" t="str">
            <v>Revestimento em porcelanato técnico natural para área interna e ambiente com acesso ao exterior, grupo de absorção BIa, assentado com argamassa colante industrializada, rejuntado</v>
          </cell>
          <cell r="C1034" t="str">
            <v>M2</v>
          </cell>
        </row>
        <row r="1035">
          <cell r="A1035" t="str">
            <v>18.08.162</v>
          </cell>
          <cell r="B1035" t="str">
            <v>Rodapé em porcelanato técnico natural, para área interna e ambiente com acesso ao exterior, grupo de absorção BIa, assentado com argamassa colante industrializada, rejuntado</v>
          </cell>
          <cell r="C1035" t="str">
            <v>M</v>
          </cell>
        </row>
        <row r="1036">
          <cell r="A1036" t="str">
            <v>18.08.170</v>
          </cell>
          <cell r="B1036" t="str">
            <v>Revestimento em porcelanato técnico polido para área interna e ambiente de médio tráfego, grupo de absorção BIa, coeficiente de atrito I, assentado com argamassa colante industrializada, rejuntado</v>
          </cell>
          <cell r="C1036" t="str">
            <v>M2</v>
          </cell>
        </row>
        <row r="1037">
          <cell r="A1037" t="str">
            <v>18.08.180</v>
          </cell>
          <cell r="B1037" t="str">
            <v>Rodapé em porcelanato técnico polido para área interna e ambiente de médio tráfego, grupo de absorção BIa, assentado com argamassa colante industrializada, rejuntado</v>
          </cell>
          <cell r="C1037" t="str">
            <v>M</v>
          </cell>
        </row>
        <row r="1038">
          <cell r="A1038">
            <v>18.11</v>
          </cell>
          <cell r="B1038" t="str">
            <v>Revestimento em placa ceramica esmaltada</v>
          </cell>
          <cell r="C1038">
            <v>18.1099853515625</v>
          </cell>
        </row>
        <row r="1039">
          <cell r="A1039" t="str">
            <v>18.11.012</v>
          </cell>
          <cell r="B1039" t="str">
            <v>Revestimento em placa cerâmica esmaltada de
7,5x7,5 cm, assentado e rejuntado com argamassa industrializada</v>
          </cell>
          <cell r="C1039" t="str">
            <v>M2</v>
          </cell>
        </row>
        <row r="1040">
          <cell r="A1040" t="str">
            <v>18.11.022</v>
          </cell>
          <cell r="B1040" t="str">
            <v>Revestimento em placa cerâmica esmaltada de 10x10 cm, assentado e rejuntado com argamassa
industrializada</v>
          </cell>
          <cell r="C1040" t="str">
            <v>M2</v>
          </cell>
        </row>
        <row r="1041">
          <cell r="A1041" t="str">
            <v>18.11.032</v>
          </cell>
          <cell r="B1041" t="str">
            <v>Revestimento em placa cerâmica esmaltada de 15x15 cm, tipo monocolor, assentado e rejuntado
com argamassa industrializada</v>
          </cell>
          <cell r="C1041" t="str">
            <v>M2</v>
          </cell>
        </row>
        <row r="1042">
          <cell r="A1042" t="str">
            <v>18.11.042</v>
          </cell>
          <cell r="B1042" t="str">
            <v>Revestimento em placa cerâmica esmaltada de 20x20 cm, tipo monocolor, assentado e rejuntado
com argamassa industrializada</v>
          </cell>
          <cell r="C1042" t="str">
            <v>M2</v>
          </cell>
        </row>
        <row r="1043">
          <cell r="A1043" t="str">
            <v>18.11.052</v>
          </cell>
          <cell r="B1043" t="str">
            <v>Revestimento em placa cerâmica esmaltada, tipo monoporosa, retangular, assentado e rejuntado com argamassa industrializada</v>
          </cell>
          <cell r="C1043" t="str">
            <v>M2</v>
          </cell>
        </row>
        <row r="1044">
          <cell r="A1044">
            <v>18.12</v>
          </cell>
          <cell r="B1044" t="str">
            <v>Revestimento em pastilha e mosaico</v>
          </cell>
          <cell r="C1044">
            <v>18.1199951171875</v>
          </cell>
        </row>
        <row r="1045">
          <cell r="A1045" t="str">
            <v>18.12.020</v>
          </cell>
          <cell r="B1045" t="str">
            <v>Revestimento em pastilha de porcelana natural ou esmaltada de 5 x 5 cm, assentado e rejuntado com argamassa colante industrializada</v>
          </cell>
          <cell r="C1045" t="str">
            <v>M2</v>
          </cell>
        </row>
        <row r="1046">
          <cell r="A1046" t="str">
            <v>18.12.120</v>
          </cell>
          <cell r="B1046" t="str">
            <v>Revestimento em pastilha de porcelana natural ou esmaltada de 2,5 x 2,5 cm, assentado e rejuntado com argamassa colante industrializada</v>
          </cell>
          <cell r="C1046" t="str">
            <v>M2</v>
          </cell>
        </row>
        <row r="1047">
          <cell r="A1047" t="str">
            <v>18.12.140</v>
          </cell>
          <cell r="B1047" t="str">
            <v>Revestimento em pastilha de porcelana natural ou esmaltada de 2,5 x 5 cm, assentado e rejuntado com argamassa colante industrializada</v>
          </cell>
          <cell r="C1047" t="str">
            <v>M2</v>
          </cell>
        </row>
        <row r="1048">
          <cell r="A1048">
            <v>18.13</v>
          </cell>
          <cell r="B1048" t="str">
            <v>Revestimento ceramico nao esmaltado extrudado</v>
          </cell>
          <cell r="C1048">
            <v>18.129989624023438</v>
          </cell>
        </row>
        <row r="1049">
          <cell r="A1049" t="str">
            <v>18.13.010</v>
          </cell>
          <cell r="B1049" t="str">
            <v>Revestimento em placa cerâmica não esmaltada extrudada, de alta resistência química e mecânica, espessura de 9 mm, assentado com argamassa colante industrializada</v>
          </cell>
          <cell r="C1049" t="str">
            <v>M2</v>
          </cell>
        </row>
        <row r="1050">
          <cell r="A1050" t="str">
            <v>18.13.020</v>
          </cell>
          <cell r="B1050" t="str">
            <v>Revestimento em placa cerâmica extrudada de alta resistência química e mecânica, espessura entre 9 e 10 mm, assentado com argamassa
industrializada de alta aderência</v>
          </cell>
          <cell r="C1050" t="str">
            <v>M2</v>
          </cell>
        </row>
        <row r="1051">
          <cell r="A1051" t="str">
            <v>18.13.202</v>
          </cell>
          <cell r="B1051" t="str">
            <v>Rejuntamento em placa cerâmica extrudada, espessura entre 9 e 10 mm, com argamassa industrial anticorrosiva à base de resina epóxi,
juntas de 6 a 10 mm</v>
          </cell>
          <cell r="C1051" t="str">
            <v>M2</v>
          </cell>
        </row>
        <row r="1052">
          <cell r="A1052">
            <v>19</v>
          </cell>
          <cell r="B1052" t="str">
            <v>REVESTIMENTO EM PEDRA</v>
          </cell>
          <cell r="C1052">
            <v>19</v>
          </cell>
        </row>
        <row r="1053">
          <cell r="A1053">
            <v>19.010000000000002</v>
          </cell>
          <cell r="B1053" t="str">
            <v>Granito</v>
          </cell>
          <cell r="C1053">
            <v>19.009994506835938</v>
          </cell>
        </row>
        <row r="1054">
          <cell r="A1054" t="str">
            <v>19.01.022</v>
          </cell>
          <cell r="B1054" t="str">
            <v>Revestimento em granito, espessura de 2 cm,
acabamento polido</v>
          </cell>
          <cell r="C1054" t="str">
            <v>M2</v>
          </cell>
        </row>
        <row r="1055">
          <cell r="A1055" t="str">
            <v>19.01.062</v>
          </cell>
          <cell r="B1055" t="str">
            <v>Peitoril e/ou soleira em granito, espessura de 2 cm e largura até 20 cm, acabamento polido</v>
          </cell>
          <cell r="C1055" t="str">
            <v>M</v>
          </cell>
        </row>
        <row r="1056">
          <cell r="A1056" t="str">
            <v>19.01.064</v>
          </cell>
          <cell r="B1056" t="str">
            <v>Peitoril e/ou soleira em granito, espessura de 2
cm e largura de 21 cm até 30 cm, acabamento polido</v>
          </cell>
          <cell r="C1056" t="str">
            <v>M</v>
          </cell>
        </row>
        <row r="1057">
          <cell r="A1057" t="str">
            <v>19.01.122</v>
          </cell>
          <cell r="B1057" t="str">
            <v>Degrau e espelho de granito, espessura de 2 cm,
acabamento polido</v>
          </cell>
          <cell r="C1057" t="str">
            <v>M</v>
          </cell>
        </row>
        <row r="1058">
          <cell r="A1058" t="str">
            <v>19.01.322</v>
          </cell>
          <cell r="B1058" t="str">
            <v>Rodapé em granito, espessura de 2 cm e altura de
7 cm, acabamento polido</v>
          </cell>
          <cell r="C1058" t="str">
            <v>M</v>
          </cell>
        </row>
        <row r="1059">
          <cell r="A1059" t="str">
            <v>19.01.324</v>
          </cell>
          <cell r="B1059" t="str">
            <v>Rodapé em granito, espessura de 2 cm e altura de 7,1 cm até 10 cm, acabamento polido</v>
          </cell>
          <cell r="C1059" t="str">
            <v>M</v>
          </cell>
        </row>
        <row r="1060">
          <cell r="A1060" t="str">
            <v>19.01.412</v>
          </cell>
          <cell r="B1060" t="str">
            <v>Revestimento em granito, espessura de 2 cm,
acabamento jateado</v>
          </cell>
          <cell r="C1060" t="str">
            <v>M2</v>
          </cell>
        </row>
        <row r="1061">
          <cell r="A1061" t="str">
            <v>19.01.422</v>
          </cell>
          <cell r="B1061" t="str">
            <v>Rodapé em granito, espessura de 2 cm e altura de
7 cm, acabamento jateado</v>
          </cell>
          <cell r="C1061" t="str">
            <v>M</v>
          </cell>
        </row>
        <row r="1062">
          <cell r="A1062" t="str">
            <v>19.01.432</v>
          </cell>
          <cell r="B1062" t="str">
            <v>Degrau e espelho em granito, espessura de 2 cm,
acabamento jateado</v>
          </cell>
          <cell r="C1062" t="str">
            <v>M</v>
          </cell>
        </row>
        <row r="1063">
          <cell r="A1063" t="str">
            <v>19.01.442</v>
          </cell>
          <cell r="B1063" t="str">
            <v>Peitoril e/ou soleira em granito, espessura de 2 cm e largura de 20 a 30cm, acabamento jateado</v>
          </cell>
          <cell r="C1063" t="str">
            <v>M</v>
          </cell>
        </row>
        <row r="1064">
          <cell r="A1064">
            <v>19.02</v>
          </cell>
          <cell r="B1064" t="str">
            <v>Marmore</v>
          </cell>
          <cell r="C1064">
            <v>19.019989013671875</v>
          </cell>
        </row>
        <row r="1065">
          <cell r="A1065" t="str">
            <v>19.02.020</v>
          </cell>
          <cell r="B1065" t="str">
            <v>Revestimento em mármore branco, espessura de
2 cm, assente com massa</v>
          </cell>
          <cell r="C1065" t="str">
            <v>M2</v>
          </cell>
        </row>
        <row r="1066">
          <cell r="A1066" t="str">
            <v>19.02.040</v>
          </cell>
          <cell r="B1066" t="str">
            <v>Revestimento em mármore travertino nacional, espessura de 2 cm, assente com massa</v>
          </cell>
          <cell r="C1066" t="str">
            <v>M2</v>
          </cell>
        </row>
        <row r="1067">
          <cell r="A1067" t="str">
            <v>19.02.060</v>
          </cell>
          <cell r="B1067" t="str">
            <v>Revestimento em mármore branco, espessura de
3 cm, assente com massa</v>
          </cell>
          <cell r="C1067" t="str">
            <v>M2</v>
          </cell>
        </row>
        <row r="1068">
          <cell r="A1068" t="str">
            <v>19.02.080</v>
          </cell>
          <cell r="B1068" t="str">
            <v>Revestimento em mármore travertino nacional, espessura de 3 cm, assente com massa</v>
          </cell>
          <cell r="C1068" t="str">
            <v>M2</v>
          </cell>
        </row>
        <row r="1069">
          <cell r="A1069" t="str">
            <v>19.02.220</v>
          </cell>
          <cell r="B1069" t="str">
            <v>Degrau e espelho em mármore branco, espessura
de 2 cm</v>
          </cell>
          <cell r="C1069" t="str">
            <v>M</v>
          </cell>
        </row>
        <row r="1070">
          <cell r="A1070" t="str">
            <v>19.02.240</v>
          </cell>
          <cell r="B1070" t="str">
            <v>Degrau e espelho em mármore travertino
nacional, espessura de 2 cm</v>
          </cell>
          <cell r="C1070" t="str">
            <v>M</v>
          </cell>
        </row>
        <row r="1071">
          <cell r="A1071" t="str">
            <v>19.02.250</v>
          </cell>
          <cell r="B1071" t="str">
            <v>Rodapé em mármore branco, espessura de 2 cm e
altura de 7 cm</v>
          </cell>
          <cell r="C1071" t="str">
            <v>M</v>
          </cell>
        </row>
        <row r="1072">
          <cell r="A1072">
            <v>19.03</v>
          </cell>
          <cell r="B1072" t="str">
            <v>Pedra</v>
          </cell>
          <cell r="C1072">
            <v>19.029998779296875</v>
          </cell>
        </row>
        <row r="1073">
          <cell r="A1073" t="str">
            <v>19.03.020</v>
          </cell>
          <cell r="B1073" t="str">
            <v>Revestimento em pedra tipo arenito comum</v>
          </cell>
          <cell r="C1073" t="str">
            <v>M2</v>
          </cell>
        </row>
        <row r="1074">
          <cell r="A1074" t="str">
            <v>19.03.060</v>
          </cell>
          <cell r="B1074" t="str">
            <v>Revestimento em pedra mineira comum</v>
          </cell>
          <cell r="C1074" t="str">
            <v>M2</v>
          </cell>
        </row>
        <row r="1075">
          <cell r="A1075" t="str">
            <v>19.03.090</v>
          </cell>
          <cell r="B1075" t="str">
            <v>Revestimento em pedra Miracema</v>
          </cell>
          <cell r="C1075" t="str">
            <v>M2</v>
          </cell>
        </row>
        <row r="1076">
          <cell r="A1076" t="str">
            <v>19.03.100</v>
          </cell>
          <cell r="B1076" t="str">
            <v>Rodapé em pedra Miracema, altura de 5,75 cm</v>
          </cell>
          <cell r="C1076" t="str">
            <v>M</v>
          </cell>
        </row>
        <row r="1077">
          <cell r="A1077" t="str">
            <v>19.03.110</v>
          </cell>
          <cell r="B1077" t="str">
            <v>Rodapé em pedra Miracema, altura de 11,5 cm</v>
          </cell>
          <cell r="C1077" t="str">
            <v>M</v>
          </cell>
        </row>
        <row r="1078">
          <cell r="A1078" t="str">
            <v>19.03.220</v>
          </cell>
          <cell r="B1078" t="str">
            <v>Rodapé em pedra mineira simples, altura de 10
cm</v>
          </cell>
          <cell r="C1078" t="str">
            <v>M</v>
          </cell>
        </row>
        <row r="1079">
          <cell r="A1079" t="str">
            <v>19.03.260</v>
          </cell>
          <cell r="B1079" t="str">
            <v>Revestimento em pedra ardósia selecionada</v>
          </cell>
          <cell r="C1079" t="str">
            <v>M2</v>
          </cell>
        </row>
        <row r="1080">
          <cell r="A1080" t="str">
            <v>19.03.270</v>
          </cell>
          <cell r="B1080" t="str">
            <v>Rodapé em pedra ardósia, altura de 7 cm</v>
          </cell>
          <cell r="C1080" t="str">
            <v>M</v>
          </cell>
        </row>
        <row r="1081">
          <cell r="A1081" t="str">
            <v>19.03.290</v>
          </cell>
          <cell r="B1081" t="str">
            <v>Peitoril e/ou soleira em ardósia, espessura de 2
cm e largura até 20 cm</v>
          </cell>
          <cell r="C1081" t="str">
            <v>M</v>
          </cell>
        </row>
        <row r="1082">
          <cell r="A1082">
            <v>19.2</v>
          </cell>
          <cell r="B1082" t="str">
            <v>Reparos, conservacoes e complementos - GRUPO
19</v>
          </cell>
          <cell r="C1082">
            <v>19.199996948242188</v>
          </cell>
        </row>
        <row r="1083">
          <cell r="A1083" t="str">
            <v>19.20.020</v>
          </cell>
          <cell r="B1083" t="str">
            <v>Recolocação de mármore, pedras e granitos,
assentes com massa</v>
          </cell>
          <cell r="C1083" t="str">
            <v>M2</v>
          </cell>
        </row>
        <row r="1084">
          <cell r="A1084">
            <v>20</v>
          </cell>
          <cell r="B1084" t="str">
            <v>REVESTIMENTO EM MADEIRA</v>
          </cell>
          <cell r="C1084">
            <v>20</v>
          </cell>
        </row>
        <row r="1085">
          <cell r="A1085">
            <v>20.010000000000002</v>
          </cell>
          <cell r="B1085" t="str">
            <v>Lambris de madeira</v>
          </cell>
          <cell r="C1085">
            <v>20.009994506835938</v>
          </cell>
        </row>
        <row r="1086">
          <cell r="A1086" t="str">
            <v>20.01.040</v>
          </cell>
          <cell r="B1086" t="str">
            <v>Lambril em madeira macho/fêmea tarugado,
exceto pinus</v>
          </cell>
          <cell r="C1086" t="str">
            <v>M2</v>
          </cell>
        </row>
        <row r="1087">
          <cell r="A1087">
            <v>20.03</v>
          </cell>
          <cell r="B1087" t="str">
            <v>Soalho de madeira</v>
          </cell>
          <cell r="C1087">
            <v>20.029998779296875</v>
          </cell>
        </row>
        <row r="1088">
          <cell r="A1088" t="str">
            <v>20.03.010</v>
          </cell>
          <cell r="B1088" t="str">
            <v>Soalho em tábua de madeira aparelhada</v>
          </cell>
          <cell r="C1088" t="str">
            <v>M2</v>
          </cell>
        </row>
        <row r="1089">
          <cell r="A1089">
            <v>20.04</v>
          </cell>
          <cell r="B1089" t="str">
            <v>Tacos</v>
          </cell>
          <cell r="C1089">
            <v>20.039993286132813</v>
          </cell>
        </row>
        <row r="1090">
          <cell r="A1090" t="str">
            <v>20.04.020</v>
          </cell>
          <cell r="B1090" t="str">
            <v>Piso em tacos de Ipê colado</v>
          </cell>
          <cell r="C1090" t="str">
            <v>M2</v>
          </cell>
        </row>
        <row r="1091">
          <cell r="A1091">
            <v>20.100000000000001</v>
          </cell>
          <cell r="B1091" t="str">
            <v>Rodape de madeira</v>
          </cell>
          <cell r="C1091">
            <v>20.099990844726563</v>
          </cell>
        </row>
        <row r="1092">
          <cell r="A1092" t="str">
            <v>20.10.040</v>
          </cell>
          <cell r="B1092" t="str">
            <v>Rodapé de madeira de 7 x 1,5 cm</v>
          </cell>
          <cell r="C1092" t="str">
            <v>M</v>
          </cell>
        </row>
        <row r="1093">
          <cell r="A1093" t="str">
            <v>20.10.120</v>
          </cell>
          <cell r="B1093" t="str">
            <v>Cordão de madeira</v>
          </cell>
          <cell r="C1093" t="str">
            <v>M</v>
          </cell>
        </row>
        <row r="1094">
          <cell r="A1094">
            <v>20.2</v>
          </cell>
          <cell r="B1094" t="str">
            <v>Reparos, conservacoes e complementos - GRUPO
20</v>
          </cell>
          <cell r="C1094">
            <v>20.199996948242188</v>
          </cell>
        </row>
        <row r="1095">
          <cell r="A1095" t="str">
            <v>20.20.020</v>
          </cell>
          <cell r="B1095" t="str">
            <v>Recolocação de soalho em madeira</v>
          </cell>
          <cell r="C1095" t="str">
            <v>M2</v>
          </cell>
        </row>
        <row r="1096">
          <cell r="A1096" t="str">
            <v>20.20.040</v>
          </cell>
          <cell r="B1096" t="str">
            <v>Recolocação de tacos soltos com cola</v>
          </cell>
          <cell r="C1096" t="str">
            <v>M2</v>
          </cell>
        </row>
        <row r="1097">
          <cell r="A1097" t="str">
            <v>20.20.100</v>
          </cell>
          <cell r="B1097" t="str">
            <v>Recolocação de rodapé e cordão de madeira</v>
          </cell>
          <cell r="C1097" t="str">
            <v>M</v>
          </cell>
        </row>
        <row r="1098">
          <cell r="A1098" t="str">
            <v>20.20.202</v>
          </cell>
          <cell r="B1098" t="str">
            <v>Raspagem com calafetação e aplicação de verniz</v>
          </cell>
          <cell r="C1098" t="str">
            <v>M2</v>
          </cell>
        </row>
        <row r="1099">
          <cell r="A1099" t="str">
            <v>20.20.220</v>
          </cell>
          <cell r="B1099" t="str">
            <v>Raspagem com calafetação e aplicação de cera</v>
          </cell>
          <cell r="C1099" t="str">
            <v>M2</v>
          </cell>
        </row>
        <row r="1100">
          <cell r="A1100">
            <v>21</v>
          </cell>
          <cell r="B1100" t="str">
            <v>REVESTIMENTO SINTETICO E METALICO</v>
          </cell>
          <cell r="C1100">
            <v>21</v>
          </cell>
        </row>
        <row r="1101">
          <cell r="A1101">
            <v>21.01</v>
          </cell>
          <cell r="B1101" t="str">
            <v>Revestimento em borracha</v>
          </cell>
          <cell r="C1101">
            <v>21.009994506835938</v>
          </cell>
        </row>
        <row r="1102">
          <cell r="A1102" t="str">
            <v>21.01.100</v>
          </cell>
          <cell r="B1102" t="str">
            <v>Revestimento em borracha sintética preta,
espessura de 4 mm - colado</v>
          </cell>
          <cell r="C1102" t="str">
            <v>M2</v>
          </cell>
        </row>
        <row r="1103">
          <cell r="A1103" t="str">
            <v>21.01.160</v>
          </cell>
          <cell r="B1103" t="str">
            <v>Revestimento em grama sintética, com espessura
de 20 a 32 mm</v>
          </cell>
          <cell r="C1103" t="str">
            <v>M2</v>
          </cell>
        </row>
        <row r="1104">
          <cell r="A1104">
            <v>21.02</v>
          </cell>
          <cell r="B1104" t="str">
            <v>Revestimento vinilico</v>
          </cell>
          <cell r="C1104">
            <v>21.019989013671875</v>
          </cell>
        </row>
        <row r="1105">
          <cell r="A1105" t="str">
            <v>21.02.050</v>
          </cell>
          <cell r="B1105" t="str">
            <v>Revestimento vinílico, espessura de 2 mm, para tráfego médio, com impermeabilizante acrílico</v>
          </cell>
          <cell r="C1105" t="str">
            <v>M2</v>
          </cell>
        </row>
        <row r="1106">
          <cell r="A1106" t="str">
            <v>21.02.060</v>
          </cell>
          <cell r="B1106" t="str">
            <v>Revestimento vinílico, espessura de 3,2 mm, para tráfego intenso, com impermeabilizante acrílico</v>
          </cell>
          <cell r="C1106" t="str">
            <v>M2</v>
          </cell>
        </row>
        <row r="1107">
          <cell r="A1107" t="str">
            <v>21.02.071</v>
          </cell>
          <cell r="B1107" t="str">
            <v>Revestimento vinílico em manta, espessura total de 2mm, resistente a lavagem com hipoclorito</v>
          </cell>
          <cell r="C1107" t="str">
            <v>M2</v>
          </cell>
        </row>
        <row r="1108">
          <cell r="A1108" t="str">
            <v>21.02.271</v>
          </cell>
          <cell r="B1108" t="str">
            <v>Revestimento vinílico em manta heterogênea, espessura de 2 mm, com impermeabilizante
acrílico</v>
          </cell>
          <cell r="C1108" t="str">
            <v>M2</v>
          </cell>
        </row>
        <row r="1109">
          <cell r="A1109" t="str">
            <v>21.02.281</v>
          </cell>
          <cell r="B1109" t="str">
            <v>Revestimento vinílico flexível em manta
homogênea, espessura de 2 mm, com impermeabilizante acrílico</v>
          </cell>
          <cell r="C1109" t="str">
            <v>M2</v>
          </cell>
        </row>
        <row r="1110">
          <cell r="A1110" t="str">
            <v>21.02.291</v>
          </cell>
          <cell r="B1110" t="str">
            <v>Revestimento vinílico heterogêneo flexível em réguas, espessura de 3 mm, com
impermeabilizante acrílico</v>
          </cell>
          <cell r="C1110" t="str">
            <v>M2</v>
          </cell>
        </row>
        <row r="1111">
          <cell r="A1111" t="str">
            <v>21.02.310</v>
          </cell>
          <cell r="B1111" t="str">
            <v>Revestimento vinílico autoportante acústico, espessura de 4,5 mm, com impermeabilizante
acrílico</v>
          </cell>
          <cell r="C1111" t="str">
            <v>M2</v>
          </cell>
        </row>
        <row r="1112">
          <cell r="A1112" t="str">
            <v>21.02.311</v>
          </cell>
          <cell r="B1112" t="str">
            <v>Revestimento vinílico autoportante, espessura de 4 mm, com impermeabilizante acrílico</v>
          </cell>
          <cell r="C1112" t="str">
            <v>M2</v>
          </cell>
        </row>
        <row r="1113">
          <cell r="A1113" t="str">
            <v>21.02.320</v>
          </cell>
          <cell r="B1113" t="str">
            <v>Revestimento vinílico antiestático acústico, espessura de 5 mm, com impermeabilizante
acrílico</v>
          </cell>
          <cell r="C1113" t="str">
            <v>M2</v>
          </cell>
        </row>
        <row r="1114">
          <cell r="A1114">
            <v>21.03</v>
          </cell>
          <cell r="B1114" t="str">
            <v>Revestimento metalico</v>
          </cell>
          <cell r="C1114">
            <v>21.029998779296875</v>
          </cell>
        </row>
        <row r="1115">
          <cell r="A1115" t="str">
            <v>21.03.010</v>
          </cell>
          <cell r="B1115" t="str">
            <v>Revestimento em aço inoxidável AISI 304, liga 18,8, chapa 20, espessura de 1 mm, acabamento
escovado com grana especial</v>
          </cell>
          <cell r="C1115" t="str">
            <v>M2</v>
          </cell>
        </row>
        <row r="1116">
          <cell r="A1116" t="str">
            <v>21.03.090</v>
          </cell>
          <cell r="B1116" t="str">
            <v>Piso elevado tipo telescópico em chapa de aço,
sem revestimento</v>
          </cell>
          <cell r="C1116" t="str">
            <v>M2</v>
          </cell>
        </row>
        <row r="1117">
          <cell r="A1117" t="str">
            <v>21.03.151</v>
          </cell>
          <cell r="B1117" t="str">
            <v>Revestimento em placas de alumínio composto "ACM", espessura de 4 mm e acabamento em
PVDF</v>
          </cell>
          <cell r="C1117" t="str">
            <v>M2</v>
          </cell>
        </row>
        <row r="1118">
          <cell r="A1118" t="str">
            <v>21.03.152</v>
          </cell>
          <cell r="B1118" t="str">
            <v>Revestimento em placas de alumínio composto "ACM", espessura de 4 mm e acabamento em
PVDF, na cor verde</v>
          </cell>
          <cell r="C1118" t="str">
            <v>M2</v>
          </cell>
        </row>
        <row r="1119">
          <cell r="A1119">
            <v>21.04</v>
          </cell>
          <cell r="B1119" t="str">
            <v>Forracao e carpete</v>
          </cell>
          <cell r="C1119">
            <v>21.039993286132813</v>
          </cell>
        </row>
        <row r="1120">
          <cell r="A1120" t="str">
            <v>21.04.100</v>
          </cell>
          <cell r="B1120" t="str">
            <v>Revestimento com carpete para tráfego moderado, uso comercial, tipo bouclê de 5,4 até
8 mm</v>
          </cell>
          <cell r="C1120" t="str">
            <v>M2</v>
          </cell>
        </row>
        <row r="1121">
          <cell r="A1121" t="str">
            <v>21.04.110</v>
          </cell>
          <cell r="B1121" t="str">
            <v>Revestimento com carpete para tráfego intenso, uso comercial, tipo bouclê de 6 mm</v>
          </cell>
          <cell r="C1121" t="str">
            <v>M2</v>
          </cell>
        </row>
        <row r="1122">
          <cell r="A1122">
            <v>21.05</v>
          </cell>
          <cell r="B1122" t="str">
            <v>Revestimento em cimento reforcado com fio
sintetico (CRFS)</v>
          </cell>
          <cell r="C1122">
            <v>21.04998779296875</v>
          </cell>
        </row>
        <row r="1123">
          <cell r="A1123" t="str">
            <v>21.05.010</v>
          </cell>
          <cell r="B1123" t="str">
            <v>Piso em painel com miolo de madeira contraplacado por lâminas de madeira e externamente por chapas em CRFS, espessura de
40 mm</v>
          </cell>
          <cell r="C1123" t="str">
            <v>M2</v>
          </cell>
        </row>
        <row r="1124">
          <cell r="A1124" t="str">
            <v>21.05.100</v>
          </cell>
          <cell r="B1124" t="str">
            <v>Piso elevado de concreto em placas de 600 x 600
mm, antiderrapante, sem acabamento</v>
          </cell>
          <cell r="C1124" t="str">
            <v>M2</v>
          </cell>
        </row>
        <row r="1125">
          <cell r="A1125">
            <v>21.07</v>
          </cell>
          <cell r="B1125" t="str">
            <v>Revestimento sintetico</v>
          </cell>
          <cell r="C1125">
            <v>21.069992065429688</v>
          </cell>
        </row>
        <row r="1126">
          <cell r="A1126" t="str">
            <v>21.07.010</v>
          </cell>
          <cell r="B1126" t="str">
            <v>Revestimento em laminado melamínico
dissipativo</v>
          </cell>
          <cell r="C1126" t="str">
            <v>M2</v>
          </cell>
        </row>
        <row r="1127">
          <cell r="A1127">
            <v>21.1</v>
          </cell>
          <cell r="B1127" t="str">
            <v>Rodape sintetico</v>
          </cell>
          <cell r="C1127">
            <v>21.099990844726563</v>
          </cell>
        </row>
        <row r="1128">
          <cell r="A1128" t="str">
            <v>21.10.050</v>
          </cell>
          <cell r="B1128" t="str">
            <v>Rodapé de poliestireno, espessura de 7 cm</v>
          </cell>
          <cell r="C1128" t="str">
            <v>M</v>
          </cell>
        </row>
        <row r="1129">
          <cell r="A1129" t="str">
            <v>21.10.051</v>
          </cell>
          <cell r="B1129" t="str">
            <v>Rodapé de poliestireno, espessura de 8 cm</v>
          </cell>
          <cell r="C1129" t="str">
            <v>M</v>
          </cell>
        </row>
        <row r="1130">
          <cell r="A1130" t="str">
            <v>21.10.061</v>
          </cell>
          <cell r="B1130" t="str">
            <v>Rodapé para piso vinílico em PVC, espessura de 2 mm e altura de 5 cm, curvo/plano, com impermeabilizante acrílico</v>
          </cell>
          <cell r="C1130" t="str">
            <v>M</v>
          </cell>
        </row>
        <row r="1131">
          <cell r="A1131" t="str">
            <v>21.10.071</v>
          </cell>
          <cell r="B1131" t="str">
            <v>Rodapé flexível para piso vinílico em PVC, espessura de 2 mm e altura de 7,5 cm, curvo/plano, com impermeabilizante acrílico</v>
          </cell>
          <cell r="C1131" t="str">
            <v>M</v>
          </cell>
        </row>
        <row r="1132">
          <cell r="A1132" t="str">
            <v>21.10.081</v>
          </cell>
          <cell r="B1132" t="str">
            <v>Rodapé hospitalar flexível em PVC para piso
vinílico, espessura de 2 mm e altura de 7,5 cm, com impermeabilizante acrílico</v>
          </cell>
          <cell r="C1132" t="str">
            <v>M</v>
          </cell>
        </row>
        <row r="1133">
          <cell r="A1133" t="str">
            <v>21.10.210</v>
          </cell>
          <cell r="B1133" t="str">
            <v>Rodapé em borracha sintética preta, altura até 7
cm - colado</v>
          </cell>
          <cell r="C1133" t="str">
            <v>M</v>
          </cell>
        </row>
        <row r="1134">
          <cell r="A1134" t="str">
            <v>21.10.220</v>
          </cell>
          <cell r="B1134" t="str">
            <v>Rodapé de cordão de poliamida</v>
          </cell>
          <cell r="C1134" t="str">
            <v>M</v>
          </cell>
        </row>
        <row r="1135">
          <cell r="A1135" t="str">
            <v>21.10.250</v>
          </cell>
          <cell r="B1135" t="str">
            <v>Rodapé em laminado melamínico dissipativo, espessura de 2 mm e altura de 10 cm</v>
          </cell>
          <cell r="C1135" t="str">
            <v>M</v>
          </cell>
        </row>
        <row r="1136">
          <cell r="A1136">
            <v>21.11</v>
          </cell>
          <cell r="B1136" t="str">
            <v>Degrau sintetico</v>
          </cell>
          <cell r="C1136">
            <v>21.1099853515625</v>
          </cell>
        </row>
        <row r="1137">
          <cell r="A1137" t="str">
            <v>21.11.050</v>
          </cell>
          <cell r="B1137" t="str">
            <v>Degrau (piso e espelho) em borracha sintética
preta com testeira - colado</v>
          </cell>
          <cell r="C1137" t="str">
            <v>M</v>
          </cell>
        </row>
        <row r="1138">
          <cell r="A1138" t="str">
            <v>21.11.131</v>
          </cell>
          <cell r="B1138" t="str">
            <v>Testeira flexível para arremate de degrau vinílico em PVC, espessura de 2 mm, com
impermeabilizante acrílico</v>
          </cell>
          <cell r="C1138" t="str">
            <v>M</v>
          </cell>
        </row>
        <row r="1139">
          <cell r="A1139">
            <v>21.2</v>
          </cell>
          <cell r="B1139" t="str">
            <v>Reparos, conservacoes e complementos - GRUPO
21</v>
          </cell>
          <cell r="C1139">
            <v>21.199996948242188</v>
          </cell>
        </row>
        <row r="1140">
          <cell r="A1140" t="str">
            <v>21.20.020</v>
          </cell>
          <cell r="B1140" t="str">
            <v>Recolocação de piso sintético com cola</v>
          </cell>
          <cell r="C1140" t="str">
            <v>M2</v>
          </cell>
        </row>
        <row r="1141">
          <cell r="A1141" t="str">
            <v>21.20.040</v>
          </cell>
          <cell r="B1141" t="str">
            <v>Recolocação de piso sintético argamassado</v>
          </cell>
          <cell r="C1141" t="str">
            <v>M2</v>
          </cell>
        </row>
        <row r="1142">
          <cell r="A1142" t="str">
            <v>21.20.050</v>
          </cell>
          <cell r="B1142" t="str">
            <v>Recolocação de piso elevado telescópico metálico, inclusive estrutura de sustentação</v>
          </cell>
          <cell r="C1142" t="str">
            <v>M2</v>
          </cell>
        </row>
        <row r="1143">
          <cell r="A1143" t="str">
            <v>21.20.060</v>
          </cell>
          <cell r="B1143" t="str">
            <v>Furação de piso elevado telescópico em chapa de
aço</v>
          </cell>
          <cell r="C1143" t="str">
            <v>UN</v>
          </cell>
        </row>
        <row r="1144">
          <cell r="A1144" t="str">
            <v>21.20.100</v>
          </cell>
          <cell r="B1144" t="str">
            <v>Recolocação de rodapé e cordões sintéticos</v>
          </cell>
          <cell r="C1144" t="str">
            <v>M</v>
          </cell>
        </row>
        <row r="1145">
          <cell r="A1145" t="str">
            <v>21.20.300</v>
          </cell>
          <cell r="B1145" t="str">
            <v>Fita adesiva antiderrapante com largura de 5 cm</v>
          </cell>
          <cell r="C1145" t="str">
            <v>M</v>
          </cell>
        </row>
        <row r="1146">
          <cell r="A1146" t="str">
            <v>21.20.302</v>
          </cell>
          <cell r="B1146" t="str">
            <v>Fita adesiva antiderrapante fosforescente, alto
tráfego, largura de 5 cm</v>
          </cell>
          <cell r="C1146" t="str">
            <v>M</v>
          </cell>
        </row>
        <row r="1147">
          <cell r="A1147" t="str">
            <v>21.20.410</v>
          </cell>
          <cell r="B1147" t="str">
            <v>Cantoneira de sobrepor em PVC de 4 x 4 cm</v>
          </cell>
          <cell r="C1147" t="str">
            <v>UN</v>
          </cell>
        </row>
        <row r="1148">
          <cell r="A1148" t="str">
            <v>21.20.460</v>
          </cell>
          <cell r="B1148" t="str">
            <v>Canto externo de acabamento em PVC</v>
          </cell>
          <cell r="C1148" t="str">
            <v>M</v>
          </cell>
        </row>
        <row r="1149">
          <cell r="A1149" t="str">
            <v>21.20.500</v>
          </cell>
          <cell r="B1149" t="str">
            <v>Cantoneira em alumínio antiderrapante de 50 x
30 mm</v>
          </cell>
          <cell r="C1149" t="str">
            <v>M</v>
          </cell>
        </row>
        <row r="1150">
          <cell r="A1150">
            <v>22</v>
          </cell>
          <cell r="B1150" t="str">
            <v>FORRO, BRISE E FACHADA</v>
          </cell>
          <cell r="C1150">
            <v>22</v>
          </cell>
        </row>
        <row r="1151">
          <cell r="A1151">
            <v>22.01</v>
          </cell>
          <cell r="B1151" t="str">
            <v>Forro de madeira</v>
          </cell>
          <cell r="C1151">
            <v>22.009994506835938</v>
          </cell>
        </row>
        <row r="1152">
          <cell r="A1152" t="str">
            <v>22.01.010</v>
          </cell>
          <cell r="B1152" t="str">
            <v>Forro em tábuas aparelhadas macho e fêmea de
pinus</v>
          </cell>
          <cell r="C1152" t="str">
            <v>M2</v>
          </cell>
        </row>
        <row r="1153">
          <cell r="A1153" t="str">
            <v>22.01.020</v>
          </cell>
          <cell r="B1153" t="str">
            <v>Forro em tábuas aparelhadas macho e fêmea de
pinus tarugado</v>
          </cell>
          <cell r="C1153" t="str">
            <v>M2</v>
          </cell>
        </row>
        <row r="1154">
          <cell r="A1154" t="str">
            <v>22.01.080</v>
          </cell>
          <cell r="B1154" t="str">
            <v>Forro xadrez em ripas de angelim-vermelho /
bacuri / maçaranduba tarugado</v>
          </cell>
          <cell r="C1154" t="str">
            <v>M2</v>
          </cell>
        </row>
        <row r="1155">
          <cell r="A1155" t="str">
            <v>22.01.210</v>
          </cell>
          <cell r="B1155" t="str">
            <v>Testeira em tábua aparelhada, largura até 20 cm</v>
          </cell>
          <cell r="C1155" t="str">
            <v>M</v>
          </cell>
        </row>
        <row r="1156">
          <cell r="A1156" t="str">
            <v>22.01.220</v>
          </cell>
          <cell r="B1156" t="str">
            <v>Beiral em tábua de angelim-vermelho / bacuri / maçaranduba macho e fêmea com tarugamento</v>
          </cell>
          <cell r="C1156" t="str">
            <v>M2</v>
          </cell>
        </row>
        <row r="1157">
          <cell r="A1157" t="str">
            <v>22.01.240</v>
          </cell>
          <cell r="B1157" t="str">
            <v>Beiral em tábua de angelim-vermelho / bacuri /
maçaranduba macho e fêmea</v>
          </cell>
          <cell r="C1157" t="str">
            <v>M2</v>
          </cell>
        </row>
        <row r="1158">
          <cell r="A1158">
            <v>22.02</v>
          </cell>
          <cell r="B1158" t="str">
            <v>Forro de gesso</v>
          </cell>
          <cell r="C1158">
            <v>22.019989013671875</v>
          </cell>
        </row>
        <row r="1159">
          <cell r="A1159" t="str">
            <v>22.02.010</v>
          </cell>
          <cell r="B1159" t="str">
            <v>Forro em placa de gesso liso fixo</v>
          </cell>
          <cell r="C1159" t="str">
            <v>M2</v>
          </cell>
        </row>
        <row r="1160">
          <cell r="A1160" t="str">
            <v>22.02.030</v>
          </cell>
          <cell r="B1160" t="str">
            <v>Forro em painéis de gesso acartonado, espessura
de 12,5 mm, fixo</v>
          </cell>
          <cell r="C1160" t="str">
            <v>M2</v>
          </cell>
        </row>
        <row r="1161">
          <cell r="A1161" t="str">
            <v>22.02.100</v>
          </cell>
          <cell r="B1161" t="str">
            <v>Forro em painéis de gesso acartonado, acabamento liso com película em PVC - 625mm x 1250mm, espessura de 9,5mm, removível</v>
          </cell>
          <cell r="C1161" t="str">
            <v>M2</v>
          </cell>
        </row>
        <row r="1162">
          <cell r="A1162" t="str">
            <v>22.02.190</v>
          </cell>
          <cell r="B1162" t="str">
            <v>Forro de gesso removível com película rígida de
PVC de 625mm x 625mm</v>
          </cell>
          <cell r="C1162" t="str">
            <v>M2</v>
          </cell>
        </row>
        <row r="1163">
          <cell r="A1163">
            <v>22.03</v>
          </cell>
          <cell r="B1163" t="str">
            <v>Forro sintetico</v>
          </cell>
          <cell r="C1163">
            <v>22.029998779296875</v>
          </cell>
        </row>
        <row r="1164">
          <cell r="A1164" t="str">
            <v>22.03.020</v>
          </cell>
          <cell r="B1164" t="str">
            <v>Forro em lã de vidro revestido em PVC, espessura
de 20 mm</v>
          </cell>
          <cell r="C1164" t="str">
            <v>M2</v>
          </cell>
        </row>
        <row r="1165">
          <cell r="A1165" t="str">
            <v>22.03.030</v>
          </cell>
          <cell r="B1165" t="str">
            <v>Forro em fibra mineral acústico, revestido em
látex</v>
          </cell>
          <cell r="C1165" t="str">
            <v>M2</v>
          </cell>
        </row>
        <row r="1166">
          <cell r="A1166" t="str">
            <v>22.03.040</v>
          </cell>
          <cell r="B1166" t="str">
            <v>Forro modular removível em PVC de 618mm x
1243mm</v>
          </cell>
          <cell r="C1166" t="str">
            <v>M2</v>
          </cell>
        </row>
        <row r="1167">
          <cell r="A1167" t="str">
            <v>22.03.050</v>
          </cell>
          <cell r="B1167" t="str">
            <v>Forro em fibra mineral revestido em látex</v>
          </cell>
          <cell r="C1167" t="str">
            <v>M2</v>
          </cell>
        </row>
        <row r="1168">
          <cell r="A1168" t="str">
            <v>22.03.070</v>
          </cell>
          <cell r="B1168" t="str">
            <v>Forro em lâmina de PVC</v>
          </cell>
          <cell r="C1168" t="str">
            <v>M2</v>
          </cell>
        </row>
        <row r="1169">
          <cell r="A1169" t="str">
            <v>22.03.122</v>
          </cell>
          <cell r="B1169" t="str">
            <v>Forro em fibra mineral com placas acústicas
removíveis de 625mm x 1250mm</v>
          </cell>
          <cell r="C1169" t="str">
            <v>M2</v>
          </cell>
        </row>
        <row r="1170">
          <cell r="A1170" t="str">
            <v>22.03.140</v>
          </cell>
          <cell r="B1170" t="str">
            <v>Forro em fibra mineral com placas acústicas
removíveis de 625mm x 625mm</v>
          </cell>
          <cell r="C1170" t="str">
            <v>M2</v>
          </cell>
        </row>
        <row r="1171">
          <cell r="A1171">
            <v>22.04</v>
          </cell>
          <cell r="B1171" t="str">
            <v>Forro metalico</v>
          </cell>
          <cell r="C1171">
            <v>22.039993286132813</v>
          </cell>
        </row>
        <row r="1172">
          <cell r="A1172" t="str">
            <v>22.04.020</v>
          </cell>
          <cell r="B1172" t="str">
            <v>Forro metálico removível, em painéis de 625mm x
625mm, tipo colmeia</v>
          </cell>
          <cell r="C1172" t="str">
            <v>M2</v>
          </cell>
        </row>
        <row r="1173">
          <cell r="A1173">
            <v>22.06</v>
          </cell>
          <cell r="B1173" t="str">
            <v>Brise-soleil</v>
          </cell>
          <cell r="C1173">
            <v>22.05999755859375</v>
          </cell>
        </row>
        <row r="1174">
          <cell r="A1174" t="str">
            <v>22.06.130</v>
          </cell>
          <cell r="B1174" t="str">
            <v>Brise em placa cimentícia, montado em perfil e
chapa metálica</v>
          </cell>
          <cell r="C1174" t="str">
            <v>M2</v>
          </cell>
        </row>
        <row r="1175">
          <cell r="A1175" t="str">
            <v>22.06.240</v>
          </cell>
          <cell r="B1175" t="str">
            <v>Brise metálico fixo em chapa lisa aluzinc pré- pintada, formato ogiva, lâmina frontal de 200 mm</v>
          </cell>
          <cell r="C1175" t="str">
            <v>M2</v>
          </cell>
        </row>
        <row r="1176">
          <cell r="A1176" t="str">
            <v>22.06.250</v>
          </cell>
          <cell r="B1176" t="str">
            <v>Brise metálico curvo e móvel termoacústico em
chapa lisa aluzinc pré-pintada</v>
          </cell>
          <cell r="C1176" t="str">
            <v>M2</v>
          </cell>
        </row>
        <row r="1177">
          <cell r="A1177" t="str">
            <v>22.06.300</v>
          </cell>
          <cell r="B1177" t="str">
            <v>Brise metálico curvo e móvel em chapa
microperfurada de alumínio pré-pintada</v>
          </cell>
          <cell r="C1177" t="str">
            <v>M2</v>
          </cell>
        </row>
        <row r="1178">
          <cell r="A1178" t="str">
            <v>22.06.340</v>
          </cell>
          <cell r="B1178" t="str">
            <v>Brise metálico fixo em chapa lisa alumínio pré- pintada, formato ogiva, lâmina frontal de 200 mm</v>
          </cell>
          <cell r="C1178" t="str">
            <v>M2</v>
          </cell>
        </row>
        <row r="1179">
          <cell r="A1179" t="str">
            <v>22.06.350</v>
          </cell>
          <cell r="B1179" t="str">
            <v>Brise metálico curvo e móvel termoacústico em
chapa lisa de alumínio pré-pintada</v>
          </cell>
          <cell r="C1179" t="str">
            <v>M2</v>
          </cell>
        </row>
        <row r="1180">
          <cell r="A1180">
            <v>22.2</v>
          </cell>
          <cell r="B1180" t="str">
            <v>Reparos, conservacoes e complementos - GRUPO
22</v>
          </cell>
          <cell r="C1180">
            <v>22.199996948242188</v>
          </cell>
        </row>
        <row r="1181">
          <cell r="A1181" t="str">
            <v>22.20.011</v>
          </cell>
          <cell r="B1181" t="str">
            <v>Placa em lã de vidro revestida em PVC, auto
extinguível</v>
          </cell>
          <cell r="C1181" t="str">
            <v>M2</v>
          </cell>
        </row>
        <row r="1182">
          <cell r="A1182" t="str">
            <v>22.20.020</v>
          </cell>
          <cell r="B1182" t="str">
            <v>Recolocação de forros fixados</v>
          </cell>
          <cell r="C1182" t="str">
            <v>M2</v>
          </cell>
        </row>
        <row r="1183">
          <cell r="A1183" t="str">
            <v>22.20.040</v>
          </cell>
          <cell r="B1183" t="str">
            <v>Recolocação de forros apoiados ou encaixados</v>
          </cell>
          <cell r="C1183" t="str">
            <v>M2</v>
          </cell>
        </row>
        <row r="1184">
          <cell r="A1184" t="str">
            <v>22.20.050</v>
          </cell>
          <cell r="B1184" t="str">
            <v>Moldura de gesso simples, largura até 6,0 cm</v>
          </cell>
          <cell r="C1184" t="str">
            <v>M</v>
          </cell>
        </row>
        <row r="1185">
          <cell r="A1185" t="str">
            <v>22.20.090</v>
          </cell>
          <cell r="B1185" t="str">
            <v>Abertura para vão de luminária em forro de PVC
modular</v>
          </cell>
          <cell r="C1185" t="str">
            <v>UN</v>
          </cell>
        </row>
        <row r="1186">
          <cell r="A1186">
            <v>23</v>
          </cell>
          <cell r="B1186" t="str">
            <v>ESQUADRIA, MARCENARIA E ELEMENTO EM
MADEIRA</v>
          </cell>
          <cell r="C1186">
            <v>23</v>
          </cell>
        </row>
        <row r="1187">
          <cell r="A1187">
            <v>23.01</v>
          </cell>
          <cell r="B1187" t="str">
            <v>Janela e veneziana em madeira</v>
          </cell>
          <cell r="C1187">
            <v>23.009994506835938</v>
          </cell>
        </row>
        <row r="1188">
          <cell r="A1188" t="str">
            <v>23.01.050</v>
          </cell>
          <cell r="B1188" t="str">
            <v>Caixilho em madeira maxim-ar</v>
          </cell>
          <cell r="C1188" t="str">
            <v>M2</v>
          </cell>
        </row>
        <row r="1189">
          <cell r="A1189" t="str">
            <v>23.01.060</v>
          </cell>
          <cell r="B1189" t="str">
            <v>Caixilho em madeira tipo veneziana de correr</v>
          </cell>
          <cell r="C1189" t="str">
            <v>M2</v>
          </cell>
        </row>
        <row r="1190">
          <cell r="A1190">
            <v>23.02</v>
          </cell>
          <cell r="B1190" t="str">
            <v>Porta macho / femea montada com batente</v>
          </cell>
          <cell r="C1190">
            <v>23.019989013671875</v>
          </cell>
        </row>
        <row r="1191">
          <cell r="A1191" t="str">
            <v>23.02.010</v>
          </cell>
          <cell r="B1191" t="str">
            <v>Acréscimo de bandeira - porta macho e fêmea
com batente de madeira</v>
          </cell>
          <cell r="C1191" t="str">
            <v>M2</v>
          </cell>
        </row>
        <row r="1192">
          <cell r="A1192" t="str">
            <v>23.02.030</v>
          </cell>
          <cell r="B1192" t="str">
            <v>Porta macho e fêmea com batente de madeira -
70 x 210 cm</v>
          </cell>
          <cell r="C1192" t="str">
            <v>UN</v>
          </cell>
        </row>
        <row r="1193">
          <cell r="A1193" t="str">
            <v>23.02.040</v>
          </cell>
          <cell r="B1193" t="str">
            <v>Porta macho e fêmea com batente de madeira -
80 x 210 cm</v>
          </cell>
          <cell r="C1193" t="str">
            <v>UN</v>
          </cell>
        </row>
        <row r="1194">
          <cell r="A1194" t="str">
            <v>23.02.050</v>
          </cell>
          <cell r="B1194" t="str">
            <v>Porta macho e fêmea com batente de madeira -
90 x 210 cm</v>
          </cell>
          <cell r="C1194" t="str">
            <v>UN</v>
          </cell>
        </row>
        <row r="1195">
          <cell r="A1195" t="str">
            <v>23.02.060</v>
          </cell>
          <cell r="B1195" t="str">
            <v>Porta macho e fêmea com batente de madeira -
120 x 210 cm</v>
          </cell>
          <cell r="C1195" t="str">
            <v>UN</v>
          </cell>
        </row>
        <row r="1196">
          <cell r="A1196">
            <v>23.04</v>
          </cell>
          <cell r="B1196" t="str">
            <v>Porta lisa laminada montada com batente</v>
          </cell>
          <cell r="C1196">
            <v>23.039993286132813</v>
          </cell>
        </row>
        <row r="1197">
          <cell r="A1197" t="str">
            <v>23.04.070</v>
          </cell>
          <cell r="B1197" t="str">
            <v>Porta em laminado fenólico melamínico com
batente em alumínio - 80 x 180 cm</v>
          </cell>
          <cell r="C1197" t="str">
            <v>UN</v>
          </cell>
        </row>
        <row r="1198">
          <cell r="A1198" t="str">
            <v>23.04.080</v>
          </cell>
          <cell r="B1198" t="str">
            <v>Porta em laminado fenólico melamínico com
batente em alumínio - 60 x 160 cm</v>
          </cell>
          <cell r="C1198" t="str">
            <v>UN</v>
          </cell>
        </row>
        <row r="1199">
          <cell r="A1199" t="str">
            <v>23.04.090</v>
          </cell>
          <cell r="B1199" t="str">
            <v>Porta em laminado fenólico melamínico com acabamento liso, batente de madeira sem
revestimento - 70 x 210 cm</v>
          </cell>
          <cell r="C1199" t="str">
            <v>UN</v>
          </cell>
        </row>
        <row r="1200">
          <cell r="A1200" t="str">
            <v>23.04.100</v>
          </cell>
          <cell r="B1200" t="str">
            <v>Porta em laminado fenólico melamínico com acabamento liso, batente de madeira sem
revestimento - 80 x 210 cm</v>
          </cell>
          <cell r="C1200" t="str">
            <v>UN</v>
          </cell>
        </row>
        <row r="1201">
          <cell r="A1201" t="str">
            <v>23.04.110</v>
          </cell>
          <cell r="B1201" t="str">
            <v>Porta em laminado fenólico melamínico com
acabamento liso, batente de madeira sem revestimento - 90 x 210 cm</v>
          </cell>
          <cell r="C1201" t="str">
            <v>UN</v>
          </cell>
        </row>
        <row r="1202">
          <cell r="A1202" t="str">
            <v>23.04.120</v>
          </cell>
          <cell r="B1202" t="str">
            <v>Porta em laminado fenólico melamínico com acabamento liso, batente de madeira sem
revestimento - 120 x 210 cm</v>
          </cell>
          <cell r="C1202" t="str">
            <v>UN</v>
          </cell>
        </row>
        <row r="1203">
          <cell r="A1203" t="str">
            <v>23.04.130</v>
          </cell>
          <cell r="B1203" t="str">
            <v>Porta em laminado fenólico melamínico com acabamento liso, batente de madeira sem
revestimento - 140 x 210 cm</v>
          </cell>
          <cell r="C1203" t="str">
            <v>UN</v>
          </cell>
        </row>
        <row r="1204">
          <cell r="A1204" t="str">
            <v>23.04.140</v>
          </cell>
          <cell r="B1204" t="str">
            <v>Porta em laminado fenólico melamínico com
acabamento liso, batente de madeira sem revestimento - 220 x 210 cm</v>
          </cell>
          <cell r="C1204" t="str">
            <v>UN</v>
          </cell>
        </row>
        <row r="1205">
          <cell r="A1205" t="str">
            <v>23.04.570</v>
          </cell>
          <cell r="B1205" t="str">
            <v>Porta em laminado melamínico estrutural com acabamento texturizado, batente em alumínio
com ferragens - 60 x 180 cm</v>
          </cell>
          <cell r="C1205" t="str">
            <v>UN</v>
          </cell>
        </row>
        <row r="1206">
          <cell r="A1206" t="str">
            <v>23.04.580</v>
          </cell>
          <cell r="B1206" t="str">
            <v>Porta em laminado fenólico melamínico com acabamento liso, batente metálico - 60 x 160 cm</v>
          </cell>
          <cell r="C1206" t="str">
            <v>UN</v>
          </cell>
        </row>
        <row r="1207">
          <cell r="A1207" t="str">
            <v>23.04.590</v>
          </cell>
          <cell r="B1207" t="str">
            <v>Porta em laminado fenólico melamínico com acabamento liso, batente metálico - 70 x 210 cm</v>
          </cell>
          <cell r="C1207" t="str">
            <v>UN</v>
          </cell>
        </row>
        <row r="1208">
          <cell r="A1208" t="str">
            <v>23.04.600</v>
          </cell>
          <cell r="B1208" t="str">
            <v>Porta em laminado fenólico melamínico com acabamento liso, batente metálico - 80 x 210 cm</v>
          </cell>
          <cell r="C1208" t="str">
            <v>UN</v>
          </cell>
        </row>
        <row r="1209">
          <cell r="A1209" t="str">
            <v>23.04.610</v>
          </cell>
          <cell r="B1209" t="str">
            <v>Porta em laminado fenólico melamínico com acabamento liso, batente metálico - 90 x 210 cm</v>
          </cell>
          <cell r="C1209" t="str">
            <v>UN</v>
          </cell>
        </row>
        <row r="1210">
          <cell r="A1210" t="str">
            <v>23.04.620</v>
          </cell>
          <cell r="B1210" t="str">
            <v>Porta em laminado fenólico melamínico com acabamento liso, batente metálico - 120 x 210 cm</v>
          </cell>
          <cell r="C1210" t="str">
            <v>UN</v>
          </cell>
        </row>
        <row r="1211">
          <cell r="A1211">
            <v>23.08</v>
          </cell>
          <cell r="B1211" t="str">
            <v>Marcenaria em geral</v>
          </cell>
          <cell r="C1211">
            <v>23.079986572265625</v>
          </cell>
        </row>
        <row r="1212">
          <cell r="A1212" t="str">
            <v>23.08.010</v>
          </cell>
          <cell r="B1212" t="str">
            <v>Estrado em madeira</v>
          </cell>
          <cell r="C1212" t="str">
            <v>M2</v>
          </cell>
        </row>
        <row r="1213">
          <cell r="A1213" t="str">
            <v>23.08.020</v>
          </cell>
          <cell r="B1213" t="str">
            <v>Faixa/batedor de proteção em madeira
aparelhada natural de 10 x 2,5 cm</v>
          </cell>
          <cell r="C1213" t="str">
            <v>M</v>
          </cell>
        </row>
        <row r="1214">
          <cell r="A1214" t="str">
            <v>23.08.030</v>
          </cell>
          <cell r="B1214" t="str">
            <v>Faixa/batedor de proteção em madeira de 20 x 5 cm, com acabamento em laminado fenólico
melamínico</v>
          </cell>
          <cell r="C1214" t="str">
            <v>M</v>
          </cell>
        </row>
        <row r="1215">
          <cell r="A1215" t="str">
            <v>23.08.040</v>
          </cell>
          <cell r="B1215" t="str">
            <v>Armário/gabinete embutido em MDF sob medida, revestido em laminado melamínico, com portas e
prateleiras</v>
          </cell>
          <cell r="C1215" t="str">
            <v>M2</v>
          </cell>
        </row>
        <row r="1216">
          <cell r="A1216" t="str">
            <v>23.08.060</v>
          </cell>
          <cell r="B1216" t="str">
            <v>Tampo sob medida em compensado, revestido na face superior em laminado fenólico melamínico</v>
          </cell>
          <cell r="C1216" t="str">
            <v>M2</v>
          </cell>
        </row>
        <row r="1217">
          <cell r="A1217" t="str">
            <v>23.08.080</v>
          </cell>
          <cell r="B1217" t="str">
            <v>Prateleira sob medida em compensado, revestida nas duas faces em laminado fenólico melamínico</v>
          </cell>
          <cell r="C1217" t="str">
            <v>M2</v>
          </cell>
        </row>
        <row r="1218">
          <cell r="A1218" t="str">
            <v>23.08.100</v>
          </cell>
          <cell r="B1218" t="str">
            <v>Armário tipo prateleira com subdivisão em compensado, revestido totalmente em laminado
fenólico melamínico</v>
          </cell>
          <cell r="C1218" t="str">
            <v>M2</v>
          </cell>
        </row>
        <row r="1219">
          <cell r="A1219" t="str">
            <v>23.08.110</v>
          </cell>
          <cell r="B1219" t="str">
            <v>Painel em compensado naval, espessura de 25
mm</v>
          </cell>
          <cell r="C1219" t="str">
            <v>M2</v>
          </cell>
        </row>
        <row r="1220">
          <cell r="A1220" t="str">
            <v>23.08.160</v>
          </cell>
          <cell r="B1220" t="str">
            <v>Porta lisa com balcão, batente de madeira,
completa - 80 x 210 cm</v>
          </cell>
          <cell r="C1220" t="str">
            <v>CJ</v>
          </cell>
        </row>
        <row r="1221">
          <cell r="A1221" t="str">
            <v>23.08.170</v>
          </cell>
          <cell r="B1221" t="str">
            <v>Lousa em laminado melamínico, branco - linha
comercial</v>
          </cell>
          <cell r="C1221" t="str">
            <v>M2</v>
          </cell>
        </row>
        <row r="1222">
          <cell r="A1222" t="str">
            <v>23.08.210</v>
          </cell>
          <cell r="B1222" t="str">
            <v>Armário sob medida em compensado de madeira totalmente revestido em folheado de madeira,
completo</v>
          </cell>
          <cell r="C1222" t="str">
            <v>M2</v>
          </cell>
        </row>
        <row r="1223">
          <cell r="A1223" t="str">
            <v>23.08.220</v>
          </cell>
          <cell r="B1223" t="str">
            <v>Armário sob medida em compensado de madeira
totalmente revestido em laminado melamínico texturizado, completo</v>
          </cell>
          <cell r="C1223" t="str">
            <v>M2</v>
          </cell>
        </row>
        <row r="1224">
          <cell r="A1224" t="str">
            <v>23.08.320</v>
          </cell>
          <cell r="B1224" t="str">
            <v>Porta acústica de madeira</v>
          </cell>
          <cell r="C1224" t="str">
            <v>M2</v>
          </cell>
        </row>
        <row r="1225">
          <cell r="A1225" t="str">
            <v>23.08.380</v>
          </cell>
          <cell r="B1225" t="str">
            <v>Faixa/batedor de proteção em madeira de 290 x 15 mm, com acabamento em laminado fenólico
melamínico</v>
          </cell>
          <cell r="C1225" t="str">
            <v>M</v>
          </cell>
        </row>
        <row r="1226">
          <cell r="A1226">
            <v>23.09</v>
          </cell>
          <cell r="B1226" t="str">
            <v>Porta lisa comum montada com batente</v>
          </cell>
          <cell r="C1226">
            <v>23.089996337890625</v>
          </cell>
        </row>
        <row r="1227">
          <cell r="A1227" t="str">
            <v>23.09.010</v>
          </cell>
          <cell r="B1227" t="str">
            <v>Acréscimo de bandeira - porta lisa comum com
batente de madeira</v>
          </cell>
          <cell r="C1227" t="str">
            <v>M2</v>
          </cell>
        </row>
        <row r="1228">
          <cell r="A1228" t="str">
            <v>23.09.020</v>
          </cell>
          <cell r="B1228" t="str">
            <v>Porta lisa com batente madeira - 60 x 210 cm</v>
          </cell>
          <cell r="C1228" t="str">
            <v>UN</v>
          </cell>
        </row>
        <row r="1229">
          <cell r="A1229" t="str">
            <v>23.09.030</v>
          </cell>
          <cell r="B1229" t="str">
            <v>Porta lisa com batente madeira - 70 x 210 cm</v>
          </cell>
          <cell r="C1229" t="str">
            <v>UN</v>
          </cell>
        </row>
        <row r="1230">
          <cell r="A1230" t="str">
            <v>23.09.040</v>
          </cell>
          <cell r="B1230" t="str">
            <v>Porta lisa com batente madeira - 80 x 210 cm</v>
          </cell>
          <cell r="C1230" t="str">
            <v>UN</v>
          </cell>
        </row>
        <row r="1231">
          <cell r="A1231" t="str">
            <v>23.09.050</v>
          </cell>
          <cell r="B1231" t="str">
            <v>Porta lisa com batente madeira - 90 x 210 cm</v>
          </cell>
          <cell r="C1231" t="str">
            <v>UN</v>
          </cell>
        </row>
        <row r="1232">
          <cell r="A1232" t="str">
            <v>23.09.052</v>
          </cell>
          <cell r="B1232" t="str">
            <v>Porta lisa com batente madeira - 110 x 210 cm</v>
          </cell>
          <cell r="C1232" t="str">
            <v>UN</v>
          </cell>
        </row>
        <row r="1233">
          <cell r="A1233" t="str">
            <v>23.09.060</v>
          </cell>
          <cell r="B1233" t="str">
            <v>Porta lisa com batente madeira - 120 x 210 cm</v>
          </cell>
          <cell r="C1233" t="str">
            <v>UN</v>
          </cell>
        </row>
        <row r="1234">
          <cell r="A1234" t="str">
            <v>23.09.100</v>
          </cell>
          <cell r="B1234" t="str">
            <v>Porta lisa com batente madeira - 160 x 210 cm</v>
          </cell>
          <cell r="C1234" t="str">
            <v>UN</v>
          </cell>
        </row>
        <row r="1235">
          <cell r="A1235" t="str">
            <v>23.09.420</v>
          </cell>
          <cell r="B1235" t="str">
            <v>Porta lisa com batente em alumínio, largura 60
cm, altura de 105 a 200 cm</v>
          </cell>
          <cell r="C1235" t="str">
            <v>UN</v>
          </cell>
        </row>
        <row r="1236">
          <cell r="A1236" t="str">
            <v>23.09.430</v>
          </cell>
          <cell r="B1236" t="str">
            <v>Porta lisa com batente em alumínio, largura 80
cm, altura de 105 a 200 cm</v>
          </cell>
          <cell r="C1236" t="str">
            <v>UN</v>
          </cell>
        </row>
        <row r="1237">
          <cell r="A1237" t="str">
            <v>23.09.440</v>
          </cell>
          <cell r="B1237" t="str">
            <v>Porta lisa com batente em alumínio, largura 90
cm, altura de 105 a 200 cm</v>
          </cell>
          <cell r="C1237" t="str">
            <v>UN</v>
          </cell>
        </row>
        <row r="1238">
          <cell r="A1238" t="str">
            <v>23.09.520</v>
          </cell>
          <cell r="B1238" t="str">
            <v>Porta lisa com batente metálico - 60 x 160 cm</v>
          </cell>
          <cell r="C1238" t="str">
            <v>UN</v>
          </cell>
        </row>
        <row r="1239">
          <cell r="A1239" t="str">
            <v>23.09.530</v>
          </cell>
          <cell r="B1239" t="str">
            <v>Porta lisa com batente metálico - 80 x 160 cm</v>
          </cell>
          <cell r="C1239" t="str">
            <v>UN</v>
          </cell>
        </row>
        <row r="1240">
          <cell r="A1240" t="str">
            <v>23.09.540</v>
          </cell>
          <cell r="B1240" t="str">
            <v>Porta lisa com batente metálico - 70 x 210 cm</v>
          </cell>
          <cell r="C1240" t="str">
            <v>UN</v>
          </cell>
        </row>
        <row r="1241">
          <cell r="A1241" t="str">
            <v>23.09.550</v>
          </cell>
          <cell r="B1241" t="str">
            <v>Porta lisa com batente metálico - 80 x 210 cm</v>
          </cell>
          <cell r="C1241" t="str">
            <v>UN</v>
          </cell>
        </row>
        <row r="1242">
          <cell r="A1242" t="str">
            <v>23.09.560</v>
          </cell>
          <cell r="B1242" t="str">
            <v>Porta lisa com batente metálico - 90 x 210 cm</v>
          </cell>
          <cell r="C1242" t="str">
            <v>UN</v>
          </cell>
        </row>
        <row r="1243">
          <cell r="A1243" t="str">
            <v>23.09.570</v>
          </cell>
          <cell r="B1243" t="str">
            <v>Porta lisa com batente metálico - 120 x 210 cm</v>
          </cell>
          <cell r="C1243" t="str">
            <v>UN</v>
          </cell>
        </row>
        <row r="1244">
          <cell r="A1244" t="str">
            <v>23.09.590</v>
          </cell>
          <cell r="B1244" t="str">
            <v>Porta lisa com batente metálico - 160 x 210 cm</v>
          </cell>
          <cell r="C1244" t="str">
            <v>UN</v>
          </cell>
        </row>
        <row r="1245">
          <cell r="A1245" t="str">
            <v>23.09.600</v>
          </cell>
          <cell r="B1245" t="str">
            <v>Porta lisa com batente metálico - 60 x 180 cm</v>
          </cell>
          <cell r="C1245" t="str">
            <v>UN</v>
          </cell>
        </row>
        <row r="1246">
          <cell r="A1246" t="str">
            <v>23.09.610</v>
          </cell>
          <cell r="B1246" t="str">
            <v>Porta lisa com batente metálico - 60 x 210 cm</v>
          </cell>
          <cell r="C1246" t="str">
            <v>UN</v>
          </cell>
        </row>
        <row r="1247">
          <cell r="A1247" t="str">
            <v>23.09.630</v>
          </cell>
          <cell r="B1247" t="str">
            <v>Porta lisa com batente madeira, 2 folhas - 140 x
210 cm</v>
          </cell>
          <cell r="C1247" t="str">
            <v>UN</v>
          </cell>
        </row>
        <row r="1248">
          <cell r="A1248">
            <v>23.11</v>
          </cell>
          <cell r="B1248" t="str">
            <v>Porta lisa para acabamento em verniz montada
com batente</v>
          </cell>
          <cell r="C1248">
            <v>23.1099853515625</v>
          </cell>
        </row>
        <row r="1249">
          <cell r="A1249" t="str">
            <v>23.11.010</v>
          </cell>
          <cell r="B1249" t="str">
            <v>Acréscimo de bandeira - porta lisa para acabamento em verniz, com batente de madeira</v>
          </cell>
          <cell r="C1249" t="str">
            <v>M2</v>
          </cell>
        </row>
        <row r="1250">
          <cell r="A1250" t="str">
            <v>23.11.030</v>
          </cell>
          <cell r="B1250" t="str">
            <v>Porta lisa para acabamento em verniz, com
batente de madeira - 70 x 210 cm</v>
          </cell>
          <cell r="C1250" t="str">
            <v>UN</v>
          </cell>
        </row>
        <row r="1251">
          <cell r="A1251" t="str">
            <v>23.11.040</v>
          </cell>
          <cell r="B1251" t="str">
            <v>Porta lisa para acabamento em verniz, com
batente de madeira - 80 x 210 cm</v>
          </cell>
          <cell r="C1251" t="str">
            <v>UN</v>
          </cell>
        </row>
        <row r="1252">
          <cell r="A1252" t="str">
            <v>23.11.050</v>
          </cell>
          <cell r="B1252" t="str">
            <v>Porta lisa para acabamento em verniz, com
batente de madeira - 90 x 210 cm</v>
          </cell>
          <cell r="C1252" t="str">
            <v>UN</v>
          </cell>
        </row>
        <row r="1253">
          <cell r="A1253">
            <v>23.12</v>
          </cell>
          <cell r="B1253" t="str">
            <v>Porta comum completa - uso coletivo (padrao
dimensional medio)</v>
          </cell>
          <cell r="C1253">
            <v>23.1199951171875</v>
          </cell>
        </row>
        <row r="1254">
          <cell r="A1254" t="str">
            <v>23.12.001</v>
          </cell>
          <cell r="B1254" t="str">
            <v>Porta lisa de madeira, interna "PIM", para acabamento em pintura, padrão dimensional médio, com ferragens, completo - 80 x 210 cm</v>
          </cell>
          <cell r="C1254" t="str">
            <v>UN</v>
          </cell>
        </row>
        <row r="1255">
          <cell r="A1255">
            <v>23.13</v>
          </cell>
          <cell r="B1255" t="str">
            <v>Porta comum completa - uso publico (padrao
dimensional medio/pesado)</v>
          </cell>
          <cell r="C1255">
            <v>23.129989624023438</v>
          </cell>
        </row>
        <row r="1256">
          <cell r="A1256" t="str">
            <v>23.13.001</v>
          </cell>
          <cell r="B1256" t="str">
            <v>Porta lisa de madeira, interna "PIM", para acabamento em pintura, padrão dimensional médio/pesado, com ferragens, completo - 80 x
210 cm</v>
          </cell>
          <cell r="C1256" t="str">
            <v>UN</v>
          </cell>
        </row>
        <row r="1257">
          <cell r="A1257" t="str">
            <v>23.13.002</v>
          </cell>
          <cell r="B1257" t="str">
            <v>Porta lisa de madeira, interna "PIM", para acabamento em pintura, padrão dimensional médio/pesado, com ferragens, completo - 90 x
210 cm</v>
          </cell>
          <cell r="C1257" t="str">
            <v>UN</v>
          </cell>
        </row>
        <row r="1258">
          <cell r="A1258" t="str">
            <v>23.13.020</v>
          </cell>
          <cell r="B1258" t="str">
            <v>Porta lisa de madeira, interna, resistente a umidade "PIM RU", para acabamento em pintura, padrão dimensional médio/pesado, com ferragens, completo - 80 x 210 cm</v>
          </cell>
          <cell r="C1258" t="str">
            <v>UN</v>
          </cell>
        </row>
        <row r="1259">
          <cell r="A1259" t="str">
            <v>23.13.040</v>
          </cell>
          <cell r="B1259" t="str">
            <v>Porta lisa de madeira, interna, resistente a umidade "PIM RU", para acabamento revestido ou em pintura, para divisória sanitária, padrão dimensional médio/pesado, com ferragens, completo - 80 x 190 cm</v>
          </cell>
          <cell r="C1259" t="str">
            <v>UN</v>
          </cell>
        </row>
        <row r="1260">
          <cell r="A1260" t="str">
            <v>23.13.052</v>
          </cell>
          <cell r="B1260" t="str">
            <v>Porta lisa de madeira, interna, resistente a umidade "PIM RU", para acabamento em pintura, tipo acessível, padrão dimensional médio/pesado, com ferragens, completo - 90 x 210 cm</v>
          </cell>
          <cell r="C1260" t="str">
            <v>UN</v>
          </cell>
        </row>
        <row r="1261">
          <cell r="A1261" t="str">
            <v>23.13.064</v>
          </cell>
          <cell r="B1261" t="str">
            <v>Porta lisa de madeira, interna, resistente a umidade "PIM RU", para acabamento em pintura, de correr ou deslizante, tipo acessível, padrão dimensional pesado, com sistema deslizante e ferragens, completo - 100 x 210 cm</v>
          </cell>
          <cell r="C1261" t="str">
            <v>UN</v>
          </cell>
        </row>
        <row r="1262">
          <cell r="A1262">
            <v>23.2</v>
          </cell>
          <cell r="B1262" t="str">
            <v>Reparos, conservacoes e complementos - GRUPO
23</v>
          </cell>
          <cell r="C1262">
            <v>23.199996948242188</v>
          </cell>
        </row>
        <row r="1263">
          <cell r="A1263" t="str">
            <v>23.20.020</v>
          </cell>
          <cell r="B1263" t="str">
            <v>Recolocação de batentes de madeira</v>
          </cell>
          <cell r="C1263" t="str">
            <v>UN</v>
          </cell>
        </row>
        <row r="1264">
          <cell r="A1264" t="str">
            <v>23.20.040</v>
          </cell>
          <cell r="B1264" t="str">
            <v>Recolocação de folhas de porta ou janela</v>
          </cell>
          <cell r="C1264" t="str">
            <v>UN</v>
          </cell>
        </row>
        <row r="1265">
          <cell r="A1265" t="str">
            <v>23.20.060</v>
          </cell>
          <cell r="B1265" t="str">
            <v>Recolocação de guarnição ou molduras</v>
          </cell>
          <cell r="C1265" t="str">
            <v>M</v>
          </cell>
        </row>
        <row r="1266">
          <cell r="A1266" t="str">
            <v>23.20.100</v>
          </cell>
          <cell r="B1266" t="str">
            <v>Batente de madeira para porta</v>
          </cell>
          <cell r="C1266" t="str">
            <v>M</v>
          </cell>
        </row>
        <row r="1267">
          <cell r="A1267" t="str">
            <v>23.20.110</v>
          </cell>
          <cell r="B1267" t="str">
            <v>Visor fixo e requadro de madeira para porta, para
receber vidro</v>
          </cell>
          <cell r="C1267" t="str">
            <v>M2</v>
          </cell>
        </row>
        <row r="1268">
          <cell r="A1268" t="str">
            <v>23.20.120</v>
          </cell>
          <cell r="B1268" t="str">
            <v>Guarnição de madeira</v>
          </cell>
          <cell r="C1268" t="str">
            <v>M</v>
          </cell>
        </row>
        <row r="1269">
          <cell r="A1269" t="str">
            <v>23.20.140</v>
          </cell>
          <cell r="B1269" t="str">
            <v>Acréscimo de visor completo em porta de
madeira</v>
          </cell>
          <cell r="C1269" t="str">
            <v>UN</v>
          </cell>
        </row>
        <row r="1270">
          <cell r="A1270" t="str">
            <v>23.20.160</v>
          </cell>
          <cell r="B1270" t="str">
            <v>Folha de porta veneziana maciça, sob medida</v>
          </cell>
          <cell r="C1270" t="str">
            <v>M2</v>
          </cell>
        </row>
        <row r="1271">
          <cell r="A1271" t="str">
            <v>23.20.170</v>
          </cell>
          <cell r="B1271" t="str">
            <v>Folha de porta lisa folheada com madeira, sob
medida</v>
          </cell>
          <cell r="C1271" t="str">
            <v>M2</v>
          </cell>
        </row>
        <row r="1272">
          <cell r="A1272" t="str">
            <v>23.20.180</v>
          </cell>
          <cell r="B1272" t="str">
            <v>Folha de porta em madeira para receber vidro,
sob medida</v>
          </cell>
          <cell r="C1272" t="str">
            <v>M2</v>
          </cell>
        </row>
        <row r="1273">
          <cell r="A1273" t="str">
            <v>23.20.310</v>
          </cell>
          <cell r="B1273" t="str">
            <v>Folha de porta lisa comum - 60 x 210 cm</v>
          </cell>
          <cell r="C1273" t="str">
            <v>UN</v>
          </cell>
        </row>
        <row r="1274">
          <cell r="A1274" t="str">
            <v>23.20.320</v>
          </cell>
          <cell r="B1274" t="str">
            <v>Folha de porta lisa comum - 70 x 210 cm</v>
          </cell>
          <cell r="C1274" t="str">
            <v>UN</v>
          </cell>
        </row>
        <row r="1275">
          <cell r="A1275" t="str">
            <v>23.20.330</v>
          </cell>
          <cell r="B1275" t="str">
            <v>Folha de porta lisa comum - 80 x 210 cm</v>
          </cell>
          <cell r="C1275" t="str">
            <v>UN</v>
          </cell>
        </row>
        <row r="1276">
          <cell r="A1276" t="str">
            <v>23.20.340</v>
          </cell>
          <cell r="B1276" t="str">
            <v>Folha de porta lisa comum - 90 x 210 cm</v>
          </cell>
          <cell r="C1276" t="str">
            <v>UN</v>
          </cell>
        </row>
        <row r="1277">
          <cell r="A1277" t="str">
            <v>23.20.450</v>
          </cell>
          <cell r="B1277" t="str">
            <v>Folha de porta em laminado fenólico melamínico com acabamento liso - 70 x 210 cm</v>
          </cell>
          <cell r="C1277" t="str">
            <v>UN</v>
          </cell>
        </row>
        <row r="1278">
          <cell r="A1278" t="str">
            <v>23.20.460</v>
          </cell>
          <cell r="B1278" t="str">
            <v>Folha de porta em laminado fenólico melamínico com acabamento liso - 90 x 210 cm</v>
          </cell>
          <cell r="C1278" t="str">
            <v>UN</v>
          </cell>
        </row>
        <row r="1279">
          <cell r="A1279" t="str">
            <v>23.20.550</v>
          </cell>
          <cell r="B1279" t="str">
            <v>Folha de porta em laminado fenólico melamínico com acabamento liso - 80 x 210 cm</v>
          </cell>
          <cell r="C1279" t="str">
            <v>UN</v>
          </cell>
        </row>
        <row r="1280">
          <cell r="A1280" t="str">
            <v>23.20.600</v>
          </cell>
          <cell r="B1280" t="str">
            <v>Folha de porta em madeira com tela de proteção
tipo mosqueteira</v>
          </cell>
          <cell r="C1280" t="str">
            <v>M2</v>
          </cell>
        </row>
        <row r="1281">
          <cell r="A1281">
            <v>24</v>
          </cell>
          <cell r="B1281" t="str">
            <v>ESQUADRIA, SERRALHERIA E ELEMENTO EM
FERRO</v>
          </cell>
          <cell r="C1281">
            <v>24</v>
          </cell>
        </row>
        <row r="1282">
          <cell r="A1282">
            <v>24.01</v>
          </cell>
          <cell r="B1282" t="str">
            <v>Caixilho em ferro</v>
          </cell>
          <cell r="C1282">
            <v>24.009994506835938</v>
          </cell>
        </row>
        <row r="1283">
          <cell r="A1283" t="str">
            <v>24.01.010</v>
          </cell>
          <cell r="B1283" t="str">
            <v>Caixilho em ferro fixo, sob medida</v>
          </cell>
          <cell r="C1283" t="str">
            <v>M2</v>
          </cell>
        </row>
        <row r="1284">
          <cell r="A1284" t="str">
            <v>24.01.030</v>
          </cell>
          <cell r="B1284" t="str">
            <v>Caixilho em ferro basculante, sob medida</v>
          </cell>
          <cell r="C1284" t="str">
            <v>M2</v>
          </cell>
        </row>
        <row r="1285">
          <cell r="A1285" t="str">
            <v>24.01.070</v>
          </cell>
          <cell r="B1285" t="str">
            <v>Caixilho em ferro de correr, sob medida</v>
          </cell>
          <cell r="C1285" t="str">
            <v>M2</v>
          </cell>
        </row>
        <row r="1286">
          <cell r="A1286" t="str">
            <v>24.01.090</v>
          </cell>
          <cell r="B1286" t="str">
            <v>Caixilho em ferro com ventilação permanente,
sob medida</v>
          </cell>
          <cell r="C1286" t="str">
            <v>M2</v>
          </cell>
        </row>
        <row r="1287">
          <cell r="A1287" t="str">
            <v>24.01.100</v>
          </cell>
          <cell r="B1287" t="str">
            <v>Caixilho em ferro tipo veneziana, linha comercial</v>
          </cell>
          <cell r="C1287" t="str">
            <v>M2</v>
          </cell>
        </row>
        <row r="1288">
          <cell r="A1288" t="str">
            <v>24.01.110</v>
          </cell>
          <cell r="B1288" t="str">
            <v>Caixilho em ferro tipo veneziana, sob medida</v>
          </cell>
          <cell r="C1288" t="str">
            <v>M2</v>
          </cell>
        </row>
        <row r="1289">
          <cell r="A1289" t="str">
            <v>24.01.120</v>
          </cell>
          <cell r="B1289" t="str">
            <v>Caixilho tipo veneziana industrial com montantes em aço galvanizado e aletas em fibra de vidro</v>
          </cell>
          <cell r="C1289" t="str">
            <v>M2</v>
          </cell>
        </row>
        <row r="1290">
          <cell r="A1290" t="str">
            <v>24.01.180</v>
          </cell>
          <cell r="B1290" t="str">
            <v>Caixilho removível em tela de aço galvanizado, tipo ondulada com malha de 1", fio 12, com requadro tubular de aço carbono, sob medida</v>
          </cell>
          <cell r="C1290" t="str">
            <v>M2</v>
          </cell>
        </row>
        <row r="1291">
          <cell r="A1291" t="str">
            <v>24.01.190</v>
          </cell>
          <cell r="B1291" t="str">
            <v>Caixilho fixo em tela de aço galvanizado tipo ondulada com malha de 1/2", fio 12, com requadro em cantoneira de aço carbono, sob
medida</v>
          </cell>
          <cell r="C1291" t="str">
            <v>M2</v>
          </cell>
        </row>
        <row r="1292">
          <cell r="A1292" t="str">
            <v>24.01.200</v>
          </cell>
          <cell r="B1292" t="str">
            <v>Caixilho fixo em aço SAE 1010/1020 para vidro à
prova de bala, sob medida</v>
          </cell>
          <cell r="C1292" t="str">
            <v>M2</v>
          </cell>
        </row>
        <row r="1293">
          <cell r="A1293" t="str">
            <v>24.01.280</v>
          </cell>
          <cell r="B1293" t="str">
            <v>Caixilho tipo guichê em chapa de aço</v>
          </cell>
          <cell r="C1293" t="str">
            <v>M2</v>
          </cell>
        </row>
        <row r="1294">
          <cell r="A1294">
            <v>24.02</v>
          </cell>
          <cell r="B1294" t="str">
            <v>Portas, portoes e gradis</v>
          </cell>
          <cell r="C1294">
            <v>24.019989013671875</v>
          </cell>
        </row>
        <row r="1295">
          <cell r="A1295" t="str">
            <v>24.02.010</v>
          </cell>
          <cell r="B1295" t="str">
            <v>Porta em ferro de abrir, para receber vidro, sob
medida</v>
          </cell>
          <cell r="C1295" t="str">
            <v>M2</v>
          </cell>
        </row>
        <row r="1296">
          <cell r="A1296" t="str">
            <v>24.02.040</v>
          </cell>
          <cell r="B1296" t="str">
            <v>Porta/portão tipo gradil sob medida</v>
          </cell>
          <cell r="C1296" t="str">
            <v>M2</v>
          </cell>
        </row>
        <row r="1297">
          <cell r="A1297" t="str">
            <v>24.02.050</v>
          </cell>
          <cell r="B1297" t="str">
            <v>Porta corta-fogo classe P.90 de 90 x 210 cm,
completa, com maçaneta tipo alavanca</v>
          </cell>
          <cell r="C1297" t="str">
            <v>UN</v>
          </cell>
        </row>
        <row r="1298">
          <cell r="A1298" t="str">
            <v>24.02.052</v>
          </cell>
          <cell r="B1298" t="str">
            <v>Porta corta-fogo classe P.90 de 100 x 210 cm,
completa, com maçaneta tipo alavanca</v>
          </cell>
          <cell r="C1298" t="str">
            <v>UN</v>
          </cell>
        </row>
        <row r="1299">
          <cell r="A1299" t="str">
            <v>24.02.054</v>
          </cell>
          <cell r="B1299" t="str">
            <v>Porta corta-fogo classe P.90, com barra antipânico numa face e maçaneta na outra,
completa</v>
          </cell>
          <cell r="C1299" t="str">
            <v>M2</v>
          </cell>
        </row>
        <row r="1300">
          <cell r="A1300" t="str">
            <v>24.02.056</v>
          </cell>
          <cell r="B1300" t="str">
            <v>Porta corta-fogo classe P.120 de 80 x 210 cm, com
uma folha de abrir, completa</v>
          </cell>
          <cell r="C1300" t="str">
            <v>UN</v>
          </cell>
        </row>
        <row r="1301">
          <cell r="A1301" t="str">
            <v>24.02.058</v>
          </cell>
          <cell r="B1301" t="str">
            <v>Porta corta-fogo classe P.120 de 90 x 210 cm, com
uma folha de abrir, completa</v>
          </cell>
          <cell r="C1301" t="str">
            <v>UN</v>
          </cell>
        </row>
        <row r="1302">
          <cell r="A1302" t="str">
            <v>24.02.060</v>
          </cell>
          <cell r="B1302" t="str">
            <v>Porta/portão de abrir em chapa, sob medida</v>
          </cell>
          <cell r="C1302" t="str">
            <v>M2</v>
          </cell>
        </row>
        <row r="1303">
          <cell r="A1303" t="str">
            <v>24.02.070</v>
          </cell>
          <cell r="B1303" t="str">
            <v>Porta de ferro de abrir tipo veneziana, linha
comercial</v>
          </cell>
          <cell r="C1303" t="str">
            <v>M2</v>
          </cell>
        </row>
        <row r="1304">
          <cell r="A1304" t="str">
            <v>24.02.080</v>
          </cell>
          <cell r="B1304" t="str">
            <v>Porta/portão de abrir em veneziana de ferro, sob
medida</v>
          </cell>
          <cell r="C1304" t="str">
            <v>M2</v>
          </cell>
        </row>
        <row r="1305">
          <cell r="A1305" t="str">
            <v>24.02.100</v>
          </cell>
          <cell r="B1305" t="str">
            <v>Portão tubular em tela de aço galvanizado até
2,50 m de altura, completo</v>
          </cell>
          <cell r="C1305" t="str">
            <v>M2</v>
          </cell>
        </row>
        <row r="1306">
          <cell r="A1306" t="str">
            <v>24.02.270</v>
          </cell>
          <cell r="B1306" t="str">
            <v>Portão de 2 folhas, tubular em tela de aço galvanizado acima de 2,50 m de altura, completo</v>
          </cell>
          <cell r="C1306" t="str">
            <v>M2</v>
          </cell>
        </row>
        <row r="1307">
          <cell r="A1307" t="str">
            <v>24.02.280</v>
          </cell>
          <cell r="B1307" t="str">
            <v>Porta/portão de correr em tela ondulada de aço
galvanizado, sob medida</v>
          </cell>
          <cell r="C1307" t="str">
            <v>M2</v>
          </cell>
        </row>
        <row r="1308">
          <cell r="A1308" t="str">
            <v>24.02.290</v>
          </cell>
          <cell r="B1308" t="str">
            <v>Porta/portão de correr em chapa cega dupla, sob
medida</v>
          </cell>
          <cell r="C1308" t="str">
            <v>M2</v>
          </cell>
        </row>
        <row r="1309">
          <cell r="A1309" t="str">
            <v>24.02.410</v>
          </cell>
          <cell r="B1309" t="str">
            <v>Porta em ferro de correr, para receber vidro, sob
medida</v>
          </cell>
          <cell r="C1309" t="str">
            <v>M2</v>
          </cell>
        </row>
        <row r="1310">
          <cell r="A1310" t="str">
            <v>24.02.430</v>
          </cell>
          <cell r="B1310" t="str">
            <v>Porta em ferro de abrir, parte inferior chapeada, parte superior para receber vidro, sob medida</v>
          </cell>
          <cell r="C1310" t="str">
            <v>M2</v>
          </cell>
        </row>
        <row r="1311">
          <cell r="A1311" t="str">
            <v>24.02.450</v>
          </cell>
          <cell r="B1311" t="str">
            <v>Grade de proteção para caixilhos</v>
          </cell>
          <cell r="C1311" t="str">
            <v>M2</v>
          </cell>
        </row>
        <row r="1312">
          <cell r="A1312" t="str">
            <v>24.02.460</v>
          </cell>
          <cell r="B1312" t="str">
            <v>Porta de abrir em tela ondulada de aço
galvanizado, completa</v>
          </cell>
          <cell r="C1312" t="str">
            <v>M2</v>
          </cell>
        </row>
        <row r="1313">
          <cell r="A1313" t="str">
            <v>24.02.470</v>
          </cell>
          <cell r="B1313" t="str">
            <v>Portinhola de correr em chapa, para ´passa
pacote´, completa, sob medida</v>
          </cell>
          <cell r="C1313" t="str">
            <v>M2</v>
          </cell>
        </row>
        <row r="1314">
          <cell r="A1314" t="str">
            <v>24.02.480</v>
          </cell>
          <cell r="B1314" t="str">
            <v>Portinhola de abrir em chapa, para ´passa
pacote´, completa, sob medida</v>
          </cell>
          <cell r="C1314" t="str">
            <v>M2</v>
          </cell>
        </row>
        <row r="1315">
          <cell r="A1315" t="str">
            <v>24.02.490</v>
          </cell>
          <cell r="B1315" t="str">
            <v>Grade em barra chata soldada de 1 1/2´ x 1/4´,
sob medida</v>
          </cell>
          <cell r="C1315" t="str">
            <v>M2</v>
          </cell>
        </row>
        <row r="1316">
          <cell r="A1316" t="str">
            <v>24.02.590</v>
          </cell>
          <cell r="B1316" t="str">
            <v>Porta de enrolar manual, cega ou vazada</v>
          </cell>
          <cell r="C1316" t="str">
            <v>M2</v>
          </cell>
        </row>
        <row r="1317">
          <cell r="A1317" t="str">
            <v>24.02.630</v>
          </cell>
          <cell r="B1317" t="str">
            <v>Portão de 2 folhas tubular diâmetro de 3´, com tela em aço galvanizado de 2´, altura acima de
3,00 m, completo</v>
          </cell>
          <cell r="C1317" t="str">
            <v>M2</v>
          </cell>
        </row>
        <row r="1318">
          <cell r="A1318" t="str">
            <v>24.02.810</v>
          </cell>
          <cell r="B1318" t="str">
            <v>Porta/portão de abrir em chapa cega com
isolamento acústico, sob medida</v>
          </cell>
          <cell r="C1318" t="str">
            <v>M2</v>
          </cell>
        </row>
        <row r="1319">
          <cell r="A1319" t="str">
            <v>24.02.840</v>
          </cell>
          <cell r="B1319" t="str">
            <v>Portão basculante em chapa metálica,
estruturado com perfis metálicos</v>
          </cell>
          <cell r="C1319" t="str">
            <v>M2</v>
          </cell>
        </row>
        <row r="1320">
          <cell r="A1320" t="str">
            <v>24.02.900</v>
          </cell>
          <cell r="B1320" t="str">
            <v>Porta de abrir em chapa dupla com visor, batente
envolvente, completa</v>
          </cell>
          <cell r="C1320" t="str">
            <v>M2</v>
          </cell>
        </row>
        <row r="1321">
          <cell r="A1321" t="str">
            <v>24.02.930</v>
          </cell>
          <cell r="B1321" t="str">
            <v>Portão de 2 folhas tubular, com tela em aço
galvanizado de 2´ e fio 10, completo</v>
          </cell>
          <cell r="C1321" t="str">
            <v>M2</v>
          </cell>
        </row>
        <row r="1322">
          <cell r="A1322">
            <v>24.03</v>
          </cell>
          <cell r="B1322" t="str">
            <v>Elementos em ferro</v>
          </cell>
          <cell r="C1322">
            <v>24.029998779296875</v>
          </cell>
        </row>
        <row r="1323">
          <cell r="A1323" t="str">
            <v>24.03.040</v>
          </cell>
          <cell r="B1323" t="str">
            <v>Guarda-corpo tubular com tela em aço
galvanizado, diâmetro de 1 1/2´</v>
          </cell>
          <cell r="C1323" t="str">
            <v>M</v>
          </cell>
        </row>
        <row r="1324">
          <cell r="A1324" t="str">
            <v>24.03.060</v>
          </cell>
          <cell r="B1324" t="str">
            <v>Escada marinheiro (galvanizada)</v>
          </cell>
          <cell r="C1324" t="str">
            <v>M</v>
          </cell>
        </row>
        <row r="1325">
          <cell r="A1325" t="str">
            <v>24.03.080</v>
          </cell>
          <cell r="B1325" t="str">
            <v>Escada marinheiro com guarda corpo (degrau em
´T´)</v>
          </cell>
          <cell r="C1325" t="str">
            <v>M</v>
          </cell>
        </row>
        <row r="1326">
          <cell r="A1326" t="str">
            <v>24.03.100</v>
          </cell>
          <cell r="B1326" t="str">
            <v>Alçapão/tampa em chapa de ferro com porta
cadeado</v>
          </cell>
          <cell r="C1326" t="str">
            <v>M2</v>
          </cell>
        </row>
        <row r="1327">
          <cell r="A1327" t="str">
            <v>24.03.200</v>
          </cell>
          <cell r="B1327" t="str">
            <v>Tela de proteção tipo mosquiteira em aço galvanizado, com requadro em perfis de ferro</v>
          </cell>
          <cell r="C1327" t="str">
            <v>M2</v>
          </cell>
        </row>
        <row r="1328">
          <cell r="A1328" t="str">
            <v>24.03.210</v>
          </cell>
          <cell r="B1328" t="str">
            <v>Tela de proteção em malha ondulada de 1´, fio 10
(BWG), com requadro</v>
          </cell>
          <cell r="C1328" t="str">
            <v>M2</v>
          </cell>
        </row>
        <row r="1329">
          <cell r="A1329" t="str">
            <v>24.03.290</v>
          </cell>
          <cell r="B1329" t="str">
            <v>Fechamento em chapa de aço galvanizada nº 14
MSG, perfurada com diâmetro de 12,7 mm, requadro em chapa dobrada</v>
          </cell>
          <cell r="C1329" t="str">
            <v>M2</v>
          </cell>
        </row>
        <row r="1330">
          <cell r="A1330" t="str">
            <v>24.03.300</v>
          </cell>
          <cell r="B1330" t="str">
            <v>Fechamento em chapa expandida losangular de 10 x 20 mm, com requadro em cantoneira de aço
carbono</v>
          </cell>
          <cell r="C1330" t="str">
            <v>M2</v>
          </cell>
        </row>
        <row r="1331">
          <cell r="A1331" t="str">
            <v>24.03.310</v>
          </cell>
          <cell r="B1331" t="str">
            <v>Corrimão tubular em aço galvanizado, diâmetro 1
1/2´</v>
          </cell>
          <cell r="C1331" t="str">
            <v>M</v>
          </cell>
        </row>
        <row r="1332">
          <cell r="A1332" t="str">
            <v>24.03.320</v>
          </cell>
          <cell r="B1332" t="str">
            <v>Corrimão tubular em aço galvanizado, diâmetro
2´</v>
          </cell>
          <cell r="C1332" t="str">
            <v>M</v>
          </cell>
        </row>
        <row r="1333">
          <cell r="A1333" t="str">
            <v>24.03.340</v>
          </cell>
          <cell r="B1333" t="str">
            <v>Tampa em chapa de segurança tipo xadrez, aço galvanizado a fogo antiderrapante de 1/4´</v>
          </cell>
          <cell r="C1333" t="str">
            <v>M2</v>
          </cell>
        </row>
        <row r="1334">
          <cell r="A1334" t="str">
            <v>24.03.410</v>
          </cell>
          <cell r="B1334" t="str">
            <v>Fechamento em chapa perfurada, furos quadrados 4 x 4 mm, com requadro em
cantoneira de aço carbono</v>
          </cell>
          <cell r="C1334" t="str">
            <v>M2</v>
          </cell>
        </row>
        <row r="1335">
          <cell r="A1335" t="str">
            <v>24.03.680</v>
          </cell>
          <cell r="B1335" t="str">
            <v>Grade para piso eletrofundida, malha 30 x 100
mm, com barra de 40 x 2 mm</v>
          </cell>
          <cell r="C1335" t="str">
            <v>M2</v>
          </cell>
        </row>
        <row r="1336">
          <cell r="A1336" t="str">
            <v>24.03.690</v>
          </cell>
          <cell r="B1336" t="str">
            <v>Grade para forro eletrofundida, malha 25 x 100
mm, com barra de 25 x 2 mm</v>
          </cell>
          <cell r="C1336" t="str">
            <v>M2</v>
          </cell>
        </row>
        <row r="1337">
          <cell r="A1337" t="str">
            <v>24.03.930</v>
          </cell>
          <cell r="B1337" t="str">
            <v>Porta de enrolar automatizada, em chapa de aço galvanizada microperfurada, com pintura
eletrostática, com controle remoto</v>
          </cell>
          <cell r="C1337" t="str">
            <v>M2</v>
          </cell>
        </row>
        <row r="1338">
          <cell r="A1338">
            <v>24.04</v>
          </cell>
          <cell r="B1338" t="str">
            <v>Esquadria, serralheria de seguranca</v>
          </cell>
          <cell r="C1338">
            <v>24.039993286132813</v>
          </cell>
        </row>
        <row r="1339">
          <cell r="A1339" t="str">
            <v>24.04.150</v>
          </cell>
          <cell r="B1339" t="str">
            <v>Porta de segurança de correr suspensa em grade de aço SAE 1045, diâmetro de 1´, completa, sem
têmpera e revenimento</v>
          </cell>
          <cell r="C1339" t="str">
            <v>M2</v>
          </cell>
        </row>
        <row r="1340">
          <cell r="A1340" t="str">
            <v>24.04.220</v>
          </cell>
          <cell r="B1340" t="str">
            <v>Grade de segurança em aço SAE 1045, diâmetro
1´, sem têmpera e revenimento</v>
          </cell>
          <cell r="C1340" t="str">
            <v>M2</v>
          </cell>
        </row>
        <row r="1341">
          <cell r="A1341" t="str">
            <v>24.04.230</v>
          </cell>
          <cell r="B1341" t="str">
            <v>Grade de segurança em aço SAE 1045, para janela, diâmetro 1´, sem têmpera e revenimento</v>
          </cell>
          <cell r="C1341" t="str">
            <v>M2</v>
          </cell>
        </row>
        <row r="1342">
          <cell r="A1342" t="str">
            <v>24.04.240</v>
          </cell>
          <cell r="B1342" t="str">
            <v>Grade de segurança em aço SAE 1045 chapeada, diâmetro 1´, sem têmpera e revenimento</v>
          </cell>
          <cell r="C1342" t="str">
            <v>M2</v>
          </cell>
        </row>
        <row r="1343">
          <cell r="A1343" t="str">
            <v>24.04.250</v>
          </cell>
          <cell r="B1343" t="str">
            <v>Porta de segurança de abrir em grade de aço SAE 1045, diâmetro 1´, completa, sem têmpera e
revenimento</v>
          </cell>
          <cell r="C1343" t="str">
            <v>M2</v>
          </cell>
        </row>
        <row r="1344">
          <cell r="A1344" t="str">
            <v>24.04.260</v>
          </cell>
          <cell r="B1344" t="str">
            <v>Porta de segurança de abrir em grade de aço SAE 1045 chapeada, diâmetro 1´, completa, sem
têmpera e revenimento</v>
          </cell>
          <cell r="C1344" t="str">
            <v>M2</v>
          </cell>
        </row>
        <row r="1345">
          <cell r="A1345" t="str">
            <v>24.04.270</v>
          </cell>
          <cell r="B1345" t="str">
            <v>Porta de segurança de abrir em grade de aço SAE 1045, diâmetro 1´, com ferrolho longo embutido em caixa, completa, sem têmpera e revenimento</v>
          </cell>
          <cell r="C1345" t="str">
            <v>M2</v>
          </cell>
        </row>
        <row r="1346">
          <cell r="A1346" t="str">
            <v>24.04.280</v>
          </cell>
          <cell r="B1346" t="str">
            <v>Portão de segurança de abrir em grade de aço SAE 1045 chapeado, para muralha, diâmetro 1´, completo, sem têmpera e revenimento</v>
          </cell>
          <cell r="C1346" t="str">
            <v>M2</v>
          </cell>
        </row>
        <row r="1347">
          <cell r="A1347" t="str">
            <v>24.04.300</v>
          </cell>
          <cell r="B1347" t="str">
            <v>Grade de segurança em aço SAE 1045, diâmetro
1´, com têmpera e revenimento</v>
          </cell>
          <cell r="C1347" t="str">
            <v>M2</v>
          </cell>
        </row>
        <row r="1348">
          <cell r="A1348" t="str">
            <v>24.04.310</v>
          </cell>
          <cell r="B1348" t="str">
            <v>Grade de segurança em aço SAE 1045, para janela, diâmetro 1´, com têmpera e revenimento</v>
          </cell>
          <cell r="C1348" t="str">
            <v>M2</v>
          </cell>
        </row>
        <row r="1349">
          <cell r="A1349" t="str">
            <v>24.04.320</v>
          </cell>
          <cell r="B1349" t="str">
            <v>Grade de segurança em aço SAE 1045 chapeada, diâmetro 1´, com têmpera e revenimento</v>
          </cell>
          <cell r="C1349" t="str">
            <v>M2</v>
          </cell>
        </row>
        <row r="1350">
          <cell r="A1350" t="str">
            <v>24.04.330</v>
          </cell>
          <cell r="B1350" t="str">
            <v>Porta de segurança de abrir em grade de aço SAE 1045, diâmetro 1´, completa, com têmpera e
revenimento</v>
          </cell>
          <cell r="C1350" t="str">
            <v>M2</v>
          </cell>
        </row>
        <row r="1351">
          <cell r="A1351" t="str">
            <v>24.04.340</v>
          </cell>
          <cell r="B1351" t="str">
            <v>Porta de segurança de abrir em grade de aço SAE 1045 chapeada, diâmetro 1´, completa, com
têmpera e revenimento</v>
          </cell>
          <cell r="C1351" t="str">
            <v>M2</v>
          </cell>
        </row>
        <row r="1352">
          <cell r="A1352" t="str">
            <v>24.04.350</v>
          </cell>
          <cell r="B1352" t="str">
            <v>Porta de segurança de abrir em grade de aço SAE 1045, diâmetro 1´, com ferrolho longo embutido em caixa, completa, com têmpera e revenimento</v>
          </cell>
          <cell r="C1352" t="str">
            <v>M2</v>
          </cell>
        </row>
        <row r="1353">
          <cell r="A1353" t="str">
            <v>24.04.360</v>
          </cell>
          <cell r="B1353" t="str">
            <v>Porta de segurança de abrir em grade de aço SAE 1045 chapeada, com isolamento acústico, diâmetro 1´, completa, com têmpera e
revenimento</v>
          </cell>
          <cell r="C1353" t="str">
            <v>M2</v>
          </cell>
        </row>
        <row r="1354">
          <cell r="A1354" t="str">
            <v>24.04.370</v>
          </cell>
          <cell r="B1354" t="str">
            <v>Portão de segurança de abrir em grade de aço SAE 1045 chapeado, para muralha, diâmetro 1´, completo, com têmpera e revenimento</v>
          </cell>
          <cell r="C1354" t="str">
            <v>M2</v>
          </cell>
        </row>
        <row r="1355">
          <cell r="A1355" t="str">
            <v>24.04.380</v>
          </cell>
          <cell r="B1355" t="str">
            <v>Porta de segurança de correr suspensa em grade de aço SAE 1045, chapeada, diâmetro de 1´, completa, sem têmpera e revenimento</v>
          </cell>
          <cell r="C1355" t="str">
            <v>M2</v>
          </cell>
        </row>
        <row r="1356">
          <cell r="A1356" t="str">
            <v>24.04.400</v>
          </cell>
          <cell r="B1356" t="str">
            <v>Porta de segurança de correr em grade de aço SAE 1045, diâmetro de 1´, completa, com
têmpera e revenimento</v>
          </cell>
          <cell r="C1356" t="str">
            <v>M2</v>
          </cell>
        </row>
        <row r="1357">
          <cell r="A1357" t="str">
            <v>24.04.410</v>
          </cell>
          <cell r="B1357" t="str">
            <v>Porta de segurança de correr suspensa em grade de aço SAE 1045 chapeada, diâmetro de 1´, completa, com têmpera e revenimento</v>
          </cell>
          <cell r="C1357" t="str">
            <v>M2</v>
          </cell>
        </row>
        <row r="1358">
          <cell r="A1358" t="str">
            <v>24.04.420</v>
          </cell>
          <cell r="B1358" t="str">
            <v>Porta de segurança de correr em grade de aço SAE 1045 chapeada, diâmetro de 1´, completa,
sem têmpera e revenimento</v>
          </cell>
          <cell r="C1358" t="str">
            <v>M2</v>
          </cell>
        </row>
        <row r="1359">
          <cell r="A1359" t="str">
            <v>24.04.430</v>
          </cell>
          <cell r="B1359" t="str">
            <v>Porta de segurança de correr em grade de aço SAE 1045, diâmetro de 1´, completa, sem
têmpera e revenimento</v>
          </cell>
          <cell r="C1359" t="str">
            <v>M2</v>
          </cell>
        </row>
        <row r="1360">
          <cell r="A1360" t="str">
            <v>24.04.610</v>
          </cell>
          <cell r="B1360" t="str">
            <v>Caixilho de segurança em aço SAE 1010/1020 tipo fixo e de correr, para receber vidro, com bandeira
tipo veneziana</v>
          </cell>
          <cell r="C1360" t="str">
            <v>M2</v>
          </cell>
        </row>
        <row r="1361">
          <cell r="A1361" t="str">
            <v>24.04.620</v>
          </cell>
          <cell r="B1361" t="str">
            <v>Guichê de segurança em grade de aço SAE 1045, diâmetro de 1´', com têmpera e revenimento</v>
          </cell>
          <cell r="C1361" t="str">
            <v>M2</v>
          </cell>
        </row>
        <row r="1362">
          <cell r="A1362" t="str">
            <v>24.04.630</v>
          </cell>
          <cell r="B1362" t="str">
            <v>Guichê de segurança em grade de aço SAE 1045, diâmetro de 1´', sem têmpera e revenimento</v>
          </cell>
          <cell r="C1362" t="str">
            <v>M2</v>
          </cell>
        </row>
        <row r="1363">
          <cell r="A1363">
            <v>24.06</v>
          </cell>
          <cell r="B1363" t="str">
            <v>Esquadria, serralheria e elemento em ferro.</v>
          </cell>
          <cell r="C1363">
            <v>24.05999755859375</v>
          </cell>
        </row>
        <row r="1364">
          <cell r="A1364" t="str">
            <v>24.06.030</v>
          </cell>
          <cell r="B1364" t="str">
            <v>Guarda-corpo com vidro de 8 mm, em tubo de
aço galvanizado, diâmetro 1 1/2´</v>
          </cell>
          <cell r="C1364" t="str">
            <v>M</v>
          </cell>
        </row>
        <row r="1365">
          <cell r="A1365">
            <v>24.07</v>
          </cell>
          <cell r="B1365" t="str">
            <v>Portas, portoes e gradis.</v>
          </cell>
          <cell r="C1365">
            <v>24.069992065429688</v>
          </cell>
        </row>
        <row r="1366">
          <cell r="A1366" t="str">
            <v>24.07.030</v>
          </cell>
          <cell r="B1366" t="str">
            <v>Porta de enrolar automatizado, em perfil meia
cana perfurado, tipo transvision</v>
          </cell>
          <cell r="C1366" t="str">
            <v>M2</v>
          </cell>
        </row>
        <row r="1367">
          <cell r="A1367" t="str">
            <v>24.07.040</v>
          </cell>
          <cell r="B1367" t="str">
            <v>Porta de abrir em chapa de aço galvanizado, com requadro em tela ondulada malha 2´ e fio 12</v>
          </cell>
          <cell r="C1367" t="str">
            <v>M2</v>
          </cell>
        </row>
        <row r="1368">
          <cell r="A1368">
            <v>24.08</v>
          </cell>
          <cell r="B1368" t="str">
            <v>Esquadria, serralheria e elemento em aco
inoxidavel</v>
          </cell>
          <cell r="C1368">
            <v>24.079986572265625</v>
          </cell>
        </row>
        <row r="1369">
          <cell r="A1369" t="str">
            <v>24.08.020</v>
          </cell>
          <cell r="B1369" t="str">
            <v>Corrimão duplo em tubo de aço inoxidável
escovado, com diâmetro de 1 1/2´ e montantes com diâmetro de 2´</v>
          </cell>
          <cell r="C1369" t="str">
            <v>M</v>
          </cell>
        </row>
        <row r="1370">
          <cell r="A1370" t="str">
            <v>24.08.031</v>
          </cell>
          <cell r="B1370" t="str">
            <v>Corrimão em tubo de aço inoxidável escovado,
diâmetro de 1 1/2"</v>
          </cell>
          <cell r="C1370" t="str">
            <v>M</v>
          </cell>
        </row>
        <row r="1371">
          <cell r="A1371" t="str">
            <v>24.08.040</v>
          </cell>
          <cell r="B1371" t="str">
            <v>Corrimão em tubo de aço inoxidável escovado,
diâmetro de 1 1/2´ e montantes com diâmetro de 2´</v>
          </cell>
          <cell r="C1371" t="str">
            <v>M</v>
          </cell>
        </row>
        <row r="1372">
          <cell r="A1372">
            <v>24.2</v>
          </cell>
          <cell r="B1372" t="str">
            <v>Reparos, conservacoes e complementos - GRUPO
24</v>
          </cell>
          <cell r="C1372">
            <v>24.199996948242188</v>
          </cell>
        </row>
        <row r="1373">
          <cell r="A1373" t="str">
            <v>24.20.020</v>
          </cell>
          <cell r="B1373" t="str">
            <v>Recolocação de esquadrias metálicas</v>
          </cell>
          <cell r="C1373" t="str">
            <v>M2</v>
          </cell>
        </row>
        <row r="1374">
          <cell r="A1374" t="str">
            <v>24.20.040</v>
          </cell>
          <cell r="B1374" t="str">
            <v>Recolocação de batentes</v>
          </cell>
          <cell r="C1374" t="str">
            <v>M</v>
          </cell>
        </row>
        <row r="1375">
          <cell r="A1375" t="str">
            <v>24.20.060</v>
          </cell>
          <cell r="B1375" t="str">
            <v>Recolocação de escada de marinheiro</v>
          </cell>
          <cell r="C1375" t="str">
            <v>M</v>
          </cell>
        </row>
        <row r="1376">
          <cell r="A1376" t="str">
            <v>24.20.090</v>
          </cell>
          <cell r="B1376" t="str">
            <v>Solda MIG em esquadrias metálicas</v>
          </cell>
          <cell r="C1376" t="str">
            <v>M</v>
          </cell>
        </row>
        <row r="1377">
          <cell r="A1377" t="str">
            <v>24.20.100</v>
          </cell>
          <cell r="B1377" t="str">
            <v>Brete para instalação lateral em grade de
segurança</v>
          </cell>
          <cell r="C1377" t="str">
            <v>CJ</v>
          </cell>
        </row>
        <row r="1378">
          <cell r="A1378" t="str">
            <v>24.20.120</v>
          </cell>
          <cell r="B1378" t="str">
            <v>Batente em chapa dobrada para portas</v>
          </cell>
          <cell r="C1378" t="str">
            <v>M</v>
          </cell>
        </row>
        <row r="1379">
          <cell r="A1379" t="str">
            <v>24.20.140</v>
          </cell>
          <cell r="B1379" t="str">
            <v>Batente em chapa de aço SAE 1010/1020,
espessura de 3/16´, para obras de segurança</v>
          </cell>
          <cell r="C1379" t="str">
            <v>M</v>
          </cell>
        </row>
        <row r="1380">
          <cell r="A1380" t="str">
            <v>24.20.200</v>
          </cell>
          <cell r="B1380" t="str">
            <v>Chapa de ferro nº 14, inclusive soldagem</v>
          </cell>
          <cell r="C1380" t="str">
            <v>M2</v>
          </cell>
        </row>
        <row r="1381">
          <cell r="A1381" t="str">
            <v>24.20.230</v>
          </cell>
          <cell r="B1381" t="str">
            <v>Tela ondulada em aço galvanizado fio 10 BWG,
malha de 1´</v>
          </cell>
          <cell r="C1381" t="str">
            <v>M2</v>
          </cell>
        </row>
        <row r="1382">
          <cell r="A1382" t="str">
            <v>24.20.270</v>
          </cell>
          <cell r="B1382" t="str">
            <v>Tela em aço galvanizado fio 16 BWG, malha de 1´ -
tipo alambrado</v>
          </cell>
          <cell r="C1382" t="str">
            <v>M2</v>
          </cell>
        </row>
        <row r="1383">
          <cell r="A1383" t="str">
            <v>24.20.300</v>
          </cell>
          <cell r="B1383" t="str">
            <v>Chapa perfurada em aço SAE 1020, furos redondos de diâmetro 7,5 mm, espessura 1/8´ -
soldagem tipo MIG</v>
          </cell>
          <cell r="C1383" t="str">
            <v>M2</v>
          </cell>
        </row>
        <row r="1384">
          <cell r="A1384" t="str">
            <v>24.20.310</v>
          </cell>
          <cell r="B1384" t="str">
            <v>Chapa perfurada em aço SAE 1020, furos redondos de diâmetro 25 mm, espessura 1/4´ -
inclusive soldagem</v>
          </cell>
          <cell r="C1384" t="str">
            <v>M2</v>
          </cell>
        </row>
        <row r="1385">
          <cell r="A1385">
            <v>25</v>
          </cell>
          <cell r="B1385" t="str">
            <v>ESQUADRIA, SERRALHERIA E ELEMENTO EM
ALUMINIO</v>
          </cell>
          <cell r="C1385">
            <v>25</v>
          </cell>
        </row>
        <row r="1386">
          <cell r="A1386">
            <v>25.01</v>
          </cell>
          <cell r="B1386" t="str">
            <v>Caixilho em aluminio</v>
          </cell>
          <cell r="C1386">
            <v>25.009994506835938</v>
          </cell>
        </row>
        <row r="1387">
          <cell r="A1387" t="str">
            <v>25.01.020</v>
          </cell>
          <cell r="B1387" t="str">
            <v>Caixilho em alumínio fixo, sob medida</v>
          </cell>
          <cell r="C1387" t="str">
            <v>M2</v>
          </cell>
        </row>
        <row r="1388">
          <cell r="A1388" t="str">
            <v>25.01.030</v>
          </cell>
          <cell r="B1388" t="str">
            <v>Caixilho em alumínio basculante com vidro, linha
comercial</v>
          </cell>
          <cell r="C1388" t="str">
            <v>M2</v>
          </cell>
        </row>
        <row r="1389">
          <cell r="A1389" t="str">
            <v>25.01.040</v>
          </cell>
          <cell r="B1389" t="str">
            <v>Caixilho em alumínio basculante, sob medida</v>
          </cell>
          <cell r="C1389" t="str">
            <v>M2</v>
          </cell>
        </row>
        <row r="1390">
          <cell r="A1390" t="str">
            <v>25.01.050</v>
          </cell>
          <cell r="B1390" t="str">
            <v>Caixilho em alumínio maxim-ar com vidro, linha
comercial</v>
          </cell>
          <cell r="C1390" t="str">
            <v>M2</v>
          </cell>
        </row>
        <row r="1391">
          <cell r="A1391" t="str">
            <v>25.01.060</v>
          </cell>
          <cell r="B1391" t="str">
            <v>Caixilho em alumínio maxim-ar, sob medida</v>
          </cell>
          <cell r="C1391" t="str">
            <v>M2</v>
          </cell>
        </row>
        <row r="1392">
          <cell r="A1392" t="str">
            <v>25.01.070</v>
          </cell>
          <cell r="B1392" t="str">
            <v>Caixilho em alumínio de correr com vidro, linha
comercial</v>
          </cell>
          <cell r="C1392" t="str">
            <v>M2</v>
          </cell>
        </row>
        <row r="1393">
          <cell r="A1393" t="str">
            <v>25.01.080</v>
          </cell>
          <cell r="B1393" t="str">
            <v>Caixilho em alumínio de correr, sob medida</v>
          </cell>
          <cell r="C1393" t="str">
            <v>M2</v>
          </cell>
        </row>
        <row r="1394">
          <cell r="A1394" t="str">
            <v>25.01.090</v>
          </cell>
          <cell r="B1394" t="str">
            <v>Caixilho em alumínio tipo veneziana com vidro,
linha comercial</v>
          </cell>
          <cell r="C1394" t="str">
            <v>M2</v>
          </cell>
        </row>
        <row r="1395">
          <cell r="A1395" t="str">
            <v>25.01.100</v>
          </cell>
          <cell r="B1395" t="str">
            <v>Caixilho em alumínio tipo veneziana, sob medida</v>
          </cell>
          <cell r="C1395" t="str">
            <v>M2</v>
          </cell>
        </row>
        <row r="1396">
          <cell r="A1396" t="str">
            <v>25.01.110</v>
          </cell>
          <cell r="B1396" t="str">
            <v>Caixilho guilhotina em alumínio anodizado, sob
medida</v>
          </cell>
          <cell r="C1396" t="str">
            <v>M2</v>
          </cell>
        </row>
        <row r="1397">
          <cell r="A1397" t="str">
            <v>25.01.120</v>
          </cell>
          <cell r="B1397" t="str">
            <v>Caixilho tipo veneziana industrial com montantes em alumínio e aletas em fibra de vidro</v>
          </cell>
          <cell r="C1397" t="str">
            <v>M2</v>
          </cell>
        </row>
        <row r="1398">
          <cell r="A1398" t="str">
            <v>25.01.240</v>
          </cell>
          <cell r="B1398" t="str">
            <v>Caixilho fixo em alumínio, sob medida - branco</v>
          </cell>
          <cell r="C1398" t="str">
            <v>M2</v>
          </cell>
        </row>
        <row r="1399">
          <cell r="A1399" t="str">
            <v>25.01.361</v>
          </cell>
          <cell r="B1399" t="str">
            <v>Caixilho em alumínio maxim-ar com vidro -
branco</v>
          </cell>
          <cell r="C1399" t="str">
            <v>M2</v>
          </cell>
        </row>
        <row r="1400">
          <cell r="A1400" t="str">
            <v>25.01.371</v>
          </cell>
          <cell r="B1400" t="str">
            <v>Caixilho em alumínio basculante com vidro -
branco</v>
          </cell>
          <cell r="C1400" t="str">
            <v>M2</v>
          </cell>
        </row>
        <row r="1401">
          <cell r="A1401" t="str">
            <v>25.01.380</v>
          </cell>
          <cell r="B1401" t="str">
            <v>Caixilho em alumínio de correr com vidro - branco</v>
          </cell>
          <cell r="C1401" t="str">
            <v>M2</v>
          </cell>
        </row>
        <row r="1402">
          <cell r="A1402" t="str">
            <v>25.01.400</v>
          </cell>
          <cell r="B1402" t="str">
            <v>Caixilho em alumínio anodizado fixo</v>
          </cell>
          <cell r="C1402" t="str">
            <v>M2</v>
          </cell>
        </row>
        <row r="1403">
          <cell r="A1403" t="str">
            <v>25.01.410</v>
          </cell>
          <cell r="B1403" t="str">
            <v>Caixilho em alumínio anodizado maxim-ar</v>
          </cell>
          <cell r="C1403" t="str">
            <v>M2</v>
          </cell>
        </row>
        <row r="1404">
          <cell r="A1404" t="str">
            <v>25.01.430</v>
          </cell>
          <cell r="B1404" t="str">
            <v>Caixilho em alumínio fixo, tipo fachada</v>
          </cell>
          <cell r="C1404" t="str">
            <v>M2</v>
          </cell>
        </row>
        <row r="1405">
          <cell r="A1405" t="str">
            <v>25.01.440</v>
          </cell>
          <cell r="B1405" t="str">
            <v>Caixilho em alumínio maxim-ar, tipo fachada</v>
          </cell>
          <cell r="C1405" t="str">
            <v>M2</v>
          </cell>
        </row>
        <row r="1406">
          <cell r="A1406" t="str">
            <v>25.01.450</v>
          </cell>
          <cell r="B1406" t="str">
            <v>Caixilho em alumínio para pele de vidro, tipo
fachada</v>
          </cell>
          <cell r="C1406" t="str">
            <v>M2</v>
          </cell>
        </row>
        <row r="1407">
          <cell r="A1407" t="str">
            <v>25.01.460</v>
          </cell>
          <cell r="B1407" t="str">
            <v>Gradil em alumínio natural, sob medida</v>
          </cell>
          <cell r="C1407" t="str">
            <v>M2</v>
          </cell>
        </row>
        <row r="1408">
          <cell r="A1408" t="str">
            <v>25.01.470</v>
          </cell>
          <cell r="B1408" t="str">
            <v>Caixilho fixo tipo veneziana em alumínio
anodizado, sob medida - branco</v>
          </cell>
          <cell r="C1408" t="str">
            <v>M2</v>
          </cell>
        </row>
        <row r="1409">
          <cell r="A1409" t="str">
            <v>25.01.480</v>
          </cell>
          <cell r="B1409" t="str">
            <v>Caixilho em alumínio com pintura eletrostática, basculante, sob medida - branco</v>
          </cell>
          <cell r="C1409" t="str">
            <v>M2</v>
          </cell>
        </row>
        <row r="1410">
          <cell r="A1410" t="str">
            <v>25.01.490</v>
          </cell>
          <cell r="B1410" t="str">
            <v>Caixilho em alumínio com pintura eletrostática, maxim-ar, sob medida - branco</v>
          </cell>
          <cell r="C1410" t="str">
            <v>M2</v>
          </cell>
        </row>
        <row r="1411">
          <cell r="A1411" t="str">
            <v>25.01.500</v>
          </cell>
          <cell r="B1411" t="str">
            <v>Caixilho em alumínio anodizado fixo, sob medida -
bronze/preto</v>
          </cell>
          <cell r="C1411" t="str">
            <v>M2</v>
          </cell>
        </row>
        <row r="1412">
          <cell r="A1412" t="str">
            <v>25.01.510</v>
          </cell>
          <cell r="B1412" t="str">
            <v>Caixilho em alumínio anodizado basculante, sob
medida - bronze/preto</v>
          </cell>
          <cell r="C1412" t="str">
            <v>M2</v>
          </cell>
        </row>
        <row r="1413">
          <cell r="A1413" t="str">
            <v>25.01.520</v>
          </cell>
          <cell r="B1413" t="str">
            <v>Caixilho em alumínio anodizado maxim-ar, sob
medida - bronze/preto</v>
          </cell>
          <cell r="C1413" t="str">
            <v>M2</v>
          </cell>
        </row>
        <row r="1414">
          <cell r="A1414" t="str">
            <v>25.01.530</v>
          </cell>
          <cell r="B1414" t="str">
            <v>Caixilho em alumínio anodizado de correr, sob
medida - bronze/preto</v>
          </cell>
          <cell r="C1414" t="str">
            <v>M2</v>
          </cell>
        </row>
        <row r="1415">
          <cell r="A1415">
            <v>25.02</v>
          </cell>
          <cell r="B1415" t="str">
            <v>Porta em aluminio</v>
          </cell>
          <cell r="C1415">
            <v>25.019989013671875</v>
          </cell>
        </row>
        <row r="1416">
          <cell r="A1416" t="str">
            <v>25.02.010</v>
          </cell>
          <cell r="B1416" t="str">
            <v>Porta de entrada de abrir em alumínio com vidro,
linha comercial</v>
          </cell>
          <cell r="C1416" t="str">
            <v>M2</v>
          </cell>
        </row>
        <row r="1417">
          <cell r="A1417" t="str">
            <v>25.02.020</v>
          </cell>
          <cell r="B1417" t="str">
            <v>Porta de entrada de abrir em alumínio, sob
medida</v>
          </cell>
          <cell r="C1417" t="str">
            <v>M2</v>
          </cell>
        </row>
        <row r="1418">
          <cell r="A1418" t="str">
            <v>25.02.040</v>
          </cell>
          <cell r="B1418" t="str">
            <v>Porta de entrada de correr em alumínio, sob
medida</v>
          </cell>
          <cell r="C1418" t="str">
            <v>M2</v>
          </cell>
        </row>
        <row r="1419">
          <cell r="A1419" t="str">
            <v>25.02.042</v>
          </cell>
          <cell r="B1419" t="str">
            <v>Porta de correr em alumínio tipo lambri branco,
sob medida</v>
          </cell>
          <cell r="C1419" t="str">
            <v>M2</v>
          </cell>
        </row>
        <row r="1420">
          <cell r="A1420" t="str">
            <v>25.02.050</v>
          </cell>
          <cell r="B1420" t="str">
            <v>Porta veneziana de abrir em alumínio, linha
comercial</v>
          </cell>
          <cell r="C1420" t="str">
            <v>M2</v>
          </cell>
        </row>
        <row r="1421">
          <cell r="A1421" t="str">
            <v>25.02.060</v>
          </cell>
          <cell r="B1421" t="str">
            <v>Porta/portinhola em alumínio, sob medida</v>
          </cell>
          <cell r="C1421" t="str">
            <v>M2</v>
          </cell>
        </row>
        <row r="1422">
          <cell r="A1422" t="str">
            <v>25.02.070</v>
          </cell>
          <cell r="B1422" t="str">
            <v>Portinhola tipo veneziana em alumínio, linha
comercial</v>
          </cell>
          <cell r="C1422" t="str">
            <v>M2</v>
          </cell>
        </row>
        <row r="1423">
          <cell r="A1423" t="str">
            <v>25.02.110</v>
          </cell>
          <cell r="B1423" t="str">
            <v>Porta veneziana de abrir em alumínio, sob
medida</v>
          </cell>
          <cell r="C1423" t="str">
            <v>M2</v>
          </cell>
        </row>
        <row r="1424">
          <cell r="A1424" t="str">
            <v>25.02.211</v>
          </cell>
          <cell r="B1424" t="str">
            <v>Porta veneziana de abrir em alumínio - cor branca</v>
          </cell>
          <cell r="C1424" t="str">
            <v>M2</v>
          </cell>
        </row>
        <row r="1425">
          <cell r="A1425" t="str">
            <v>25.02.221</v>
          </cell>
          <cell r="B1425" t="str">
            <v>Porta de correr em alumínio com veneziana e
vidro - cor branca</v>
          </cell>
          <cell r="C1425" t="str">
            <v>M2</v>
          </cell>
        </row>
        <row r="1426">
          <cell r="A1426" t="str">
            <v>25.02.230</v>
          </cell>
          <cell r="B1426" t="str">
            <v>Porta em alumínio anodizado de abrir, sob
medida - bronze/preto</v>
          </cell>
          <cell r="C1426" t="str">
            <v>M2</v>
          </cell>
        </row>
        <row r="1427">
          <cell r="A1427" t="str">
            <v>25.02.240</v>
          </cell>
          <cell r="B1427" t="str">
            <v>Porta em alumínio anodizado de correr, sob
medida - bronze/preto</v>
          </cell>
          <cell r="C1427" t="str">
            <v>M2</v>
          </cell>
        </row>
        <row r="1428">
          <cell r="A1428" t="str">
            <v>25.02.250</v>
          </cell>
          <cell r="B1428" t="str">
            <v>Porta em alumínio anodizado de abrir, tipo
veneziana, sob medida - bronze/preto</v>
          </cell>
          <cell r="C1428" t="str">
            <v>M2</v>
          </cell>
        </row>
        <row r="1429">
          <cell r="A1429" t="str">
            <v>25.02.260</v>
          </cell>
          <cell r="B1429" t="str">
            <v>Portinhola em alumínio anodizado de correr, tipo veneziana, sob medida - bronze/preto</v>
          </cell>
          <cell r="C1429" t="str">
            <v>M2</v>
          </cell>
        </row>
        <row r="1430">
          <cell r="A1430" t="str">
            <v>25.02.300</v>
          </cell>
          <cell r="B1430" t="str">
            <v>Porta de abrir em alumínio com pintura
eletrostática, sob medida - cor branca</v>
          </cell>
          <cell r="C1430" t="str">
            <v>M2</v>
          </cell>
        </row>
        <row r="1431">
          <cell r="A1431" t="str">
            <v>25.02.310</v>
          </cell>
          <cell r="B1431" t="str">
            <v>Porta de abrir em alumínio tipo lambri, sob
medida - cor branca</v>
          </cell>
          <cell r="C1431" t="str">
            <v>M2</v>
          </cell>
        </row>
        <row r="1432">
          <cell r="A1432">
            <v>25.2</v>
          </cell>
          <cell r="B1432" t="str">
            <v>Reparos, conservacoes e complementos - GRUPO
25</v>
          </cell>
          <cell r="C1432">
            <v>25.199996948242188</v>
          </cell>
        </row>
        <row r="1433">
          <cell r="A1433" t="str">
            <v>25.20.020</v>
          </cell>
          <cell r="B1433" t="str">
            <v>Tela de proteção tipo mosquiteira removível, em fibra de vidro com revestimento em PVC e requadro em alumínio</v>
          </cell>
          <cell r="C1433" t="str">
            <v>M2</v>
          </cell>
        </row>
        <row r="1434">
          <cell r="A1434">
            <v>26</v>
          </cell>
          <cell r="B1434" t="str">
            <v>ESQUADRIA E ELEMENTO EM VIDRO</v>
          </cell>
          <cell r="C1434">
            <v>26</v>
          </cell>
        </row>
        <row r="1435">
          <cell r="A1435">
            <v>26.01</v>
          </cell>
          <cell r="B1435" t="str">
            <v>Vidro comum e laminado</v>
          </cell>
          <cell r="C1435">
            <v>26.009994506835938</v>
          </cell>
        </row>
        <row r="1436">
          <cell r="A1436" t="str">
            <v>26.01.020</v>
          </cell>
          <cell r="B1436" t="str">
            <v>Vidro liso transparente de 3 mm</v>
          </cell>
          <cell r="C1436" t="str">
            <v>M2</v>
          </cell>
        </row>
        <row r="1437">
          <cell r="A1437" t="str">
            <v>26.01.040</v>
          </cell>
          <cell r="B1437" t="str">
            <v>Vidro liso transparente de 4 mm</v>
          </cell>
          <cell r="C1437" t="str">
            <v>M2</v>
          </cell>
        </row>
        <row r="1438">
          <cell r="A1438" t="str">
            <v>26.01.060</v>
          </cell>
          <cell r="B1438" t="str">
            <v>Vidro liso transparente de 5 mm</v>
          </cell>
          <cell r="C1438" t="str">
            <v>M2</v>
          </cell>
        </row>
        <row r="1439">
          <cell r="A1439" t="str">
            <v>26.01.080</v>
          </cell>
          <cell r="B1439" t="str">
            <v>Vidro liso transparente de 6 mm</v>
          </cell>
          <cell r="C1439" t="str">
            <v>M2</v>
          </cell>
        </row>
        <row r="1440">
          <cell r="A1440" t="str">
            <v>26.01.140</v>
          </cell>
          <cell r="B1440" t="str">
            <v>Vidro liso laminado colorido de 6 mm</v>
          </cell>
          <cell r="C1440" t="str">
            <v>M2</v>
          </cell>
        </row>
        <row r="1441">
          <cell r="A1441" t="str">
            <v>26.01.155</v>
          </cell>
          <cell r="B1441" t="str">
            <v>Vidro liso laminado colorido de 10 mm</v>
          </cell>
          <cell r="C1441" t="str">
            <v>M2</v>
          </cell>
        </row>
        <row r="1442">
          <cell r="A1442" t="str">
            <v>26.01.160</v>
          </cell>
          <cell r="B1442" t="str">
            <v>Vidro liso laminado leitoso de 6 mm</v>
          </cell>
          <cell r="C1442" t="str">
            <v>M2</v>
          </cell>
        </row>
        <row r="1443">
          <cell r="A1443" t="str">
            <v>26.01.168</v>
          </cell>
          <cell r="B1443" t="str">
            <v>Vidro liso laminado incolor de 6 mm</v>
          </cell>
          <cell r="C1443" t="str">
            <v>M2</v>
          </cell>
        </row>
        <row r="1444">
          <cell r="A1444" t="str">
            <v>26.01.169</v>
          </cell>
          <cell r="B1444" t="str">
            <v>Vidro liso laminado incolor de 8 mm</v>
          </cell>
          <cell r="C1444" t="str">
            <v>M2</v>
          </cell>
        </row>
        <row r="1445">
          <cell r="A1445" t="str">
            <v>26.01.170</v>
          </cell>
          <cell r="B1445" t="str">
            <v>Vidro liso laminado incolor de 10 mm</v>
          </cell>
          <cell r="C1445" t="str">
            <v>M2</v>
          </cell>
        </row>
        <row r="1446">
          <cell r="A1446" t="str">
            <v>26.01.190</v>
          </cell>
          <cell r="B1446" t="str">
            <v>Vidro liso laminado jateado de 6 mm</v>
          </cell>
          <cell r="C1446" t="str">
            <v>M2</v>
          </cell>
        </row>
        <row r="1447">
          <cell r="A1447" t="str">
            <v>26.01.230</v>
          </cell>
          <cell r="B1447" t="str">
            <v>Vidro fantasia de 3/4 mm</v>
          </cell>
          <cell r="C1447" t="str">
            <v>M2</v>
          </cell>
        </row>
        <row r="1448">
          <cell r="A1448" t="str">
            <v>26.01.348</v>
          </cell>
          <cell r="B1448" t="str">
            <v>Vidro multilaminado de alta segurança, proteção
balística nível III</v>
          </cell>
          <cell r="C1448" t="str">
            <v>M2</v>
          </cell>
        </row>
        <row r="1449">
          <cell r="A1449" t="str">
            <v>26.01.350</v>
          </cell>
          <cell r="B1449" t="str">
            <v>Vidro multilaminado de alta segurança em
policarbonato, proteção balística nível III</v>
          </cell>
          <cell r="C1449" t="str">
            <v>M2</v>
          </cell>
        </row>
        <row r="1450">
          <cell r="A1450" t="str">
            <v>26.01.460</v>
          </cell>
          <cell r="B1450" t="str">
            <v>Vidros float monolíticos verde de 6 mm</v>
          </cell>
          <cell r="C1450" t="str">
            <v>M2</v>
          </cell>
        </row>
        <row r="1451">
          <cell r="A1451">
            <v>26.02</v>
          </cell>
          <cell r="B1451" t="str">
            <v>Vidro temperado</v>
          </cell>
          <cell r="C1451">
            <v>26.019989013671875</v>
          </cell>
        </row>
        <row r="1452">
          <cell r="A1452" t="str">
            <v>26.02.020</v>
          </cell>
          <cell r="B1452" t="str">
            <v>Vidro temperado incolor de 6 mm</v>
          </cell>
          <cell r="C1452" t="str">
            <v>M2</v>
          </cell>
        </row>
        <row r="1453">
          <cell r="A1453" t="str">
            <v>26.02.040</v>
          </cell>
          <cell r="B1453" t="str">
            <v>Vidro temperado incolor de 8 mm</v>
          </cell>
          <cell r="C1453" t="str">
            <v>M2</v>
          </cell>
        </row>
        <row r="1454">
          <cell r="A1454" t="str">
            <v>26.02.060</v>
          </cell>
          <cell r="B1454" t="str">
            <v>Vidro temperado incolor de 10 mm</v>
          </cell>
          <cell r="C1454" t="str">
            <v>M2</v>
          </cell>
        </row>
        <row r="1455">
          <cell r="A1455" t="str">
            <v>26.02.120</v>
          </cell>
          <cell r="B1455" t="str">
            <v>Vidro temperado cinza ou bronze de 6 mm</v>
          </cell>
          <cell r="C1455" t="str">
            <v>M2</v>
          </cell>
        </row>
        <row r="1456">
          <cell r="A1456" t="str">
            <v>26.02.140</v>
          </cell>
          <cell r="B1456" t="str">
            <v>Vidro temperado cinza ou bronze de 8 mm</v>
          </cell>
          <cell r="C1456" t="str">
            <v>M2</v>
          </cell>
        </row>
        <row r="1457">
          <cell r="A1457" t="str">
            <v>26.02.160</v>
          </cell>
          <cell r="B1457" t="str">
            <v>Vidro temperado cinza ou bronze de 10 mm</v>
          </cell>
          <cell r="C1457" t="str">
            <v>M2</v>
          </cell>
        </row>
        <row r="1458">
          <cell r="A1458" t="str">
            <v>26.02.170</v>
          </cell>
          <cell r="B1458" t="str">
            <v>Vidro temperado serigrafado incolor de 8 mm</v>
          </cell>
          <cell r="C1458" t="str">
            <v>M2</v>
          </cell>
        </row>
        <row r="1459">
          <cell r="A1459" t="str">
            <v>26.02.300</v>
          </cell>
          <cell r="B1459" t="str">
            <v>Vidro temperado neutro verde de 10 mm</v>
          </cell>
          <cell r="C1459" t="str">
            <v>M2</v>
          </cell>
        </row>
        <row r="1460">
          <cell r="A1460">
            <v>26.03</v>
          </cell>
          <cell r="B1460" t="str">
            <v>Vidro especial</v>
          </cell>
          <cell r="C1460">
            <v>26.029998779296875</v>
          </cell>
        </row>
        <row r="1461">
          <cell r="A1461" t="str">
            <v>26.03.070</v>
          </cell>
          <cell r="B1461" t="str">
            <v>Vidro laminado temperado incolor de 8mm</v>
          </cell>
          <cell r="C1461" t="str">
            <v>M2</v>
          </cell>
        </row>
        <row r="1462">
          <cell r="A1462" t="str">
            <v>26.03.074</v>
          </cell>
          <cell r="B1462" t="str">
            <v>Vidro laminado temperado incolor de 16 mm</v>
          </cell>
          <cell r="C1462" t="str">
            <v>M2</v>
          </cell>
        </row>
        <row r="1463">
          <cell r="A1463" t="str">
            <v>26.03.090</v>
          </cell>
          <cell r="B1463" t="str">
            <v>Vidro laminado temperado jateado de 8 mm</v>
          </cell>
          <cell r="C1463" t="str">
            <v>M2</v>
          </cell>
        </row>
        <row r="1464">
          <cell r="A1464" t="str">
            <v>26.03.300</v>
          </cell>
          <cell r="B1464" t="str">
            <v>Vidro laminado temperado neutro verde de 12
mm</v>
          </cell>
          <cell r="C1464" t="str">
            <v>M2</v>
          </cell>
        </row>
        <row r="1465">
          <cell r="A1465">
            <v>26.04</v>
          </cell>
          <cell r="B1465" t="str">
            <v>Espelhos</v>
          </cell>
          <cell r="C1465">
            <v>26.039993286132813</v>
          </cell>
        </row>
        <row r="1466">
          <cell r="A1466" t="str">
            <v>26.04.010</v>
          </cell>
          <cell r="B1466" t="str">
            <v>Espelho em vidro cristal liso, espessura de 4 mm</v>
          </cell>
          <cell r="C1466" t="str">
            <v>M2</v>
          </cell>
        </row>
        <row r="1467">
          <cell r="A1467" t="str">
            <v>26.04.030</v>
          </cell>
          <cell r="B1467" t="str">
            <v>Espelho comum de 3 mm com moldura em
alumínio</v>
          </cell>
          <cell r="C1467" t="str">
            <v>M2</v>
          </cell>
        </row>
        <row r="1468">
          <cell r="A1468">
            <v>26.2</v>
          </cell>
          <cell r="B1468" t="str">
            <v>Reparos, conservacoes e complementos - GRUPO
26</v>
          </cell>
          <cell r="C1468">
            <v>26.199996948242188</v>
          </cell>
        </row>
        <row r="1469">
          <cell r="A1469" t="str">
            <v>26.20.010</v>
          </cell>
          <cell r="B1469" t="str">
            <v>Massa para vidro</v>
          </cell>
          <cell r="C1469" t="str">
            <v>M</v>
          </cell>
        </row>
        <row r="1470">
          <cell r="A1470" t="str">
            <v>26.20.020</v>
          </cell>
          <cell r="B1470" t="str">
            <v>Recolocação de vidro inclusive emassamento ou
recolocação de baguetes</v>
          </cell>
          <cell r="C1470" t="str">
            <v>M2</v>
          </cell>
        </row>
        <row r="1471">
          <cell r="A1471">
            <v>27</v>
          </cell>
          <cell r="B1471" t="str">
            <v>ESQUADRIA E ELEMENTO EM MATERIAL ESPECIAL</v>
          </cell>
          <cell r="C1471">
            <v>27</v>
          </cell>
        </row>
        <row r="1472">
          <cell r="A1472">
            <v>27.02</v>
          </cell>
          <cell r="B1472" t="str">
            <v>Policarbonato</v>
          </cell>
          <cell r="C1472">
            <v>27.019989013671875</v>
          </cell>
        </row>
        <row r="1473">
          <cell r="A1473" t="str">
            <v>27.02.001</v>
          </cell>
          <cell r="B1473" t="str">
            <v>Chapa em policarbonato compacta, fumê,
espessura de 6mm</v>
          </cell>
          <cell r="C1473" t="str">
            <v>M2</v>
          </cell>
        </row>
        <row r="1474">
          <cell r="A1474" t="str">
            <v>27.02.011</v>
          </cell>
          <cell r="B1474" t="str">
            <v>Chapa em policarbonato compacta, cristal,
espessura de 6 mm</v>
          </cell>
          <cell r="C1474" t="str">
            <v>M2</v>
          </cell>
        </row>
        <row r="1475">
          <cell r="A1475" t="str">
            <v>27.02.041</v>
          </cell>
          <cell r="B1475" t="str">
            <v>Chapa em policarbonato compacta, cristal,
espessura de 10 mm</v>
          </cell>
          <cell r="C1475" t="str">
            <v>M2</v>
          </cell>
        </row>
        <row r="1476">
          <cell r="A1476" t="str">
            <v>27.02.050</v>
          </cell>
          <cell r="B1476" t="str">
            <v>Chapa de policarbonato alveolar de 6 mm</v>
          </cell>
          <cell r="C1476" t="str">
            <v>M2</v>
          </cell>
        </row>
        <row r="1477">
          <cell r="A1477">
            <v>27.03</v>
          </cell>
          <cell r="B1477" t="str">
            <v>Chapa de fibra de vidro</v>
          </cell>
          <cell r="C1477">
            <v>27.029998779296875</v>
          </cell>
        </row>
        <row r="1478">
          <cell r="A1478" t="str">
            <v>27.03.030</v>
          </cell>
          <cell r="B1478" t="str">
            <v>Placa de poliéster reforçada com fibra de vidro de
3 mm</v>
          </cell>
          <cell r="C1478" t="str">
            <v>M2</v>
          </cell>
        </row>
        <row r="1479">
          <cell r="A1479">
            <v>27.04</v>
          </cell>
          <cell r="B1479" t="str">
            <v>PVC / VINIL</v>
          </cell>
          <cell r="C1479">
            <v>27.039993286132813</v>
          </cell>
        </row>
        <row r="1480">
          <cell r="A1480" t="str">
            <v>27.04.031</v>
          </cell>
          <cell r="B1480" t="str">
            <v>Caixilho de correr em PVC com vidro e persiana</v>
          </cell>
          <cell r="C1480" t="str">
            <v>M2</v>
          </cell>
        </row>
        <row r="1481">
          <cell r="A1481" t="str">
            <v>27.04.040</v>
          </cell>
          <cell r="B1481" t="str">
            <v>Corrimão, bate-maca ou protetor de parede em
PVC, com amortecimento à impacto, altura de 131 mm</v>
          </cell>
          <cell r="C1481" t="str">
            <v>M</v>
          </cell>
        </row>
        <row r="1482">
          <cell r="A1482" t="str">
            <v>27.04.050</v>
          </cell>
          <cell r="B1482" t="str">
            <v>Protetor de parede ou bate-maca em PVC flexível, com amortecimento à impacto, altura de 150 mm</v>
          </cell>
          <cell r="C1482" t="str">
            <v>M</v>
          </cell>
        </row>
        <row r="1483">
          <cell r="A1483" t="str">
            <v>27.04.051</v>
          </cell>
          <cell r="B1483" t="str">
            <v>Faixa em vinil para proteção de paredes, com amortecimento à alto impacto, altura de 400 mm</v>
          </cell>
          <cell r="C1483" t="str">
            <v>M</v>
          </cell>
        </row>
        <row r="1484">
          <cell r="A1484" t="str">
            <v>27.04.052</v>
          </cell>
          <cell r="B1484" t="str">
            <v>Cantoneira adesiva em vinil de alto impacto</v>
          </cell>
          <cell r="C1484" t="str">
            <v>M</v>
          </cell>
        </row>
        <row r="1485">
          <cell r="A1485" t="str">
            <v>27.04.060</v>
          </cell>
          <cell r="B1485" t="str">
            <v>Bate-maca ou protetor de parede curvo em PVC, com amortecimento à impacto, altura de 200 mm</v>
          </cell>
          <cell r="C1485" t="str">
            <v>M</v>
          </cell>
        </row>
        <row r="1486">
          <cell r="A1486" t="str">
            <v>27.04.070</v>
          </cell>
          <cell r="B1486" t="str">
            <v>Bate-maca ou protetor de parede em PVC, com amortecimento à impacto, altura de 200 mm</v>
          </cell>
          <cell r="C1486" t="str">
            <v>M</v>
          </cell>
        </row>
        <row r="1487">
          <cell r="A1487">
            <v>28</v>
          </cell>
          <cell r="B1487" t="str">
            <v>FERRAGEM COMPLEMENTAR PARA ESQUADRIAS</v>
          </cell>
          <cell r="C1487">
            <v>28</v>
          </cell>
        </row>
        <row r="1488">
          <cell r="A1488">
            <v>28.01</v>
          </cell>
          <cell r="B1488" t="str">
            <v>Ferragem para porta</v>
          </cell>
          <cell r="C1488">
            <v>28.009994506835938</v>
          </cell>
        </row>
        <row r="1489">
          <cell r="A1489" t="str">
            <v>28.01.020</v>
          </cell>
          <cell r="B1489" t="str">
            <v>Ferragem completa com maçaneta tipo alavanca,
para porta externa com 1 folha</v>
          </cell>
          <cell r="C1489" t="str">
            <v>CJ</v>
          </cell>
        </row>
        <row r="1490">
          <cell r="A1490" t="str">
            <v>28.01.030</v>
          </cell>
          <cell r="B1490" t="str">
            <v>Ferragem completa com maçaneta tipo alavanca,
para porta externa com 2 folhas</v>
          </cell>
          <cell r="C1490" t="str">
            <v>CJ</v>
          </cell>
        </row>
        <row r="1491">
          <cell r="A1491" t="str">
            <v>28.01.040</v>
          </cell>
          <cell r="B1491" t="str">
            <v>Ferragem completa com maçaneta tipo alavanca,
para porta interna com 1 folha</v>
          </cell>
          <cell r="C1491" t="str">
            <v>CJ</v>
          </cell>
        </row>
        <row r="1492">
          <cell r="A1492" t="str">
            <v>28.01.050</v>
          </cell>
          <cell r="B1492" t="str">
            <v>Ferragem completa com maçaneta tipo alavanca,
para porta interna com 2 folhas</v>
          </cell>
          <cell r="C1492" t="str">
            <v>CJ</v>
          </cell>
        </row>
        <row r="1493">
          <cell r="A1493" t="str">
            <v>28.01.070</v>
          </cell>
          <cell r="B1493" t="str">
            <v>Ferragem completa para porta de box de WC tipo
livre/ocupado</v>
          </cell>
          <cell r="C1493" t="str">
            <v>CJ</v>
          </cell>
        </row>
        <row r="1494">
          <cell r="A1494" t="str">
            <v>28.01.080</v>
          </cell>
          <cell r="B1494" t="str">
            <v>Ferragem adicional para porta vão simples em
divisória</v>
          </cell>
          <cell r="C1494" t="str">
            <v>CJ</v>
          </cell>
        </row>
        <row r="1495">
          <cell r="A1495" t="str">
            <v>28.01.090</v>
          </cell>
          <cell r="B1495" t="str">
            <v>Ferragem adicional para porta vão duplo em
divisória</v>
          </cell>
          <cell r="C1495" t="str">
            <v>CJ</v>
          </cell>
        </row>
        <row r="1496">
          <cell r="A1496" t="str">
            <v>28.01.146</v>
          </cell>
          <cell r="B1496" t="str">
            <v>Fechadura eletromagnética para capacidade de
atraque de 150 kgf</v>
          </cell>
          <cell r="C1496" t="str">
            <v>UN</v>
          </cell>
        </row>
        <row r="1497">
          <cell r="A1497" t="str">
            <v>28.01.150</v>
          </cell>
          <cell r="B1497" t="str">
            <v>Fechadura elétrica de sobrepor para porta ou
portão com peso até 400 kg</v>
          </cell>
          <cell r="C1497" t="str">
            <v>CJ</v>
          </cell>
        </row>
        <row r="1498">
          <cell r="A1498" t="str">
            <v>28.01.160</v>
          </cell>
          <cell r="B1498" t="str">
            <v>Mola aérea para porta, com esforço acima de 50
kg até 60 kg</v>
          </cell>
          <cell r="C1498" t="str">
            <v>UN</v>
          </cell>
        </row>
        <row r="1499">
          <cell r="A1499" t="str">
            <v>28.01.171</v>
          </cell>
          <cell r="B1499" t="str">
            <v>Mola aérea para porta, com esforço acima de 60
kg até 80 kg</v>
          </cell>
          <cell r="C1499" t="str">
            <v>UN</v>
          </cell>
        </row>
        <row r="1500">
          <cell r="A1500" t="str">
            <v>28.01.180</v>
          </cell>
          <cell r="B1500" t="str">
            <v>Mola aérea hidráulica, para porta com largura até
1,60 m</v>
          </cell>
          <cell r="C1500" t="str">
            <v>UN</v>
          </cell>
        </row>
        <row r="1501">
          <cell r="A1501" t="str">
            <v>28.01.210</v>
          </cell>
          <cell r="B1501" t="str">
            <v>Fechadura tipo alavanca com chave para porta
corta-fogo</v>
          </cell>
          <cell r="C1501" t="str">
            <v>UN</v>
          </cell>
        </row>
        <row r="1502">
          <cell r="A1502" t="str">
            <v>28.01.250</v>
          </cell>
          <cell r="B1502" t="str">
            <v>Visor tipo olho mágico</v>
          </cell>
          <cell r="C1502" t="str">
            <v>UN</v>
          </cell>
        </row>
        <row r="1503">
          <cell r="A1503" t="str">
            <v>28.01.270</v>
          </cell>
          <cell r="B1503" t="str">
            <v>Fechadura de segurança para cela tipo gorges,
com clic e abertura de um lado</v>
          </cell>
          <cell r="C1503" t="str">
            <v>CJ</v>
          </cell>
        </row>
        <row r="1504">
          <cell r="A1504" t="str">
            <v>28.01.280</v>
          </cell>
          <cell r="B1504" t="str">
            <v>Fechadura de segurança para cela tipo gorges,
com clic e abertura de um lado, embutida em caixa</v>
          </cell>
          <cell r="C1504" t="str">
            <v>CJ</v>
          </cell>
        </row>
        <row r="1505">
          <cell r="A1505" t="str">
            <v>28.01.290</v>
          </cell>
          <cell r="B1505" t="str">
            <v>Fechadura de segurança para corredor tipo
gorges, com abertura de dois lados</v>
          </cell>
          <cell r="C1505" t="str">
            <v>CJ</v>
          </cell>
        </row>
        <row r="1506">
          <cell r="A1506" t="str">
            <v>28.01.330</v>
          </cell>
          <cell r="B1506" t="str">
            <v>Mola hidráulica de piso, para porta com largura
até 1,10 m e peso até 120 kg</v>
          </cell>
          <cell r="C1506" t="str">
            <v>UN</v>
          </cell>
        </row>
        <row r="1507">
          <cell r="A1507" t="str">
            <v>28.01.400</v>
          </cell>
          <cell r="B1507" t="str">
            <v>Ferrolho de segurança de 1,20 m, para adaptação em portas de celas, embutido em caixa</v>
          </cell>
          <cell r="C1507" t="str">
            <v>UN</v>
          </cell>
        </row>
        <row r="1508">
          <cell r="A1508" t="str">
            <v>28.01.550</v>
          </cell>
          <cell r="B1508" t="str">
            <v>Fechadura com maçaneta tipo alavanca em aço
inoxidável, para porta externa</v>
          </cell>
          <cell r="C1508" t="str">
            <v>UN</v>
          </cell>
        </row>
        <row r="1509">
          <cell r="A1509">
            <v>28.05</v>
          </cell>
          <cell r="B1509" t="str">
            <v>Cadeado</v>
          </cell>
          <cell r="C1509">
            <v>28.04998779296875</v>
          </cell>
        </row>
        <row r="1510">
          <cell r="A1510" t="str">
            <v>28.05.020</v>
          </cell>
          <cell r="B1510" t="str">
            <v>Cadeado de latão com cilindro - trava dupla -
25/27mm</v>
          </cell>
          <cell r="C1510" t="str">
            <v>UN</v>
          </cell>
        </row>
        <row r="1511">
          <cell r="A1511" t="str">
            <v>28.05.040</v>
          </cell>
          <cell r="B1511" t="str">
            <v>Cadeado de latão com cilindro - trava dupla -
35/36mm</v>
          </cell>
          <cell r="C1511" t="str">
            <v>UN</v>
          </cell>
        </row>
        <row r="1512">
          <cell r="A1512" t="str">
            <v>28.05.060</v>
          </cell>
          <cell r="B1512" t="str">
            <v>Cadeado de latão com cilindro - trava dupla -
50mm</v>
          </cell>
          <cell r="C1512" t="str">
            <v>UN</v>
          </cell>
        </row>
        <row r="1513">
          <cell r="A1513" t="str">
            <v>28.05.070</v>
          </cell>
          <cell r="B1513" t="str">
            <v>Cadeado de latão com cilindro de alta segurança, com 16 pinos e tetra-chave - 70mm</v>
          </cell>
          <cell r="C1513" t="str">
            <v>UN</v>
          </cell>
        </row>
        <row r="1514">
          <cell r="A1514" t="str">
            <v>28.05.080</v>
          </cell>
          <cell r="B1514" t="str">
            <v>Cadeado de latão com cilindro - trava dupla -
60mm</v>
          </cell>
          <cell r="C1514" t="str">
            <v>UN</v>
          </cell>
        </row>
        <row r="1515">
          <cell r="A1515">
            <v>28.2</v>
          </cell>
          <cell r="B1515" t="str">
            <v>Reparos, conservacoes e complementos - GRUPO
28</v>
          </cell>
          <cell r="C1515">
            <v>28.199996948242188</v>
          </cell>
        </row>
        <row r="1516">
          <cell r="A1516" t="str">
            <v>28.20.020</v>
          </cell>
          <cell r="B1516" t="str">
            <v>Recolocação de fechaduras de embutir</v>
          </cell>
          <cell r="C1516" t="str">
            <v>UN</v>
          </cell>
        </row>
        <row r="1517">
          <cell r="A1517" t="str">
            <v>28.20.030</v>
          </cell>
          <cell r="B1517" t="str">
            <v>Barra antipânico de sobrepor para porta de 1
folha</v>
          </cell>
          <cell r="C1517" t="str">
            <v>UN</v>
          </cell>
        </row>
        <row r="1518">
          <cell r="A1518" t="str">
            <v>28.20.040</v>
          </cell>
          <cell r="B1518" t="str">
            <v>Recolocação de fechaduras e fechos de sobrepor</v>
          </cell>
          <cell r="C1518" t="str">
            <v>UN</v>
          </cell>
        </row>
        <row r="1519">
          <cell r="A1519" t="str">
            <v>28.20.050</v>
          </cell>
          <cell r="B1519" t="str">
            <v>Barra antipânico de sobrepor e maçaneta livre
para porta de 1 folha</v>
          </cell>
          <cell r="C1519" t="str">
            <v>CJ</v>
          </cell>
        </row>
        <row r="1520">
          <cell r="A1520" t="str">
            <v>28.20.060</v>
          </cell>
          <cell r="B1520" t="str">
            <v>Recolocação de dobradiças</v>
          </cell>
          <cell r="C1520" t="str">
            <v>UN</v>
          </cell>
        </row>
        <row r="1521">
          <cell r="A1521" t="str">
            <v>28.20.070</v>
          </cell>
          <cell r="B1521" t="str">
            <v>Ferragem para portão de tapume</v>
          </cell>
          <cell r="C1521" t="str">
            <v>CJ</v>
          </cell>
        </row>
        <row r="1522">
          <cell r="A1522" t="str">
            <v>28.20.090</v>
          </cell>
          <cell r="B1522" t="str">
            <v>Dobradiça tipo gonzo, diâmetro de 1 1/2´ com
abas de 2´ x 3/8´</v>
          </cell>
          <cell r="C1522" t="str">
            <v>UN</v>
          </cell>
        </row>
        <row r="1523">
          <cell r="A1523" t="str">
            <v>28.20.170</v>
          </cell>
          <cell r="B1523" t="str">
            <v>Brete para instalação superior em porta
chapa/grade de segurança</v>
          </cell>
          <cell r="C1523" t="str">
            <v>CJ</v>
          </cell>
        </row>
        <row r="1524">
          <cell r="A1524" t="str">
            <v>28.20.210</v>
          </cell>
          <cell r="B1524" t="str">
            <v>Ferrolho de segurança para adaptação em portas
de celas</v>
          </cell>
          <cell r="C1524" t="str">
            <v>UN</v>
          </cell>
        </row>
        <row r="1525">
          <cell r="A1525" t="str">
            <v>28.20.211</v>
          </cell>
          <cell r="B1525" t="str">
            <v>Maçaneta tipo alavanca, acionamento com chave,
para porta corta-fogo</v>
          </cell>
          <cell r="C1525" t="str">
            <v>UN</v>
          </cell>
        </row>
        <row r="1526">
          <cell r="A1526" t="str">
            <v>28.20.220</v>
          </cell>
          <cell r="B1526" t="str">
            <v>Dobradiça inferior para porta de vidro temperado</v>
          </cell>
          <cell r="C1526" t="str">
            <v>UN</v>
          </cell>
        </row>
        <row r="1527">
          <cell r="A1527" t="str">
            <v>28.20.230</v>
          </cell>
          <cell r="B1527" t="str">
            <v>Dobradiça superior para porta de vidro
temperado</v>
          </cell>
          <cell r="C1527" t="str">
            <v>UN</v>
          </cell>
        </row>
        <row r="1528">
          <cell r="A1528" t="str">
            <v>28.20.360</v>
          </cell>
          <cell r="B1528" t="str">
            <v>Suporte duplo para vidro temperado fixado em
alvenaria</v>
          </cell>
          <cell r="C1528" t="str">
            <v>UN</v>
          </cell>
        </row>
        <row r="1529">
          <cell r="A1529" t="str">
            <v>28.20.411</v>
          </cell>
          <cell r="B1529" t="str">
            <v>Dobradiça em aço cromado de 3 1/2", para porta
de até 21 kg</v>
          </cell>
          <cell r="C1529" t="str">
            <v>CJ</v>
          </cell>
        </row>
        <row r="1530">
          <cell r="A1530" t="str">
            <v>28.20.412</v>
          </cell>
          <cell r="B1530" t="str">
            <v>Dobradiça em aço inoxidável de 3" x 2 1/2", para
porta de até 25 kg</v>
          </cell>
          <cell r="C1530" t="str">
            <v>UN</v>
          </cell>
        </row>
        <row r="1531">
          <cell r="A1531" t="str">
            <v>28.20.413</v>
          </cell>
          <cell r="B1531" t="str">
            <v>Dobradiça em latão cromado reforçada de 3 1/2"
x 3", para porta de até 35 kg</v>
          </cell>
          <cell r="C1531" t="str">
            <v>UN</v>
          </cell>
        </row>
        <row r="1532">
          <cell r="A1532" t="str">
            <v>28.20.430</v>
          </cell>
          <cell r="B1532" t="str">
            <v>Dobradiça em latão cromado, com mola tipo vai e
vem, de 3"</v>
          </cell>
          <cell r="C1532" t="str">
            <v>CJ</v>
          </cell>
        </row>
        <row r="1533">
          <cell r="A1533" t="str">
            <v>28.20.510</v>
          </cell>
          <cell r="B1533" t="str">
            <v>Pivô superior lateral para porta em vidro
temperado</v>
          </cell>
          <cell r="C1533" t="str">
            <v>UN</v>
          </cell>
        </row>
        <row r="1534">
          <cell r="A1534" t="str">
            <v>28.20.550</v>
          </cell>
          <cell r="B1534" t="str">
            <v>Mancal inferior com rolamento para porta em
vidro temperado</v>
          </cell>
          <cell r="C1534" t="str">
            <v>UN</v>
          </cell>
        </row>
        <row r="1535">
          <cell r="A1535" t="str">
            <v>28.20.590</v>
          </cell>
          <cell r="B1535" t="str">
            <v>Contra fechadura de centro para porta em vidro
temperado</v>
          </cell>
          <cell r="C1535" t="str">
            <v>UN</v>
          </cell>
        </row>
        <row r="1536">
          <cell r="A1536" t="str">
            <v>28.20.600</v>
          </cell>
          <cell r="B1536" t="str">
            <v>Fechadura de centro com cilindro para porta em
vidro temperado</v>
          </cell>
          <cell r="C1536" t="str">
            <v>UN</v>
          </cell>
        </row>
        <row r="1537">
          <cell r="A1537" t="str">
            <v>28.20.650</v>
          </cell>
          <cell r="B1537" t="str">
            <v>Puxador duplo em aço inoxidável, para porta de madeira, alumínio ou vidro, de 350 mm</v>
          </cell>
          <cell r="C1537" t="str">
            <v>UN</v>
          </cell>
        </row>
        <row r="1538">
          <cell r="A1538" t="str">
            <v>28.20.750</v>
          </cell>
          <cell r="B1538" t="str">
            <v>Capa de proteção para fechadura / ferrolho</v>
          </cell>
          <cell r="C1538" t="str">
            <v>UN</v>
          </cell>
        </row>
        <row r="1539">
          <cell r="A1539" t="str">
            <v>28.20.760</v>
          </cell>
          <cell r="B1539" t="str">
            <v>Espelho para trinco de piso para porta em vidro
temperado</v>
          </cell>
          <cell r="C1539" t="str">
            <v>UN</v>
          </cell>
        </row>
        <row r="1540">
          <cell r="A1540" t="str">
            <v>28.20.770</v>
          </cell>
          <cell r="B1540" t="str">
            <v>Trinco de piso para porta em vidro temperado</v>
          </cell>
          <cell r="C1540" t="str">
            <v>UN</v>
          </cell>
        </row>
        <row r="1541">
          <cell r="A1541" t="str">
            <v>28.20.800</v>
          </cell>
          <cell r="B1541" t="str">
            <v>Equipamento automatizador de portas
deslizantes para folha dupla</v>
          </cell>
          <cell r="C1541" t="str">
            <v>UN</v>
          </cell>
        </row>
        <row r="1542">
          <cell r="A1542" t="str">
            <v>28.20.810</v>
          </cell>
          <cell r="B1542" t="str">
            <v>Equipamento automatizador telescópico unilateral de portas deslizantes para folha dupla</v>
          </cell>
          <cell r="C1542" t="str">
            <v>UN</v>
          </cell>
        </row>
        <row r="1543">
          <cell r="A1543" t="str">
            <v>28.20.820</v>
          </cell>
          <cell r="B1543" t="str">
            <v>Barra antipânico de sobrepor com maçaneta e
chave, para porta em vidro de 1 folha</v>
          </cell>
          <cell r="C1543" t="str">
            <v>CJ</v>
          </cell>
        </row>
        <row r="1544">
          <cell r="A1544" t="str">
            <v>28.20.830</v>
          </cell>
          <cell r="B1544" t="str">
            <v>Barra antipânico de sobrepor com maçaneta e
chave, para porta dupla em vidro</v>
          </cell>
          <cell r="C1544" t="str">
            <v>CJ</v>
          </cell>
        </row>
        <row r="1545">
          <cell r="A1545" t="str">
            <v>28.20.840</v>
          </cell>
          <cell r="B1545" t="str">
            <v>Barra antipânico para porta dupla com travamentos horizontal e vertical completa, com maçaneta tipo alavanca e chave, para vãos de
1,40 a 1,60 m</v>
          </cell>
          <cell r="C1545" t="str">
            <v>CJ</v>
          </cell>
        </row>
        <row r="1546">
          <cell r="A1546" t="str">
            <v>28.20.850</v>
          </cell>
          <cell r="B1546" t="str">
            <v>Barra antipânico para porta dupla com travamentos horizontal e vertical completa, com maçaneta tipo alavanca e chave, para vãos de
1,70 a 2,60 m</v>
          </cell>
          <cell r="C1546" t="str">
            <v>CJ</v>
          </cell>
        </row>
        <row r="1547">
          <cell r="A1547" t="str">
            <v>28.20.860</v>
          </cell>
          <cell r="B1547" t="str">
            <v>Veda porta/veda fresta com escova em alumínio
branco</v>
          </cell>
          <cell r="C1547" t="str">
            <v>M</v>
          </cell>
        </row>
        <row r="1548">
          <cell r="A1548">
            <v>29</v>
          </cell>
          <cell r="B1548" t="str">
            <v>INSERTE METALICO</v>
          </cell>
          <cell r="C1548">
            <v>29</v>
          </cell>
        </row>
        <row r="1549">
          <cell r="A1549">
            <v>29.01</v>
          </cell>
          <cell r="B1549" t="str">
            <v>Cantoneira</v>
          </cell>
          <cell r="C1549">
            <v>29.009994506835938</v>
          </cell>
        </row>
        <row r="1550">
          <cell r="A1550" t="str">
            <v>29.01.020</v>
          </cell>
          <cell r="B1550" t="str">
            <v>Cantoneira em alumínio perfil sextavado</v>
          </cell>
          <cell r="C1550" t="str">
            <v>M</v>
          </cell>
        </row>
        <row r="1551">
          <cell r="A1551" t="str">
            <v>29.01.030</v>
          </cell>
          <cell r="B1551" t="str">
            <v>Perfil em alumínio natural</v>
          </cell>
          <cell r="C1551" t="str">
            <v>KG</v>
          </cell>
        </row>
        <row r="1552">
          <cell r="A1552" t="str">
            <v>29.01.040</v>
          </cell>
          <cell r="B1552" t="str">
            <v>Cantoneira em alumínio perfil ´Y´</v>
          </cell>
          <cell r="C1552" t="str">
            <v>M</v>
          </cell>
        </row>
        <row r="1553">
          <cell r="A1553" t="str">
            <v>29.01.210</v>
          </cell>
          <cell r="B1553" t="str">
            <v>Cantoneira em aço galvanizado</v>
          </cell>
          <cell r="C1553" t="str">
            <v>KG</v>
          </cell>
        </row>
        <row r="1554">
          <cell r="A1554" t="str">
            <v>29.01.230</v>
          </cell>
          <cell r="B1554" t="str">
            <v>Cantoneira e perfis em ferro</v>
          </cell>
          <cell r="C1554" t="str">
            <v>KG</v>
          </cell>
        </row>
        <row r="1555">
          <cell r="A1555">
            <v>29.03</v>
          </cell>
          <cell r="B1555" t="str">
            <v>Cabos e cordoalhas</v>
          </cell>
          <cell r="C1555">
            <v>29.029998779296875</v>
          </cell>
        </row>
        <row r="1556">
          <cell r="A1556" t="str">
            <v>29.03.010</v>
          </cell>
          <cell r="B1556" t="str">
            <v>Cabo em aço galvanizado com alma de aço,
diâmetro de 3/16´ (4,76 mm)</v>
          </cell>
          <cell r="C1556" t="str">
            <v>M</v>
          </cell>
        </row>
        <row r="1557">
          <cell r="A1557" t="str">
            <v>29.03.020</v>
          </cell>
          <cell r="B1557" t="str">
            <v>Cabo em aço galvanizado com alma de aço,
diâmetro de 5/16´ (7,94 mm)</v>
          </cell>
          <cell r="C1557" t="str">
            <v>M</v>
          </cell>
        </row>
        <row r="1558">
          <cell r="A1558" t="str">
            <v>29.03.030</v>
          </cell>
          <cell r="B1558" t="str">
            <v>Cordoalha de aço galvanizado, diâmetro de 1/4´
(6,35 mm)</v>
          </cell>
          <cell r="C1558" t="str">
            <v>M</v>
          </cell>
        </row>
        <row r="1559">
          <cell r="A1559" t="str">
            <v>29.03.040</v>
          </cell>
          <cell r="B1559" t="str">
            <v>Cabo em aço galvanizado com alma de aço,
diâmetro de 3/8´ (9,52 mm)</v>
          </cell>
          <cell r="C1559" t="str">
            <v>M</v>
          </cell>
        </row>
        <row r="1560">
          <cell r="A1560">
            <v>29.2</v>
          </cell>
          <cell r="B1560" t="str">
            <v>Reparos, conservacoes e complementos - GRUPO
29</v>
          </cell>
          <cell r="C1560">
            <v>29.199996948242188</v>
          </cell>
        </row>
        <row r="1561">
          <cell r="A1561" t="str">
            <v>29.20.030</v>
          </cell>
          <cell r="B1561" t="str">
            <v>Alumínio liso para complementos e reparos</v>
          </cell>
          <cell r="C1561" t="str">
            <v>KG</v>
          </cell>
        </row>
        <row r="1562">
          <cell r="A1562">
            <v>30</v>
          </cell>
          <cell r="B1562" t="str">
            <v>ACESSIBILIDADE</v>
          </cell>
          <cell r="C1562">
            <v>30</v>
          </cell>
        </row>
        <row r="1563">
          <cell r="A1563">
            <v>30.01</v>
          </cell>
          <cell r="B1563" t="str">
            <v>Barra de apoio</v>
          </cell>
          <cell r="C1563">
            <v>30.009994506835938</v>
          </cell>
        </row>
        <row r="1564">
          <cell r="A1564" t="str">
            <v>30.01.010</v>
          </cell>
          <cell r="B1564" t="str">
            <v>Barra de apoio reta, para pessoas com mobilidade reduzida, em tubo de aço inoxidável de 1 1/2´</v>
          </cell>
          <cell r="C1564" t="str">
            <v>M</v>
          </cell>
        </row>
        <row r="1565">
          <cell r="A1565" t="str">
            <v>30.01.020</v>
          </cell>
          <cell r="B1565" t="str">
            <v>Barra de apoio reta, para pessoas com mobilidade reduzida, em tubo de aço inoxidável de 1 1/2´ x
500 mm</v>
          </cell>
          <cell r="C1565" t="str">
            <v>UN</v>
          </cell>
        </row>
        <row r="1566">
          <cell r="A1566" t="str">
            <v>30.01.030</v>
          </cell>
          <cell r="B1566" t="str">
            <v>Barra de apoio reta, para pessoas com mobilidade reduzida, em tubo de aço inoxidável de 1 1/2´ x
800 mm</v>
          </cell>
          <cell r="C1566" t="str">
            <v>UN</v>
          </cell>
        </row>
        <row r="1567">
          <cell r="A1567" t="str">
            <v>30.01.050</v>
          </cell>
          <cell r="B1567" t="str">
            <v>Barra de apoio em ângulo de 90°, para pessoas com mobilidade reduzida, em tubo de aço
inoxidável de 1 1/2´ x 800 x 800 mm</v>
          </cell>
          <cell r="C1567" t="str">
            <v>UN</v>
          </cell>
        </row>
        <row r="1568">
          <cell r="A1568" t="str">
            <v>30.01.061</v>
          </cell>
          <cell r="B1568" t="str">
            <v>Barra de apoio lateral para lavatório, para pessoas com mobilidade reduzida, em tubo de aço inoxidável de 1.1/4", comprimento 25 a 30
cm</v>
          </cell>
          <cell r="C1568" t="str">
            <v>UN</v>
          </cell>
        </row>
        <row r="1569">
          <cell r="A1569" t="str">
            <v>30.01.080</v>
          </cell>
          <cell r="B1569" t="str">
            <v>Barra de apoio reta, para pessoas com mobilidade reduzida, em tubo de alumínio, comprimento de 800 mm, acabamento com pintura epóxi</v>
          </cell>
          <cell r="C1569" t="str">
            <v>UN</v>
          </cell>
        </row>
        <row r="1570">
          <cell r="A1570" t="str">
            <v>30.01.090</v>
          </cell>
          <cell r="B1570" t="str">
            <v>Barra de apoio em ângulo de 90°, para pessoas com mobilidade reduzida, em tubo de alumínio de 800 x 800 mm, acabamento com pintura epóxi</v>
          </cell>
          <cell r="C1570" t="str">
            <v>UN</v>
          </cell>
        </row>
        <row r="1571">
          <cell r="A1571" t="str">
            <v>30.01.110</v>
          </cell>
          <cell r="B1571" t="str">
            <v>Barra de proteção para sifão, para pessoas com mobilidade reduzida, em tubo de alumínio,
acabamento com pintura epóxi</v>
          </cell>
          <cell r="C1571" t="str">
            <v>UN</v>
          </cell>
        </row>
        <row r="1572">
          <cell r="A1572" t="str">
            <v>30.01.120</v>
          </cell>
          <cell r="B1572" t="str">
            <v>Barra de apoio reta, para pessoas com mobilidade reduzida, em tubo de aço inoxidável de 1 1/4´ x
400 mm</v>
          </cell>
          <cell r="C1572" t="str">
            <v>UN</v>
          </cell>
        </row>
        <row r="1573">
          <cell r="A1573" t="str">
            <v>30.01.130</v>
          </cell>
          <cell r="B1573" t="str">
            <v>Barra de proteção para lavatório, para pessoas
com mobilidade reduzida, em tubo de alumínio acabamento com pintura epóxi</v>
          </cell>
          <cell r="C1573" t="str">
            <v>UN</v>
          </cell>
        </row>
        <row r="1574">
          <cell r="A1574">
            <v>30.03</v>
          </cell>
          <cell r="B1574" t="str">
            <v>Aparelhos eletricos, hidraulicos e a gas</v>
          </cell>
          <cell r="C1574">
            <v>30.029998779296875</v>
          </cell>
        </row>
        <row r="1575">
          <cell r="A1575" t="str">
            <v>30.03.032</v>
          </cell>
          <cell r="B1575" t="str">
            <v>Purificador de pressão elétrico em chapa eletrozincado pré-pintada e tampo em aço inoxidável, capacidade de refrigeração de 2,75 l/h</v>
          </cell>
          <cell r="C1575" t="str">
            <v>UN</v>
          </cell>
        </row>
        <row r="1576">
          <cell r="A1576" t="str">
            <v>30.03.042</v>
          </cell>
          <cell r="B1576" t="str">
            <v>Purificador de pressão elétrico em chapa eletrozincado pré-pintada e tampo em aço inoxidável, capacidade de refrigeração de 7,2 l/h</v>
          </cell>
          <cell r="C1576" t="str">
            <v>UN</v>
          </cell>
        </row>
        <row r="1577">
          <cell r="A1577">
            <v>30.04</v>
          </cell>
          <cell r="B1577" t="str">
            <v>Revestimento</v>
          </cell>
          <cell r="C1577">
            <v>30.039993286132813</v>
          </cell>
        </row>
        <row r="1578">
          <cell r="A1578" t="str">
            <v>30.04.010</v>
          </cell>
          <cell r="B1578" t="str">
            <v>Revestimento em borracha sintética colorida de 5 mm, para sinalização tátil de alerta / direcional - assentamento argamassado</v>
          </cell>
          <cell r="C1578" t="str">
            <v>M2</v>
          </cell>
        </row>
        <row r="1579">
          <cell r="A1579" t="str">
            <v>30.04.020</v>
          </cell>
          <cell r="B1579" t="str">
            <v>Revestimento em borracha sintética colorida de 5 mm, para sinalização tátil de alerta / direcional -
colado</v>
          </cell>
          <cell r="C1579" t="str">
            <v>M2</v>
          </cell>
        </row>
        <row r="1580">
          <cell r="A1580" t="str">
            <v>30.04.030</v>
          </cell>
          <cell r="B1580" t="str">
            <v>Piso em ladrilho hidráulico podotátil várias cores (25x25x2,5cm), assentado com argamassa mista</v>
          </cell>
          <cell r="C1580" t="str">
            <v>M2</v>
          </cell>
        </row>
        <row r="1581">
          <cell r="A1581" t="str">
            <v>30.04.040</v>
          </cell>
          <cell r="B1581" t="str">
            <v>Faixa em policarbonato para sinalização visual fotoluminescente, para degraus, comprimento de
20 cm</v>
          </cell>
          <cell r="C1581" t="str">
            <v>UN</v>
          </cell>
        </row>
        <row r="1582">
          <cell r="A1582" t="str">
            <v>30.04.060</v>
          </cell>
          <cell r="B1582" t="str">
            <v>Revestimento em chapa de aço inoxidável para
proteção de portas, altura de 40 cm</v>
          </cell>
          <cell r="C1582" t="str">
            <v>M</v>
          </cell>
        </row>
        <row r="1583">
          <cell r="A1583" t="str">
            <v>30.04.070</v>
          </cell>
          <cell r="B1583" t="str">
            <v>Rejuntamento de piso em ladrilho hidráulico (25x25x2,5cm) com argamassa industrializada
para rejunte, juntas de 2 mm</v>
          </cell>
          <cell r="C1583" t="str">
            <v>M2</v>
          </cell>
        </row>
        <row r="1584">
          <cell r="A1584" t="str">
            <v>30.04.090</v>
          </cell>
          <cell r="B1584" t="str">
            <v>Sinalização visual de degraus com pintura esmalte
epóxi, comprimento de 20 cm</v>
          </cell>
          <cell r="C1584" t="str">
            <v>UN</v>
          </cell>
        </row>
        <row r="1585">
          <cell r="A1585" t="str">
            <v>30.04.100</v>
          </cell>
          <cell r="B1585" t="str">
            <v>Piso tátil de concreto, alerta / direcional, intertravado, espessura de 6 cm, com rejunte em
areia</v>
          </cell>
          <cell r="C1585" t="str">
            <v>M2</v>
          </cell>
        </row>
        <row r="1586">
          <cell r="A1586">
            <v>30.06</v>
          </cell>
          <cell r="B1586" t="str">
            <v>Comunicacao visual e sonora</v>
          </cell>
          <cell r="C1586">
            <v>30.05999755859375</v>
          </cell>
        </row>
        <row r="1587">
          <cell r="A1587" t="str">
            <v>30.06.010</v>
          </cell>
          <cell r="B1587" t="str">
            <v>Placa para sinalização tátil (início ou final) em
braile para corrimão</v>
          </cell>
          <cell r="C1587" t="str">
            <v>UN</v>
          </cell>
        </row>
        <row r="1588">
          <cell r="A1588" t="str">
            <v>30.06.020</v>
          </cell>
          <cell r="B1588" t="str">
            <v>Placa para sinalização tátil (pavimento) em braile
para corrimão</v>
          </cell>
          <cell r="C1588" t="str">
            <v>UN</v>
          </cell>
        </row>
        <row r="1589">
          <cell r="A1589" t="str">
            <v>30.06.030</v>
          </cell>
          <cell r="B1589" t="str">
            <v>Anel de borracha para sinalização tátil para
corrimão, diâmetro de 4,5 cm</v>
          </cell>
          <cell r="C1589" t="str">
            <v>UN</v>
          </cell>
        </row>
        <row r="1590">
          <cell r="A1590" t="str">
            <v>30.06.050</v>
          </cell>
          <cell r="B1590" t="str">
            <v>Tinta acrílica para sinalização visual de piso, com acabamento microtexturizado e antiderrapante</v>
          </cell>
          <cell r="C1590" t="str">
            <v>M</v>
          </cell>
        </row>
        <row r="1591">
          <cell r="A1591" t="str">
            <v>30.06.061</v>
          </cell>
          <cell r="B1591" t="str">
            <v>Sistema de alarme PNE com indicador audiovisual, para pessoas com mobilidade
reduzida ou cadeirante</v>
          </cell>
          <cell r="C1591" t="str">
            <v>CJ</v>
          </cell>
        </row>
        <row r="1592">
          <cell r="A1592" t="str">
            <v>30.06.064</v>
          </cell>
          <cell r="B1592" t="str">
            <v>Sistema de alarme PNE com indicador audiovisual, sistema sem fio (Wireless), para pessoas com mobilidade reduzida ou cadeirante</v>
          </cell>
          <cell r="C1592" t="str">
            <v>CJ</v>
          </cell>
        </row>
        <row r="1593">
          <cell r="A1593" t="str">
            <v>30.06.080</v>
          </cell>
          <cell r="B1593" t="str">
            <v>Placa de identificação em alumínio para WC, com desenho universal de acessibilidade</v>
          </cell>
          <cell r="C1593" t="str">
            <v>UN</v>
          </cell>
        </row>
        <row r="1594">
          <cell r="A1594" t="str">
            <v>30.06.090</v>
          </cell>
          <cell r="B1594" t="str">
            <v>Placa de identificação para estacionamento, com desenho universal de acessibilidade, tipo pedestal</v>
          </cell>
          <cell r="C1594" t="str">
            <v>UN</v>
          </cell>
        </row>
        <row r="1595">
          <cell r="A1595" t="str">
            <v>30.06.100</v>
          </cell>
          <cell r="B1595" t="str">
            <v>Sinalização com pictograma para vaga de
estacionamento</v>
          </cell>
          <cell r="C1595" t="str">
            <v>UN</v>
          </cell>
        </row>
        <row r="1596">
          <cell r="A1596" t="str">
            <v>30.06.110</v>
          </cell>
          <cell r="B1596" t="str">
            <v>Sinalização com pictograma para vaga de
estacionamento, com faixas demarcatórias</v>
          </cell>
          <cell r="C1596" t="str">
            <v>UN</v>
          </cell>
        </row>
        <row r="1597">
          <cell r="A1597" t="str">
            <v>30.06.124</v>
          </cell>
          <cell r="B1597" t="str">
            <v>Sinalização com pictograma autoadesivo em
policarbonato para piso 80 cm x 120 cm - área de resgate</v>
          </cell>
          <cell r="C1597" t="str">
            <v>UN</v>
          </cell>
        </row>
        <row r="1598">
          <cell r="A1598" t="str">
            <v>30.06.132</v>
          </cell>
          <cell r="B1598" t="str">
            <v>Placa de sinalização tátil em poliestireno com alto relevo em braile, para identificação de
pavimentos</v>
          </cell>
          <cell r="C1598" t="str">
            <v>UN</v>
          </cell>
        </row>
        <row r="1599">
          <cell r="A1599">
            <v>30.08</v>
          </cell>
          <cell r="B1599" t="str">
            <v>Aparelhos sanitarios</v>
          </cell>
          <cell r="C1599">
            <v>30.079986572265625</v>
          </cell>
        </row>
        <row r="1600">
          <cell r="A1600" t="str">
            <v>30.08.030</v>
          </cell>
          <cell r="B1600" t="str">
            <v>Assento articulado para banho, em alumínio com
pintura epóxi de 700 x 450 mm</v>
          </cell>
          <cell r="C1600" t="str">
            <v>UN</v>
          </cell>
        </row>
        <row r="1601">
          <cell r="A1601" t="str">
            <v>30.08.040</v>
          </cell>
          <cell r="B1601" t="str">
            <v>Lavatório de louça para canto sem coluna para
pessoas com mobilidade reduzida</v>
          </cell>
          <cell r="C1601" t="str">
            <v>UN</v>
          </cell>
        </row>
        <row r="1602">
          <cell r="A1602" t="str">
            <v>30.08.050</v>
          </cell>
          <cell r="B1602" t="str">
            <v>Trocador acessível em MDF com revestimento em laminado melamínico de 180x80cm</v>
          </cell>
          <cell r="C1602" t="str">
            <v>UN</v>
          </cell>
        </row>
        <row r="1603">
          <cell r="A1603" t="str">
            <v>30.08.060</v>
          </cell>
          <cell r="B1603" t="str">
            <v>Bacia sifonada de louça para pessoas com mobilidade reduzida - capacidade de 6 litros</v>
          </cell>
          <cell r="C1603" t="str">
            <v>UN</v>
          </cell>
        </row>
        <row r="1604">
          <cell r="A1604">
            <v>30.14</v>
          </cell>
          <cell r="B1604" t="str">
            <v>Elevador e plataforma</v>
          </cell>
          <cell r="C1604">
            <v>30.139999389648438</v>
          </cell>
        </row>
        <row r="1605">
          <cell r="A1605" t="str">
            <v>30.14.010</v>
          </cell>
          <cell r="B1605" t="str">
            <v>Elevador de uso restrito a pessoas com mobilidade reduzida com 02 paradas, capacidade de 225 kg - uso interno em alvenaria</v>
          </cell>
          <cell r="C1605" t="str">
            <v>CJ</v>
          </cell>
        </row>
        <row r="1606">
          <cell r="A1606" t="str">
            <v>30.14.020</v>
          </cell>
          <cell r="B1606" t="str">
            <v>Elevador de uso restrito a pessoas com mobilidade reduzida com 03 paradas, capacidade de 225 kg - uso interno em alvenaria</v>
          </cell>
          <cell r="C1606" t="str">
            <v>CJ</v>
          </cell>
        </row>
        <row r="1607">
          <cell r="A1607" t="str">
            <v>30.14.030</v>
          </cell>
          <cell r="B1607" t="str">
            <v>Plataforma para elevação até 2,00 m, nas
dimensões de 900 x 1400 mm, capacidade de 250 kg- percurso até 1,00 m de altura</v>
          </cell>
          <cell r="C1607" t="str">
            <v>CJ</v>
          </cell>
        </row>
        <row r="1608">
          <cell r="A1608" t="str">
            <v>30.14.040</v>
          </cell>
          <cell r="B1608" t="str">
            <v>Plataforma para elevação até 2,00 m, nas dimensões de 900 x 1400 mm, capacidade de 250 kg - percurso superior a 1,00 m de altura</v>
          </cell>
          <cell r="C1608" t="str">
            <v>CJ</v>
          </cell>
        </row>
        <row r="1609">
          <cell r="A1609">
            <v>32</v>
          </cell>
          <cell r="B1609" t="str">
            <v>IMPERMEABILIZACAO, PROTECAO E JUNTA</v>
          </cell>
          <cell r="C1609">
            <v>32</v>
          </cell>
        </row>
        <row r="1610">
          <cell r="A1610">
            <v>32.06</v>
          </cell>
          <cell r="B1610" t="str">
            <v>Isolamentos termicos / acusticos</v>
          </cell>
          <cell r="C1610">
            <v>32.05999755859375</v>
          </cell>
        </row>
        <row r="1611">
          <cell r="A1611" t="str">
            <v>32.06.010</v>
          </cell>
          <cell r="B1611" t="str">
            <v>Lã de vidro e/ou lã de rocha com espessura de 1´</v>
          </cell>
          <cell r="C1611" t="str">
            <v>M2</v>
          </cell>
        </row>
        <row r="1612">
          <cell r="A1612" t="str">
            <v>32.06.030</v>
          </cell>
          <cell r="B1612" t="str">
            <v>Lã de vidro e/ou lã de rocha com espessura de 2´</v>
          </cell>
          <cell r="C1612" t="str">
            <v>M2</v>
          </cell>
        </row>
        <row r="1613">
          <cell r="A1613" t="str">
            <v>32.06.120</v>
          </cell>
          <cell r="B1613" t="str">
            <v>Argila expandida</v>
          </cell>
          <cell r="C1613" t="str">
            <v>M3</v>
          </cell>
        </row>
        <row r="1614">
          <cell r="A1614" t="str">
            <v>32.06.130</v>
          </cell>
          <cell r="B1614" t="str">
            <v>Espuma flexível de poliuretano poliéter/poliéster para absorção acústica, espessura de 50 mm</v>
          </cell>
          <cell r="C1614" t="str">
            <v>M2</v>
          </cell>
        </row>
        <row r="1615">
          <cell r="A1615" t="str">
            <v>32.06.151</v>
          </cell>
          <cell r="B1615" t="str">
            <v>Lâmina refletiva revestida com dupla face em alumínio, dupla malha de reforço e laminação entre camadas, para isolação térmica</v>
          </cell>
          <cell r="C1615" t="str">
            <v>M2</v>
          </cell>
        </row>
        <row r="1616">
          <cell r="A1616" t="str">
            <v>32.06.231</v>
          </cell>
          <cell r="B1616" t="str">
            <v>Película de controle solar refletiva na cor prata,
para aplicação em vidros</v>
          </cell>
          <cell r="C1616" t="str">
            <v>M2</v>
          </cell>
        </row>
        <row r="1617">
          <cell r="A1617" t="str">
            <v>32.06.380</v>
          </cell>
          <cell r="B1617" t="str">
            <v>Isolamento acústico em placas de espuma
semirrígida, com uma camada de manta HD, espessura de 50 mm</v>
          </cell>
          <cell r="C1617" t="str">
            <v>M2</v>
          </cell>
        </row>
        <row r="1618">
          <cell r="A1618" t="str">
            <v>32.06.396</v>
          </cell>
          <cell r="B1618" t="str">
            <v>Manta termoacústica em fibra cerâmica
aluminizada, espessura de 38 mm</v>
          </cell>
          <cell r="C1618" t="str">
            <v>M2</v>
          </cell>
        </row>
        <row r="1619">
          <cell r="A1619" t="str">
            <v>32.06.400</v>
          </cell>
          <cell r="B1619" t="str">
            <v>Isolamento acústico em placas de espuma semirrígida incombustível, com superfície em
cunhas anecóicas, espessura de 50 mm</v>
          </cell>
          <cell r="C1619" t="str">
            <v>M2</v>
          </cell>
        </row>
        <row r="1620">
          <cell r="A1620">
            <v>32.07</v>
          </cell>
          <cell r="B1620" t="str">
            <v>Junta de dilatacao</v>
          </cell>
          <cell r="C1620">
            <v>32.069976806640625</v>
          </cell>
        </row>
        <row r="1621">
          <cell r="A1621" t="str">
            <v>32.07.040</v>
          </cell>
          <cell r="B1621" t="str">
            <v>Junta plástica de 3/4´ x 1/8´</v>
          </cell>
          <cell r="C1621" t="str">
            <v>M</v>
          </cell>
        </row>
        <row r="1622">
          <cell r="A1622" t="str">
            <v>32.07.060</v>
          </cell>
          <cell r="B1622" t="str">
            <v>Junta de latão bitola de 1/8´</v>
          </cell>
          <cell r="C1622" t="str">
            <v>M</v>
          </cell>
        </row>
        <row r="1623">
          <cell r="A1623" t="str">
            <v>32.07.090</v>
          </cell>
          <cell r="B1623" t="str">
            <v>Junta de dilatação ou vedação com mastique de
silicone, 1,0 x 0,5 cm - inclusive guia de apoio em polietileno</v>
          </cell>
          <cell r="C1623" t="str">
            <v>M</v>
          </cell>
        </row>
        <row r="1624">
          <cell r="A1624" t="str">
            <v>32.07.110</v>
          </cell>
          <cell r="B1624" t="str">
            <v>Junta a base de asfalto oxidado a quente</v>
          </cell>
          <cell r="C1624" t="str">
            <v>CM3</v>
          </cell>
        </row>
        <row r="1625">
          <cell r="A1625" t="str">
            <v>32.07.120</v>
          </cell>
          <cell r="B1625" t="str">
            <v>Mangueira plástica flexível para junta de
dilatação</v>
          </cell>
          <cell r="C1625" t="str">
            <v>M</v>
          </cell>
        </row>
        <row r="1626">
          <cell r="A1626" t="str">
            <v>32.07.160</v>
          </cell>
          <cell r="B1626" t="str">
            <v>Junta de dilatação elástica a base de poliuretano</v>
          </cell>
          <cell r="C1626" t="str">
            <v>CM3</v>
          </cell>
        </row>
        <row r="1627">
          <cell r="A1627" t="str">
            <v>32.07.230</v>
          </cell>
          <cell r="B1627" t="str">
            <v>Perfil de acabamento com borracha termoplástica vulcanizada contínua flexível, para junta de dilatação de embutir - piso-piso</v>
          </cell>
          <cell r="C1627" t="str">
            <v>M</v>
          </cell>
        </row>
        <row r="1628">
          <cell r="A1628" t="str">
            <v>32.07.240</v>
          </cell>
          <cell r="B1628" t="str">
            <v>Perfil de acabamento com borracha termoplástica vulcanizada contínua flexível, para junta de dilatação de embutir - piso-parede</v>
          </cell>
          <cell r="C1628" t="str">
            <v>M</v>
          </cell>
        </row>
        <row r="1629">
          <cell r="A1629" t="str">
            <v>32.07.250</v>
          </cell>
          <cell r="B1629" t="str">
            <v>Perfil de acabamento com borracha termoplástica vulcanizada contínua flexível, para junta de dilatação de embutir - parede-parede ou forro-
forro</v>
          </cell>
          <cell r="C1629" t="str">
            <v>M</v>
          </cell>
        </row>
        <row r="1630">
          <cell r="A1630" t="str">
            <v>32.07.260</v>
          </cell>
          <cell r="B1630" t="str">
            <v>Perfil de acabamento com borracha termoplástica vulcanizada contínua flexível, para junta de dilatação de embutir - parede-parede ou forro-
forro - canto</v>
          </cell>
          <cell r="C1630" t="str">
            <v>M</v>
          </cell>
        </row>
        <row r="1631">
          <cell r="A1631">
            <v>32.08</v>
          </cell>
          <cell r="B1631" t="str">
            <v>Junta de dilatacao estrutural</v>
          </cell>
          <cell r="C1631">
            <v>32.079986572265625</v>
          </cell>
        </row>
        <row r="1632">
          <cell r="A1632" t="str">
            <v>32.08.010</v>
          </cell>
          <cell r="B1632" t="str">
            <v>Junta estrutural com poliestireno expandido de alta densidade P-III, espessura de 10 mm</v>
          </cell>
          <cell r="C1632" t="str">
            <v>M2</v>
          </cell>
        </row>
        <row r="1633">
          <cell r="A1633" t="str">
            <v>32.08.030</v>
          </cell>
          <cell r="B1633" t="str">
            <v>Junta estrutural com poliestireno expandido de alta densidade P-III, espessura de 20 mm</v>
          </cell>
          <cell r="C1633" t="str">
            <v>M2</v>
          </cell>
        </row>
        <row r="1634">
          <cell r="A1634" t="str">
            <v>32.08.050</v>
          </cell>
          <cell r="B1634" t="str">
            <v>Junta estrutural com perfilado termoplástico em
PVC, perfil O-12</v>
          </cell>
          <cell r="C1634" t="str">
            <v>M</v>
          </cell>
        </row>
        <row r="1635">
          <cell r="A1635" t="str">
            <v>32.08.060</v>
          </cell>
          <cell r="B1635" t="str">
            <v>Junta estrutural com perfilado termoplástico em
PVC, perfil O-22</v>
          </cell>
          <cell r="C1635" t="str">
            <v>M</v>
          </cell>
        </row>
        <row r="1636">
          <cell r="A1636" t="str">
            <v>32.08.070</v>
          </cell>
          <cell r="B1636" t="str">
            <v>Junta estrutural com perfil elastomérico para fissuras, painéis e estruturas em geral,
movimentação máxima 15 mm</v>
          </cell>
          <cell r="C1636" t="str">
            <v>M</v>
          </cell>
        </row>
        <row r="1637">
          <cell r="A1637" t="str">
            <v>32.08.090</v>
          </cell>
          <cell r="B1637" t="str">
            <v>Junta estrutural com perfil elastomérico para
fissuras, painéis e estruturas em geral, movimentação máxima 30 mm</v>
          </cell>
          <cell r="C1637" t="str">
            <v>M</v>
          </cell>
        </row>
        <row r="1638">
          <cell r="A1638" t="str">
            <v>32.08.110</v>
          </cell>
          <cell r="B1638" t="str">
            <v>Junta estrutural com perfil elastomérico e lábios poliméricos para obras de arte, movimentação
máxima 40 mm</v>
          </cell>
          <cell r="C1638" t="str">
            <v>M</v>
          </cell>
        </row>
        <row r="1639">
          <cell r="A1639" t="str">
            <v>32.08.130</v>
          </cell>
          <cell r="B1639" t="str">
            <v>Junta estrutural com perfil elastomérico e lábios poliméricos para obras de arte, movimentação
máxima 55 mm</v>
          </cell>
          <cell r="C1639" t="str">
            <v>M</v>
          </cell>
        </row>
        <row r="1640">
          <cell r="A1640" t="str">
            <v>32.08.160</v>
          </cell>
          <cell r="B1640" t="str">
            <v>Junta elástica estrutural de neoprene</v>
          </cell>
          <cell r="C1640" t="str">
            <v>M</v>
          </cell>
        </row>
        <row r="1641">
          <cell r="A1641">
            <v>32.090000000000003</v>
          </cell>
          <cell r="B1641" t="str">
            <v>Apoios e afins</v>
          </cell>
          <cell r="C1641">
            <v>32.089996337890625</v>
          </cell>
        </row>
        <row r="1642">
          <cell r="A1642" t="str">
            <v>32.09.020</v>
          </cell>
          <cell r="B1642" t="str">
            <v>Chapa de aço em bitolas medias</v>
          </cell>
          <cell r="C1642" t="str">
            <v>KG</v>
          </cell>
        </row>
        <row r="1643">
          <cell r="A1643" t="str">
            <v>32.09.040</v>
          </cell>
          <cell r="B1643" t="str">
            <v>Apoio em placa de neoprene fretado</v>
          </cell>
          <cell r="C1643" t="str">
            <v>DM3</v>
          </cell>
        </row>
        <row r="1644">
          <cell r="A1644">
            <v>32.1</v>
          </cell>
          <cell r="B1644" t="str">
            <v>Envelope de concreto e protecao de tubos</v>
          </cell>
          <cell r="C1644">
            <v>32.0999755859375</v>
          </cell>
        </row>
        <row r="1645">
          <cell r="A1645" t="str">
            <v>32.10.050</v>
          </cell>
          <cell r="B1645" t="str">
            <v>Proteção anticorrosiva, a base de resina epóxi com alcatrão, para ramais sob a terra, com DN
até 1´</v>
          </cell>
          <cell r="C1645" t="str">
            <v>M</v>
          </cell>
        </row>
        <row r="1646">
          <cell r="A1646" t="str">
            <v>32.10.060</v>
          </cell>
          <cell r="B1646" t="str">
            <v>Proteção anticorrosiva, a base de resina epóxi com alcatrão, para ramais sob a terra, com DN
acima de 1´ até 2´</v>
          </cell>
          <cell r="C1646" t="str">
            <v>M</v>
          </cell>
        </row>
        <row r="1647">
          <cell r="A1647" t="str">
            <v>32.10.070</v>
          </cell>
          <cell r="B1647" t="str">
            <v>Proteção anticorrosiva, a base de resina epóxi
com alcatrão, para ramais sob a terra, com DN acima de 2´ até 3´</v>
          </cell>
          <cell r="C1647" t="str">
            <v>M</v>
          </cell>
        </row>
        <row r="1648">
          <cell r="A1648" t="str">
            <v>32.10.080</v>
          </cell>
          <cell r="B1648" t="str">
            <v>Proteção anticorrosiva, a base de resina epóxi
com alcatrão, para ramais sob a terra, com DN acima de 3´ até 4´</v>
          </cell>
          <cell r="C1648" t="str">
            <v>M</v>
          </cell>
        </row>
        <row r="1649">
          <cell r="A1649" t="str">
            <v>32.10.082</v>
          </cell>
          <cell r="B1649" t="str">
            <v>Proteção anticorrosiva, a base de resina epóxi
com alcatrão, para ramais sob a terra, com DN acima de 5´ até 6´</v>
          </cell>
          <cell r="C1649" t="str">
            <v>M</v>
          </cell>
        </row>
        <row r="1650">
          <cell r="A1650" t="str">
            <v>32.10.090</v>
          </cell>
          <cell r="B1650" t="str">
            <v>Proteção anticorrosiva, com fita adesiva, para
ramais sob a terra, com DN até 1´</v>
          </cell>
          <cell r="C1650" t="str">
            <v>M</v>
          </cell>
        </row>
        <row r="1651">
          <cell r="A1651" t="str">
            <v>32.10.100</v>
          </cell>
          <cell r="B1651" t="str">
            <v>Proteção anticorrosiva, com fita adesiva, para ramais sob a terra, com DN acima de 1´ até 2´</v>
          </cell>
          <cell r="C1651" t="str">
            <v>M</v>
          </cell>
        </row>
        <row r="1652">
          <cell r="A1652" t="str">
            <v>32.10.110</v>
          </cell>
          <cell r="B1652" t="str">
            <v>Proteção anticorrosiva, com fita adesiva, para ramais sob a terra, com DN acima de 2´ até 3´</v>
          </cell>
          <cell r="C1652" t="str">
            <v>M</v>
          </cell>
        </row>
        <row r="1653">
          <cell r="A1653">
            <v>32.11</v>
          </cell>
          <cell r="B1653" t="str">
            <v>Isolante termico para tubos e dutos</v>
          </cell>
          <cell r="C1653">
            <v>32.1099853515625</v>
          </cell>
        </row>
        <row r="1654">
          <cell r="A1654" t="str">
            <v>32.11.150</v>
          </cell>
          <cell r="B1654" t="str">
            <v>Proteção para isolamento térmico em alumínio</v>
          </cell>
          <cell r="C1654" t="str">
            <v>M2</v>
          </cell>
        </row>
        <row r="1655">
          <cell r="A1655" t="str">
            <v>32.11.200</v>
          </cell>
          <cell r="B1655" t="str">
            <v>Isolamento térmico em polietileno expandido,
espessura de 5 mm, para tubulação de 1/2´ (15 mm)</v>
          </cell>
          <cell r="C1655" t="str">
            <v>M</v>
          </cell>
        </row>
        <row r="1656">
          <cell r="A1656" t="str">
            <v>32.11.210</v>
          </cell>
          <cell r="B1656" t="str">
            <v>Isolamento térmico em polietileno expandido, espessura de 5 mm, para tubulação de 3/4´ (22
mm)</v>
          </cell>
          <cell r="C1656" t="str">
            <v>M</v>
          </cell>
        </row>
        <row r="1657">
          <cell r="A1657" t="str">
            <v>32.11.220</v>
          </cell>
          <cell r="B1657" t="str">
            <v>Isolamento térmico em polietileno expandido, espessura de 5 mm, para tubulação de 1´ (28 mm)</v>
          </cell>
          <cell r="C1657" t="str">
            <v>M</v>
          </cell>
        </row>
        <row r="1658">
          <cell r="A1658" t="str">
            <v>32.11.230</v>
          </cell>
          <cell r="B1658" t="str">
            <v>Isolamento térmico em polietileno expandido,
espessura de 10 mm, para tubulação de 1 1/4´ (35 mm)</v>
          </cell>
          <cell r="C1658" t="str">
            <v>M</v>
          </cell>
        </row>
        <row r="1659">
          <cell r="A1659" t="str">
            <v>32.11.240</v>
          </cell>
          <cell r="B1659" t="str">
            <v>Isolamento térmico em polietileno expandido, espessura de 10 mm, para tubulação de 1 1/2´ (42
mm)</v>
          </cell>
          <cell r="C1659" t="str">
            <v>M</v>
          </cell>
        </row>
        <row r="1660">
          <cell r="A1660" t="str">
            <v>32.11.250</v>
          </cell>
          <cell r="B1660" t="str">
            <v>Isolamento térmico em polietileno expandido, espessura de 10 mm, para tubulação de 2´ (54
mm)</v>
          </cell>
          <cell r="C1660" t="str">
            <v>M</v>
          </cell>
        </row>
        <row r="1661">
          <cell r="A1661" t="str">
            <v>32.11.270</v>
          </cell>
          <cell r="B1661" t="str">
            <v>Isolamento térmico em espuma elastomérica, espessura de 9 a 12 mm, para tubulação de 1/4´
(cobre)</v>
          </cell>
          <cell r="C1661" t="str">
            <v>M</v>
          </cell>
        </row>
        <row r="1662">
          <cell r="A1662" t="str">
            <v>32.11.280</v>
          </cell>
          <cell r="B1662" t="str">
            <v>Isolamento térmico em espuma elastomérica, espessura de 9 a 12 mm, para tubulação de 1/2´
(cobre)</v>
          </cell>
          <cell r="C1662" t="str">
            <v>M</v>
          </cell>
        </row>
        <row r="1663">
          <cell r="A1663" t="str">
            <v>32.11.290</v>
          </cell>
          <cell r="B1663" t="str">
            <v>Isolamento térmico em espuma elastomérica, espessura de 9 a 12 mm, para tubulação de 5/8´
(cobre) ou 1/4´ (ferro)</v>
          </cell>
          <cell r="C1663" t="str">
            <v>M</v>
          </cell>
        </row>
        <row r="1664">
          <cell r="A1664" t="str">
            <v>32.11.300</v>
          </cell>
          <cell r="B1664" t="str">
            <v>Isolamento térmico em espuma elastomérica,
espessura de 9 a 12 mm, para tubulação de 1´ (cobre)</v>
          </cell>
          <cell r="C1664" t="str">
            <v>M</v>
          </cell>
        </row>
        <row r="1665">
          <cell r="A1665" t="str">
            <v>32.11.310</v>
          </cell>
          <cell r="B1665" t="str">
            <v>Isolamento térmico em espuma elastomérica, espessura de 19 a 26 mm, para tubulação de 7/8´ (cobre) ou 1/2´ (ferro)</v>
          </cell>
          <cell r="C1665" t="str">
            <v>M</v>
          </cell>
        </row>
        <row r="1666">
          <cell r="A1666" t="str">
            <v>32.11.320</v>
          </cell>
          <cell r="B1666" t="str">
            <v>Isolamento térmico em espuma elastomérica, espessura de 19 a 26 mm, para tubulação de 1 1/8´ (cobre) ou 3/4´ (ferro)</v>
          </cell>
          <cell r="C1666" t="str">
            <v>M</v>
          </cell>
        </row>
        <row r="1667">
          <cell r="A1667" t="str">
            <v>32.11.330</v>
          </cell>
          <cell r="B1667" t="str">
            <v>Isolamento térmico em espuma elastomérica, espessura de 19 a 26 mm, para tubulação de 1 3/8´ (cobre) ou 1´ (ferro)</v>
          </cell>
          <cell r="C1667" t="str">
            <v>M</v>
          </cell>
        </row>
        <row r="1668">
          <cell r="A1668" t="str">
            <v>32.11.340</v>
          </cell>
          <cell r="B1668" t="str">
            <v>Isolamento térmico em espuma elastomérica, espessura de 19 a 26 mm, para tubulação de 1 5/8´ (cobre) ou 1 1/4´ (ferro)</v>
          </cell>
          <cell r="C1668" t="str">
            <v>M</v>
          </cell>
        </row>
        <row r="1669">
          <cell r="A1669" t="str">
            <v>32.11.350</v>
          </cell>
          <cell r="B1669" t="str">
            <v>Isolamento térmico em espuma elastomérica, espessura de 19 a 26 mm, para tubulação de 1
1/2´ (ferro)</v>
          </cell>
          <cell r="C1669" t="str">
            <v>M</v>
          </cell>
        </row>
        <row r="1670">
          <cell r="A1670" t="str">
            <v>32.11.360</v>
          </cell>
          <cell r="B1670" t="str">
            <v>Isolamento térmico em espuma elastomérica,
espessura de 19 a 26 mm, para tubulação de 2´ (ferro)</v>
          </cell>
          <cell r="C1670" t="str">
            <v>M</v>
          </cell>
        </row>
        <row r="1671">
          <cell r="A1671" t="str">
            <v>32.11.370</v>
          </cell>
          <cell r="B1671" t="str">
            <v>Isolamento térmico em espuma elastomérica, espessura de 19 a 26 mm, para tubulação de 2
1/2´ (ferro)</v>
          </cell>
          <cell r="C1671" t="str">
            <v>M</v>
          </cell>
        </row>
        <row r="1672">
          <cell r="A1672" t="str">
            <v>32.11.380</v>
          </cell>
          <cell r="B1672" t="str">
            <v>Isolamento térmico em espuma elastomérica, espessura de 19 a 26 mm, para tubulação de 3 1/2´ (cobre) ou 3´ (ferro)</v>
          </cell>
          <cell r="C1672" t="str">
            <v>M</v>
          </cell>
        </row>
        <row r="1673">
          <cell r="A1673" t="str">
            <v>32.11.390</v>
          </cell>
          <cell r="B1673" t="str">
            <v>Isolamento térmico em espuma elastomérica, espessura de 19 a 26 mm, para tubulação de 4´
(ferro)</v>
          </cell>
          <cell r="C1673" t="str">
            <v>M</v>
          </cell>
        </row>
        <row r="1674">
          <cell r="A1674" t="str">
            <v>32.11.400</v>
          </cell>
          <cell r="B1674" t="str">
            <v>Isolamento térmico em espuma elastomérica, espessura de 19 a 26 mm, para tubulação de 5´
(ferro)</v>
          </cell>
          <cell r="C1674" t="str">
            <v>M</v>
          </cell>
        </row>
        <row r="1675">
          <cell r="A1675" t="str">
            <v>32.11.410</v>
          </cell>
          <cell r="B1675" t="str">
            <v>Isolamento térmico em espuma elastomérica, espessura de 19 a 26 mm, para tubulação de 6´
(ferro)</v>
          </cell>
          <cell r="C1675" t="str">
            <v>M</v>
          </cell>
        </row>
        <row r="1676">
          <cell r="A1676" t="str">
            <v>32.11.420</v>
          </cell>
          <cell r="B1676" t="str">
            <v>Manta em espuma elastomérica, espessura de 19 a 26 mm, para isolamento térmico de tubulação
acima de 6´</v>
          </cell>
          <cell r="C1676" t="str">
            <v>M2</v>
          </cell>
        </row>
        <row r="1677">
          <cell r="A1677" t="str">
            <v>32.11.430</v>
          </cell>
          <cell r="B1677" t="str">
            <v>Isolamento térmico em espuma elastomérica, espessura de 19 a 26 mm, para tubulação de 3/8" (cobre) ou 1/8" (ferro)</v>
          </cell>
          <cell r="C1677" t="str">
            <v>M</v>
          </cell>
        </row>
        <row r="1678">
          <cell r="A1678" t="str">
            <v>32.11.440</v>
          </cell>
          <cell r="B1678" t="str">
            <v>Isolamento térmico em espuma elastomérica, espessura de 19 a 26 mm, para tubulação de 3/4" (cobre) ou 3/8" (ferro)</v>
          </cell>
          <cell r="C1678" t="str">
            <v>M</v>
          </cell>
        </row>
        <row r="1679">
          <cell r="A1679">
            <v>32.15</v>
          </cell>
          <cell r="B1679" t="str">
            <v>Impermeabilizacao flexivel com manta</v>
          </cell>
          <cell r="C1679">
            <v>32.149993896484375</v>
          </cell>
        </row>
        <row r="1680">
          <cell r="A1680" t="str">
            <v>32.15.030</v>
          </cell>
          <cell r="B1680" t="str">
            <v>Impermeabilização em manta asfáltica com
armadura, tipo III-B, espessura de 3 mm</v>
          </cell>
          <cell r="C1680" t="str">
            <v>M2</v>
          </cell>
        </row>
        <row r="1681">
          <cell r="A1681" t="str">
            <v>32.15.040</v>
          </cell>
          <cell r="B1681" t="str">
            <v>Impermeabilização em manta asfáltica com
armadura, tipo III-B, espessura de 4 mm</v>
          </cell>
          <cell r="C1681" t="str">
            <v>M2</v>
          </cell>
        </row>
        <row r="1682">
          <cell r="A1682" t="str">
            <v>32.15.080</v>
          </cell>
          <cell r="B1682" t="str">
            <v>Impermeabilização em manta asfáltica tipo III-B, espessura de 3 mm, face exposta em geotêxtil,
com membrana acrílica</v>
          </cell>
          <cell r="C1682" t="str">
            <v>M2</v>
          </cell>
        </row>
        <row r="1683">
          <cell r="A1683" t="str">
            <v>32.15.100</v>
          </cell>
          <cell r="B1683" t="str">
            <v>Impermeabilização em manta asfáltica plastomérica com armadura, tipo III, espessura de 4 mm, face exposta em geotêxtil com membrana
acrílica</v>
          </cell>
          <cell r="C1683" t="str">
            <v>M2</v>
          </cell>
        </row>
        <row r="1684">
          <cell r="A1684" t="str">
            <v>32.15.240</v>
          </cell>
          <cell r="B1684" t="str">
            <v>Impermeabilização com manta asfáltica tipo III,
anti raiz, espessura de 4 mm</v>
          </cell>
          <cell r="C1684" t="str">
            <v>M2</v>
          </cell>
        </row>
        <row r="1685">
          <cell r="A1685">
            <v>32.159999999999997</v>
          </cell>
          <cell r="B1685" t="str">
            <v>Impermeabilizacao flexivel com membranas</v>
          </cell>
          <cell r="C1685">
            <v>32.15997314453125</v>
          </cell>
        </row>
        <row r="1686">
          <cell r="A1686" t="str">
            <v>32.16.010</v>
          </cell>
          <cell r="B1686" t="str">
            <v>Impermeabilização em pintura de asfalto oxidado com solventes orgânicos, sobre massa</v>
          </cell>
          <cell r="C1686" t="str">
            <v>M2</v>
          </cell>
        </row>
        <row r="1687">
          <cell r="A1687" t="str">
            <v>32.16.020</v>
          </cell>
          <cell r="B1687" t="str">
            <v>Impermeabilização em pintura de asfalto oxidado com solventes orgânicos, sobre metal</v>
          </cell>
          <cell r="C1687" t="str">
            <v>M2</v>
          </cell>
        </row>
        <row r="1688">
          <cell r="A1688" t="str">
            <v>32.16.030</v>
          </cell>
          <cell r="B1688" t="str">
            <v>Impermeabilização em membrana de asfalto modificado com elastômeros, na cor preta</v>
          </cell>
          <cell r="C1688" t="str">
            <v>M2</v>
          </cell>
        </row>
        <row r="1689">
          <cell r="A1689" t="str">
            <v>32.16.040</v>
          </cell>
          <cell r="B1689" t="str">
            <v>Impermeabilização em membrana de asfalto modificado com elastômeros, na cor preta e
reforço em tela poliéster</v>
          </cell>
          <cell r="C1689" t="str">
            <v>M2</v>
          </cell>
        </row>
        <row r="1690">
          <cell r="A1690" t="str">
            <v>32.16.050</v>
          </cell>
          <cell r="B1690" t="str">
            <v>Impermeabilização em membrana à base de
polímeros acrílicos, na cor branca</v>
          </cell>
          <cell r="C1690" t="str">
            <v>M2</v>
          </cell>
        </row>
        <row r="1691">
          <cell r="A1691" t="str">
            <v>32.16.060</v>
          </cell>
          <cell r="B1691" t="str">
            <v>Impermeabilização em membrana à base de polímeros acrílicos, na cor branca e reforço em
tela poliéster</v>
          </cell>
          <cell r="C1691" t="str">
            <v>M2</v>
          </cell>
        </row>
        <row r="1692">
          <cell r="A1692" t="str">
            <v>32.16.070</v>
          </cell>
          <cell r="B1692" t="str">
            <v>Impermeabilização em membrana à base de resina termoplástica e cimentos aditivados com
reforço em tela poliéster</v>
          </cell>
          <cell r="C1692" t="str">
            <v>M2</v>
          </cell>
        </row>
        <row r="1693">
          <cell r="A1693">
            <v>32.17</v>
          </cell>
          <cell r="B1693" t="str">
            <v>Impermeabilizacao rigida</v>
          </cell>
          <cell r="C1693">
            <v>32.16998291015625</v>
          </cell>
        </row>
        <row r="1694">
          <cell r="A1694" t="str">
            <v>32.17.010</v>
          </cell>
          <cell r="B1694" t="str">
            <v>Impermeabilização em argamassa impermeável
com aditivo hidrófugo</v>
          </cell>
          <cell r="C1694" t="str">
            <v>M3</v>
          </cell>
        </row>
        <row r="1695">
          <cell r="A1695" t="str">
            <v>32.17.012</v>
          </cell>
          <cell r="B1695" t="str">
            <v>Impermeabilização em argamassa de concreto não estrutural com aditivo hidrófugo</v>
          </cell>
          <cell r="C1695" t="str">
            <v>M3</v>
          </cell>
        </row>
        <row r="1696">
          <cell r="A1696" t="str">
            <v>32.17.030</v>
          </cell>
          <cell r="B1696" t="str">
            <v>Impermeabilização em argamassa polimérica para umidade e água de percolação</v>
          </cell>
          <cell r="C1696" t="str">
            <v>M2</v>
          </cell>
        </row>
        <row r="1697">
          <cell r="A1697" t="str">
            <v>32.17.040</v>
          </cell>
          <cell r="B1697" t="str">
            <v>Impermeabilização em argamassa polimérica com reforço em tela poliéster para pressão
hidrostática positiva</v>
          </cell>
          <cell r="C1697" t="str">
            <v>M2</v>
          </cell>
        </row>
        <row r="1698">
          <cell r="A1698" t="str">
            <v>32.17.070</v>
          </cell>
          <cell r="B1698" t="str">
            <v>Impermeabilização anticorrosiva em membrana epoxídica com alcatrão de hulha, sobre massa</v>
          </cell>
          <cell r="C1698" t="str">
            <v>M2</v>
          </cell>
        </row>
        <row r="1699">
          <cell r="A1699">
            <v>32.200000000000003</v>
          </cell>
          <cell r="B1699" t="str">
            <v>Reparos, conservacoes e complementos - GRUPO
32</v>
          </cell>
          <cell r="C1699">
            <v>32.199981689453125</v>
          </cell>
        </row>
        <row r="1700">
          <cell r="A1700" t="str">
            <v>32.20.010</v>
          </cell>
          <cell r="B1700" t="str">
            <v>Recolocação de argila expandida</v>
          </cell>
          <cell r="C1700" t="str">
            <v>M3</v>
          </cell>
        </row>
        <row r="1701">
          <cell r="A1701" t="str">
            <v>32.20.020</v>
          </cell>
          <cell r="B1701" t="str">
            <v>Aplicação de papel Kraft</v>
          </cell>
          <cell r="C1701" t="str">
            <v>M2</v>
          </cell>
        </row>
        <row r="1702">
          <cell r="A1702" t="str">
            <v>32.20.050</v>
          </cell>
          <cell r="B1702" t="str">
            <v>Tela em polietileno, malha hexagonal de 1/2´,
para armadura de argamassa</v>
          </cell>
          <cell r="C1702" t="str">
            <v>M2</v>
          </cell>
        </row>
        <row r="1703">
          <cell r="A1703" t="str">
            <v>32.20.060</v>
          </cell>
          <cell r="B1703" t="str">
            <v>Tela galvanizada fio 24 BWG, malha hexagonal de 1/2´, para armadura de argamassa</v>
          </cell>
          <cell r="C1703" t="str">
            <v>M2</v>
          </cell>
        </row>
        <row r="1704">
          <cell r="A1704">
            <v>33</v>
          </cell>
          <cell r="B1704" t="str">
            <v>PINTURA</v>
          </cell>
          <cell r="C1704">
            <v>33</v>
          </cell>
        </row>
        <row r="1705">
          <cell r="A1705">
            <v>33.01</v>
          </cell>
          <cell r="B1705" t="str">
            <v>Preparo de base</v>
          </cell>
          <cell r="C1705">
            <v>33.009979248046875</v>
          </cell>
        </row>
        <row r="1706">
          <cell r="A1706" t="str">
            <v>33.01.040</v>
          </cell>
          <cell r="B1706" t="str">
            <v>Estucamento e lixamento de concreto
deteriorado</v>
          </cell>
          <cell r="C1706" t="str">
            <v>M2</v>
          </cell>
        </row>
        <row r="1707">
          <cell r="A1707" t="str">
            <v>33.01.050</v>
          </cell>
          <cell r="B1707" t="str">
            <v>Estucamento e lixamento de concreto</v>
          </cell>
          <cell r="C1707" t="str">
            <v>M2</v>
          </cell>
        </row>
        <row r="1708">
          <cell r="A1708" t="str">
            <v>33.01.060</v>
          </cell>
          <cell r="B1708" t="str">
            <v>Imunizante para madeira</v>
          </cell>
          <cell r="C1708" t="str">
            <v>M2</v>
          </cell>
        </row>
        <row r="1709">
          <cell r="A1709" t="str">
            <v>33.01.280</v>
          </cell>
          <cell r="B1709" t="str">
            <v>Reparo de trincas rasas até 5 mm de largura, na
massa</v>
          </cell>
          <cell r="C1709" t="str">
            <v>M</v>
          </cell>
        </row>
        <row r="1710">
          <cell r="A1710" t="str">
            <v>33.01.350</v>
          </cell>
          <cell r="B1710" t="str">
            <v>Preparo de base para superfície metálica com
fundo antioxidante</v>
          </cell>
          <cell r="C1710" t="str">
            <v>M2</v>
          </cell>
        </row>
        <row r="1711">
          <cell r="A1711">
            <v>33.020000000000003</v>
          </cell>
          <cell r="B1711" t="str">
            <v>Massa corrida</v>
          </cell>
          <cell r="C1711">
            <v>33.019989013671875</v>
          </cell>
        </row>
        <row r="1712">
          <cell r="A1712" t="str">
            <v>33.02.060</v>
          </cell>
          <cell r="B1712" t="str">
            <v>Massa corrida a base de PVA</v>
          </cell>
          <cell r="C1712" t="str">
            <v>M2</v>
          </cell>
        </row>
        <row r="1713">
          <cell r="A1713" t="str">
            <v>33.02.080</v>
          </cell>
          <cell r="B1713" t="str">
            <v>Massa corrida à base de resina acrílica</v>
          </cell>
          <cell r="C1713" t="str">
            <v>M2</v>
          </cell>
        </row>
        <row r="1714">
          <cell r="A1714">
            <v>33.03</v>
          </cell>
          <cell r="B1714" t="str">
            <v>Pintura em superficies de concreto / massa /
gesso / pedras</v>
          </cell>
          <cell r="C1714">
            <v>33.029998779296875</v>
          </cell>
        </row>
        <row r="1715">
          <cell r="A1715" t="str">
            <v>33.03.220</v>
          </cell>
          <cell r="B1715" t="str">
            <v>Tinta látex em elemento vazado</v>
          </cell>
          <cell r="C1715" t="str">
            <v>M2</v>
          </cell>
        </row>
        <row r="1716">
          <cell r="A1716" t="str">
            <v>33.03.350</v>
          </cell>
          <cell r="B1716" t="str">
            <v>Pintura especial em esmalte para lousa cor verde</v>
          </cell>
          <cell r="C1716" t="str">
            <v>M2</v>
          </cell>
        </row>
        <row r="1717">
          <cell r="A1717" t="str">
            <v>33.03.740</v>
          </cell>
          <cell r="B1717" t="str">
            <v>Resina acrílica plastificante</v>
          </cell>
          <cell r="C1717" t="str">
            <v>M2</v>
          </cell>
        </row>
        <row r="1718">
          <cell r="A1718" t="str">
            <v>33.03.750</v>
          </cell>
          <cell r="B1718" t="str">
            <v>Verniz acrílico</v>
          </cell>
          <cell r="C1718" t="str">
            <v>M2</v>
          </cell>
        </row>
        <row r="1719">
          <cell r="A1719" t="str">
            <v>33.03.760</v>
          </cell>
          <cell r="B1719" t="str">
            <v>Hidrorepelente incolor para fachada à base de silano-siloxano oligomérico disperso em água</v>
          </cell>
          <cell r="C1719" t="str">
            <v>M2</v>
          </cell>
        </row>
        <row r="1720">
          <cell r="A1720" t="str">
            <v>33.03.770</v>
          </cell>
          <cell r="B1720" t="str">
            <v>Hidrorepelente incolor para fachada à base de silano-siloxano oligomérico disperso em solvente</v>
          </cell>
          <cell r="C1720" t="str">
            <v>M2</v>
          </cell>
        </row>
        <row r="1721">
          <cell r="A1721" t="str">
            <v>33.03.780</v>
          </cell>
          <cell r="B1721" t="str">
            <v>Verniz de proteção antipichação</v>
          </cell>
          <cell r="C1721" t="str">
            <v>M2</v>
          </cell>
        </row>
        <row r="1722">
          <cell r="A1722">
            <v>33.049999999999997</v>
          </cell>
          <cell r="B1722" t="str">
            <v>Pintura em superficies de madeira</v>
          </cell>
          <cell r="C1722">
            <v>33.04998779296875</v>
          </cell>
        </row>
        <row r="1723">
          <cell r="A1723" t="str">
            <v>33.05.010</v>
          </cell>
          <cell r="B1723" t="str">
            <v>Verniz fungicida para madeira</v>
          </cell>
          <cell r="C1723" t="str">
            <v>M2</v>
          </cell>
        </row>
        <row r="1724">
          <cell r="A1724" t="str">
            <v>33.05.120</v>
          </cell>
          <cell r="B1724" t="str">
            <v>Esmalte em rodapés, baguetes ou molduras de
madeira</v>
          </cell>
          <cell r="C1724" t="str">
            <v>M</v>
          </cell>
        </row>
        <row r="1725">
          <cell r="A1725" t="str">
            <v>33.05.330</v>
          </cell>
          <cell r="B1725" t="str">
            <v>Verniz em superfície de madeira</v>
          </cell>
          <cell r="C1725" t="str">
            <v>M2</v>
          </cell>
        </row>
        <row r="1726">
          <cell r="A1726" t="str">
            <v>33.05.360</v>
          </cell>
          <cell r="B1726" t="str">
            <v>Verniz em rodapés, baguetes ou molduras de
madeira</v>
          </cell>
          <cell r="C1726" t="str">
            <v>M</v>
          </cell>
        </row>
        <row r="1727">
          <cell r="A1727">
            <v>33.06</v>
          </cell>
          <cell r="B1727" t="str">
            <v>Pintura em pisos</v>
          </cell>
          <cell r="C1727">
            <v>33.05999755859375</v>
          </cell>
        </row>
        <row r="1728">
          <cell r="A1728" t="str">
            <v>33.06.020</v>
          </cell>
          <cell r="B1728" t="str">
            <v>Acrílico para quadras e pisos cimentados</v>
          </cell>
          <cell r="C1728" t="str">
            <v>M2</v>
          </cell>
        </row>
        <row r="1729">
          <cell r="A1729">
            <v>33.07</v>
          </cell>
          <cell r="B1729" t="str">
            <v>Pintura em estruturas metalicas</v>
          </cell>
          <cell r="C1729">
            <v>33.069976806640625</v>
          </cell>
        </row>
        <row r="1730">
          <cell r="A1730" t="str">
            <v>33.07.102</v>
          </cell>
          <cell r="B1730" t="str">
            <v>Esmalte a base de água em estrutura metálica</v>
          </cell>
          <cell r="C1730" t="str">
            <v>M2</v>
          </cell>
        </row>
        <row r="1731">
          <cell r="A1731" t="str">
            <v>33.07.130</v>
          </cell>
          <cell r="B1731" t="str">
            <v>Pintura epóxi bicomponente em estruturas
metálicas</v>
          </cell>
          <cell r="C1731" t="str">
            <v>KG</v>
          </cell>
        </row>
        <row r="1732">
          <cell r="A1732" t="str">
            <v>33.07.140</v>
          </cell>
          <cell r="B1732" t="str">
            <v>Pintura com esmalte alquídico em estrutura
metálica</v>
          </cell>
          <cell r="C1732" t="str">
            <v>KG</v>
          </cell>
        </row>
        <row r="1733">
          <cell r="A1733" t="str">
            <v>33.07.303</v>
          </cell>
          <cell r="B1733" t="str">
            <v>Proteção passiva contra incêndio com tinta intumescente, com tempo requerido de resistência ao fogo TRRF = 60 min - aplicação em
estrutura metálica</v>
          </cell>
          <cell r="C1733" t="str">
            <v>M2</v>
          </cell>
        </row>
        <row r="1734">
          <cell r="A1734" t="str">
            <v>33.07.304</v>
          </cell>
          <cell r="B1734" t="str">
            <v>Proteção passiva contra incêndio com tinta intumescente, com tempo requerido de resistência ao fogo TRRF = 120 min - aplicação em
estrutura metálica</v>
          </cell>
          <cell r="C1734" t="str">
            <v>M2</v>
          </cell>
        </row>
        <row r="1735">
          <cell r="A1735">
            <v>33.090000000000003</v>
          </cell>
          <cell r="B1735" t="str">
            <v>Pintura de sinalizacao</v>
          </cell>
          <cell r="C1735">
            <v>33.089996337890625</v>
          </cell>
        </row>
        <row r="1736">
          <cell r="A1736" t="str">
            <v>33.09.020</v>
          </cell>
          <cell r="B1736" t="str">
            <v>Borracha clorada para faixas demarcatórias</v>
          </cell>
          <cell r="C1736" t="str">
            <v>M</v>
          </cell>
        </row>
        <row r="1737">
          <cell r="A1737" t="str">
            <v>33.09.021</v>
          </cell>
          <cell r="B1737" t="str">
            <v>Tinta acrílica para faixas demarcatórias</v>
          </cell>
          <cell r="C1737" t="str">
            <v>M</v>
          </cell>
        </row>
        <row r="1738">
          <cell r="A1738">
            <v>33.1</v>
          </cell>
          <cell r="B1738" t="str">
            <v>Pintura em superficie de concreto/massa/gesso/pedras, inclusive preparo</v>
          </cell>
          <cell r="C1738">
            <v>33.0999755859375</v>
          </cell>
        </row>
        <row r="1739">
          <cell r="A1739" t="str">
            <v>33.10.010</v>
          </cell>
          <cell r="B1739" t="str">
            <v>Tinta látex antimofo em massa, inclusive preparo</v>
          </cell>
          <cell r="C1739" t="str">
            <v>M2</v>
          </cell>
        </row>
        <row r="1740">
          <cell r="A1740" t="str">
            <v>33.10.020</v>
          </cell>
          <cell r="B1740" t="str">
            <v>Tinta látex em massa, inclusive preparo</v>
          </cell>
          <cell r="C1740" t="str">
            <v>M2</v>
          </cell>
        </row>
        <row r="1741">
          <cell r="A1741" t="str">
            <v>33.10.030</v>
          </cell>
          <cell r="B1741" t="str">
            <v>Tinta acrílica antimofo em massa, inclusive
preparo</v>
          </cell>
          <cell r="C1741" t="str">
            <v>M2</v>
          </cell>
        </row>
        <row r="1742">
          <cell r="A1742" t="str">
            <v>33.10.041</v>
          </cell>
          <cell r="B1742" t="str">
            <v>Esmalte à base de água em massa, inclusive
preparo</v>
          </cell>
          <cell r="C1742" t="str">
            <v>M2</v>
          </cell>
        </row>
        <row r="1743">
          <cell r="A1743" t="str">
            <v>33.10.050</v>
          </cell>
          <cell r="B1743" t="str">
            <v>Tinta acrílica em massa, inclusive preparo</v>
          </cell>
          <cell r="C1743" t="str">
            <v>M2</v>
          </cell>
        </row>
        <row r="1744">
          <cell r="A1744" t="str">
            <v>33.10.060</v>
          </cell>
          <cell r="B1744" t="str">
            <v>Epóxi em massa, inclusive preparo</v>
          </cell>
          <cell r="C1744" t="str">
            <v>M2</v>
          </cell>
        </row>
        <row r="1745">
          <cell r="A1745" t="str">
            <v>33.10.070</v>
          </cell>
          <cell r="B1745" t="str">
            <v>Borracha clorada em massa, inclusive preparo</v>
          </cell>
          <cell r="C1745" t="str">
            <v>M2</v>
          </cell>
        </row>
        <row r="1746">
          <cell r="A1746" t="str">
            <v>33.10.100</v>
          </cell>
          <cell r="B1746" t="str">
            <v>Textura acrílica para uso interno / externo,
inclusive preparo</v>
          </cell>
          <cell r="C1746" t="str">
            <v>M2</v>
          </cell>
        </row>
        <row r="1747">
          <cell r="A1747" t="str">
            <v>33.10.120</v>
          </cell>
          <cell r="B1747" t="str">
            <v>Proteção passiva contra incêndio com tinta intumescente, tempo requerido de resistência ao fogo TRRF = 60 minutos - aplicação em painéis de
gesso acartonado</v>
          </cell>
          <cell r="C1747" t="str">
            <v>M2</v>
          </cell>
        </row>
        <row r="1748">
          <cell r="A1748" t="str">
            <v>33.10.130</v>
          </cell>
          <cell r="B1748" t="str">
            <v>Proteção passiva contra incêndio com tinta intumescente, tempo requerido de resistência ao fogo TRRF = 120 minutos - aplicação em painéis
de gesso acartonado</v>
          </cell>
          <cell r="C1748" t="str">
            <v>M2</v>
          </cell>
        </row>
        <row r="1749">
          <cell r="A1749">
            <v>33.11</v>
          </cell>
          <cell r="B1749" t="str">
            <v>Pintura em superficie metalica, inclusive preparo</v>
          </cell>
          <cell r="C1749">
            <v>33.1099853515625</v>
          </cell>
        </row>
        <row r="1750">
          <cell r="A1750" t="str">
            <v>33.11.050</v>
          </cell>
          <cell r="B1750" t="str">
            <v>Esmalte à base água em superfície metálica,
inclusive preparo</v>
          </cell>
          <cell r="C1750" t="str">
            <v>M2</v>
          </cell>
        </row>
        <row r="1751">
          <cell r="A1751">
            <v>33.119999999999997</v>
          </cell>
          <cell r="B1751" t="str">
            <v>Pintura em superficie de madeira, inclusive
preparo</v>
          </cell>
          <cell r="C1751">
            <v>33.1199951171875</v>
          </cell>
        </row>
        <row r="1752">
          <cell r="A1752" t="str">
            <v>33.12.011</v>
          </cell>
          <cell r="B1752" t="str">
            <v>Esmalte à base de água em madeira, inclusive
preparo</v>
          </cell>
          <cell r="C1752" t="str">
            <v>M2</v>
          </cell>
        </row>
        <row r="1753">
          <cell r="A1753">
            <v>34</v>
          </cell>
          <cell r="B1753" t="str">
            <v>PAISAGISMO E FECHAMENTOS</v>
          </cell>
          <cell r="C1753">
            <v>34</v>
          </cell>
        </row>
        <row r="1754">
          <cell r="A1754">
            <v>34.01</v>
          </cell>
          <cell r="B1754" t="str">
            <v>Preparacao de solo</v>
          </cell>
          <cell r="C1754">
            <v>34.009979248046875</v>
          </cell>
        </row>
        <row r="1755">
          <cell r="A1755" t="str">
            <v>34.01.010</v>
          </cell>
          <cell r="B1755" t="str">
            <v>Terra vegetal orgânica comum</v>
          </cell>
          <cell r="C1755" t="str">
            <v>M3</v>
          </cell>
        </row>
        <row r="1756">
          <cell r="A1756" t="str">
            <v>34.01.020</v>
          </cell>
          <cell r="B1756" t="str">
            <v>Limpeza e regularização de áreas para
ajardinamento (jardins e canteiros)</v>
          </cell>
          <cell r="C1756" t="str">
            <v>M2</v>
          </cell>
        </row>
        <row r="1757">
          <cell r="A1757">
            <v>34.020000000000003</v>
          </cell>
          <cell r="B1757" t="str">
            <v>Vegetacao rasteira</v>
          </cell>
          <cell r="C1757">
            <v>34.019989013671875</v>
          </cell>
        </row>
        <row r="1758">
          <cell r="A1758" t="str">
            <v>34.02.020</v>
          </cell>
          <cell r="B1758" t="str">
            <v>Plantio de grama batatais em placas (praças e
áreas abertas)</v>
          </cell>
          <cell r="C1758" t="str">
            <v>M2</v>
          </cell>
        </row>
        <row r="1759">
          <cell r="A1759" t="str">
            <v>34.02.040</v>
          </cell>
          <cell r="B1759" t="str">
            <v>Plantio de grama batatais em placas (jardins e
canteiros)</v>
          </cell>
          <cell r="C1759" t="str">
            <v>M2</v>
          </cell>
        </row>
        <row r="1760">
          <cell r="A1760" t="str">
            <v>34.02.070</v>
          </cell>
          <cell r="B1760" t="str">
            <v>Forração com Lírio Amarelo, mínimo 18 mudas /
m² - h= 0,50 m</v>
          </cell>
          <cell r="C1760" t="str">
            <v>M2</v>
          </cell>
        </row>
        <row r="1761">
          <cell r="A1761" t="str">
            <v>34.02.080</v>
          </cell>
          <cell r="B1761" t="str">
            <v>Plantio de grama São Carlos em placas (jardins e
canteiros)</v>
          </cell>
          <cell r="C1761" t="str">
            <v>M2</v>
          </cell>
        </row>
        <row r="1762">
          <cell r="A1762" t="str">
            <v>34.02.090</v>
          </cell>
          <cell r="B1762" t="str">
            <v>Forração com Hera Inglesa, mínimo 18 mudas /
m² - h= 0,15 m</v>
          </cell>
          <cell r="C1762" t="str">
            <v>M2</v>
          </cell>
        </row>
        <row r="1763">
          <cell r="A1763" t="str">
            <v>34.02.100</v>
          </cell>
          <cell r="B1763" t="str">
            <v>Plantio de grama esmeralda em placas (jardins e
canteiros)</v>
          </cell>
          <cell r="C1763" t="str">
            <v>M2</v>
          </cell>
        </row>
        <row r="1764">
          <cell r="A1764" t="str">
            <v>34.02.110</v>
          </cell>
          <cell r="B1764" t="str">
            <v>Forração com clorofito, mínimo de 20 mudas / m²
- h= 0,15 m</v>
          </cell>
          <cell r="C1764" t="str">
            <v>M2</v>
          </cell>
        </row>
        <row r="1765">
          <cell r="A1765" t="str">
            <v>34.02.400</v>
          </cell>
          <cell r="B1765" t="str">
            <v>Plantio de grama pelo processo hidrossemeadura</v>
          </cell>
          <cell r="C1765" t="str">
            <v>M2</v>
          </cell>
        </row>
        <row r="1766">
          <cell r="A1766">
            <v>34.03</v>
          </cell>
          <cell r="B1766" t="str">
            <v>Vegetacao arbustiva</v>
          </cell>
          <cell r="C1766">
            <v>34.029998779296875</v>
          </cell>
        </row>
        <row r="1767">
          <cell r="A1767" t="str">
            <v>34.03.020</v>
          </cell>
          <cell r="B1767" t="str">
            <v>Arbusto Azaléa - h= 0,60 a 0,80 m</v>
          </cell>
          <cell r="C1767" t="str">
            <v>UN</v>
          </cell>
        </row>
        <row r="1768">
          <cell r="A1768" t="str">
            <v>34.03.120</v>
          </cell>
          <cell r="B1768" t="str">
            <v>Arbusto Moréia - h= 0,50 m</v>
          </cell>
          <cell r="C1768" t="str">
            <v>UN</v>
          </cell>
        </row>
        <row r="1769">
          <cell r="A1769" t="str">
            <v>34.03.130</v>
          </cell>
          <cell r="B1769" t="str">
            <v>Arbusto Alamanda - h= 0,60 a 0,80 m</v>
          </cell>
          <cell r="C1769" t="str">
            <v>UN</v>
          </cell>
        </row>
        <row r="1770">
          <cell r="A1770" t="str">
            <v>34.03.150</v>
          </cell>
          <cell r="B1770" t="str">
            <v>Arbusto Curcúligo - h= 0,60 a 0,80 m</v>
          </cell>
          <cell r="C1770" t="str">
            <v>UN</v>
          </cell>
        </row>
        <row r="1771">
          <cell r="A1771">
            <v>34.04</v>
          </cell>
          <cell r="B1771" t="str">
            <v>arvores</v>
          </cell>
          <cell r="C1771">
            <v>34.03997802734375</v>
          </cell>
        </row>
        <row r="1772">
          <cell r="A1772" t="str">
            <v>34.04.050</v>
          </cell>
          <cell r="B1772" t="str">
            <v>Árvore ornamental tipo Pata de Vaca - h= 2,00 m</v>
          </cell>
          <cell r="C1772" t="str">
            <v>UN</v>
          </cell>
        </row>
        <row r="1773">
          <cell r="A1773" t="str">
            <v>34.04.130</v>
          </cell>
          <cell r="B1773" t="str">
            <v>Árvore ornamental tipo Ipê Amarelo - h= 2,00 m</v>
          </cell>
          <cell r="C1773" t="str">
            <v>UN</v>
          </cell>
        </row>
        <row r="1774">
          <cell r="A1774" t="str">
            <v>34.04.160</v>
          </cell>
          <cell r="B1774" t="str">
            <v>Árvore ornamental tipo Areca Bambu - h= 2,00 m</v>
          </cell>
          <cell r="C1774" t="str">
            <v>UN</v>
          </cell>
        </row>
        <row r="1775">
          <cell r="A1775" t="str">
            <v>34.04.164</v>
          </cell>
          <cell r="B1775" t="str">
            <v>Árvore ornamental tipo Falso barbatimão - h =
2,00 m</v>
          </cell>
          <cell r="C1775" t="str">
            <v>UN</v>
          </cell>
        </row>
        <row r="1776">
          <cell r="A1776" t="str">
            <v>34.04.166</v>
          </cell>
          <cell r="B1776" t="str">
            <v>Árvore ornamental tipo Aroeira salsa - h= 2,00 m</v>
          </cell>
          <cell r="C1776" t="str">
            <v>UN</v>
          </cell>
        </row>
        <row r="1777">
          <cell r="A1777" t="str">
            <v>34.04.280</v>
          </cell>
          <cell r="B1777" t="str">
            <v>Árvore ornamental tipo Manacá-da-serra</v>
          </cell>
          <cell r="C1777" t="str">
            <v>UN</v>
          </cell>
        </row>
        <row r="1778">
          <cell r="A1778" t="str">
            <v>34.04.360</v>
          </cell>
          <cell r="B1778" t="str">
            <v>Árvore ornamental tipo coqueiro Jerivá - h= 4,00
m</v>
          </cell>
          <cell r="C1778" t="str">
            <v>UN</v>
          </cell>
        </row>
        <row r="1779">
          <cell r="A1779" t="str">
            <v>34.04.370</v>
          </cell>
          <cell r="B1779" t="str">
            <v>Árvore ornamental tipo Quaresmeira (Tibouchina
granulosa) - h= 1,50 / 2,00 m</v>
          </cell>
          <cell r="C1779" t="str">
            <v>UN</v>
          </cell>
        </row>
        <row r="1780">
          <cell r="A1780">
            <v>34.049999999999997</v>
          </cell>
          <cell r="B1780" t="str">
            <v>Cercas e fechamentos</v>
          </cell>
          <cell r="C1780">
            <v>34.04998779296875</v>
          </cell>
        </row>
        <row r="1781">
          <cell r="A1781" t="str">
            <v>34.05.020</v>
          </cell>
          <cell r="B1781" t="str">
            <v>Cerca em arame farpado com mourões de
concreto</v>
          </cell>
          <cell r="C1781" t="str">
            <v>M</v>
          </cell>
        </row>
        <row r="1782">
          <cell r="A1782" t="str">
            <v>34.05.030</v>
          </cell>
          <cell r="B1782" t="str">
            <v>Cerca em arame farpado com mourões de
concreto, com ponta inclinada</v>
          </cell>
          <cell r="C1782" t="str">
            <v>M</v>
          </cell>
        </row>
        <row r="1783">
          <cell r="A1783" t="str">
            <v>34.05.032</v>
          </cell>
          <cell r="B1783" t="str">
            <v>Cerca em arame farpado com mourões de
concreto, com ponta inclinada - 12 fiadas</v>
          </cell>
          <cell r="C1783" t="str">
            <v>M</v>
          </cell>
        </row>
        <row r="1784">
          <cell r="A1784" t="str">
            <v>34.05.050</v>
          </cell>
          <cell r="B1784" t="str">
            <v>Cerca em tela de aço galvanizado de 2´,
montantes em mourões de concreto com ponta inclinada e arame farpado</v>
          </cell>
          <cell r="C1784" t="str">
            <v>M</v>
          </cell>
        </row>
        <row r="1785">
          <cell r="A1785" t="str">
            <v>34.05.080</v>
          </cell>
          <cell r="B1785" t="str">
            <v>Alambrado em tela de aço galvanizado de 2´,
montantes metálicos e arame farpado, até 4,00 m de altura</v>
          </cell>
          <cell r="C1785" t="str">
            <v>M2</v>
          </cell>
        </row>
        <row r="1786">
          <cell r="A1786" t="str">
            <v>34.05.110</v>
          </cell>
          <cell r="B1786" t="str">
            <v>Alambrado em tela de aço galvanizado de 2´, montantes metálicos e arame farpado, acima de
4,00 m de altura</v>
          </cell>
          <cell r="C1786" t="str">
            <v>M2</v>
          </cell>
        </row>
        <row r="1787">
          <cell r="A1787" t="str">
            <v>34.05.120</v>
          </cell>
          <cell r="B1787" t="str">
            <v>Alambrado em tela de aço galvanizado de 1´,
montantes metálicos e arame farpado</v>
          </cell>
          <cell r="C1787" t="str">
            <v>M2</v>
          </cell>
        </row>
        <row r="1788">
          <cell r="A1788" t="str">
            <v>34.05.170</v>
          </cell>
          <cell r="B1788" t="str">
            <v>Barreira de proteção perimetral em aço
inoxidável AISI 430, dupla</v>
          </cell>
          <cell r="C1788" t="str">
            <v>M</v>
          </cell>
        </row>
        <row r="1789">
          <cell r="A1789" t="str">
            <v>34.05.210</v>
          </cell>
          <cell r="B1789" t="str">
            <v>Alambrado em tela de aço galvanizado de 2´, montantes metálicos com extremo superior duplo e arame farpado, acima de 4,00 m de altura</v>
          </cell>
          <cell r="C1789" t="str">
            <v>M2</v>
          </cell>
        </row>
        <row r="1790">
          <cell r="A1790" t="str">
            <v>34.05.260</v>
          </cell>
          <cell r="B1790" t="str">
            <v>Gradil em aço galvanizado eletrofundido, malha
65 x 132 mm e pintura eletrostática</v>
          </cell>
          <cell r="C1790" t="str">
            <v>M2</v>
          </cell>
        </row>
        <row r="1791">
          <cell r="A1791" t="str">
            <v>34.05.270</v>
          </cell>
          <cell r="B1791" t="str">
            <v>Alambrado em tela de aço galvanizado de 2´,
montantes metálicos retos</v>
          </cell>
          <cell r="C1791" t="str">
            <v>M2</v>
          </cell>
        </row>
        <row r="1792">
          <cell r="A1792" t="str">
            <v>34.05.290</v>
          </cell>
          <cell r="B1792" t="str">
            <v>Portão de abrir em grade de aço galvanizado
eletrofundida, malha 65 x 132 mm, e pintura eletrostática</v>
          </cell>
          <cell r="C1792" t="str">
            <v>M2</v>
          </cell>
        </row>
        <row r="1793">
          <cell r="A1793" t="str">
            <v>34.05.300</v>
          </cell>
          <cell r="B1793" t="str">
            <v>Portão de correr em grade de aço galvanizado eletrofundida, malha 65 x 132 mm, e pintura
eletrostática</v>
          </cell>
          <cell r="C1793" t="str">
            <v>M2</v>
          </cell>
        </row>
        <row r="1794">
          <cell r="A1794" t="str">
            <v>34.05.310</v>
          </cell>
          <cell r="B1794" t="str">
            <v>Gradil de ferro perfilado, tipo parque</v>
          </cell>
          <cell r="C1794" t="str">
            <v>M2</v>
          </cell>
        </row>
        <row r="1795">
          <cell r="A1795" t="str">
            <v>34.05.320</v>
          </cell>
          <cell r="B1795" t="str">
            <v>Portão de ferro perfilado, tipo parque</v>
          </cell>
          <cell r="C1795" t="str">
            <v>M2</v>
          </cell>
        </row>
        <row r="1796">
          <cell r="A1796" t="str">
            <v>34.05.350</v>
          </cell>
          <cell r="B1796" t="str">
            <v>Portão de abrir em gradil eletrofundido, malha 5
x 15 cm</v>
          </cell>
          <cell r="C1796" t="str">
            <v>M2</v>
          </cell>
        </row>
        <row r="1797">
          <cell r="A1797" t="str">
            <v>34.05.360</v>
          </cell>
          <cell r="B1797" t="str">
            <v>Gradil tela eletrosoldado, malha de 5 x 15cm,
galvanizado</v>
          </cell>
          <cell r="C1797" t="str">
            <v>M2</v>
          </cell>
        </row>
        <row r="1798">
          <cell r="A1798" t="str">
            <v>34.05.370</v>
          </cell>
          <cell r="B1798" t="str">
            <v>Fechamento de divisa - mourão com placas pré
moldadas</v>
          </cell>
          <cell r="C1798" t="str">
            <v>M</v>
          </cell>
        </row>
        <row r="1799">
          <cell r="A1799">
            <v>34.130000000000003</v>
          </cell>
          <cell r="B1799" t="str">
            <v>Corte, recorte e remocao</v>
          </cell>
          <cell r="C1799">
            <v>34.129974365234375</v>
          </cell>
        </row>
        <row r="1800">
          <cell r="A1800" t="str">
            <v>34.13.011</v>
          </cell>
          <cell r="B1800" t="str">
            <v>Corte, recorte e remoção de árvore  inclusive as raízes - diâmetro (DAP)&gt;5cm&lt;15cm</v>
          </cell>
          <cell r="C1800" t="str">
            <v>UN</v>
          </cell>
        </row>
        <row r="1801">
          <cell r="A1801" t="str">
            <v>34.13.021</v>
          </cell>
          <cell r="B1801" t="str">
            <v>Corte, recorte e remoção de árvore inclusive as raízes - diâmetro (DAP)&gt;15cm&lt;30cm</v>
          </cell>
          <cell r="C1801" t="str">
            <v>UN</v>
          </cell>
        </row>
        <row r="1802">
          <cell r="A1802" t="str">
            <v>34.13.031</v>
          </cell>
          <cell r="B1802" t="str">
            <v>Corte, recorte e remoção de árvore inclusive as raízes - diâmetro (DAP)&gt;30cm&lt;45cm</v>
          </cell>
          <cell r="C1802" t="str">
            <v>UN</v>
          </cell>
        </row>
        <row r="1803">
          <cell r="A1803" t="str">
            <v>34.13.041</v>
          </cell>
          <cell r="B1803" t="str">
            <v>Corte, recorte e remoção de árvore inclusive as raízes - diâmetro (DAP)&gt;45cm&lt;60cm</v>
          </cell>
          <cell r="C1803" t="str">
            <v>UN</v>
          </cell>
        </row>
        <row r="1804">
          <cell r="A1804" t="str">
            <v>34.13.051</v>
          </cell>
          <cell r="B1804" t="str">
            <v>Corte, recorte e remoção de árvore inclusive as raízes - diâmetro (DAP)&gt;60cm&lt;100cm</v>
          </cell>
          <cell r="C1804" t="str">
            <v>UN</v>
          </cell>
        </row>
        <row r="1805">
          <cell r="A1805" t="str">
            <v>34.13.060</v>
          </cell>
          <cell r="B1805" t="str">
            <v>Corte, recorte e remoção de árvore inclusive as raízes - diâmetro (DAP) acima de 100 cm</v>
          </cell>
          <cell r="C1805" t="str">
            <v>UN</v>
          </cell>
        </row>
        <row r="1806">
          <cell r="A1806">
            <v>34.200000000000003</v>
          </cell>
          <cell r="B1806" t="str">
            <v>Reparos, conservacoes e complementos - GRUPO
34</v>
          </cell>
          <cell r="C1806">
            <v>34.199981689453125</v>
          </cell>
        </row>
        <row r="1807">
          <cell r="A1807" t="str">
            <v>34.20.050</v>
          </cell>
          <cell r="B1807" t="str">
            <v>Tela de arame galvanizado fio nº 22 BWG, malha
de 2´, tipo galinheiro</v>
          </cell>
          <cell r="C1807" t="str">
            <v>M2</v>
          </cell>
        </row>
        <row r="1808">
          <cell r="A1808" t="str">
            <v>34.20.080</v>
          </cell>
          <cell r="B1808" t="str">
            <v>Tela de aço galvanizado fio nº 10 BWG, malha de
2´, tipo alambrado de segurança</v>
          </cell>
          <cell r="C1808" t="str">
            <v>M2</v>
          </cell>
        </row>
        <row r="1809">
          <cell r="A1809" t="str">
            <v>34.20.110</v>
          </cell>
          <cell r="B1809" t="str">
            <v>Recolocação de barreira de proteção perimetral,
simples ou dupla</v>
          </cell>
          <cell r="C1809" t="str">
            <v>M</v>
          </cell>
        </row>
        <row r="1810">
          <cell r="A1810" t="str">
            <v>34.20.160</v>
          </cell>
          <cell r="B1810" t="str">
            <v>Recolocação de alambrado, com altura até 4,50 m</v>
          </cell>
          <cell r="C1810" t="str">
            <v>M2</v>
          </cell>
        </row>
        <row r="1811">
          <cell r="A1811" t="str">
            <v>34.20.170</v>
          </cell>
          <cell r="B1811" t="str">
            <v>Recolocação de alambrado, com altura acima de
4,50 m</v>
          </cell>
          <cell r="C1811" t="str">
            <v>M2</v>
          </cell>
        </row>
        <row r="1812">
          <cell r="A1812" t="str">
            <v>34.20.380</v>
          </cell>
          <cell r="B1812" t="str">
            <v>Suporte para apoio de bicicletas em tubo de aço
galvanizado, diâmetro de 2 1/2´</v>
          </cell>
          <cell r="C1812" t="str">
            <v>UN</v>
          </cell>
        </row>
        <row r="1813">
          <cell r="A1813" t="str">
            <v>34.20.390</v>
          </cell>
          <cell r="B1813" t="str">
            <v>Grelha arvoreira em ferro fundido</v>
          </cell>
          <cell r="C1813" t="str">
            <v>M2</v>
          </cell>
        </row>
        <row r="1814">
          <cell r="A1814">
            <v>35</v>
          </cell>
          <cell r="B1814" t="str">
            <v>PLAYGROUND E EQUIPAMENTO RECREATIVO</v>
          </cell>
          <cell r="C1814">
            <v>35</v>
          </cell>
        </row>
        <row r="1815">
          <cell r="A1815">
            <v>35.01</v>
          </cell>
          <cell r="B1815" t="str">
            <v>Quadra e equipamento de esportes</v>
          </cell>
          <cell r="C1815">
            <v>35.009979248046875</v>
          </cell>
        </row>
        <row r="1816">
          <cell r="A1816" t="str">
            <v>35.01.070</v>
          </cell>
          <cell r="B1816" t="str">
            <v>Tela de arame galvanizado fio nº 12 BWG, malha
de 2´</v>
          </cell>
          <cell r="C1816" t="str">
            <v>M2</v>
          </cell>
        </row>
        <row r="1817">
          <cell r="A1817" t="str">
            <v>35.01.150</v>
          </cell>
          <cell r="B1817" t="str">
            <v>Trave oficial completa com rede para futebol de
salão</v>
          </cell>
          <cell r="C1817" t="str">
            <v>CJ</v>
          </cell>
        </row>
        <row r="1818">
          <cell r="A1818" t="str">
            <v>35.01.160</v>
          </cell>
          <cell r="B1818" t="str">
            <v>Tabela completa com suporte e rede para
basquete</v>
          </cell>
          <cell r="C1818" t="str">
            <v>UN</v>
          </cell>
        </row>
        <row r="1819">
          <cell r="A1819" t="str">
            <v>35.01.170</v>
          </cell>
          <cell r="B1819" t="str">
            <v>Poste oficial completo com rede para voleibol</v>
          </cell>
          <cell r="C1819" t="str">
            <v>CJ</v>
          </cell>
        </row>
        <row r="1820">
          <cell r="A1820" t="str">
            <v>35.01.550</v>
          </cell>
          <cell r="B1820" t="str">
            <v>Piso em fibra de polipropileno corrugado para
quadra de esportes, inclusive pintura</v>
          </cell>
          <cell r="C1820" t="str">
            <v>M2</v>
          </cell>
        </row>
        <row r="1821">
          <cell r="A1821">
            <v>35.03</v>
          </cell>
          <cell r="B1821" t="str">
            <v>Abrigo, guarita e quiosque</v>
          </cell>
          <cell r="C1821">
            <v>35.029998779296875</v>
          </cell>
        </row>
        <row r="1822">
          <cell r="A1822" t="str">
            <v>35.03.030</v>
          </cell>
          <cell r="B1822" t="str">
            <v>Cancela automática metálica com barreira de
alumínio de 3,50 até 4,00 m</v>
          </cell>
          <cell r="C1822" t="str">
            <v>UN</v>
          </cell>
        </row>
        <row r="1823">
          <cell r="A1823">
            <v>35.04</v>
          </cell>
          <cell r="B1823" t="str">
            <v>Bancos</v>
          </cell>
          <cell r="C1823">
            <v>35.03997802734375</v>
          </cell>
        </row>
        <row r="1824">
          <cell r="A1824" t="str">
            <v>35.04.020</v>
          </cell>
          <cell r="B1824" t="str">
            <v>Banco contínuo em concreto vazado</v>
          </cell>
          <cell r="C1824" t="str">
            <v>M</v>
          </cell>
        </row>
        <row r="1825">
          <cell r="A1825" t="str">
            <v>35.04.120</v>
          </cell>
          <cell r="B1825" t="str">
            <v>Banco em concreto pré-moldado, comprimento
150 cm</v>
          </cell>
          <cell r="C1825" t="str">
            <v>UN</v>
          </cell>
        </row>
        <row r="1826">
          <cell r="A1826" t="str">
            <v>35.04.130</v>
          </cell>
          <cell r="B1826" t="str">
            <v>Banco de madeira sobre alvenaria</v>
          </cell>
          <cell r="C1826" t="str">
            <v>M2</v>
          </cell>
        </row>
        <row r="1827">
          <cell r="A1827" t="str">
            <v>35.04.140</v>
          </cell>
          <cell r="B1827" t="str">
            <v>Banco em concreto pré-moldado com pés
vazados, comprimento 200 cm</v>
          </cell>
          <cell r="C1827" t="str">
            <v>UN</v>
          </cell>
        </row>
        <row r="1828">
          <cell r="A1828" t="str">
            <v>35.04.150</v>
          </cell>
          <cell r="B1828" t="str">
            <v>Banco em concreto pré-moldado com 3 pés,
comprimento 300 cm</v>
          </cell>
          <cell r="C1828" t="str">
            <v>UN</v>
          </cell>
        </row>
        <row r="1829">
          <cell r="A1829">
            <v>35.049999999999997</v>
          </cell>
          <cell r="B1829" t="str">
            <v>Equipamento recreativo</v>
          </cell>
          <cell r="C1829">
            <v>35.04998779296875</v>
          </cell>
        </row>
        <row r="1830">
          <cell r="A1830" t="str">
            <v>35.05.200</v>
          </cell>
          <cell r="B1830" t="str">
            <v>Centro de atividades em madeira rústica</v>
          </cell>
          <cell r="C1830" t="str">
            <v>CJ</v>
          </cell>
        </row>
        <row r="1831">
          <cell r="A1831" t="str">
            <v>35.05.210</v>
          </cell>
          <cell r="B1831" t="str">
            <v>Balanço duplo em madeira rústica</v>
          </cell>
          <cell r="C1831" t="str">
            <v>CJ</v>
          </cell>
        </row>
        <row r="1832">
          <cell r="A1832" t="str">
            <v>35.05.220</v>
          </cell>
          <cell r="B1832" t="str">
            <v>Gangorra dupla em madeira rústica</v>
          </cell>
          <cell r="C1832" t="str">
            <v>CJ</v>
          </cell>
        </row>
        <row r="1833">
          <cell r="A1833" t="str">
            <v>35.05.240</v>
          </cell>
          <cell r="B1833" t="str">
            <v>Gira-gira em ferro com assento de madeira (8
lugares)</v>
          </cell>
          <cell r="C1833" t="str">
            <v>CJ</v>
          </cell>
        </row>
        <row r="1834">
          <cell r="A1834">
            <v>35.07</v>
          </cell>
          <cell r="B1834" t="str">
            <v>Mastro para bandeiras</v>
          </cell>
          <cell r="C1834">
            <v>35.069976806640625</v>
          </cell>
        </row>
        <row r="1835">
          <cell r="A1835" t="str">
            <v>35.07.020</v>
          </cell>
          <cell r="B1835" t="str">
            <v>Plataforma com 3 mastros galvanizados, h= 7,00
m</v>
          </cell>
          <cell r="C1835" t="str">
            <v>CJ</v>
          </cell>
        </row>
        <row r="1836">
          <cell r="A1836" t="str">
            <v>35.07.030</v>
          </cell>
          <cell r="B1836" t="str">
            <v>Plataforma com 3 mastros galvanizados, h= 9,00
m</v>
          </cell>
          <cell r="C1836" t="str">
            <v>CJ</v>
          </cell>
        </row>
        <row r="1837">
          <cell r="A1837" t="str">
            <v>35.07.060</v>
          </cell>
          <cell r="B1837" t="str">
            <v>Mastro para bandeira galvanizado, h= 9,00 m</v>
          </cell>
          <cell r="C1837" t="str">
            <v>UN</v>
          </cell>
        </row>
        <row r="1838">
          <cell r="A1838" t="str">
            <v>35.07.070</v>
          </cell>
          <cell r="B1838" t="str">
            <v>Mastro para bandeira galvanizado, h= 7,00 m</v>
          </cell>
          <cell r="C1838" t="str">
            <v>UN</v>
          </cell>
        </row>
        <row r="1839">
          <cell r="A1839">
            <v>35.200000000000003</v>
          </cell>
          <cell r="B1839" t="str">
            <v>Reparos, conservacoes e complementos - GRUPO
35</v>
          </cell>
          <cell r="C1839">
            <v>35.199981689453125</v>
          </cell>
        </row>
        <row r="1840">
          <cell r="A1840" t="str">
            <v>35.20.010</v>
          </cell>
          <cell r="B1840" t="str">
            <v>Tela em polietileno, malha 10 x 10 cm, fio 2 mm</v>
          </cell>
          <cell r="C1840" t="str">
            <v>M2</v>
          </cell>
        </row>
        <row r="1841">
          <cell r="A1841" t="str">
            <v>35.20.050</v>
          </cell>
          <cell r="B1841" t="str">
            <v>Conjunto de 4 lixeiras para coleta seletiva, com
tampa basculante, capacidade 50 litros</v>
          </cell>
          <cell r="C1841" t="str">
            <v>UN</v>
          </cell>
        </row>
        <row r="1842">
          <cell r="A1842">
            <v>36</v>
          </cell>
          <cell r="B1842" t="str">
            <v>ENTRADA DE ENERGIA ELETRICA E TELEFONIA</v>
          </cell>
          <cell r="C1842">
            <v>36</v>
          </cell>
        </row>
        <row r="1843">
          <cell r="A1843">
            <v>36.01</v>
          </cell>
          <cell r="B1843" t="str">
            <v>Entrada de energia - componentes</v>
          </cell>
          <cell r="C1843">
            <v>36.009979248046875</v>
          </cell>
        </row>
        <row r="1844">
          <cell r="A1844" t="str">
            <v>36.01.242</v>
          </cell>
          <cell r="B1844" t="str">
            <v>Cubículo de média tensão, para uso ao tempo,
classe 24 kV</v>
          </cell>
          <cell r="C1844" t="str">
            <v>CJ</v>
          </cell>
        </row>
        <row r="1845">
          <cell r="A1845" t="str">
            <v>36.01.252</v>
          </cell>
          <cell r="B1845" t="str">
            <v>Cubículo de média tensão, para uso ao tempo,
classe 17,5 kV</v>
          </cell>
          <cell r="C1845" t="str">
            <v>CJ</v>
          </cell>
        </row>
        <row r="1846">
          <cell r="A1846" t="str">
            <v>36.01.260</v>
          </cell>
          <cell r="B1846" t="str">
            <v>Cubículo de entrada e medição para uso
abrigado, classe 15 kV</v>
          </cell>
          <cell r="C1846" t="str">
            <v>CJ</v>
          </cell>
        </row>
        <row r="1847">
          <cell r="A1847">
            <v>36.03</v>
          </cell>
          <cell r="B1847" t="str">
            <v>Caixas de entrada / medicao</v>
          </cell>
          <cell r="C1847">
            <v>36.029998779296875</v>
          </cell>
        </row>
        <row r="1848">
          <cell r="A1848" t="str">
            <v>36.03.010</v>
          </cell>
          <cell r="B1848" t="str">
            <v>Caixa de medição tipo II (300 x 560 x 200) mm,
padrão concessionárias</v>
          </cell>
          <cell r="C1848" t="str">
            <v>UN</v>
          </cell>
        </row>
        <row r="1849">
          <cell r="A1849" t="str">
            <v>36.03.020</v>
          </cell>
          <cell r="B1849" t="str">
            <v>Caixa de medição polifásica (500 x 600 x 200) mm,
padrão concessionárias</v>
          </cell>
          <cell r="C1849" t="str">
            <v>UN</v>
          </cell>
        </row>
        <row r="1850">
          <cell r="A1850" t="str">
            <v>36.03.030</v>
          </cell>
          <cell r="B1850" t="str">
            <v>Caixa de medição externa tipo ´L´ (900 x 600 x
270) mm, padrão Concessionárias</v>
          </cell>
          <cell r="C1850" t="str">
            <v>UN</v>
          </cell>
        </row>
        <row r="1851">
          <cell r="A1851" t="str">
            <v>36.03.050</v>
          </cell>
          <cell r="B1851" t="str">
            <v>Caixa de medição externa tipo ´N´ (1300 x 1200 x
270) mm, padrão Concessionárias</v>
          </cell>
          <cell r="C1851" t="str">
            <v>UN</v>
          </cell>
        </row>
        <row r="1852">
          <cell r="A1852" t="str">
            <v>36.03.060</v>
          </cell>
          <cell r="B1852" t="str">
            <v>Caixa de medição externa tipo ´M´ (900 x 1200 x
270) mm, padrão Concessionárias</v>
          </cell>
          <cell r="C1852" t="str">
            <v>UN</v>
          </cell>
        </row>
        <row r="1853">
          <cell r="A1853" t="str">
            <v>36.03.080</v>
          </cell>
          <cell r="B1853" t="str">
            <v>Caixa para seccionadora tipo ´T´ (900 x 600 x 250)
mm, padrão Concessionárias</v>
          </cell>
          <cell r="C1853" t="str">
            <v>UN</v>
          </cell>
        </row>
        <row r="1854">
          <cell r="A1854" t="str">
            <v>36.03.090</v>
          </cell>
          <cell r="B1854" t="str">
            <v>Caixa de medição interna tipo ´A1´ (1000 x 1000 x
300) mm, padrão Concessionárias</v>
          </cell>
          <cell r="C1854" t="str">
            <v>UN</v>
          </cell>
        </row>
        <row r="1855">
          <cell r="A1855" t="str">
            <v>36.03.120</v>
          </cell>
          <cell r="B1855" t="str">
            <v>Caixa de proteção para transformador de
corrente, (1000 x 750 x 300) mm, padrão Concessionárias</v>
          </cell>
          <cell r="C1855" t="str">
            <v>UN</v>
          </cell>
        </row>
        <row r="1856">
          <cell r="A1856" t="str">
            <v>36.03.130</v>
          </cell>
          <cell r="B1856" t="str">
            <v>Caixa de proteção dos bornes do medidor, (300 x
250 x 90) mm, padrão Concessionárias</v>
          </cell>
          <cell r="C1856" t="str">
            <v>UN</v>
          </cell>
        </row>
        <row r="1857">
          <cell r="A1857" t="str">
            <v>36.03.150</v>
          </cell>
          <cell r="B1857" t="str">
            <v>Caixa de entrada tipo ´E´ (560 x 350 x 210) mm -
padrão Concessionárias</v>
          </cell>
          <cell r="C1857" t="str">
            <v>UN</v>
          </cell>
        </row>
        <row r="1858">
          <cell r="A1858" t="str">
            <v>36.03.160</v>
          </cell>
          <cell r="B1858" t="str">
            <v>Caixa base lateral tipo ´N´ (1300 x 400 x 250) mm</v>
          </cell>
          <cell r="C1858" t="str">
            <v>UN</v>
          </cell>
        </row>
        <row r="1859">
          <cell r="A1859">
            <v>36.04</v>
          </cell>
          <cell r="B1859" t="str">
            <v>Suporte (Braquet)</v>
          </cell>
          <cell r="C1859">
            <v>36.03997802734375</v>
          </cell>
        </row>
        <row r="1860">
          <cell r="A1860" t="str">
            <v>36.04.010</v>
          </cell>
          <cell r="B1860" t="str">
            <v>Suporte para 1 isolador de baixa tensão</v>
          </cell>
          <cell r="C1860" t="str">
            <v>UN</v>
          </cell>
        </row>
        <row r="1861">
          <cell r="A1861" t="str">
            <v>36.04.030</v>
          </cell>
          <cell r="B1861" t="str">
            <v>Suporte para 2 isoladores de baixa tensão</v>
          </cell>
          <cell r="C1861" t="str">
            <v>UN</v>
          </cell>
        </row>
        <row r="1862">
          <cell r="A1862" t="str">
            <v>36.04.050</v>
          </cell>
          <cell r="B1862" t="str">
            <v>Suporte para 3 isoladores de baixa tensão</v>
          </cell>
          <cell r="C1862" t="str">
            <v>UN</v>
          </cell>
        </row>
        <row r="1863">
          <cell r="A1863" t="str">
            <v>36.04.070</v>
          </cell>
          <cell r="B1863" t="str">
            <v>Suporte para 4 isoladores de baixa tensão</v>
          </cell>
          <cell r="C1863" t="str">
            <v>UN</v>
          </cell>
        </row>
        <row r="1864">
          <cell r="A1864">
            <v>36.049999999999997</v>
          </cell>
          <cell r="B1864" t="str">
            <v>Isoladores</v>
          </cell>
          <cell r="C1864">
            <v>36.04998779296875</v>
          </cell>
        </row>
        <row r="1865">
          <cell r="A1865" t="str">
            <v>36.05.010</v>
          </cell>
          <cell r="B1865" t="str">
            <v>Isolador tipo roldana para baixa tensão de 76 x 79
mm</v>
          </cell>
          <cell r="C1865" t="str">
            <v>UN</v>
          </cell>
        </row>
        <row r="1866">
          <cell r="A1866" t="str">
            <v>36.05.020</v>
          </cell>
          <cell r="B1866" t="str">
            <v>Isolador tipo castanha incluindo grampo de
sustentação</v>
          </cell>
          <cell r="C1866" t="str">
            <v>UN</v>
          </cell>
        </row>
        <row r="1867">
          <cell r="A1867" t="str">
            <v>36.05.040</v>
          </cell>
          <cell r="B1867" t="str">
            <v>Isolador tipo disco para 15 kV de 6´ - 150 mm</v>
          </cell>
          <cell r="C1867" t="str">
            <v>UN</v>
          </cell>
        </row>
        <row r="1868">
          <cell r="A1868" t="str">
            <v>36.05.080</v>
          </cell>
          <cell r="B1868" t="str">
            <v>Isolador tipo pino para 15 kV, inclusive pino
(poste)</v>
          </cell>
          <cell r="C1868" t="str">
            <v>UN</v>
          </cell>
        </row>
        <row r="1869">
          <cell r="A1869" t="str">
            <v>36.05.100</v>
          </cell>
          <cell r="B1869" t="str">
            <v>Isolador pedestal para 15 kV</v>
          </cell>
          <cell r="C1869" t="str">
            <v>UN</v>
          </cell>
        </row>
        <row r="1870">
          <cell r="A1870" t="str">
            <v>36.05.110</v>
          </cell>
          <cell r="B1870" t="str">
            <v>Isolador pedestal para 25 kV</v>
          </cell>
          <cell r="C1870" t="str">
            <v>UN</v>
          </cell>
        </row>
        <row r="1871">
          <cell r="A1871">
            <v>36.06</v>
          </cell>
          <cell r="B1871" t="str">
            <v>Muflas e terminais</v>
          </cell>
          <cell r="C1871">
            <v>36.05999755859375</v>
          </cell>
        </row>
        <row r="1872">
          <cell r="A1872" t="str">
            <v>36.06.060</v>
          </cell>
          <cell r="B1872" t="str">
            <v>Terminal modular (mufla) unipolar externo para
cabo até 70 mm²/15 kV</v>
          </cell>
          <cell r="C1872" t="str">
            <v>CJ</v>
          </cell>
        </row>
        <row r="1873">
          <cell r="A1873" t="str">
            <v>36.06.080</v>
          </cell>
          <cell r="B1873" t="str">
            <v>Terminal modular (mufla) unipolar interno para
cabo até 70 mm²/15 kV</v>
          </cell>
          <cell r="C1873" t="str">
            <v>CJ</v>
          </cell>
        </row>
        <row r="1874">
          <cell r="A1874">
            <v>36.07</v>
          </cell>
          <cell r="B1874" t="str">
            <v>Para-raios de media tensao</v>
          </cell>
          <cell r="C1874">
            <v>36.069976806640625</v>
          </cell>
        </row>
        <row r="1875">
          <cell r="A1875" t="str">
            <v>36.07.010</v>
          </cell>
          <cell r="B1875" t="str">
            <v>Para-raios de distribuição, classe 12 kV/5 kA,
completo, encapsulado com polímero</v>
          </cell>
          <cell r="C1875" t="str">
            <v>UN</v>
          </cell>
        </row>
        <row r="1876">
          <cell r="A1876" t="str">
            <v>36.07.030</v>
          </cell>
          <cell r="B1876" t="str">
            <v>Para-raios de distribuição, classe 12 kV/10 kA,
completo, encapsulado com polímero</v>
          </cell>
          <cell r="C1876" t="str">
            <v>UN</v>
          </cell>
        </row>
        <row r="1877">
          <cell r="A1877" t="str">
            <v>36.07.050</v>
          </cell>
          <cell r="B1877" t="str">
            <v>Para-raios de distribuição, classe 15 kV/5 kA,
completo, encapsulado com polímero</v>
          </cell>
          <cell r="C1877" t="str">
            <v>UN</v>
          </cell>
        </row>
        <row r="1878">
          <cell r="A1878" t="str">
            <v>36.07.060</v>
          </cell>
          <cell r="B1878" t="str">
            <v>Para-raios de distribuição, classe 15 kV/10 kA,
completo, encapsulado com polímero</v>
          </cell>
          <cell r="C1878" t="str">
            <v>UN</v>
          </cell>
        </row>
        <row r="1879">
          <cell r="A1879">
            <v>36.08</v>
          </cell>
          <cell r="B1879" t="str">
            <v>Gerador e grupo gerador</v>
          </cell>
          <cell r="C1879">
            <v>36.079986572265625</v>
          </cell>
        </row>
        <row r="1880">
          <cell r="A1880" t="str">
            <v>36.08.030</v>
          </cell>
          <cell r="B1880" t="str">
            <v>Grupo gerador com potência de 250/228 kVA,
variação de + ou - 5% - completo</v>
          </cell>
          <cell r="C1880" t="str">
            <v>UN</v>
          </cell>
        </row>
        <row r="1881">
          <cell r="A1881" t="str">
            <v>36.08.040</v>
          </cell>
          <cell r="B1881" t="str">
            <v>Grupo gerador com potência de 350/320 kVA,
variação de + ou - 10% - completo</v>
          </cell>
          <cell r="C1881" t="str">
            <v>UN</v>
          </cell>
        </row>
        <row r="1882">
          <cell r="A1882" t="str">
            <v>36.08.050</v>
          </cell>
          <cell r="B1882" t="str">
            <v>Grupo gerador com potência de 88/80 kVA,
variação de + ou - 10% - completo</v>
          </cell>
          <cell r="C1882" t="str">
            <v>UN</v>
          </cell>
        </row>
        <row r="1883">
          <cell r="A1883" t="str">
            <v>36.08.060</v>
          </cell>
          <cell r="B1883" t="str">
            <v>Grupo gerador com potência de 165/150 kVA,
variação de + ou - 5% - completo</v>
          </cell>
          <cell r="C1883" t="str">
            <v>UN</v>
          </cell>
        </row>
        <row r="1884">
          <cell r="A1884" t="str">
            <v>36.08.100</v>
          </cell>
          <cell r="B1884" t="str">
            <v>Grupo gerador com potência de 55/50 kVA,
variação de + ou - 10% - completo</v>
          </cell>
          <cell r="C1884" t="str">
            <v>UN</v>
          </cell>
        </row>
        <row r="1885">
          <cell r="A1885" t="str">
            <v>36.08.110</v>
          </cell>
          <cell r="B1885" t="str">
            <v>Grupo gerador com potência de 180/168 kVA,
variação de + ou - 5% - completo</v>
          </cell>
          <cell r="C1885" t="str">
            <v>UN</v>
          </cell>
        </row>
        <row r="1886">
          <cell r="A1886" t="str">
            <v>36.08.290</v>
          </cell>
          <cell r="B1886" t="str">
            <v>Grupo gerador com potência de 563/513 kVA,
variação de + ou - 10% - completo</v>
          </cell>
          <cell r="C1886" t="str">
            <v>UN</v>
          </cell>
        </row>
        <row r="1887">
          <cell r="A1887" t="str">
            <v>36.08.350</v>
          </cell>
          <cell r="B1887" t="str">
            <v>Grupo gerador carenado com potência de 150/136 kVA, variação de + ou - 5% - completo</v>
          </cell>
          <cell r="C1887" t="str">
            <v>UN</v>
          </cell>
        </row>
        <row r="1888">
          <cell r="A1888" t="str">
            <v>36.08.360</v>
          </cell>
          <cell r="B1888" t="str">
            <v>Grupo gerador carenado com potência de 460/434 kVA, variação de + ou - 10% - completo</v>
          </cell>
          <cell r="C1888" t="str">
            <v>UN</v>
          </cell>
        </row>
        <row r="1889">
          <cell r="A1889" t="str">
            <v>36.08.540</v>
          </cell>
          <cell r="B1889" t="str">
            <v>Grupo gerador com potência de 460/434 kVA,
variação de + ou - 10% - completo</v>
          </cell>
          <cell r="C1889" t="str">
            <v>UN</v>
          </cell>
        </row>
        <row r="1890">
          <cell r="A1890">
            <v>36.090000000000003</v>
          </cell>
          <cell r="B1890" t="str">
            <v>Transformador de entrada</v>
          </cell>
          <cell r="C1890">
            <v>36.089996337890625</v>
          </cell>
        </row>
        <row r="1891">
          <cell r="A1891" t="str">
            <v>36.09.020</v>
          </cell>
          <cell r="B1891" t="str">
            <v>Transformador de potência trifásico de 225 kVA,
classe 15 kV, a óleo</v>
          </cell>
          <cell r="C1891" t="str">
            <v>UN</v>
          </cell>
        </row>
        <row r="1892">
          <cell r="A1892" t="str">
            <v>36.09.050</v>
          </cell>
          <cell r="B1892" t="str">
            <v>Transformador de potência trifásico de 150 kVA,
classe 15 kV, a óleo</v>
          </cell>
          <cell r="C1892" t="str">
            <v>UN</v>
          </cell>
        </row>
        <row r="1893">
          <cell r="A1893" t="str">
            <v>36.09.060</v>
          </cell>
          <cell r="B1893" t="str">
            <v>Transformador de potência trifásico de 500 kVA,
classe 15 kV, a seco</v>
          </cell>
          <cell r="C1893" t="str">
            <v>UN</v>
          </cell>
        </row>
        <row r="1894">
          <cell r="A1894" t="str">
            <v>36.09.070</v>
          </cell>
          <cell r="B1894" t="str">
            <v>Transformador de potência trifásico de 1000 kVA,
classe 15 kV, a seco com cabine</v>
          </cell>
          <cell r="C1894" t="str">
            <v>UN</v>
          </cell>
        </row>
        <row r="1895">
          <cell r="A1895" t="str">
            <v>36.09.100</v>
          </cell>
          <cell r="B1895" t="str">
            <v>Transformador de potência trifásico de 5 kVA,
classe 0,6 kV, a seco com cabine</v>
          </cell>
          <cell r="C1895" t="str">
            <v>UN</v>
          </cell>
        </row>
        <row r="1896">
          <cell r="A1896" t="str">
            <v>36.09.110</v>
          </cell>
          <cell r="B1896" t="str">
            <v>Transformador de potência trifásico de 7,5 kVA,
classe 0,6 kV, a seco com cabine</v>
          </cell>
          <cell r="C1896" t="str">
            <v>UN</v>
          </cell>
        </row>
        <row r="1897">
          <cell r="A1897" t="str">
            <v>36.09.150</v>
          </cell>
          <cell r="B1897" t="str">
            <v>Transformador de potência trifásico de 75 kVA,
classe 15 kV, a óleo</v>
          </cell>
          <cell r="C1897" t="str">
            <v>UN</v>
          </cell>
        </row>
        <row r="1898">
          <cell r="A1898" t="str">
            <v>36.09.170</v>
          </cell>
          <cell r="B1898" t="str">
            <v>Transformador de potência trifásico de 300 kVA,
classe 15 kV, a óleo</v>
          </cell>
          <cell r="C1898" t="str">
            <v>UN</v>
          </cell>
        </row>
        <row r="1899">
          <cell r="A1899" t="str">
            <v>36.09.180</v>
          </cell>
          <cell r="B1899" t="str">
            <v>Transformador de potência trifásico de 112,5
kVA, classe 15 kV, a óleo</v>
          </cell>
          <cell r="C1899" t="str">
            <v>UN</v>
          </cell>
        </row>
        <row r="1900">
          <cell r="A1900" t="str">
            <v>36.09.220</v>
          </cell>
          <cell r="B1900" t="str">
            <v>Transformador de potência trifásico de 500 kVA,
classe 15 kV, a seco com cabine</v>
          </cell>
          <cell r="C1900" t="str">
            <v>UN</v>
          </cell>
        </row>
        <row r="1901">
          <cell r="A1901" t="str">
            <v>36.09.230</v>
          </cell>
          <cell r="B1901" t="str">
            <v>Transformador de potência trifásico de 30 kVA,
classe 1,2 KV, a seco com cabine</v>
          </cell>
          <cell r="C1901" t="str">
            <v>UN</v>
          </cell>
        </row>
        <row r="1902">
          <cell r="A1902" t="str">
            <v>36.09.250</v>
          </cell>
          <cell r="B1902" t="str">
            <v>Transformador de potência trifásico de 500 kVA,
classe 15 kV, a óleo</v>
          </cell>
          <cell r="C1902" t="str">
            <v>UN</v>
          </cell>
        </row>
        <row r="1903">
          <cell r="A1903" t="str">
            <v>36.09.300</v>
          </cell>
          <cell r="B1903" t="str">
            <v>Transformador de potência trifásico de 750 kVA,
classe 15 kV, a óleo</v>
          </cell>
          <cell r="C1903" t="str">
            <v>UN</v>
          </cell>
        </row>
        <row r="1904">
          <cell r="A1904" t="str">
            <v>36.09.360</v>
          </cell>
          <cell r="B1904" t="str">
            <v>Transformador de potência trifásico de 750 kVA,
classe 15 kV, a seco</v>
          </cell>
          <cell r="C1904" t="str">
            <v>UN</v>
          </cell>
        </row>
        <row r="1905">
          <cell r="A1905" t="str">
            <v>36.09.370</v>
          </cell>
          <cell r="B1905" t="str">
            <v>Transformador de potência trifásico de 300 kVA,
classe 15 kV, a seco</v>
          </cell>
          <cell r="C1905" t="str">
            <v>UN</v>
          </cell>
        </row>
        <row r="1906">
          <cell r="A1906" t="str">
            <v>36.09.410</v>
          </cell>
          <cell r="B1906" t="str">
            <v>Transformador de potência trifásico de 45 kVA,
classe 15 kV, a seco</v>
          </cell>
          <cell r="C1906" t="str">
            <v>UN</v>
          </cell>
        </row>
        <row r="1907">
          <cell r="A1907" t="str">
            <v>36.09.440</v>
          </cell>
          <cell r="B1907" t="str">
            <v>Transformador de potência trifásico de 500 kVA,
classe 15 kV, a óleo - tipo pedestal</v>
          </cell>
          <cell r="C1907" t="str">
            <v>UN</v>
          </cell>
        </row>
        <row r="1908">
          <cell r="A1908" t="str">
            <v>36.09.480</v>
          </cell>
          <cell r="B1908" t="str">
            <v>Transformador trifásico a seco de 112,5 kVA,
encapsulado em resina epóxi sob vácuo</v>
          </cell>
          <cell r="C1908" t="str">
            <v>UN</v>
          </cell>
        </row>
        <row r="1909">
          <cell r="A1909" t="str">
            <v>36.09.490</v>
          </cell>
          <cell r="B1909" t="str">
            <v>Transformador trifásico a seco de 150 kVA,
encapsulado em resina epóxi sob vácuo</v>
          </cell>
          <cell r="C1909" t="str">
            <v>UN</v>
          </cell>
        </row>
        <row r="1910">
          <cell r="A1910">
            <v>36.200000000000003</v>
          </cell>
          <cell r="B1910" t="str">
            <v>Reparos, conservacoes e complementos - GRUPO
36</v>
          </cell>
          <cell r="C1910">
            <v>36.199981689453125</v>
          </cell>
        </row>
        <row r="1911">
          <cell r="A1911" t="str">
            <v>36.20.010</v>
          </cell>
          <cell r="B1911" t="str">
            <v>Vergalhão de cobre eletrolítico, diâmetro de 3/8´</v>
          </cell>
          <cell r="C1911" t="str">
            <v>M</v>
          </cell>
        </row>
        <row r="1912">
          <cell r="A1912" t="str">
            <v>36.20.030</v>
          </cell>
          <cell r="B1912" t="str">
            <v>União angular para vergalhão, diâmetro de 3/8´</v>
          </cell>
          <cell r="C1912" t="str">
            <v>UN</v>
          </cell>
        </row>
        <row r="1913">
          <cell r="A1913" t="str">
            <v>36.20.040</v>
          </cell>
          <cell r="B1913" t="str">
            <v>Bobina mínima para disjuntor (a óleo)</v>
          </cell>
          <cell r="C1913" t="str">
            <v>UN</v>
          </cell>
        </row>
        <row r="1914">
          <cell r="A1914" t="str">
            <v>36.20.050</v>
          </cell>
          <cell r="B1914" t="str">
            <v>Terminal para vergalhão, diâmetro de 3/8´</v>
          </cell>
          <cell r="C1914" t="str">
            <v>UN</v>
          </cell>
        </row>
        <row r="1915">
          <cell r="A1915" t="str">
            <v>36.20.060</v>
          </cell>
          <cell r="B1915" t="str">
            <v>Braçadeira para fixação de eletroduto, até 4´</v>
          </cell>
          <cell r="C1915" t="str">
            <v>UN</v>
          </cell>
        </row>
        <row r="1916">
          <cell r="A1916" t="str">
            <v>36.20.070</v>
          </cell>
          <cell r="B1916" t="str">
            <v>Prensa vergalhão ´T´, diâmetro de 3/8´</v>
          </cell>
          <cell r="C1916" t="str">
            <v>UN</v>
          </cell>
        </row>
        <row r="1917">
          <cell r="A1917" t="str">
            <v>36.20.090</v>
          </cell>
          <cell r="B1917" t="str">
            <v>Vara para manobra em cabine em fibra de vidro,
para tensão até 36 kV</v>
          </cell>
          <cell r="C1917" t="str">
            <v>UN</v>
          </cell>
        </row>
        <row r="1918">
          <cell r="A1918" t="str">
            <v>36.20.100</v>
          </cell>
          <cell r="B1918" t="str">
            <v>Bucha para passagem interna/externa com
isolação para 15 kV</v>
          </cell>
          <cell r="C1918" t="str">
            <v>UN</v>
          </cell>
        </row>
        <row r="1919">
          <cell r="A1919" t="str">
            <v>36.20.120</v>
          </cell>
          <cell r="B1919" t="str">
            <v>Chapa de ferro de 1,50 x 0,50 m para bucha de
passagem</v>
          </cell>
          <cell r="C1919" t="str">
            <v>UN</v>
          </cell>
        </row>
        <row r="1920">
          <cell r="A1920" t="str">
            <v>36.20.140</v>
          </cell>
          <cell r="B1920" t="str">
            <v>Cruzeta de madeira de 2400 mm</v>
          </cell>
          <cell r="C1920" t="str">
            <v>UN</v>
          </cell>
        </row>
        <row r="1921">
          <cell r="A1921" t="str">
            <v>36.20.180</v>
          </cell>
          <cell r="B1921" t="str">
            <v>Luva isolante de borracha, acima de 10 até 20 kV</v>
          </cell>
          <cell r="C1921" t="str">
            <v>PAR</v>
          </cell>
        </row>
        <row r="1922">
          <cell r="A1922" t="str">
            <v>36.20.200</v>
          </cell>
          <cell r="B1922" t="str">
            <v>Mão francesa de 700 mm</v>
          </cell>
          <cell r="C1922" t="str">
            <v>UN</v>
          </cell>
        </row>
        <row r="1923">
          <cell r="A1923" t="str">
            <v>36.20.210</v>
          </cell>
          <cell r="B1923" t="str">
            <v>Luva isolante de borracha, até 10 kV</v>
          </cell>
          <cell r="C1923" t="str">
            <v>PAR</v>
          </cell>
        </row>
        <row r="1924">
          <cell r="A1924" t="str">
            <v>36.20.220</v>
          </cell>
          <cell r="B1924" t="str">
            <v>Mudança de tap do transformador</v>
          </cell>
          <cell r="C1924" t="str">
            <v>UN</v>
          </cell>
        </row>
        <row r="1925">
          <cell r="A1925" t="str">
            <v>36.20.240</v>
          </cell>
          <cell r="B1925" t="str">
            <v>Óleo para disjuntor</v>
          </cell>
          <cell r="C1925" t="str">
            <v>L</v>
          </cell>
        </row>
        <row r="1926">
          <cell r="A1926" t="str">
            <v>36.20.260</v>
          </cell>
          <cell r="B1926" t="str">
            <v>Óleo para transformador</v>
          </cell>
          <cell r="C1926" t="str">
            <v>L</v>
          </cell>
        </row>
        <row r="1927">
          <cell r="A1927" t="str">
            <v>36.20.282</v>
          </cell>
          <cell r="B1927" t="str">
            <v>Placa de advertência em chapa de aço, com
pintura refletiva "Perigo Alta Tensão"</v>
          </cell>
          <cell r="C1927" t="str">
            <v>M2</v>
          </cell>
        </row>
        <row r="1928">
          <cell r="A1928" t="str">
            <v>36.20.284</v>
          </cell>
          <cell r="B1928" t="str">
            <v>Placa de advertência em chapa de alumínio, com
pintura refletiva "Perigo Alta Tensão"</v>
          </cell>
          <cell r="C1928" t="str">
            <v>M2</v>
          </cell>
        </row>
        <row r="1929">
          <cell r="A1929" t="str">
            <v>36.20.330</v>
          </cell>
          <cell r="B1929" t="str">
            <v>Luva de couro para proteção de luva isolante</v>
          </cell>
          <cell r="C1929" t="str">
            <v>PAR</v>
          </cell>
        </row>
        <row r="1930">
          <cell r="A1930" t="str">
            <v>36.20.340</v>
          </cell>
          <cell r="B1930" t="str">
            <v>Sela para cruzeta de madeira</v>
          </cell>
          <cell r="C1930" t="str">
            <v>UN</v>
          </cell>
        </row>
        <row r="1931">
          <cell r="A1931" t="str">
            <v>36.20.350</v>
          </cell>
          <cell r="B1931" t="str">
            <v>Caixa porta luvas em madeira, com tampa</v>
          </cell>
          <cell r="C1931" t="str">
            <v>UN</v>
          </cell>
        </row>
        <row r="1932">
          <cell r="A1932" t="str">
            <v>36.20.360</v>
          </cell>
          <cell r="B1932" t="str">
            <v>Suporte de transformador em poste ou estaleiro</v>
          </cell>
          <cell r="C1932" t="str">
            <v>UN</v>
          </cell>
        </row>
        <row r="1933">
          <cell r="A1933" t="str">
            <v>36.20.380</v>
          </cell>
          <cell r="B1933" t="str">
            <v>Tapete de borracha isolante elétrico de 1000 x
1000 mm</v>
          </cell>
          <cell r="C1933" t="str">
            <v>UN</v>
          </cell>
        </row>
        <row r="1934">
          <cell r="A1934" t="str">
            <v>36.20.540</v>
          </cell>
          <cell r="B1934" t="str">
            <v>Cruzeta metálica de 2400 mm, para fixação de
mufla ou para-raios</v>
          </cell>
          <cell r="C1934" t="str">
            <v>UN</v>
          </cell>
        </row>
        <row r="1935">
          <cell r="A1935" t="str">
            <v>36.20.560</v>
          </cell>
          <cell r="B1935" t="str">
            <v>Dispositivo Soft Starter para motor 15 cv, trifásico
220 V</v>
          </cell>
          <cell r="C1935" t="str">
            <v>UN</v>
          </cell>
        </row>
        <row r="1936">
          <cell r="A1936" t="str">
            <v>36.20.570</v>
          </cell>
          <cell r="B1936" t="str">
            <v>Dispositivo Soft Starter para motor 25 cv, trifásico
220 V</v>
          </cell>
          <cell r="C1936" t="str">
            <v>UN</v>
          </cell>
        </row>
        <row r="1937">
          <cell r="A1937" t="str">
            <v>36.20.580</v>
          </cell>
          <cell r="B1937" t="str">
            <v>Dispositivo Soft Starter para motor 50 cv, trifásico
220 V</v>
          </cell>
          <cell r="C1937" t="str">
            <v>UN</v>
          </cell>
        </row>
        <row r="1938">
          <cell r="A1938">
            <v>37</v>
          </cell>
          <cell r="B1938" t="str">
            <v>QUADRO E PAINEL PARA ENERGIA ELETRICA E
TELEFONIA</v>
          </cell>
          <cell r="C1938">
            <v>37</v>
          </cell>
        </row>
        <row r="1939">
          <cell r="A1939">
            <v>37.01</v>
          </cell>
          <cell r="B1939" t="str">
            <v>Quadro para telefonia embutir, protecao IP40
chapa nº 16msg</v>
          </cell>
          <cell r="C1939">
            <v>37.009979248046875</v>
          </cell>
        </row>
        <row r="1940">
          <cell r="A1940" t="str">
            <v>37.01.020</v>
          </cell>
          <cell r="B1940" t="str">
            <v>Quadro Telebrás de embutir de 200 x 200 x 120
mm</v>
          </cell>
          <cell r="C1940" t="str">
            <v>UN</v>
          </cell>
        </row>
        <row r="1941">
          <cell r="A1941" t="str">
            <v>37.01.080</v>
          </cell>
          <cell r="B1941" t="str">
            <v>Quadro Telebrás de embutir de 400 x 400 x 120
mm</v>
          </cell>
          <cell r="C1941" t="str">
            <v>UN</v>
          </cell>
        </row>
        <row r="1942">
          <cell r="A1942" t="str">
            <v>37.01.120</v>
          </cell>
          <cell r="B1942" t="str">
            <v>Quadro Telebrás de embutir de 600 x 600 x 120
mm</v>
          </cell>
          <cell r="C1942" t="str">
            <v>UN</v>
          </cell>
        </row>
        <row r="1943">
          <cell r="A1943" t="str">
            <v>37.01.160</v>
          </cell>
          <cell r="B1943" t="str">
            <v>Quadro Telebrás de embutir de 800 x 800 x 120
mm</v>
          </cell>
          <cell r="C1943" t="str">
            <v>UN</v>
          </cell>
        </row>
        <row r="1944">
          <cell r="A1944" t="str">
            <v>37.01.220</v>
          </cell>
          <cell r="B1944" t="str">
            <v>Quadro Telebrás de embutir de 1200 x 1200 x 120
mm</v>
          </cell>
          <cell r="C1944" t="str">
            <v>UN</v>
          </cell>
        </row>
        <row r="1945">
          <cell r="A1945">
            <v>37.020000000000003</v>
          </cell>
          <cell r="B1945" t="str">
            <v>Quadro para telefonia de sobrepor, protecao IP40
chapa nº 16msg</v>
          </cell>
          <cell r="C1945">
            <v>37.019989013671875</v>
          </cell>
        </row>
        <row r="1946">
          <cell r="A1946" t="str">
            <v>37.02.020</v>
          </cell>
          <cell r="B1946" t="str">
            <v>Quadro Telebrás de sobrepor de 200 x 200 x 120
mm</v>
          </cell>
          <cell r="C1946" t="str">
            <v>UN</v>
          </cell>
        </row>
        <row r="1947">
          <cell r="A1947" t="str">
            <v>37.02.060</v>
          </cell>
          <cell r="B1947" t="str">
            <v>Quadro Telebrás de sobrepor de 400 x 400 x 120
mm</v>
          </cell>
          <cell r="C1947" t="str">
            <v>UN</v>
          </cell>
        </row>
        <row r="1948">
          <cell r="A1948" t="str">
            <v>37.02.100</v>
          </cell>
          <cell r="B1948" t="str">
            <v>Quadro Telebrás de sobrepor de 600 x 600 x 120
mm</v>
          </cell>
          <cell r="C1948" t="str">
            <v>UN</v>
          </cell>
        </row>
        <row r="1949">
          <cell r="A1949" t="str">
            <v>37.02.140</v>
          </cell>
          <cell r="B1949" t="str">
            <v>Quadro Telebrás de sobrepor de 800 x 800 x 120
mm</v>
          </cell>
          <cell r="C1949" t="str">
            <v>UN</v>
          </cell>
        </row>
        <row r="1950">
          <cell r="A1950">
            <v>37.03</v>
          </cell>
          <cell r="B1950" t="str">
            <v>Quadro distribuicao de luz e forca de embutir
universal</v>
          </cell>
          <cell r="C1950">
            <v>37.029998779296875</v>
          </cell>
        </row>
        <row r="1951">
          <cell r="A1951" t="str">
            <v>37.03.200</v>
          </cell>
          <cell r="B1951" t="str">
            <v>Quadro de distribuição universal de embutir, para
disjuntores 16 DIN / 12 Bolt-on - 150 A - sem componentes</v>
          </cell>
          <cell r="C1951" t="str">
            <v>UN</v>
          </cell>
        </row>
        <row r="1952">
          <cell r="A1952" t="str">
            <v>37.03.210</v>
          </cell>
          <cell r="B1952" t="str">
            <v>Quadro de distribuição universal de embutir, para disjuntores 24 DIN / 18 Bolt-on - 150 A - sem
componentes</v>
          </cell>
          <cell r="C1952" t="str">
            <v>UN</v>
          </cell>
        </row>
        <row r="1953">
          <cell r="A1953" t="str">
            <v>37.03.220</v>
          </cell>
          <cell r="B1953" t="str">
            <v>Quadro de distribuição universal de embutir, para disjuntores 34 DIN / 24 Bolt-on - 150 A - sem
componentes</v>
          </cell>
          <cell r="C1953" t="str">
            <v>UN</v>
          </cell>
        </row>
        <row r="1954">
          <cell r="A1954" t="str">
            <v>37.03.230</v>
          </cell>
          <cell r="B1954" t="str">
            <v>Quadro de distribuição universal de embutir, para disjuntores 44 DIN / 32 Bolt-on - 150 A - sem
componentes</v>
          </cell>
          <cell r="C1954" t="str">
            <v>UN</v>
          </cell>
        </row>
        <row r="1955">
          <cell r="A1955" t="str">
            <v>37.03.240</v>
          </cell>
          <cell r="B1955" t="str">
            <v>Quadro de distribuição universal de embutir, para
disjuntores 56 DIN / 40 Bolt-on - 225 A - sem componentes</v>
          </cell>
          <cell r="C1955" t="str">
            <v>UN</v>
          </cell>
        </row>
        <row r="1956">
          <cell r="A1956" t="str">
            <v>37.03.250</v>
          </cell>
          <cell r="B1956" t="str">
            <v>Quadro de distribuição universal de embutir, para disjuntores 70 DIN / 50 Bolt-on - 225 A - sem
componentes</v>
          </cell>
          <cell r="C1956" t="str">
            <v>UN</v>
          </cell>
        </row>
        <row r="1957">
          <cell r="A1957">
            <v>37.04</v>
          </cell>
          <cell r="B1957" t="str">
            <v>Quadro distribuicao de luz e forca de sobrepor
universal</v>
          </cell>
          <cell r="C1957">
            <v>37.03997802734375</v>
          </cell>
        </row>
        <row r="1958">
          <cell r="A1958" t="str">
            <v>37.04.250</v>
          </cell>
          <cell r="B1958" t="str">
            <v>Quadro de distribuição universal de sobrepor,
para disjuntores 16 DIN / 12 Bolt-on - 150 A - sem componentes</v>
          </cell>
          <cell r="C1958" t="str">
            <v>UN</v>
          </cell>
        </row>
        <row r="1959">
          <cell r="A1959" t="str">
            <v>37.04.260</v>
          </cell>
          <cell r="B1959" t="str">
            <v>Quadro de distribuição universal de sobrepor, para disjuntores 24 DIN / 18 Bolt-on - 150 A - sem
componentes</v>
          </cell>
          <cell r="C1959" t="str">
            <v>UN</v>
          </cell>
        </row>
        <row r="1960">
          <cell r="A1960" t="str">
            <v>37.04.270</v>
          </cell>
          <cell r="B1960" t="str">
            <v>Quadro de distribuição universal de sobrepor, para disjuntores 34 DIN / 24 Bolt-on - 150 A - sem
componentes</v>
          </cell>
          <cell r="C1960" t="str">
            <v>UN</v>
          </cell>
        </row>
        <row r="1961">
          <cell r="A1961" t="str">
            <v>37.04.280</v>
          </cell>
          <cell r="B1961" t="str">
            <v>Quadro de distribuição universal de sobrepor, para disjuntores 44 DIN / 32 Bolt-on - 150 A - sem
componentes</v>
          </cell>
          <cell r="C1961" t="str">
            <v>UN</v>
          </cell>
        </row>
        <row r="1962">
          <cell r="A1962" t="str">
            <v>37.04.290</v>
          </cell>
          <cell r="B1962" t="str">
            <v>Quadro de distribuição universal de sobrepor,
para disjuntores 56 DIN / 40 Bolt-on - 225 A - sem componentes</v>
          </cell>
          <cell r="C1962" t="str">
            <v>UN</v>
          </cell>
        </row>
        <row r="1963">
          <cell r="A1963" t="str">
            <v>37.04.300</v>
          </cell>
          <cell r="B1963" t="str">
            <v>Quadro de distribuição universal de sobrepor,
para disjuntores 70 DIN / 50 Bolt-on - 225 A - sem componentes</v>
          </cell>
          <cell r="C1963" t="str">
            <v>UN</v>
          </cell>
        </row>
        <row r="1964">
          <cell r="A1964">
            <v>37.06</v>
          </cell>
          <cell r="B1964" t="str">
            <v>Painel autoportante</v>
          </cell>
          <cell r="C1964">
            <v>37.05999755859375</v>
          </cell>
        </row>
        <row r="1965">
          <cell r="A1965" t="str">
            <v>37.06.014</v>
          </cell>
          <cell r="B1965" t="str">
            <v>Painel autoportante em chapa de aço, com
proteção mínima IP 54 - sem componentes</v>
          </cell>
          <cell r="C1965" t="str">
            <v>M2</v>
          </cell>
        </row>
        <row r="1966">
          <cell r="A1966">
            <v>37.1</v>
          </cell>
          <cell r="B1966" t="str">
            <v>Barramentos</v>
          </cell>
          <cell r="C1966">
            <v>37.0999755859375</v>
          </cell>
        </row>
        <row r="1967">
          <cell r="A1967" t="str">
            <v>37.10.010</v>
          </cell>
          <cell r="B1967" t="str">
            <v>Barramento de cobre nu</v>
          </cell>
          <cell r="C1967" t="str">
            <v>KG</v>
          </cell>
        </row>
        <row r="1968">
          <cell r="A1968">
            <v>37.11</v>
          </cell>
          <cell r="B1968" t="str">
            <v>Bases</v>
          </cell>
          <cell r="C1968">
            <v>37.1099853515625</v>
          </cell>
        </row>
        <row r="1969">
          <cell r="A1969" t="str">
            <v>37.11.020</v>
          </cell>
          <cell r="B1969" t="str">
            <v>Base de fusível Diazed completa para 25 A</v>
          </cell>
          <cell r="C1969" t="str">
            <v>UN</v>
          </cell>
        </row>
        <row r="1970">
          <cell r="A1970" t="str">
            <v>37.11.040</v>
          </cell>
          <cell r="B1970" t="str">
            <v>Base de fusível Diazed completa para 63 A</v>
          </cell>
          <cell r="C1970" t="str">
            <v>UN</v>
          </cell>
        </row>
        <row r="1971">
          <cell r="A1971" t="str">
            <v>37.11.060</v>
          </cell>
          <cell r="B1971" t="str">
            <v>Base de fusível NH até 125 A, com fusível</v>
          </cell>
          <cell r="C1971" t="str">
            <v>UN</v>
          </cell>
        </row>
        <row r="1972">
          <cell r="A1972" t="str">
            <v>37.11.080</v>
          </cell>
          <cell r="B1972" t="str">
            <v>Base de fusível NH até 250 A, com fusível</v>
          </cell>
          <cell r="C1972" t="str">
            <v>UN</v>
          </cell>
        </row>
        <row r="1973">
          <cell r="A1973" t="str">
            <v>37.11.100</v>
          </cell>
          <cell r="B1973" t="str">
            <v>Base de fusível NH até 400 A, com fusível</v>
          </cell>
          <cell r="C1973" t="str">
            <v>UN</v>
          </cell>
        </row>
        <row r="1974">
          <cell r="A1974" t="str">
            <v>37.11.120</v>
          </cell>
          <cell r="B1974" t="str">
            <v>Base de fusível tripolar de 15 kV</v>
          </cell>
          <cell r="C1974" t="str">
            <v>UN</v>
          </cell>
        </row>
        <row r="1975">
          <cell r="A1975" t="str">
            <v>37.11.140</v>
          </cell>
          <cell r="B1975" t="str">
            <v>Base de fusível unipolar de 15 kV</v>
          </cell>
          <cell r="C1975" t="str">
            <v>UN</v>
          </cell>
        </row>
        <row r="1976">
          <cell r="A1976">
            <v>37.119999999999997</v>
          </cell>
          <cell r="B1976" t="str">
            <v>Fusiveis</v>
          </cell>
          <cell r="C1976">
            <v>37.1199951171875</v>
          </cell>
        </row>
        <row r="1977">
          <cell r="A1977" t="str">
            <v>37.12.020</v>
          </cell>
          <cell r="B1977" t="str">
            <v>Fusível tipo NH 00 de 6 A até 160 A</v>
          </cell>
          <cell r="C1977" t="str">
            <v>UN</v>
          </cell>
        </row>
        <row r="1978">
          <cell r="A1978" t="str">
            <v>37.12.040</v>
          </cell>
          <cell r="B1978" t="str">
            <v>Fusível tipo NH 1 de 36 A até 250 A</v>
          </cell>
          <cell r="C1978" t="str">
            <v>UN</v>
          </cell>
        </row>
        <row r="1979">
          <cell r="A1979" t="str">
            <v>37.12.060</v>
          </cell>
          <cell r="B1979" t="str">
            <v>Fusível tipo NH 2 de 224 A até 400 A</v>
          </cell>
          <cell r="C1979" t="str">
            <v>UN</v>
          </cell>
        </row>
        <row r="1980">
          <cell r="A1980" t="str">
            <v>37.12.080</v>
          </cell>
          <cell r="B1980" t="str">
            <v>Fusível tipo NH 3 de 400 A até 630 A</v>
          </cell>
          <cell r="C1980" t="str">
            <v>UN</v>
          </cell>
        </row>
        <row r="1981">
          <cell r="A1981" t="str">
            <v>37.12.120</v>
          </cell>
          <cell r="B1981" t="str">
            <v>Fusível tipo HH para 15 kV de 2,5 A até 50 A</v>
          </cell>
          <cell r="C1981" t="str">
            <v>UN</v>
          </cell>
        </row>
        <row r="1982">
          <cell r="A1982" t="str">
            <v>37.12.140</v>
          </cell>
          <cell r="B1982" t="str">
            <v>Fusível tipo HH para 15 kV de 60 A até 100 A</v>
          </cell>
          <cell r="C1982" t="str">
            <v>UN</v>
          </cell>
        </row>
        <row r="1983">
          <cell r="A1983" t="str">
            <v>37.12.200</v>
          </cell>
          <cell r="B1983" t="str">
            <v>Fusível Diazed retardado de 2 A até 25 A</v>
          </cell>
          <cell r="C1983" t="str">
            <v>UN</v>
          </cell>
        </row>
        <row r="1984">
          <cell r="A1984" t="str">
            <v>37.12.220</v>
          </cell>
          <cell r="B1984" t="str">
            <v>Fusível Diazed retardado de 35 A até 63 A</v>
          </cell>
          <cell r="C1984" t="str">
            <v>UN</v>
          </cell>
        </row>
        <row r="1985">
          <cell r="A1985" t="str">
            <v>37.12.300</v>
          </cell>
          <cell r="B1985" t="str">
            <v>Fusível em vidro para ´TP´ de 0,5 A</v>
          </cell>
          <cell r="C1985" t="str">
            <v>UN</v>
          </cell>
        </row>
        <row r="1986">
          <cell r="A1986">
            <v>37.130000000000003</v>
          </cell>
          <cell r="B1986" t="str">
            <v>Disjuntores</v>
          </cell>
          <cell r="C1986">
            <v>37.129974365234375</v>
          </cell>
        </row>
        <row r="1987">
          <cell r="A1987" t="str">
            <v>37.13.510</v>
          </cell>
          <cell r="B1987" t="str">
            <v>Disjuntor fixo PVO trifásico, 17,5 kV, 630 A x 350
MVA, 50/60 Hz, com acessórios</v>
          </cell>
          <cell r="C1987" t="str">
            <v>UN</v>
          </cell>
        </row>
        <row r="1988">
          <cell r="A1988" t="str">
            <v>37.13.520</v>
          </cell>
          <cell r="B1988" t="str">
            <v>Disjuntor a seco aberto trifásico, 600 V de 800 A,
50/60 Hz, com acessórios</v>
          </cell>
          <cell r="C1988" t="str">
            <v>UN</v>
          </cell>
        </row>
        <row r="1989">
          <cell r="A1989" t="str">
            <v>37.13.530</v>
          </cell>
          <cell r="B1989" t="str">
            <v>Disjuntor fixo PVO trifásico, 15 kV, 630 A x 350 MVA, com relé de proteção de sobrecorrente e transformadores de corrente</v>
          </cell>
          <cell r="C1989" t="str">
            <v>CJ</v>
          </cell>
        </row>
        <row r="1990">
          <cell r="A1990" t="str">
            <v>37.13.550</v>
          </cell>
          <cell r="B1990" t="str">
            <v>Disjuntor em caixa aberta tripolar extraível, 500V
de 3200A, com acessórios</v>
          </cell>
          <cell r="C1990" t="str">
            <v>UN</v>
          </cell>
        </row>
        <row r="1991">
          <cell r="A1991" t="str">
            <v>37.13.570</v>
          </cell>
          <cell r="B1991" t="str">
            <v>Disjuntor em caixa aberta tripolar extraível, 500V
de 4000A, com acessórios</v>
          </cell>
          <cell r="C1991" t="str">
            <v>UN</v>
          </cell>
        </row>
        <row r="1992">
          <cell r="A1992" t="str">
            <v>37.13.600</v>
          </cell>
          <cell r="B1992" t="str">
            <v>Disjuntor termomagnético, unipolar 127/220 V,
corrente de 10 A até 30 A</v>
          </cell>
          <cell r="C1992" t="str">
            <v>UN</v>
          </cell>
        </row>
        <row r="1993">
          <cell r="A1993" t="str">
            <v>37.13.610</v>
          </cell>
          <cell r="B1993" t="str">
            <v>Disjuntor termomagnético, unipolar 127/220 V,
corrente de 35 A até 50 A</v>
          </cell>
          <cell r="C1993" t="str">
            <v>UN</v>
          </cell>
        </row>
        <row r="1994">
          <cell r="A1994" t="str">
            <v>37.13.630</v>
          </cell>
          <cell r="B1994" t="str">
            <v>Disjuntor termomagnético, bipolar 220/380 V,
corrente de 10 A até 50 A</v>
          </cell>
          <cell r="C1994" t="str">
            <v>UN</v>
          </cell>
        </row>
        <row r="1995">
          <cell r="A1995" t="str">
            <v>37.13.640</v>
          </cell>
          <cell r="B1995" t="str">
            <v>Disjuntor termomagnético, bipolar 220/380 V,
corrente de 60 A até 100 A</v>
          </cell>
          <cell r="C1995" t="str">
            <v>UN</v>
          </cell>
        </row>
        <row r="1996">
          <cell r="A1996" t="str">
            <v>37.13.650</v>
          </cell>
          <cell r="B1996" t="str">
            <v>Disjuntor termomagnético, tripolar 220/380 V,
corrente de 10 A até 50 A</v>
          </cell>
          <cell r="C1996" t="str">
            <v>UN</v>
          </cell>
        </row>
        <row r="1997">
          <cell r="A1997" t="str">
            <v>37.13.660</v>
          </cell>
          <cell r="B1997" t="str">
            <v>Disjuntor termomagnético, tripolar 220/380 V,
corrente de 60 A até 100 A</v>
          </cell>
          <cell r="C1997" t="str">
            <v>UN</v>
          </cell>
        </row>
        <row r="1998">
          <cell r="A1998" t="str">
            <v>37.13.690</v>
          </cell>
          <cell r="B1998" t="str">
            <v>Disjuntor série universal, em caixa moldada, térmico e magnético fixos, bipolar 480 V, corrente
de 60 A até 100 A</v>
          </cell>
          <cell r="C1998" t="str">
            <v>UN</v>
          </cell>
        </row>
        <row r="1999">
          <cell r="A1999" t="str">
            <v>37.13.700</v>
          </cell>
          <cell r="B1999" t="str">
            <v>Disjuntor série universal, em caixa moldada,
térmico e magnético fixos, bipolar 480/600 V, corrente de 125 A</v>
          </cell>
          <cell r="C1999" t="str">
            <v>UN</v>
          </cell>
        </row>
        <row r="2000">
          <cell r="A2000" t="str">
            <v>37.13.720</v>
          </cell>
          <cell r="B2000" t="str">
            <v>Disjuntor série universal, em caixa moldada, térmico fixo e magnético ajustável, tripolar 600 V, corrente de 300 A até 400 A</v>
          </cell>
          <cell r="C2000" t="str">
            <v>UN</v>
          </cell>
        </row>
        <row r="2001">
          <cell r="A2001" t="str">
            <v>37.13.730</v>
          </cell>
          <cell r="B2001" t="str">
            <v>Disjuntor série universal, em caixa moldada, térmico fixo e magnético ajustável, tripolar 600 V, corrente de 500 A até 630 A</v>
          </cell>
          <cell r="C2001" t="str">
            <v>UN</v>
          </cell>
        </row>
        <row r="2002">
          <cell r="A2002" t="str">
            <v>37.13.740</v>
          </cell>
          <cell r="B2002" t="str">
            <v>Disjuntor série universal, em caixa moldada, térmico fixo e magnético ajustável, tripolar 600 V, corrente de 700 A até 800 A</v>
          </cell>
          <cell r="C2002" t="str">
            <v>UN</v>
          </cell>
        </row>
        <row r="2003">
          <cell r="A2003" t="str">
            <v>37.13.760</v>
          </cell>
          <cell r="B2003" t="str">
            <v>Disjuntor em caixa moldada, térmico e magnético ajustáveis, tripolar 630/690 V, faixa de ajuste de
440 até 630 A</v>
          </cell>
          <cell r="C2003" t="str">
            <v>UN</v>
          </cell>
        </row>
        <row r="2004">
          <cell r="A2004" t="str">
            <v>37.13.770</v>
          </cell>
          <cell r="B2004" t="str">
            <v>Disjuntor em caixa moldada, térmico e magnético ajustáveis, tripolar 1250/690 V, faixa de ajuste de
800 até 1250 A</v>
          </cell>
          <cell r="C2004" t="str">
            <v>UN</v>
          </cell>
        </row>
        <row r="2005">
          <cell r="A2005" t="str">
            <v>37.13.780</v>
          </cell>
          <cell r="B2005" t="str">
            <v>Disjuntor em caixa moldada, térmico e magnético ajustáveis, tripolar 1600/690 V, faixa de ajuste de
1000 até 1600 A</v>
          </cell>
          <cell r="C2005" t="str">
            <v>UN</v>
          </cell>
        </row>
        <row r="2006">
          <cell r="A2006" t="str">
            <v>37.13.791</v>
          </cell>
          <cell r="B2006" t="str">
            <v>Disjuntor em caixa aberta, com corrente nominal
de 1600 A, tensão nominal de 500 V</v>
          </cell>
          <cell r="C2006" t="str">
            <v>UN</v>
          </cell>
        </row>
        <row r="2007">
          <cell r="A2007" t="str">
            <v>37.13.800</v>
          </cell>
          <cell r="B2007" t="str">
            <v>Mini-disjuntor termomagnético, unipolar 127/220
V, corrente de 10 A até 32 A</v>
          </cell>
          <cell r="C2007" t="str">
            <v>UN</v>
          </cell>
        </row>
        <row r="2008">
          <cell r="A2008" t="str">
            <v>37.13.810</v>
          </cell>
          <cell r="B2008" t="str">
            <v>Mini-disjuntor termomagnético, unipolar 127/220
V, corrente de 40 A até 50 A</v>
          </cell>
          <cell r="C2008" t="str">
            <v>UN</v>
          </cell>
        </row>
        <row r="2009">
          <cell r="A2009" t="str">
            <v>37.13.840</v>
          </cell>
          <cell r="B2009" t="str">
            <v>Mini-disjuntor termomagnético, bipolar 220/380
V, corrente de 10 A até 32 A</v>
          </cell>
          <cell r="C2009" t="str">
            <v>UN</v>
          </cell>
        </row>
        <row r="2010">
          <cell r="A2010" t="str">
            <v>37.13.850</v>
          </cell>
          <cell r="B2010" t="str">
            <v>Mini-disjuntor termomagnético, bipolar 220/380
V, corrente de 40 A até 50 A</v>
          </cell>
          <cell r="C2010" t="str">
            <v>UN</v>
          </cell>
        </row>
        <row r="2011">
          <cell r="A2011" t="str">
            <v>37.13.860</v>
          </cell>
          <cell r="B2011" t="str">
            <v>Mini-disjuntor termomagnético, bipolar 220/380
V, corrente de 63 A</v>
          </cell>
          <cell r="C2011" t="str">
            <v>UN</v>
          </cell>
        </row>
        <row r="2012">
          <cell r="A2012" t="str">
            <v>37.13.870</v>
          </cell>
          <cell r="B2012" t="str">
            <v>Mini-disjuntor termomagnético, bipolar 400 V,
corrente de 80 A até 100 A</v>
          </cell>
          <cell r="C2012" t="str">
            <v>UN</v>
          </cell>
        </row>
        <row r="2013">
          <cell r="A2013" t="str">
            <v>37.13.880</v>
          </cell>
          <cell r="B2013" t="str">
            <v>Mini-disjuntor termomagnético, tripolar 220/380
V, corrente de 10 A até 32 A</v>
          </cell>
          <cell r="C2013" t="str">
            <v>UN</v>
          </cell>
        </row>
        <row r="2014">
          <cell r="A2014" t="str">
            <v>37.13.890</v>
          </cell>
          <cell r="B2014" t="str">
            <v>Mini-disjuntor termomagnético, tripolar 220/380
V, corrente de 40 A até 50 A</v>
          </cell>
          <cell r="C2014" t="str">
            <v>UN</v>
          </cell>
        </row>
        <row r="2015">
          <cell r="A2015" t="str">
            <v>37.13.900</v>
          </cell>
          <cell r="B2015" t="str">
            <v>Mini-disjuntor termomagnético, tripolar 220/380
V, corrente de 63 A</v>
          </cell>
          <cell r="C2015" t="str">
            <v>UN</v>
          </cell>
        </row>
        <row r="2016">
          <cell r="A2016" t="str">
            <v>37.13.910</v>
          </cell>
          <cell r="B2016" t="str">
            <v>Mini-disjuntor termomagnético, tripolar 400 V,
corrente de 80 A até 125 A</v>
          </cell>
          <cell r="C2016" t="str">
            <v>UN</v>
          </cell>
        </row>
        <row r="2017">
          <cell r="A2017" t="str">
            <v>37.13.920</v>
          </cell>
          <cell r="B2017" t="str">
            <v>Disjuntor em caixa moldada, térmico ajustável e magnético fixo, tripolar 2000/1200 V, faixa de ajuste de 1600 até 2000 A</v>
          </cell>
          <cell r="C2017" t="str">
            <v>UN</v>
          </cell>
        </row>
        <row r="2018">
          <cell r="A2018" t="str">
            <v>37.13.930</v>
          </cell>
          <cell r="B2018" t="str">
            <v>Disjuntor em caixa moldada, térmico ajustável e magnético fixo, tripolar 2500/1200 V, faixa de ajuste de 2000 até 2500 A</v>
          </cell>
          <cell r="C2018" t="str">
            <v>UN</v>
          </cell>
        </row>
        <row r="2019">
          <cell r="A2019" t="str">
            <v>37.13.940</v>
          </cell>
          <cell r="B2019" t="str">
            <v>Disjuntor em caixa aberta tripolar extraível, 500 V
de 6300 A, com acessórios</v>
          </cell>
          <cell r="C2019" t="str">
            <v>UN</v>
          </cell>
        </row>
        <row r="2020">
          <cell r="A2020">
            <v>37.14</v>
          </cell>
          <cell r="B2020" t="str">
            <v>Chave de baixa tensao</v>
          </cell>
          <cell r="C2020">
            <v>37.139984130859375</v>
          </cell>
        </row>
        <row r="2021">
          <cell r="A2021" t="str">
            <v>37.14.050</v>
          </cell>
          <cell r="B2021" t="str">
            <v>Chave comutadora, reversão sob carga,
tetrapolar, sem porta fusível, para 100 A</v>
          </cell>
          <cell r="C2021" t="str">
            <v>UN</v>
          </cell>
        </row>
        <row r="2022">
          <cell r="A2022" t="str">
            <v>37.14.300</v>
          </cell>
          <cell r="B2022" t="str">
            <v>Chave seccionadora sob carga, tripolar, acionamento rotativo, com prolongador, sem
porta-fusível, de 160 A</v>
          </cell>
          <cell r="C2022" t="str">
            <v>UN</v>
          </cell>
        </row>
        <row r="2023">
          <cell r="A2023" t="str">
            <v>37.14.310</v>
          </cell>
          <cell r="B2023" t="str">
            <v>Chave seccionadora sob carga, tripolar, acionamento rotativo, com prolongador, sem
porta-fusível, de 250 A</v>
          </cell>
          <cell r="C2023" t="str">
            <v>UN</v>
          </cell>
        </row>
        <row r="2024">
          <cell r="A2024" t="str">
            <v>37.14.320</v>
          </cell>
          <cell r="B2024" t="str">
            <v>Chave seccionadora sob carga, tripolar, acionamento rotativo, com prolongador, sem
porta-fusível, de 400 A</v>
          </cell>
          <cell r="C2024" t="str">
            <v>UN</v>
          </cell>
        </row>
        <row r="2025">
          <cell r="A2025" t="str">
            <v>37.14.330</v>
          </cell>
          <cell r="B2025" t="str">
            <v>Chave seccionadora sob carga, tripolar,
acionamento rotativo, com prolongador, sem porta-fusível, de 630 A</v>
          </cell>
          <cell r="C2025" t="str">
            <v>UN</v>
          </cell>
        </row>
        <row r="2026">
          <cell r="A2026" t="str">
            <v>37.14.340</v>
          </cell>
          <cell r="B2026" t="str">
            <v>Chave seccionadora sob carga, tripolar, acionamento rotativo, com prolongador, sem
porta-fusível, de 1000 A</v>
          </cell>
          <cell r="C2026" t="str">
            <v>UN</v>
          </cell>
        </row>
        <row r="2027">
          <cell r="A2027" t="str">
            <v>37.14.350</v>
          </cell>
          <cell r="B2027" t="str">
            <v>Chave seccionadora sob carga, tripolar, acionamento rotativo, com prolongador, sem
porta-fusível, de 1250 A</v>
          </cell>
          <cell r="C2027" t="str">
            <v>UN</v>
          </cell>
        </row>
        <row r="2028">
          <cell r="A2028" t="str">
            <v>37.14.410</v>
          </cell>
          <cell r="B2028" t="str">
            <v>Chave seccionadora sob carga, tripolar, acionamento rotativo, com prolongador e porta-
fusível até NH-00-125 A - sem fusíveis</v>
          </cell>
          <cell r="C2028" t="str">
            <v>UN</v>
          </cell>
        </row>
        <row r="2029">
          <cell r="A2029" t="str">
            <v>37.14.420</v>
          </cell>
          <cell r="B2029" t="str">
            <v>Chave seccionadora sob carga, tripolar,
acionamento rotativo, com prolongador e porta- fusível até NH-00-160 A - sem fusíveis</v>
          </cell>
          <cell r="C2029" t="str">
            <v>UN</v>
          </cell>
        </row>
        <row r="2030">
          <cell r="A2030" t="str">
            <v>37.14.430</v>
          </cell>
          <cell r="B2030" t="str">
            <v>Chave seccionadora sob carga, tripolar,
acionamento rotativo, com prolongador e porta- fusível até NH-1-250 A - sem fusíveis</v>
          </cell>
          <cell r="C2030" t="str">
            <v>UN</v>
          </cell>
        </row>
        <row r="2031">
          <cell r="A2031" t="str">
            <v>37.14.440</v>
          </cell>
          <cell r="B2031" t="str">
            <v>Chave seccionadora sob carga, tripolar,
acionamento rotativo, com prolongador e porta- fusível até NH-2-400 A - sem fusíveis</v>
          </cell>
          <cell r="C2031" t="str">
            <v>UN</v>
          </cell>
        </row>
        <row r="2032">
          <cell r="A2032" t="str">
            <v>37.14.450</v>
          </cell>
          <cell r="B2032" t="str">
            <v>Chave seccionadora sob carga, tripolar, acionamento rotativo, com prolongador e porta-
fusível até NH-3-630 A - sem fusíveis</v>
          </cell>
          <cell r="C2032" t="str">
            <v>UN</v>
          </cell>
        </row>
        <row r="2033">
          <cell r="A2033" t="str">
            <v>37.14.500</v>
          </cell>
          <cell r="B2033" t="str">
            <v>Chave seccionadora sob carga, tripolar, acionamento tipo punho, com porta-fusível até
NH-00-160 A - sem fusíveis</v>
          </cell>
          <cell r="C2033" t="str">
            <v>UN</v>
          </cell>
        </row>
        <row r="2034">
          <cell r="A2034" t="str">
            <v>37.14.510</v>
          </cell>
          <cell r="B2034" t="str">
            <v>Chave seccionadora sob carga, tripolar,
acionamento tipo punho, com porta-fusível até NH-1-250 A - sem fusíveis</v>
          </cell>
          <cell r="C2034" t="str">
            <v>UN</v>
          </cell>
        </row>
        <row r="2035">
          <cell r="A2035" t="str">
            <v>37.14.520</v>
          </cell>
          <cell r="B2035" t="str">
            <v>Chave seccionadora sob carga, tripolar, acionamento tipo punho, com porta-fusível até
NH-2-400 A - sem fusíveis</v>
          </cell>
          <cell r="C2035" t="str">
            <v>UN</v>
          </cell>
        </row>
        <row r="2036">
          <cell r="A2036" t="str">
            <v>37.14.530</v>
          </cell>
          <cell r="B2036" t="str">
            <v>Chave seccionadora sob carga, tripolar, acionamento tipo punho, com porta-fusível até
NH-3-630 A - sem fusíveis</v>
          </cell>
          <cell r="C2036" t="str">
            <v>UN</v>
          </cell>
        </row>
        <row r="2037">
          <cell r="A2037" t="str">
            <v>37.14.600</v>
          </cell>
          <cell r="B2037" t="str">
            <v>Chave comutadora, reversão sob carga, tripolar,
sem porta fusível, para 400 A</v>
          </cell>
          <cell r="C2037" t="str">
            <v>UN</v>
          </cell>
        </row>
        <row r="2038">
          <cell r="A2038" t="str">
            <v>37.14.610</v>
          </cell>
          <cell r="B2038" t="str">
            <v>Chave comutadora, reversão sob carga, tripolar,
sem porta fusível, para 600/630 A</v>
          </cell>
          <cell r="C2038" t="str">
            <v>UN</v>
          </cell>
        </row>
        <row r="2039">
          <cell r="A2039" t="str">
            <v>37.14.620</v>
          </cell>
          <cell r="B2039" t="str">
            <v>Chave comutadora, reversão sob carga, tripolar,
sem porta fusível, para 1000 A</v>
          </cell>
          <cell r="C2039" t="str">
            <v>UN</v>
          </cell>
        </row>
        <row r="2040">
          <cell r="A2040" t="str">
            <v>37.14.640</v>
          </cell>
          <cell r="B2040" t="str">
            <v>Chave comutadora, reversão sob carga, tetrapolar, sem porta fusível, para 630 A / 690 V</v>
          </cell>
          <cell r="C2040" t="str">
            <v>UN</v>
          </cell>
        </row>
        <row r="2041">
          <cell r="A2041" t="str">
            <v>37.14.830</v>
          </cell>
          <cell r="B2041" t="str">
            <v>Barra de contato para chave seccionadora tipo
NH3-630 A</v>
          </cell>
          <cell r="C2041" t="str">
            <v>UN</v>
          </cell>
        </row>
        <row r="2042">
          <cell r="A2042" t="str">
            <v>37.14.912</v>
          </cell>
          <cell r="B2042" t="str">
            <v>Chave seccionadora tripolar, abertura sob carga
seca até 160 A / 690 V</v>
          </cell>
          <cell r="C2042" t="str">
            <v>UN</v>
          </cell>
        </row>
        <row r="2043">
          <cell r="A2043">
            <v>37.15</v>
          </cell>
          <cell r="B2043" t="str">
            <v>Chave de media tensao</v>
          </cell>
          <cell r="C2043">
            <v>37.149993896484375</v>
          </cell>
        </row>
        <row r="2044">
          <cell r="A2044" t="str">
            <v>37.15.110</v>
          </cell>
          <cell r="B2044" t="str">
            <v>Chave seccionadora tripolar sob carga para 400 A -
25 kV - com prolongador</v>
          </cell>
          <cell r="C2044" t="str">
            <v>UN</v>
          </cell>
        </row>
        <row r="2045">
          <cell r="A2045" t="str">
            <v>37.15.120</v>
          </cell>
          <cell r="B2045" t="str">
            <v>Chave seccionadora tripolar sob carga para 400 A -
15 kV - com prolongador</v>
          </cell>
          <cell r="C2045" t="str">
            <v>UN</v>
          </cell>
        </row>
        <row r="2046">
          <cell r="A2046" t="str">
            <v>37.15.150</v>
          </cell>
          <cell r="B2046" t="str">
            <v>Chave fusível base ´C´ para 15 kV/100 A, com capacidade de ruptura até 10 kA - com fusível</v>
          </cell>
          <cell r="C2046" t="str">
            <v>UN</v>
          </cell>
        </row>
        <row r="2047">
          <cell r="A2047" t="str">
            <v>37.15.160</v>
          </cell>
          <cell r="B2047" t="str">
            <v>Chave fusível base ''C''  para 15 kV/200 A, com capacidade de ruptura até 10 kA - com fusível</v>
          </cell>
          <cell r="C2047" t="str">
            <v>UN</v>
          </cell>
        </row>
        <row r="2048">
          <cell r="A2048" t="str">
            <v>37.15.170</v>
          </cell>
          <cell r="B2048" t="str">
            <v>Chave fusível base ''C'' para 25 kV/100 A, com capacidade de ruptura até 6,3 kA - com fusível</v>
          </cell>
          <cell r="C2048" t="str">
            <v>UN</v>
          </cell>
        </row>
        <row r="2049">
          <cell r="A2049" t="str">
            <v>37.15.200</v>
          </cell>
          <cell r="B2049" t="str">
            <v>Chave seccionadora tripolar seca para 400 A - 15
kV - com prolongador</v>
          </cell>
          <cell r="C2049" t="str">
            <v>UN</v>
          </cell>
        </row>
        <row r="2050">
          <cell r="A2050" t="str">
            <v>37.15.210</v>
          </cell>
          <cell r="B2050" t="str">
            <v>Chave seccionadora tripolar seca para 600 / 630 A
- 15 kV - com prolongador</v>
          </cell>
          <cell r="C2050" t="str">
            <v>UN</v>
          </cell>
        </row>
        <row r="2051">
          <cell r="A2051">
            <v>37.159999999999997</v>
          </cell>
          <cell r="B2051" t="str">
            <v>Bus-way</v>
          </cell>
          <cell r="C2051">
            <v>37.15997314453125</v>
          </cell>
        </row>
        <row r="2052">
          <cell r="A2052" t="str">
            <v>37.16.071</v>
          </cell>
          <cell r="B2052" t="str">
            <v>Sistema de barramento blindado de 100 a 2500 A,
trifásico, barra de cobre</v>
          </cell>
          <cell r="C2052" t="str">
            <v>Axm</v>
          </cell>
        </row>
        <row r="2053">
          <cell r="A2053">
            <v>37.17</v>
          </cell>
          <cell r="B2053" t="str">
            <v>Dispositivo DR ou interruptor de corrente de fuga</v>
          </cell>
          <cell r="C2053">
            <v>37.16998291015625</v>
          </cell>
        </row>
        <row r="2054">
          <cell r="A2054" t="str">
            <v>37.17.060</v>
          </cell>
          <cell r="B2054" t="str">
            <v>Dispositivo diferencial residual de 25 A x 30 mA -
2 polos</v>
          </cell>
          <cell r="C2054" t="str">
            <v>UN</v>
          </cell>
        </row>
        <row r="2055">
          <cell r="A2055" t="str">
            <v>37.17.070</v>
          </cell>
          <cell r="B2055" t="str">
            <v>Dispositivo diferencial residual de 40 A x 30 mA -
2 polos</v>
          </cell>
          <cell r="C2055" t="str">
            <v>UN</v>
          </cell>
        </row>
        <row r="2056">
          <cell r="A2056" t="str">
            <v>37.17.074</v>
          </cell>
          <cell r="B2056" t="str">
            <v>Dispositivo diferencial residual de 25 A x 30 mA -
4 polos</v>
          </cell>
          <cell r="C2056" t="str">
            <v>UN</v>
          </cell>
        </row>
        <row r="2057">
          <cell r="A2057" t="str">
            <v>37.17.080</v>
          </cell>
          <cell r="B2057" t="str">
            <v>Dispositivo diferencial residual de 40 A x 30 mA -
4 polos</v>
          </cell>
          <cell r="C2057" t="str">
            <v>UN</v>
          </cell>
        </row>
        <row r="2058">
          <cell r="A2058" t="str">
            <v>37.17.090</v>
          </cell>
          <cell r="B2058" t="str">
            <v>Dispositivo diferencial residual de 63 A x 30 mA -
4 polos</v>
          </cell>
          <cell r="C2058" t="str">
            <v>UN</v>
          </cell>
        </row>
        <row r="2059">
          <cell r="A2059" t="str">
            <v>37.17.100</v>
          </cell>
          <cell r="B2059" t="str">
            <v>Dispositivo diferencial residual de 80 A x 30 mA -
4 polos</v>
          </cell>
          <cell r="C2059" t="str">
            <v>UN</v>
          </cell>
        </row>
        <row r="2060">
          <cell r="A2060" t="str">
            <v>37.17.110</v>
          </cell>
          <cell r="B2060" t="str">
            <v>Dispositivo diferencial residual de 100 A x 30 mA -
4 polos</v>
          </cell>
          <cell r="C2060" t="str">
            <v>UN</v>
          </cell>
        </row>
        <row r="2061">
          <cell r="A2061" t="str">
            <v>37.17.114</v>
          </cell>
          <cell r="B2061" t="str">
            <v>Dispositivo diferencial residual de 125 A x 30 mA -
4 polos</v>
          </cell>
          <cell r="C2061" t="str">
            <v>UN</v>
          </cell>
        </row>
        <row r="2062">
          <cell r="A2062" t="str">
            <v>37.17.130</v>
          </cell>
          <cell r="B2062" t="str">
            <v>Dispositivo diferencial residual de 25 A x 300 mA -
4 polos</v>
          </cell>
          <cell r="C2062" t="str">
            <v>UN</v>
          </cell>
        </row>
        <row r="2063">
          <cell r="A2063">
            <v>37.18</v>
          </cell>
          <cell r="B2063" t="str">
            <v>Transformador de Potencial</v>
          </cell>
          <cell r="C2063">
            <v>37.17999267578125</v>
          </cell>
        </row>
        <row r="2064">
          <cell r="A2064" t="str">
            <v>37.18.010</v>
          </cell>
          <cell r="B2064" t="str">
            <v>Transformador de potencial monofásico até 1000
VA classe 15 kV, a seco, com fusíveis</v>
          </cell>
          <cell r="C2064" t="str">
            <v>UN</v>
          </cell>
        </row>
        <row r="2065">
          <cell r="A2065" t="str">
            <v>37.18.020</v>
          </cell>
          <cell r="B2065" t="str">
            <v>Transformador de potencial monofásico até 2000
VA classe 15 kV, a seco, com fusíveis</v>
          </cell>
          <cell r="C2065" t="str">
            <v>UN</v>
          </cell>
        </row>
        <row r="2066">
          <cell r="A2066" t="str">
            <v>37.18.030</v>
          </cell>
          <cell r="B2066" t="str">
            <v>Transformador de potencial monofásico até 500
VA classe 15 kV, a seco, sem fusíveis</v>
          </cell>
          <cell r="C2066" t="str">
            <v>UN</v>
          </cell>
        </row>
        <row r="2067">
          <cell r="A2067">
            <v>37.19</v>
          </cell>
          <cell r="B2067" t="str">
            <v>Transformador de corrente</v>
          </cell>
          <cell r="C2067">
            <v>37.189971923828125</v>
          </cell>
        </row>
        <row r="2068">
          <cell r="A2068" t="str">
            <v>37.19.010</v>
          </cell>
          <cell r="B2068" t="str">
            <v>Transformador de corrente 800-5 A, janela</v>
          </cell>
          <cell r="C2068" t="str">
            <v>UN</v>
          </cell>
        </row>
        <row r="2069">
          <cell r="A2069" t="str">
            <v>37.19.020</v>
          </cell>
          <cell r="B2069" t="str">
            <v>Transformador de corrente 200-5 A até 600-5 A,
janela</v>
          </cell>
          <cell r="C2069" t="str">
            <v>UN</v>
          </cell>
        </row>
        <row r="2070">
          <cell r="A2070" t="str">
            <v>37.19.030</v>
          </cell>
          <cell r="B2070" t="str">
            <v>Transformador de corrente 1000-5 A até 1500-5
A, janela</v>
          </cell>
          <cell r="C2070" t="str">
            <v>UN</v>
          </cell>
        </row>
        <row r="2071">
          <cell r="A2071" t="str">
            <v>37.19.060</v>
          </cell>
          <cell r="B2071" t="str">
            <v>Transformador de corrente 50-5 A até 150-5 A,
janela</v>
          </cell>
          <cell r="C2071" t="str">
            <v>UN</v>
          </cell>
        </row>
        <row r="2072">
          <cell r="A2072" t="str">
            <v>37.19.080</v>
          </cell>
          <cell r="B2072" t="str">
            <v>Transformador de corrente 2000-5 A até 2500-5 A
- janela</v>
          </cell>
          <cell r="C2072" t="str">
            <v>UN</v>
          </cell>
        </row>
        <row r="2073">
          <cell r="A2073">
            <v>37.200000000000003</v>
          </cell>
          <cell r="B2073" t="str">
            <v>Reparos, conservacoes e complementos - GRUPO
37</v>
          </cell>
          <cell r="C2073">
            <v>37.199981689453125</v>
          </cell>
        </row>
        <row r="2074">
          <cell r="A2074" t="str">
            <v>37.20.010</v>
          </cell>
          <cell r="B2074" t="str">
            <v>Isolador em epóxi de 1 kV para barramento</v>
          </cell>
          <cell r="C2074" t="str">
            <v>UN</v>
          </cell>
        </row>
        <row r="2075">
          <cell r="A2075" t="str">
            <v>37.20.030</v>
          </cell>
          <cell r="B2075" t="str">
            <v>Régua de bornes para 9 polos de 600 V / 50 A</v>
          </cell>
          <cell r="C2075" t="str">
            <v>UN</v>
          </cell>
        </row>
        <row r="2076">
          <cell r="A2076" t="str">
            <v>37.20.080</v>
          </cell>
          <cell r="B2076" t="str">
            <v>Barra de neutro e/ou terra</v>
          </cell>
          <cell r="C2076" t="str">
            <v>UN</v>
          </cell>
        </row>
        <row r="2077">
          <cell r="A2077" t="str">
            <v>37.20.090</v>
          </cell>
          <cell r="B2077" t="str">
            <v>Recolocação de chave seccionadora tripolar de
125 A até 650 A, sem base fusível</v>
          </cell>
          <cell r="C2077" t="str">
            <v>UN</v>
          </cell>
        </row>
        <row r="2078">
          <cell r="A2078" t="str">
            <v>37.20.100</v>
          </cell>
          <cell r="B2078" t="str">
            <v>Recolocação de fundo de quadro de distribuição,
sem componentes</v>
          </cell>
          <cell r="C2078" t="str">
            <v>M2</v>
          </cell>
        </row>
        <row r="2079">
          <cell r="A2079" t="str">
            <v>37.20.110</v>
          </cell>
          <cell r="B2079" t="str">
            <v>Recolocação de quadro de distribuição de
sobrepor, sem componentes</v>
          </cell>
          <cell r="C2079" t="str">
            <v>M2</v>
          </cell>
        </row>
        <row r="2080">
          <cell r="A2080" t="str">
            <v>37.20.130</v>
          </cell>
          <cell r="B2080" t="str">
            <v>Banco de medição para transformadores TC/TP,
padrão Eletropaulo e/ou Cesp</v>
          </cell>
          <cell r="C2080" t="str">
            <v>UN</v>
          </cell>
        </row>
        <row r="2081">
          <cell r="A2081" t="str">
            <v>37.20.140</v>
          </cell>
          <cell r="B2081" t="str">
            <v>Suporte fixo para transformadores de potencial</v>
          </cell>
          <cell r="C2081" t="str">
            <v>UN</v>
          </cell>
        </row>
        <row r="2082">
          <cell r="A2082" t="str">
            <v>37.20.156</v>
          </cell>
          <cell r="B2082" t="str">
            <v>Placa de montagem para quadros em geral, em
chapa de aço</v>
          </cell>
          <cell r="C2082" t="str">
            <v>M2</v>
          </cell>
        </row>
        <row r="2083">
          <cell r="A2083" t="str">
            <v>37.20.190</v>
          </cell>
          <cell r="B2083" t="str">
            <v>Inversor de frequência para variação de velocidade em motores, potência de 0,25 a 20 cv</v>
          </cell>
          <cell r="C2083" t="str">
            <v>UN</v>
          </cell>
        </row>
        <row r="2084">
          <cell r="A2084" t="str">
            <v>37.20.191</v>
          </cell>
          <cell r="B2084" t="str">
            <v>Inversor de frequência para variação de velocidade em motores, potência de 25 a 30 CV</v>
          </cell>
          <cell r="C2084" t="str">
            <v>UN</v>
          </cell>
        </row>
        <row r="2085">
          <cell r="A2085" t="str">
            <v>37.20.193</v>
          </cell>
          <cell r="B2085" t="str">
            <v>Inversor de frequência para variação de
velocidade em motores, potência de 50 cv</v>
          </cell>
          <cell r="C2085" t="str">
            <v>UN</v>
          </cell>
        </row>
        <row r="2086">
          <cell r="A2086" t="str">
            <v>37.20.210</v>
          </cell>
          <cell r="B2086" t="str">
            <v>Punho de manobra com articulador de
acionamento</v>
          </cell>
          <cell r="C2086" t="str">
            <v>UN</v>
          </cell>
        </row>
        <row r="2087">
          <cell r="A2087">
            <v>37.21</v>
          </cell>
          <cell r="B2087" t="str">
            <v>Capacitor de potencia</v>
          </cell>
          <cell r="C2087">
            <v>37.209991455078125</v>
          </cell>
        </row>
        <row r="2088">
          <cell r="A2088" t="str">
            <v>37.21.010</v>
          </cell>
          <cell r="B2088" t="str">
            <v>Capacitor de potência trifásico de 10 kVAr, 220 V/60 Hz, para correção de fator de potência</v>
          </cell>
          <cell r="C2088" t="str">
            <v>UN</v>
          </cell>
        </row>
        <row r="2089">
          <cell r="A2089">
            <v>37.22</v>
          </cell>
          <cell r="B2089" t="str">
            <v>Transformador de comando</v>
          </cell>
          <cell r="C2089">
            <v>37.219970703125</v>
          </cell>
        </row>
        <row r="2090">
          <cell r="A2090" t="str">
            <v>37.22.010</v>
          </cell>
          <cell r="B2090" t="str">
            <v>Transformador monofásico de comando de 200
VA classe 0,6 kV, a seco</v>
          </cell>
          <cell r="C2090" t="str">
            <v>UN</v>
          </cell>
        </row>
        <row r="2091">
          <cell r="A2091">
            <v>37.24</v>
          </cell>
          <cell r="B2091" t="str">
            <v>Supressor de surto</v>
          </cell>
          <cell r="C2091">
            <v>37.239990234375</v>
          </cell>
        </row>
        <row r="2092">
          <cell r="A2092" t="str">
            <v>37.24.031</v>
          </cell>
          <cell r="B2092" t="str">
            <v>Supressor de surto monofásico, Fase-Terra, In 4 a
11 kA, Imax. de surto de 12 até 15 kA</v>
          </cell>
          <cell r="C2092" t="str">
            <v>UN</v>
          </cell>
        </row>
        <row r="2093">
          <cell r="A2093" t="str">
            <v>37.24.032</v>
          </cell>
          <cell r="B2093" t="str">
            <v>Supressor de surto monofásico, Fase-Terra, In &gt; ou = 20 kA, Imax. de surto de 50 até 80 kA</v>
          </cell>
          <cell r="C2093" t="str">
            <v>UN</v>
          </cell>
        </row>
        <row r="2094">
          <cell r="A2094" t="str">
            <v>37.24.040</v>
          </cell>
          <cell r="B2094" t="str">
            <v>Supressor de surto monofásico, Neutro-Terra, In &gt; ou = 20 kA, Imax. de surto de 65 até 80 kA</v>
          </cell>
          <cell r="C2094" t="str">
            <v>UN</v>
          </cell>
        </row>
        <row r="2095">
          <cell r="A2095" t="str">
            <v>37.24.042</v>
          </cell>
          <cell r="B2095" t="str">
            <v>Dispositivo de proteção contra surto, 1 polo, suportabilidade &lt;= 4 kV, Un até 240V/415V, Iimp
= 60 kA, curva de ensaio 10/350µs - classe 1</v>
          </cell>
          <cell r="C2095" t="str">
            <v>UN</v>
          </cell>
        </row>
        <row r="2096">
          <cell r="A2096" t="str">
            <v>37.24.043</v>
          </cell>
          <cell r="B2096" t="str">
            <v>Dispositivo de proteção contra surto, 4 polos, 3F+N, Un até 240/415V, Iimp= 75 kA (25 kA por fase), curva de ensaio 10/350 µs - classe 1</v>
          </cell>
          <cell r="C2096" t="str">
            <v>UN</v>
          </cell>
        </row>
        <row r="2097">
          <cell r="A2097" t="str">
            <v>37.24.044</v>
          </cell>
          <cell r="B2097" t="str">
            <v>Dispositivo de proteção contra surto, 4 polos, suportabilidade &lt;= 2,5 kV, 3F+N, Un até
240/415V, curva de ensaio 8/20µs, In=20kA/40kA -
classe 2</v>
          </cell>
          <cell r="C2097" t="str">
            <v>UN</v>
          </cell>
        </row>
        <row r="2098">
          <cell r="A2098" t="str">
            <v>37.24.045</v>
          </cell>
          <cell r="B2098" t="str">
            <v>Dispositivo de proteção contra surto, 1 polo, monobloco, suportabilidade &lt;=1,5kV, F+N / F+F, Un até 230/264V, curva de ensaio 8/20µs - classe
3</v>
          </cell>
          <cell r="C2098" t="str">
            <v>UN</v>
          </cell>
        </row>
        <row r="2099">
          <cell r="A2099">
            <v>37.25</v>
          </cell>
          <cell r="B2099" t="str">
            <v>Disjuntores.</v>
          </cell>
          <cell r="C2099">
            <v>37.25</v>
          </cell>
        </row>
        <row r="2100">
          <cell r="A2100" t="str">
            <v>37.25.090</v>
          </cell>
          <cell r="B2100" t="str">
            <v>Disjuntor em caixa moldada tripolar, térmico e
magnético fixos, tensão de isolamento 480/690V, de 10A a 60A</v>
          </cell>
          <cell r="C2100" t="str">
            <v>UN</v>
          </cell>
        </row>
        <row r="2101">
          <cell r="A2101" t="str">
            <v>37.25.100</v>
          </cell>
          <cell r="B2101" t="str">
            <v>Disjuntor em caixa moldada tripolar, térmico e magnético fixos, tensão de isolamento 480/690V,
de 70A até 150A</v>
          </cell>
          <cell r="C2101" t="str">
            <v>UN</v>
          </cell>
        </row>
        <row r="2102">
          <cell r="A2102" t="str">
            <v>37.25.110</v>
          </cell>
          <cell r="B2102" t="str">
            <v>Disjuntor em caixa moldada tripolar, térmico e
magnético fixos, tensão de isolamento 415/690V, de 175A a 250A</v>
          </cell>
          <cell r="C2102" t="str">
            <v>UN</v>
          </cell>
        </row>
        <row r="2103">
          <cell r="A2103" t="str">
            <v>37.25.200</v>
          </cell>
          <cell r="B2103" t="str">
            <v>Disjuntor em caixa moldada bipolar, térmico e magnético fixos - 480 V, de 10 A a 50 A para 120/240 Vca - 25 KA e para 380/440 Vca - 18 KA</v>
          </cell>
          <cell r="C2103" t="str">
            <v>UN</v>
          </cell>
        </row>
        <row r="2104">
          <cell r="A2104" t="str">
            <v>37.25.210</v>
          </cell>
          <cell r="B2104" t="str">
            <v>Disjuntor em caixa moldada bipolar, térmico e magnético fixos - 600 V, de 150 A para 120/240 Vca - 25 KA e para 380/440 Vca - 18 KA</v>
          </cell>
          <cell r="C2104" t="str">
            <v>UN</v>
          </cell>
        </row>
        <row r="2105">
          <cell r="A2105" t="str">
            <v>37.25.215</v>
          </cell>
          <cell r="B2105" t="str">
            <v>Disjuntor fixo a vácuo de 15 a 17,5 kV, equipado com motorização de fechamento, com relê de
proteção</v>
          </cell>
          <cell r="C2105" t="str">
            <v>CJ</v>
          </cell>
        </row>
        <row r="2106">
          <cell r="A2106">
            <v>38</v>
          </cell>
          <cell r="B2106" t="str">
            <v>TUBULACAO E CONDUTOR PARA ENERGIA
ELETRICA E TELEFONIA BASICA</v>
          </cell>
          <cell r="C2106">
            <v>38</v>
          </cell>
        </row>
        <row r="2107">
          <cell r="A2107">
            <v>38.01</v>
          </cell>
          <cell r="B2107" t="str">
            <v>Eletroduto em PVC rigido roscavel</v>
          </cell>
          <cell r="C2107">
            <v>38.009979248046875</v>
          </cell>
        </row>
        <row r="2108">
          <cell r="A2108" t="str">
            <v>38.01.040</v>
          </cell>
          <cell r="B2108" t="str">
            <v>Eletroduto de PVC rígido roscável de 3/4´ - com
acessórios</v>
          </cell>
          <cell r="C2108" t="str">
            <v>M</v>
          </cell>
        </row>
        <row r="2109">
          <cell r="A2109" t="str">
            <v>38.01.060</v>
          </cell>
          <cell r="B2109" t="str">
            <v>Eletroduto de PVC rígido roscável de 1´ - com
acessórios</v>
          </cell>
          <cell r="C2109" t="str">
            <v>M</v>
          </cell>
        </row>
        <row r="2110">
          <cell r="A2110" t="str">
            <v>38.01.080</v>
          </cell>
          <cell r="B2110" t="str">
            <v>Eletroduto de PVC rígido roscável de 1 1/4´ - com
acessórios</v>
          </cell>
          <cell r="C2110" t="str">
            <v>M</v>
          </cell>
        </row>
        <row r="2111">
          <cell r="A2111" t="str">
            <v>38.01.100</v>
          </cell>
          <cell r="B2111" t="str">
            <v>Eletroduto de PVC rígido roscável de 1 1/2´ - com
acessórios</v>
          </cell>
          <cell r="C2111" t="str">
            <v>M</v>
          </cell>
        </row>
        <row r="2112">
          <cell r="A2112" t="str">
            <v>38.01.120</v>
          </cell>
          <cell r="B2112" t="str">
            <v>Eletroduto de PVC rígido roscável de 2´ - com
acessórios</v>
          </cell>
          <cell r="C2112" t="str">
            <v>M</v>
          </cell>
        </row>
        <row r="2113">
          <cell r="A2113" t="str">
            <v>38.01.140</v>
          </cell>
          <cell r="B2113" t="str">
            <v>Eletroduto de PVC rígido roscável de 2 1/2´ - com
acessórios</v>
          </cell>
          <cell r="C2113" t="str">
            <v>M</v>
          </cell>
        </row>
        <row r="2114">
          <cell r="A2114" t="str">
            <v>38.01.160</v>
          </cell>
          <cell r="B2114" t="str">
            <v>Eletroduto de PVC rígido roscável de 3´ - com
acessórios</v>
          </cell>
          <cell r="C2114" t="str">
            <v>M</v>
          </cell>
        </row>
        <row r="2115">
          <cell r="A2115" t="str">
            <v>38.01.180</v>
          </cell>
          <cell r="B2115" t="str">
            <v>Eletroduto de PVC rígido roscável de 4´ - com
acessórios</v>
          </cell>
          <cell r="C2115" t="str">
            <v>M</v>
          </cell>
        </row>
        <row r="2116">
          <cell r="A2116">
            <v>38.04</v>
          </cell>
          <cell r="B2116" t="str">
            <v>Eletroduto rígido em aço carbono galvanizado
com acessórios - NBR 13057</v>
          </cell>
          <cell r="C2116">
            <v>38.03997802734375</v>
          </cell>
        </row>
        <row r="2117">
          <cell r="A2117" t="str">
            <v>38.04.040</v>
          </cell>
          <cell r="B2117" t="str">
            <v>Eletroduto galvanizado conforme NBR13057 -
3/4´ com acessórios</v>
          </cell>
          <cell r="C2117" t="str">
            <v>M</v>
          </cell>
        </row>
        <row r="2118">
          <cell r="A2118" t="str">
            <v>38.04.060</v>
          </cell>
          <cell r="B2118" t="str">
            <v>Eletroduto galvanizado conforme NBR13057 -  1´
com acessórios</v>
          </cell>
          <cell r="C2118" t="str">
            <v>M</v>
          </cell>
        </row>
        <row r="2119">
          <cell r="A2119" t="str">
            <v>38.04.080</v>
          </cell>
          <cell r="B2119" t="str">
            <v>Eletroduto galvanizado conforme NBR13057 -  1
1/4´ com acessórios</v>
          </cell>
          <cell r="C2119" t="str">
            <v>M</v>
          </cell>
        </row>
        <row r="2120">
          <cell r="A2120" t="str">
            <v>38.04.100</v>
          </cell>
          <cell r="B2120" t="str">
            <v>Eletroduto galvanizado conforme NBR13057 -  1
1/2´ com acessórios</v>
          </cell>
          <cell r="C2120" t="str">
            <v>M</v>
          </cell>
        </row>
        <row r="2121">
          <cell r="A2121" t="str">
            <v>38.04.120</v>
          </cell>
          <cell r="B2121" t="str">
            <v>Eletroduto galvanizado conforme NBR13057 -  2´
com acessórios</v>
          </cell>
          <cell r="C2121" t="str">
            <v>M</v>
          </cell>
        </row>
        <row r="2122">
          <cell r="A2122" t="str">
            <v>38.04.140</v>
          </cell>
          <cell r="B2122" t="str">
            <v>Eletroduto galvanizado conforme NBR13057 -  2
1/2´ com acessórios</v>
          </cell>
          <cell r="C2122" t="str">
            <v>M</v>
          </cell>
        </row>
        <row r="2123">
          <cell r="A2123" t="str">
            <v>38.04.160</v>
          </cell>
          <cell r="B2123" t="str">
            <v>Eletroduto galvanizado conforme NBR13057 -  3´
com acessórios</v>
          </cell>
          <cell r="C2123" t="str">
            <v>M</v>
          </cell>
        </row>
        <row r="2124">
          <cell r="A2124" t="str">
            <v>38.04.180</v>
          </cell>
          <cell r="B2124" t="str">
            <v>Eletroduto galvanizado conforme NBR13057 -  4´
com acessórios</v>
          </cell>
          <cell r="C2124" t="str">
            <v>M</v>
          </cell>
        </row>
        <row r="2125">
          <cell r="A2125">
            <v>38.049999999999997</v>
          </cell>
          <cell r="B2125" t="str">
            <v>Eletroduto rígido em aço carbono galvanizado
com acessórios - NBR 6323</v>
          </cell>
          <cell r="C2125">
            <v>38.04998779296875</v>
          </cell>
        </row>
        <row r="2126">
          <cell r="A2126" t="str">
            <v>38.05.040</v>
          </cell>
          <cell r="B2126" t="str">
            <v>Eletroduto galvanizado a quente conforme
NBR6323 - 3/4´ - com acessórios</v>
          </cell>
          <cell r="C2126" t="str">
            <v>M</v>
          </cell>
        </row>
        <row r="2127">
          <cell r="A2127" t="str">
            <v>38.05.060</v>
          </cell>
          <cell r="B2127" t="str">
            <v>Eletroduto galvanizado a quente conforme
NBR6323 - 1´ - com acessórios</v>
          </cell>
          <cell r="C2127" t="str">
            <v>M</v>
          </cell>
        </row>
        <row r="2128">
          <cell r="A2128" t="str">
            <v>38.05.090</v>
          </cell>
          <cell r="B2128" t="str">
            <v>Eletroduto galvanizado a quente conforme
NBR6323 - 1 1/4´ com acessórios</v>
          </cell>
          <cell r="C2128" t="str">
            <v>M</v>
          </cell>
        </row>
        <row r="2129">
          <cell r="A2129" t="str">
            <v>38.05.100</v>
          </cell>
          <cell r="B2129" t="str">
            <v>Eletroduto galvanizado a quente conforme
NBR6323 - 1 1/2´ com acessórios</v>
          </cell>
          <cell r="C2129" t="str">
            <v>M</v>
          </cell>
        </row>
        <row r="2130">
          <cell r="A2130" t="str">
            <v>38.05.120</v>
          </cell>
          <cell r="B2130" t="str">
            <v>Eletroduto galvanizado a quente conforme
NBR6323 - 2´ com acessórios</v>
          </cell>
          <cell r="C2130" t="str">
            <v>M</v>
          </cell>
        </row>
        <row r="2131">
          <cell r="A2131" t="str">
            <v>38.05.140</v>
          </cell>
          <cell r="B2131" t="str">
            <v>Eletroduto galvanizado a quente conforme
NBR6323 - 2 1/2´ com acessórios</v>
          </cell>
          <cell r="C2131" t="str">
            <v>M</v>
          </cell>
        </row>
        <row r="2132">
          <cell r="A2132" t="str">
            <v>38.05.160</v>
          </cell>
          <cell r="B2132" t="str">
            <v>Eletroduto galvanizado a quente conforme
NBR6323 - 3´ com acessórios</v>
          </cell>
          <cell r="C2132" t="str">
            <v>M</v>
          </cell>
        </row>
        <row r="2133">
          <cell r="A2133" t="str">
            <v>38.05.180</v>
          </cell>
          <cell r="B2133" t="str">
            <v>Eletroduto galvanizado a quente conforme
NBR6323 - 4´ com acessórios</v>
          </cell>
          <cell r="C2133" t="str">
            <v>M</v>
          </cell>
        </row>
        <row r="2134">
          <cell r="A2134">
            <v>38.06</v>
          </cell>
          <cell r="B2134" t="str">
            <v>Eletroduto rígido em aço carbono galvanizado por imersão a quente com acessórios – NBR 5598</v>
          </cell>
          <cell r="C2134">
            <v>38.05999755859375</v>
          </cell>
        </row>
        <row r="2135">
          <cell r="A2135" t="str">
            <v>38.06.020</v>
          </cell>
          <cell r="B2135" t="str">
            <v>Eletroduto galvanizado a quente conforme
NBR5598 - 1/2´ com acessórios</v>
          </cell>
          <cell r="C2135" t="str">
            <v>M</v>
          </cell>
        </row>
        <row r="2136">
          <cell r="A2136" t="str">
            <v>38.06.040</v>
          </cell>
          <cell r="B2136" t="str">
            <v>Eletroduto galvanizado a quente conforme
NBR5598 - 3/4´ com acessórios</v>
          </cell>
          <cell r="C2136" t="str">
            <v>M</v>
          </cell>
        </row>
        <row r="2137">
          <cell r="A2137" t="str">
            <v>38.06.060</v>
          </cell>
          <cell r="B2137" t="str">
            <v>Eletroduto galvanizado a quente conforme
NBR5598 - 1´ com acessórios</v>
          </cell>
          <cell r="C2137" t="str">
            <v>M</v>
          </cell>
        </row>
        <row r="2138">
          <cell r="A2138" t="str">
            <v>38.06.080</v>
          </cell>
          <cell r="B2138" t="str">
            <v>Eletroduto galvanizado a quente conforme
NBR5598 - 1 1/4´ com acessórios</v>
          </cell>
          <cell r="C2138" t="str">
            <v>M</v>
          </cell>
        </row>
        <row r="2139">
          <cell r="A2139" t="str">
            <v>38.06.100</v>
          </cell>
          <cell r="B2139" t="str">
            <v>Eletroduto galvanizado a quente conforme
NBR5598 - 1 1/2´ com acessórios</v>
          </cell>
          <cell r="C2139" t="str">
            <v>M</v>
          </cell>
        </row>
        <row r="2140">
          <cell r="A2140" t="str">
            <v>38.06.120</v>
          </cell>
          <cell r="B2140" t="str">
            <v>Eletroduto galvanizado a quente conforme
NBR5598 - 2´ com acessórios</v>
          </cell>
          <cell r="C2140" t="str">
            <v>M</v>
          </cell>
        </row>
        <row r="2141">
          <cell r="A2141" t="str">
            <v>38.06.140</v>
          </cell>
          <cell r="B2141" t="str">
            <v>Eletroduto galvanizado a quente conforme
NBR5598 - 2 1/2´ com acessórios</v>
          </cell>
          <cell r="C2141" t="str">
            <v>M</v>
          </cell>
        </row>
        <row r="2142">
          <cell r="A2142" t="str">
            <v>38.06.160</v>
          </cell>
          <cell r="B2142" t="str">
            <v>Eletroduto galvanizado a quente conforme
NBR5598 - 3´ com acessórios</v>
          </cell>
          <cell r="C2142" t="str">
            <v>M</v>
          </cell>
        </row>
        <row r="2143">
          <cell r="A2143" t="str">
            <v>38.06.180</v>
          </cell>
          <cell r="B2143" t="str">
            <v>Eletroduto galvanizado a quente conforme
NBR5598 - 4´ com acessórios</v>
          </cell>
          <cell r="C2143" t="str">
            <v>M</v>
          </cell>
        </row>
        <row r="2144">
          <cell r="A2144">
            <v>38.07</v>
          </cell>
          <cell r="B2144" t="str">
            <v>Canaleta, perfilado e acessorios</v>
          </cell>
          <cell r="C2144">
            <v>38.069976806640625</v>
          </cell>
        </row>
        <row r="2145">
          <cell r="A2145" t="str">
            <v>38.07.030</v>
          </cell>
          <cell r="B2145" t="str">
            <v>Grampo tipo ´C´ diâmetro 3/8`, com balancim
tamanho grande</v>
          </cell>
          <cell r="C2145" t="str">
            <v>CJ</v>
          </cell>
        </row>
        <row r="2146">
          <cell r="A2146" t="str">
            <v>38.07.050</v>
          </cell>
          <cell r="B2146" t="str">
            <v>Tampa de pressão para perfilado de 38 x 38 mm</v>
          </cell>
          <cell r="C2146" t="str">
            <v>M</v>
          </cell>
        </row>
        <row r="2147">
          <cell r="A2147" t="str">
            <v>38.07.120</v>
          </cell>
          <cell r="B2147" t="str">
            <v>Saída final, diâmetro de 3/4´</v>
          </cell>
          <cell r="C2147" t="str">
            <v>UN</v>
          </cell>
        </row>
        <row r="2148">
          <cell r="A2148" t="str">
            <v>38.07.130</v>
          </cell>
          <cell r="B2148" t="str">
            <v>Saída lateral simples, diâmetro de 3/4´</v>
          </cell>
          <cell r="C2148" t="str">
            <v>UN</v>
          </cell>
        </row>
        <row r="2149">
          <cell r="A2149" t="str">
            <v>38.07.134</v>
          </cell>
          <cell r="B2149" t="str">
            <v>Saída lateral simples, diâmetro de 1´</v>
          </cell>
          <cell r="C2149" t="str">
            <v>UN</v>
          </cell>
        </row>
        <row r="2150">
          <cell r="A2150" t="str">
            <v>38.07.140</v>
          </cell>
          <cell r="B2150" t="str">
            <v>Saída superior, diâmetro de 3/4´</v>
          </cell>
          <cell r="C2150" t="str">
            <v>UN</v>
          </cell>
        </row>
        <row r="2151">
          <cell r="A2151" t="str">
            <v>38.07.172</v>
          </cell>
          <cell r="B2151" t="str">
            <v>Canaleta em PVC de 20 x 12 mm, inclusive
acessórios</v>
          </cell>
          <cell r="C2151" t="str">
            <v>M</v>
          </cell>
        </row>
        <row r="2152">
          <cell r="A2152" t="str">
            <v>38.07.200</v>
          </cell>
          <cell r="B2152" t="str">
            <v>Vergalhão com rosca, porca e arruela de diâmetro
3/8´ (tirante)</v>
          </cell>
          <cell r="C2152" t="str">
            <v>M</v>
          </cell>
        </row>
        <row r="2153">
          <cell r="A2153" t="str">
            <v>38.07.210</v>
          </cell>
          <cell r="B2153" t="str">
            <v>Vergalhão com rosca, porca e arruela de diâmetro
1/4´ (tirante)</v>
          </cell>
          <cell r="C2153" t="str">
            <v>M</v>
          </cell>
        </row>
        <row r="2154">
          <cell r="A2154" t="str">
            <v>38.07.216</v>
          </cell>
          <cell r="B2154" t="str">
            <v>Vergalhão com rosca, porca e arruela de diâmetro
5/16´ (tirante)</v>
          </cell>
          <cell r="C2154" t="str">
            <v>M</v>
          </cell>
        </row>
        <row r="2155">
          <cell r="A2155" t="str">
            <v>38.07.300</v>
          </cell>
          <cell r="B2155" t="str">
            <v>Perfilado perfurado 38 x 38 mm em chapa 14 pré-
zincada, com acessórios</v>
          </cell>
          <cell r="C2155" t="str">
            <v>M</v>
          </cell>
        </row>
        <row r="2156">
          <cell r="A2156" t="str">
            <v>38.07.310</v>
          </cell>
          <cell r="B2156" t="str">
            <v>Perfilado perfurado 38 x 76 mm em chapa 14 pré-
zincada, com acessórios</v>
          </cell>
          <cell r="C2156" t="str">
            <v>M</v>
          </cell>
        </row>
        <row r="2157">
          <cell r="A2157" t="str">
            <v>38.07.340</v>
          </cell>
          <cell r="B2157" t="str">
            <v>Perfilado liso 38 x 38 mm - com acessórios</v>
          </cell>
          <cell r="C2157" t="str">
            <v>M</v>
          </cell>
        </row>
        <row r="2158">
          <cell r="A2158" t="str">
            <v>38.07.700</v>
          </cell>
          <cell r="B2158" t="str">
            <v>Canaleta aparente com tampa em PVC, autoextinguível, de 85 x 35 mm, com acessórios</v>
          </cell>
          <cell r="C2158" t="str">
            <v>M</v>
          </cell>
        </row>
        <row r="2159">
          <cell r="A2159" t="str">
            <v>38.07.710</v>
          </cell>
          <cell r="B2159" t="str">
            <v>Canaleta aparente com duas tampas em PVC, autoextinguível, de 120 x 35 mm, com acessórios</v>
          </cell>
          <cell r="C2159" t="str">
            <v>M</v>
          </cell>
        </row>
        <row r="2160">
          <cell r="A2160" t="str">
            <v>38.07.720</v>
          </cell>
          <cell r="B2160" t="str">
            <v>Canaleta aparente com duas tampas em PVC, autoextinguível, de 120 x 60 mm, com acessórios</v>
          </cell>
          <cell r="C2160" t="str">
            <v>M</v>
          </cell>
        </row>
        <row r="2161">
          <cell r="A2161" t="str">
            <v>38.07.730</v>
          </cell>
          <cell r="B2161" t="str">
            <v>Suporte com furos de tomada em PVC de 60 x 35
x 150 mm, para canaleta aparente</v>
          </cell>
          <cell r="C2161" t="str">
            <v>UN</v>
          </cell>
        </row>
        <row r="2162">
          <cell r="A2162" t="str">
            <v>38.07.740</v>
          </cell>
          <cell r="B2162" t="str">
            <v>Suporte com furos de tomada em PVC de 85 x 35
x 150 mm, para canaleta aparente</v>
          </cell>
          <cell r="C2162" t="str">
            <v>UN</v>
          </cell>
        </row>
        <row r="2163">
          <cell r="A2163" t="str">
            <v>38.07.750</v>
          </cell>
          <cell r="B2163" t="str">
            <v>Suporte com furos de tomada em PVC de 60 x 60
x 150 mm, para canaleta aparente</v>
          </cell>
          <cell r="C2163" t="str">
            <v>UN</v>
          </cell>
        </row>
        <row r="2164">
          <cell r="A2164">
            <v>38.1</v>
          </cell>
          <cell r="B2164" t="str">
            <v>Duto fechado de piso e acessorios</v>
          </cell>
          <cell r="C2164">
            <v>38.0999755859375</v>
          </cell>
        </row>
        <row r="2165">
          <cell r="A2165" t="str">
            <v>38.10.010</v>
          </cell>
          <cell r="B2165" t="str">
            <v>Duto de piso liso em aço, medindo 2 x 25 x 70
mm, com acessórios</v>
          </cell>
          <cell r="C2165" t="str">
            <v>M</v>
          </cell>
        </row>
        <row r="2166">
          <cell r="A2166" t="str">
            <v>38.10.020</v>
          </cell>
          <cell r="B2166" t="str">
            <v>Duto de piso liso em aço, medindo 3 x 25 x 70
mm, com acessórios</v>
          </cell>
          <cell r="C2166" t="str">
            <v>M</v>
          </cell>
        </row>
        <row r="2167">
          <cell r="A2167" t="str">
            <v>38.10.024</v>
          </cell>
          <cell r="B2167" t="str">
            <v>Caixa de derivação ou passagem, para
cruzamento de duto, medindo 4 x 25 x 70 mm, sem cruzadora</v>
          </cell>
          <cell r="C2167" t="str">
            <v>UN</v>
          </cell>
        </row>
        <row r="2168">
          <cell r="A2168" t="str">
            <v>38.10.026</v>
          </cell>
          <cell r="B2168" t="str">
            <v>Caixa de derivação ou passagem, para
cruzamento de duto, medindo 12 x 25 x 70 mm, com cruzadora</v>
          </cell>
          <cell r="C2168" t="str">
            <v>UN</v>
          </cell>
        </row>
        <row r="2169">
          <cell r="A2169" t="str">
            <v>38.10.030</v>
          </cell>
          <cell r="B2169" t="str">
            <v>Caixa de derivação ou passagem, para cruzamento de duto, medindo 16 x 25 x 70 mm,
com cruzadora</v>
          </cell>
          <cell r="C2169" t="str">
            <v>UN</v>
          </cell>
        </row>
        <row r="2170">
          <cell r="A2170" t="str">
            <v>38.10.060</v>
          </cell>
          <cell r="B2170" t="str">
            <v>Caixa de tomada e tampa basculante com rebaixo
de 2 x (25 x 70 mm)</v>
          </cell>
          <cell r="C2170" t="str">
            <v>UN</v>
          </cell>
        </row>
        <row r="2171">
          <cell r="A2171" t="str">
            <v>38.10.070</v>
          </cell>
          <cell r="B2171" t="str">
            <v>Caixa de tomada e tampa basculante com rebaixo
de 3 x (25 x 70 mm)</v>
          </cell>
          <cell r="C2171" t="str">
            <v>UN</v>
          </cell>
        </row>
        <row r="2172">
          <cell r="A2172" t="str">
            <v>38.10.080</v>
          </cell>
          <cell r="B2172" t="str">
            <v>Caixa de tomada e tampa basculante com rebaixo
de 4 x (25 x 70 mm)</v>
          </cell>
          <cell r="C2172" t="str">
            <v>UN</v>
          </cell>
        </row>
        <row r="2173">
          <cell r="A2173" t="str">
            <v>38.10.090</v>
          </cell>
          <cell r="B2173" t="str">
            <v>Suporte de tomada para caixas com 2, 3 ou 4 vias</v>
          </cell>
          <cell r="C2173" t="str">
            <v>UN</v>
          </cell>
        </row>
        <row r="2174">
          <cell r="A2174">
            <v>38.119999999999997</v>
          </cell>
          <cell r="B2174" t="str">
            <v>Leitos e acessorios</v>
          </cell>
          <cell r="C2174">
            <v>38.1199951171875</v>
          </cell>
        </row>
        <row r="2175">
          <cell r="A2175" t="str">
            <v>38.12.086</v>
          </cell>
          <cell r="B2175" t="str">
            <v>Leito para cabos, tipo pesado, em aço galvanizado de 300 x 100 mm - com acessórios</v>
          </cell>
          <cell r="C2175" t="str">
            <v>M</v>
          </cell>
        </row>
        <row r="2176">
          <cell r="A2176" t="str">
            <v>38.12.090</v>
          </cell>
          <cell r="B2176" t="str">
            <v>Leito para cabos, tipo pesado, em aço galvanizado de 400 x 100 mm - com acessórios</v>
          </cell>
          <cell r="C2176" t="str">
            <v>M</v>
          </cell>
        </row>
        <row r="2177">
          <cell r="A2177" t="str">
            <v>38.12.100</v>
          </cell>
          <cell r="B2177" t="str">
            <v>Leito para cabos, tipo pesado, em aço galvanizado de 600 x 100 mm - com acessórios</v>
          </cell>
          <cell r="C2177" t="str">
            <v>M</v>
          </cell>
        </row>
        <row r="2178">
          <cell r="A2178" t="str">
            <v>38.12.120</v>
          </cell>
          <cell r="B2178" t="str">
            <v>Leito para cabos, tipo pesado, em aço galvanizado de 500 x 100 mm - com acessórios</v>
          </cell>
          <cell r="C2178" t="str">
            <v>M</v>
          </cell>
        </row>
        <row r="2179">
          <cell r="A2179" t="str">
            <v>38.12.130</v>
          </cell>
          <cell r="B2179" t="str">
            <v>Leito para cabos, tipo pesado, em aço galvanizado de 800 x 100 mm - com acessórios</v>
          </cell>
          <cell r="C2179" t="str">
            <v>M</v>
          </cell>
        </row>
        <row r="2180">
          <cell r="A2180">
            <v>38.130000000000003</v>
          </cell>
          <cell r="B2180" t="str">
            <v>Eletroduto em polietileno de alta densidade</v>
          </cell>
          <cell r="C2180">
            <v>38.129974365234375</v>
          </cell>
        </row>
        <row r="2181">
          <cell r="A2181" t="str">
            <v>38.13.010</v>
          </cell>
          <cell r="B2181" t="str">
            <v>Eletroduto corrugado em polietileno de alta
densidade, DN= 30 mm, com acessórios</v>
          </cell>
          <cell r="C2181" t="str">
            <v>M</v>
          </cell>
        </row>
        <row r="2182">
          <cell r="A2182" t="str">
            <v>38.13.016</v>
          </cell>
          <cell r="B2182" t="str">
            <v>Eletroduto corrugado em polietileno de alta
densidade, DN= 40 mm, com acessórios</v>
          </cell>
          <cell r="C2182" t="str">
            <v>M</v>
          </cell>
        </row>
        <row r="2183">
          <cell r="A2183" t="str">
            <v>38.13.020</v>
          </cell>
          <cell r="B2183" t="str">
            <v>Eletroduto corrugado em polietileno de alta
densidade, DN= 50 mm, com acessórios</v>
          </cell>
          <cell r="C2183" t="str">
            <v>M</v>
          </cell>
        </row>
        <row r="2184">
          <cell r="A2184" t="str">
            <v>38.13.030</v>
          </cell>
          <cell r="B2184" t="str">
            <v>Eletroduto corrugado em polietileno de alta
densidade, DN= 75 mm, com acessórios</v>
          </cell>
          <cell r="C2184" t="str">
            <v>M</v>
          </cell>
        </row>
        <row r="2185">
          <cell r="A2185" t="str">
            <v>38.13.040</v>
          </cell>
          <cell r="B2185" t="str">
            <v>Eletroduto corrugado em polietileno de alta
densidade, DN= 100 mm, com acessórios</v>
          </cell>
          <cell r="C2185" t="str">
            <v>M</v>
          </cell>
        </row>
        <row r="2186">
          <cell r="A2186" t="str">
            <v>38.13.050</v>
          </cell>
          <cell r="B2186" t="str">
            <v>Eletroduto corrugado em polietileno de alta
densidade, DN= 125 mm, com acessórios</v>
          </cell>
          <cell r="C2186" t="str">
            <v>M</v>
          </cell>
        </row>
        <row r="2187">
          <cell r="A2187" t="str">
            <v>38.13.060</v>
          </cell>
          <cell r="B2187" t="str">
            <v>Eletroduto corrugado em polietileno de alta
densidade, DN= 150 mm, com acessórios</v>
          </cell>
          <cell r="C2187" t="str">
            <v>M</v>
          </cell>
        </row>
        <row r="2188">
          <cell r="A2188">
            <v>38.15</v>
          </cell>
          <cell r="B2188" t="str">
            <v>Eletroduto metalico flexivel</v>
          </cell>
          <cell r="C2188">
            <v>38.149993896484375</v>
          </cell>
        </row>
        <row r="2189">
          <cell r="A2189" t="str">
            <v>38.15.010</v>
          </cell>
          <cell r="B2189" t="str">
            <v>Eletroduto metálico flexível com capa em PVC de
3/4´</v>
          </cell>
          <cell r="C2189" t="str">
            <v>M</v>
          </cell>
        </row>
        <row r="2190">
          <cell r="A2190" t="str">
            <v>38.15.020</v>
          </cell>
          <cell r="B2190" t="str">
            <v>Eletroduto metálico flexível com capa em PVC de
1´</v>
          </cell>
          <cell r="C2190" t="str">
            <v>M</v>
          </cell>
        </row>
        <row r="2191">
          <cell r="A2191" t="str">
            <v>38.15.040</v>
          </cell>
          <cell r="B2191" t="str">
            <v>Eletroduto metálico flexível com capa em PVC de
2´</v>
          </cell>
          <cell r="C2191" t="str">
            <v>M</v>
          </cell>
        </row>
        <row r="2192">
          <cell r="A2192" t="str">
            <v>38.15.110</v>
          </cell>
          <cell r="B2192" t="str">
            <v>Terminal macho fixo em latão zincado de 3/4´</v>
          </cell>
          <cell r="C2192" t="str">
            <v>UN</v>
          </cell>
        </row>
        <row r="2193">
          <cell r="A2193" t="str">
            <v>38.15.120</v>
          </cell>
          <cell r="B2193" t="str">
            <v>Terminal macho fixo em latão zincado de 1´</v>
          </cell>
          <cell r="C2193" t="str">
            <v>UN</v>
          </cell>
        </row>
        <row r="2194">
          <cell r="A2194" t="str">
            <v>38.15.140</v>
          </cell>
          <cell r="B2194" t="str">
            <v>Terminal macho fixo em latão zincado de 2´</v>
          </cell>
          <cell r="C2194" t="str">
            <v>UN</v>
          </cell>
        </row>
        <row r="2195">
          <cell r="A2195" t="str">
            <v>38.15.310</v>
          </cell>
          <cell r="B2195" t="str">
            <v>Terminal macho giratório em latão zincado de
3/4´</v>
          </cell>
          <cell r="C2195" t="str">
            <v>UN</v>
          </cell>
        </row>
        <row r="2196">
          <cell r="A2196" t="str">
            <v>38.15.320</v>
          </cell>
          <cell r="B2196" t="str">
            <v>Terminal macho giratório em latão zincado de 1´</v>
          </cell>
          <cell r="C2196" t="str">
            <v>UN</v>
          </cell>
        </row>
        <row r="2197">
          <cell r="A2197" t="str">
            <v>38.15.340</v>
          </cell>
          <cell r="B2197" t="str">
            <v>Terminal macho giratório em latão zincado de 2´</v>
          </cell>
          <cell r="C2197" t="str">
            <v>UN</v>
          </cell>
        </row>
        <row r="2198">
          <cell r="A2198">
            <v>38.159999999999997</v>
          </cell>
          <cell r="B2198" t="str">
            <v>Rodape tecnico e acessorios</v>
          </cell>
          <cell r="C2198">
            <v>38.15997314453125</v>
          </cell>
        </row>
        <row r="2199">
          <cell r="A2199" t="str">
            <v>38.16.030</v>
          </cell>
          <cell r="B2199" t="str">
            <v>Rodapé técnico triplo e tampa com pintura
eletrostática</v>
          </cell>
          <cell r="C2199" t="str">
            <v>M</v>
          </cell>
        </row>
        <row r="2200">
          <cell r="A2200" t="str">
            <v>38.16.060</v>
          </cell>
          <cell r="B2200" t="str">
            <v>Curva horizontal tripla de 90°, interna ou externa
e tampa com pintura eletrostática</v>
          </cell>
          <cell r="C2200" t="str">
            <v>UN</v>
          </cell>
        </row>
        <row r="2201">
          <cell r="A2201" t="str">
            <v>38.16.080</v>
          </cell>
          <cell r="B2201" t="str">
            <v>Tê triplo de 90°, horizontal ou vertical e tampa
com pintura eletrostática</v>
          </cell>
          <cell r="C2201" t="str">
            <v>UN</v>
          </cell>
        </row>
        <row r="2202">
          <cell r="A2202" t="str">
            <v>38.16.090</v>
          </cell>
          <cell r="B2202" t="str">
            <v>Caixa para tomadas: de energia, RJ, sobressalente, interruptor ou espelho, com pintura eletrostática, para rodapé técnico triplo</v>
          </cell>
          <cell r="C2202" t="str">
            <v>UN</v>
          </cell>
        </row>
        <row r="2203">
          <cell r="A2203" t="str">
            <v>38.16.110</v>
          </cell>
          <cell r="B2203" t="str">
            <v>Caixa de derivação embutida ou externa com pintura eletrostática, para rodapé técnico triplo</v>
          </cell>
          <cell r="C2203" t="str">
            <v>UN</v>
          </cell>
        </row>
        <row r="2204">
          <cell r="A2204" t="str">
            <v>38.16.130</v>
          </cell>
          <cell r="B2204" t="str">
            <v>Caixa para tomadas: de energia, RJ, sobressalente, interruptor ou espelho, com pintura eletrostática, para rodapé técnico duplo</v>
          </cell>
          <cell r="C2204" t="str">
            <v>UN</v>
          </cell>
        </row>
        <row r="2205">
          <cell r="A2205" t="str">
            <v>38.16.140</v>
          </cell>
          <cell r="B2205" t="str">
            <v>Terminal de fechamento ou mata junta com pintura eletrostática, para rodapé técnico triplo</v>
          </cell>
          <cell r="C2205" t="str">
            <v>UN</v>
          </cell>
        </row>
        <row r="2206">
          <cell r="A2206" t="str">
            <v>38.16.150</v>
          </cell>
          <cell r="B2206" t="str">
            <v>Rodapé técnico duplo e tampa com pintura
eletrostática</v>
          </cell>
          <cell r="C2206" t="str">
            <v>M</v>
          </cell>
        </row>
        <row r="2207">
          <cell r="A2207" t="str">
            <v>38.16.160</v>
          </cell>
          <cell r="B2207" t="str">
            <v>Curva vertical dupla de 90°, interna ou externa e
tampa com pintura eletrostática</v>
          </cell>
          <cell r="C2207" t="str">
            <v>UN</v>
          </cell>
        </row>
        <row r="2208">
          <cell r="A2208" t="str">
            <v>38.16.190</v>
          </cell>
          <cell r="B2208" t="str">
            <v>Terminal de fechamento ou mata junta com pintura eletrostática, para rodapé técnico duplo</v>
          </cell>
          <cell r="C2208" t="str">
            <v>UN</v>
          </cell>
        </row>
        <row r="2209">
          <cell r="A2209" t="str">
            <v>38.16.200</v>
          </cell>
          <cell r="B2209" t="str">
            <v>Curva horizontal dupla de 90°, interna ou externa
e tampa com pintura eletrostática</v>
          </cell>
          <cell r="C2209" t="str">
            <v>UN</v>
          </cell>
        </row>
        <row r="2210">
          <cell r="A2210" t="str">
            <v>38.16.230</v>
          </cell>
          <cell r="B2210" t="str">
            <v>Curva vertical tripla de 90°, interna ou externa e
tampa com pintura eletrostática</v>
          </cell>
          <cell r="C2210" t="str">
            <v>UN</v>
          </cell>
        </row>
        <row r="2211">
          <cell r="A2211" t="str">
            <v>38.16.250</v>
          </cell>
          <cell r="B2211" t="str">
            <v>Poste condutor metálico para distribuição, com suporte para tomadas elétricas e RJ, com pintura
eletrostática, altura de 3 m</v>
          </cell>
          <cell r="C2211" t="str">
            <v>UN</v>
          </cell>
        </row>
        <row r="2212">
          <cell r="A2212" t="str">
            <v>38.16.270</v>
          </cell>
          <cell r="B2212" t="str">
            <v>Caixa de derivação embutida ou externa para
rodapé técnico duplo</v>
          </cell>
          <cell r="C2212" t="str">
            <v>UN</v>
          </cell>
        </row>
        <row r="2213">
          <cell r="A2213">
            <v>38.19</v>
          </cell>
          <cell r="B2213" t="str">
            <v>Eletroduto em PVC corrugado flexivel</v>
          </cell>
          <cell r="C2213">
            <v>38.189971923828125</v>
          </cell>
        </row>
        <row r="2214">
          <cell r="A2214" t="str">
            <v>38.19.020</v>
          </cell>
          <cell r="B2214" t="str">
            <v>Eletroduto de PVC corrugado flexível leve,
diâmetro externo de 20 mm</v>
          </cell>
          <cell r="C2214" t="str">
            <v>M</v>
          </cell>
        </row>
        <row r="2215">
          <cell r="A2215" t="str">
            <v>38.19.030</v>
          </cell>
          <cell r="B2215" t="str">
            <v>Eletroduto de PVC corrugado flexível leve,
diâmetro externo de 25 mm</v>
          </cell>
          <cell r="C2215" t="str">
            <v>M</v>
          </cell>
        </row>
        <row r="2216">
          <cell r="A2216" t="str">
            <v>38.19.040</v>
          </cell>
          <cell r="B2216" t="str">
            <v>Eletroduto de PVC corrugado flexível leve,
diâmetro externo de 32 mm</v>
          </cell>
          <cell r="C2216" t="str">
            <v>M</v>
          </cell>
        </row>
        <row r="2217">
          <cell r="A2217" t="str">
            <v>38.19.210</v>
          </cell>
          <cell r="B2217" t="str">
            <v>Eletroduto de PVC corrugado flexível reforçado,
diâmetro externo de 25 mm</v>
          </cell>
          <cell r="C2217" t="str">
            <v>M</v>
          </cell>
        </row>
        <row r="2218">
          <cell r="A2218" t="str">
            <v>38.19.220</v>
          </cell>
          <cell r="B2218" t="str">
            <v>Eletroduto de PVC corrugado flexível reforçado,
diâmetro externo de 32 mm</v>
          </cell>
          <cell r="C2218" t="str">
            <v>M</v>
          </cell>
        </row>
        <row r="2219">
          <cell r="A2219">
            <v>38.200000000000003</v>
          </cell>
          <cell r="B2219" t="str">
            <v>Reparos, conservacoes e complementos - GRUPO
38</v>
          </cell>
          <cell r="C2219">
            <v>38.199981689453125</v>
          </cell>
        </row>
        <row r="2220">
          <cell r="A2220" t="str">
            <v>38.20.010</v>
          </cell>
          <cell r="B2220" t="str">
            <v>Recolocação de perfilado 38x38 mm</v>
          </cell>
          <cell r="C2220" t="str">
            <v>M</v>
          </cell>
        </row>
        <row r="2221">
          <cell r="A2221" t="str">
            <v>38.20.020</v>
          </cell>
          <cell r="B2221" t="str">
            <v>Recolocação de vergalhão</v>
          </cell>
          <cell r="C2221" t="str">
            <v>M</v>
          </cell>
        </row>
        <row r="2222">
          <cell r="A2222" t="str">
            <v>38.20.030</v>
          </cell>
          <cell r="B2222" t="str">
            <v>Recolocação de caixa de tomada para perfilado</v>
          </cell>
          <cell r="C2222" t="str">
            <v>UN</v>
          </cell>
        </row>
        <row r="2223">
          <cell r="A2223" t="str">
            <v>38.20.040</v>
          </cell>
          <cell r="B2223" t="str">
            <v>Recolocação de eletrodutos</v>
          </cell>
          <cell r="C2223" t="str">
            <v>M</v>
          </cell>
        </row>
        <row r="2224">
          <cell r="A2224">
            <v>38.21</v>
          </cell>
          <cell r="B2224" t="str">
            <v>Eletrocalha e acessorios</v>
          </cell>
          <cell r="C2224">
            <v>38.209991455078125</v>
          </cell>
        </row>
        <row r="2225">
          <cell r="A2225" t="str">
            <v>38.21.110</v>
          </cell>
          <cell r="B2225" t="str">
            <v>Eletrocalha lisa galvanizada a fogo, 50 x 50 mm,
com acessórios</v>
          </cell>
          <cell r="C2225" t="str">
            <v>M</v>
          </cell>
        </row>
        <row r="2226">
          <cell r="A2226" t="str">
            <v>38.21.120</v>
          </cell>
          <cell r="B2226" t="str">
            <v>Eletrocalha lisa galvanizada a fogo, 100 x 50 mm,
com acessórios</v>
          </cell>
          <cell r="C2226" t="str">
            <v>M</v>
          </cell>
        </row>
        <row r="2227">
          <cell r="A2227" t="str">
            <v>38.21.130</v>
          </cell>
          <cell r="B2227" t="str">
            <v>Eletrocalha lisa galvanizada a fogo, 150 x 50 mm,
com acessórios</v>
          </cell>
          <cell r="C2227" t="str">
            <v>M</v>
          </cell>
        </row>
        <row r="2228">
          <cell r="A2228" t="str">
            <v>38.21.140</v>
          </cell>
          <cell r="B2228" t="str">
            <v>Eletrocalha lisa galvanizada a fogo, 200 x 50 mm,
com acessórios</v>
          </cell>
          <cell r="C2228" t="str">
            <v>M</v>
          </cell>
        </row>
        <row r="2229">
          <cell r="A2229" t="str">
            <v>38.21.150</v>
          </cell>
          <cell r="B2229" t="str">
            <v>Eletrocalha lisa galvanizada a fogo, 250 x 50 mm,
com acessórios</v>
          </cell>
          <cell r="C2229" t="str">
            <v>M</v>
          </cell>
        </row>
        <row r="2230">
          <cell r="A2230" t="str">
            <v>38.21.310</v>
          </cell>
          <cell r="B2230" t="str">
            <v>Eletrocalha lisa galvanizada a fogo, 100 x 100 mm,
com acessórios</v>
          </cell>
          <cell r="C2230" t="str">
            <v>M</v>
          </cell>
        </row>
        <row r="2231">
          <cell r="A2231" t="str">
            <v>38.21.320</v>
          </cell>
          <cell r="B2231" t="str">
            <v>Eletrocalha lisa galvanizada a fogo, 150 x 100 mm,
com acessórios</v>
          </cell>
          <cell r="C2231" t="str">
            <v>M</v>
          </cell>
        </row>
        <row r="2232">
          <cell r="A2232" t="str">
            <v>38.21.330</v>
          </cell>
          <cell r="B2232" t="str">
            <v>Eletrocalha lisa galvanizada a fogo, 200 x 100 mm,
com acessórios</v>
          </cell>
          <cell r="C2232" t="str">
            <v>M</v>
          </cell>
        </row>
        <row r="2233">
          <cell r="A2233" t="str">
            <v>38.21.340</v>
          </cell>
          <cell r="B2233" t="str">
            <v>Eletrocalha lisa galvanizada a fogo, 250 x 100 mm,
com acessórios</v>
          </cell>
          <cell r="C2233" t="str">
            <v>M</v>
          </cell>
        </row>
        <row r="2234">
          <cell r="A2234" t="str">
            <v>38.21.350</v>
          </cell>
          <cell r="B2234" t="str">
            <v>Eletrocalha lisa galvanizada a fogo, 300 x 100 mm,
com acessórios</v>
          </cell>
          <cell r="C2234" t="str">
            <v>M</v>
          </cell>
        </row>
        <row r="2235">
          <cell r="A2235" t="str">
            <v>38.21.360</v>
          </cell>
          <cell r="B2235" t="str">
            <v>Eletrocalha lisa galvanizada a fogo, 400 x 100 mm,
com acessórios</v>
          </cell>
          <cell r="C2235" t="str">
            <v>M</v>
          </cell>
        </row>
        <row r="2236">
          <cell r="A2236" t="str">
            <v>38.21.920</v>
          </cell>
          <cell r="B2236" t="str">
            <v>Eletrocalha perfurada galvanizada a fogo, 100 x
50 mm, com acessórios</v>
          </cell>
          <cell r="C2236" t="str">
            <v>M</v>
          </cell>
        </row>
        <row r="2237">
          <cell r="A2237" t="str">
            <v>38.21.930</v>
          </cell>
          <cell r="B2237" t="str">
            <v>Eletrocalha perfurada galvanizada a fogo, 150 x
50 mm, com acessórios</v>
          </cell>
          <cell r="C2237" t="str">
            <v>M</v>
          </cell>
        </row>
        <row r="2238">
          <cell r="A2238" t="str">
            <v>38.21.940</v>
          </cell>
          <cell r="B2238" t="str">
            <v>Eletrocalha perfurada galvanizada a fogo, 200 x
50 mm, com acessórios</v>
          </cell>
          <cell r="C2238" t="str">
            <v>M</v>
          </cell>
        </row>
        <row r="2239">
          <cell r="A2239" t="str">
            <v>38.21.950</v>
          </cell>
          <cell r="B2239" t="str">
            <v>Eletrocalha perfurada galvanizada a fogo, 250 x
50 mm, com acessórios</v>
          </cell>
          <cell r="C2239" t="str">
            <v>M</v>
          </cell>
        </row>
        <row r="2240">
          <cell r="A2240">
            <v>38.22</v>
          </cell>
          <cell r="B2240" t="str">
            <v>Eletrocalha e acessorios.</v>
          </cell>
          <cell r="C2240">
            <v>38.219970703125</v>
          </cell>
        </row>
        <row r="2241">
          <cell r="A2241" t="str">
            <v>38.22.120</v>
          </cell>
          <cell r="B2241" t="str">
            <v>Eletrocalha perfurada galvanizada a fogo,
150x100mm, com acessórios</v>
          </cell>
          <cell r="C2241" t="str">
            <v>M</v>
          </cell>
        </row>
        <row r="2242">
          <cell r="A2242" t="str">
            <v>38.22.130</v>
          </cell>
          <cell r="B2242" t="str">
            <v>Eletrocalha perfurada galvanizada a fogo,
200x100mm, com acessórios</v>
          </cell>
          <cell r="C2242" t="str">
            <v>M</v>
          </cell>
        </row>
        <row r="2243">
          <cell r="A2243" t="str">
            <v>38.22.140</v>
          </cell>
          <cell r="B2243" t="str">
            <v>Eletrocalha perfurada galvanizada a fogo,
250x100mm, com acessórios</v>
          </cell>
          <cell r="C2243" t="str">
            <v>M</v>
          </cell>
        </row>
        <row r="2244">
          <cell r="A2244" t="str">
            <v>38.22.150</v>
          </cell>
          <cell r="B2244" t="str">
            <v>Eletrocalha perfurada galvanizada a fogo,
300x100mm, com acessórios</v>
          </cell>
          <cell r="C2244" t="str">
            <v>M</v>
          </cell>
        </row>
        <row r="2245">
          <cell r="A2245" t="str">
            <v>38.22.160</v>
          </cell>
          <cell r="B2245" t="str">
            <v>Eletrocalha perfurada galvanizada a fogo,
400x100mm, com acessórios</v>
          </cell>
          <cell r="C2245" t="str">
            <v>M</v>
          </cell>
        </row>
        <row r="2246">
          <cell r="A2246" t="str">
            <v>38.22.610</v>
          </cell>
          <cell r="B2246" t="str">
            <v>Tampa de encaixe para eletrocalha, galvanizada a
fogo, L= 50mm</v>
          </cell>
          <cell r="C2246" t="str">
            <v>M</v>
          </cell>
        </row>
        <row r="2247">
          <cell r="A2247" t="str">
            <v>38.22.620</v>
          </cell>
          <cell r="B2247" t="str">
            <v>Tampa de encaixe para eletrocalha, galvanizada a
fogo, L= 100mm</v>
          </cell>
          <cell r="C2247" t="str">
            <v>M</v>
          </cell>
        </row>
        <row r="2248">
          <cell r="A2248" t="str">
            <v>38.22.630</v>
          </cell>
          <cell r="B2248" t="str">
            <v>Tampa de encaixe para eletrocalha, galvanizada a
fogo, L= 150mm</v>
          </cell>
          <cell r="C2248" t="str">
            <v>M</v>
          </cell>
        </row>
        <row r="2249">
          <cell r="A2249" t="str">
            <v>38.22.640</v>
          </cell>
          <cell r="B2249" t="str">
            <v>Tampa de encaixe para eletrocalha, galvanizada a
fogo, L= 200mm</v>
          </cell>
          <cell r="C2249" t="str">
            <v>M</v>
          </cell>
        </row>
        <row r="2250">
          <cell r="A2250" t="str">
            <v>38.22.650</v>
          </cell>
          <cell r="B2250" t="str">
            <v>Tampa de encaixe para eletrocalha, galvanizada a
fogo, L= 250mm</v>
          </cell>
          <cell r="C2250" t="str">
            <v>M</v>
          </cell>
        </row>
        <row r="2251">
          <cell r="A2251" t="str">
            <v>38.22.660</v>
          </cell>
          <cell r="B2251" t="str">
            <v>Tampa de encaixe para eletrocalha, galvanizada a
fogo, L= 300mm</v>
          </cell>
          <cell r="C2251" t="str">
            <v>M</v>
          </cell>
        </row>
        <row r="2252">
          <cell r="A2252" t="str">
            <v>38.22.670</v>
          </cell>
          <cell r="B2252" t="str">
            <v>Tampa de encaixe para eletrocalha, galvanizada a
fogo, L= 400mm</v>
          </cell>
          <cell r="C2252" t="str">
            <v>M</v>
          </cell>
        </row>
        <row r="2253">
          <cell r="A2253">
            <v>38.229999999999997</v>
          </cell>
          <cell r="B2253" t="str">
            <v>Eletrocalha e acessorios..</v>
          </cell>
          <cell r="C2253">
            <v>38.22998046875</v>
          </cell>
        </row>
        <row r="2254">
          <cell r="A2254" t="str">
            <v>38.23.010</v>
          </cell>
          <cell r="B2254" t="str">
            <v>Suporte para eletrocalha, galvanizado a fogo,
50x50mm</v>
          </cell>
          <cell r="C2254" t="str">
            <v>UN</v>
          </cell>
        </row>
        <row r="2255">
          <cell r="A2255" t="str">
            <v>38.23.020</v>
          </cell>
          <cell r="B2255" t="str">
            <v>Suporte para eletrocalha, galvanizado a fogo,
100x50mm</v>
          </cell>
          <cell r="C2255" t="str">
            <v>UN</v>
          </cell>
        </row>
        <row r="2256">
          <cell r="A2256" t="str">
            <v>38.23.030</v>
          </cell>
          <cell r="B2256" t="str">
            <v>Suporte para eletrocalha, galvanizado a fogo,
150x50mm</v>
          </cell>
          <cell r="C2256" t="str">
            <v>UN</v>
          </cell>
        </row>
        <row r="2257">
          <cell r="A2257" t="str">
            <v>38.23.040</v>
          </cell>
          <cell r="B2257" t="str">
            <v>Suporte para eletrocalha, galvanizado a fogo,
200x50mm</v>
          </cell>
          <cell r="C2257" t="str">
            <v>UN</v>
          </cell>
        </row>
        <row r="2258">
          <cell r="A2258" t="str">
            <v>38.23.050</v>
          </cell>
          <cell r="B2258" t="str">
            <v>Suporte para eletrocalha, galvanizado a fogo,
250x50mm</v>
          </cell>
          <cell r="C2258" t="str">
            <v>UN</v>
          </cell>
        </row>
        <row r="2259">
          <cell r="A2259" t="str">
            <v>38.23.060</v>
          </cell>
          <cell r="B2259" t="str">
            <v>Suporte para eletrocalha, galvanizado a fogo,
300x50mm</v>
          </cell>
          <cell r="C2259" t="str">
            <v>UN</v>
          </cell>
        </row>
        <row r="2260">
          <cell r="A2260" t="str">
            <v>38.23.110</v>
          </cell>
          <cell r="B2260" t="str">
            <v>Suporte para eletrocalha, galvanizado a fogo,
100x100mm</v>
          </cell>
          <cell r="C2260" t="str">
            <v>UN</v>
          </cell>
        </row>
        <row r="2261">
          <cell r="A2261" t="str">
            <v>38.23.120</v>
          </cell>
          <cell r="B2261" t="str">
            <v>Suporte para eletrocalha, galvanizado a fogo,
150x100mm</v>
          </cell>
          <cell r="C2261" t="str">
            <v>UN</v>
          </cell>
        </row>
        <row r="2262">
          <cell r="A2262" t="str">
            <v>38.23.130</v>
          </cell>
          <cell r="B2262" t="str">
            <v>Suporte para eletrocalha, galvanizado a fogo,
200x100mm</v>
          </cell>
          <cell r="C2262" t="str">
            <v>UN</v>
          </cell>
        </row>
        <row r="2263">
          <cell r="A2263" t="str">
            <v>38.23.140</v>
          </cell>
          <cell r="B2263" t="str">
            <v>Suporte para eletrocalha, galvanizado a fogo,
250x100mm</v>
          </cell>
          <cell r="C2263" t="str">
            <v>UN</v>
          </cell>
        </row>
        <row r="2264">
          <cell r="A2264" t="str">
            <v>38.23.150</v>
          </cell>
          <cell r="B2264" t="str">
            <v>Suporte para eletrocalha, galvanizado a fogo,
300x100mm</v>
          </cell>
          <cell r="C2264" t="str">
            <v>UN</v>
          </cell>
        </row>
        <row r="2265">
          <cell r="A2265" t="str">
            <v>38.23.160</v>
          </cell>
          <cell r="B2265" t="str">
            <v>Suporte para eletrocalha, galvanizado a fogo,
400x100mm</v>
          </cell>
          <cell r="C2265" t="str">
            <v>UN</v>
          </cell>
        </row>
        <row r="2266">
          <cell r="A2266" t="str">
            <v>38.23.210</v>
          </cell>
          <cell r="B2266" t="str">
            <v>Mão francesa simples, galvanizada a fogo, L=
200mm</v>
          </cell>
          <cell r="C2266" t="str">
            <v>UN</v>
          </cell>
        </row>
        <row r="2267">
          <cell r="A2267" t="str">
            <v>38.23.220</v>
          </cell>
          <cell r="B2267" t="str">
            <v>Mão francesa simples, galvanizada a fogo, L=
300mm</v>
          </cell>
          <cell r="C2267" t="str">
            <v>UN</v>
          </cell>
        </row>
        <row r="2268">
          <cell r="A2268" t="str">
            <v>38.23.230</v>
          </cell>
          <cell r="B2268" t="str">
            <v>Mão francesa simples, galvanizada a fogo, L=
400mm</v>
          </cell>
          <cell r="C2268" t="str">
            <v>UN</v>
          </cell>
        </row>
        <row r="2269">
          <cell r="A2269" t="str">
            <v>38.23.240</v>
          </cell>
          <cell r="B2269" t="str">
            <v>Mão francesa simples, galvanizada a fogo, L=
500mm</v>
          </cell>
          <cell r="C2269" t="str">
            <v>UN</v>
          </cell>
        </row>
        <row r="2270">
          <cell r="A2270" t="str">
            <v>38.23.310</v>
          </cell>
          <cell r="B2270" t="str">
            <v>Mão francesa dupla, galvanizada a fogo, L=
300mm</v>
          </cell>
          <cell r="C2270" t="str">
            <v>UN</v>
          </cell>
        </row>
        <row r="2271">
          <cell r="A2271" t="str">
            <v>38.23.320</v>
          </cell>
          <cell r="B2271" t="str">
            <v>Mão francesa dupla, galvanizada a fogo, L=
400mm</v>
          </cell>
          <cell r="C2271" t="str">
            <v>UN</v>
          </cell>
        </row>
        <row r="2272">
          <cell r="A2272" t="str">
            <v>38.23.330</v>
          </cell>
          <cell r="B2272" t="str">
            <v>Mão francesa dupla, galvanizada a fogo, L=
500mm</v>
          </cell>
          <cell r="C2272" t="str">
            <v>UN</v>
          </cell>
        </row>
        <row r="2273">
          <cell r="A2273">
            <v>39</v>
          </cell>
          <cell r="B2273" t="str">
            <v>CONDUTOR E ENFIACAO DE ENERGIA ELETRICA E
TELEFONIA</v>
          </cell>
          <cell r="C2273">
            <v>39</v>
          </cell>
        </row>
        <row r="2274">
          <cell r="A2274">
            <v>39.020000000000003</v>
          </cell>
          <cell r="B2274" t="str">
            <v>Cabo de cobre, isolamento 450V / 750 V, isolacao
em PVC 70°C</v>
          </cell>
          <cell r="C2274">
            <v>39.019989013671875</v>
          </cell>
        </row>
        <row r="2275">
          <cell r="A2275" t="str">
            <v>39.02.010</v>
          </cell>
          <cell r="B2275" t="str">
            <v>Cabo de cobre de 1,5 mm², isolamento 750 V -
isolação em PVC 70°C</v>
          </cell>
          <cell r="C2275" t="str">
            <v>M</v>
          </cell>
        </row>
        <row r="2276">
          <cell r="A2276" t="str">
            <v>39.02.016</v>
          </cell>
          <cell r="B2276" t="str">
            <v>Cabo de cobre de 2,5 mm², isolamento 750 V -
isolação em PVC 70°C</v>
          </cell>
          <cell r="C2276" t="str">
            <v>M</v>
          </cell>
        </row>
        <row r="2277">
          <cell r="A2277" t="str">
            <v>39.02.020</v>
          </cell>
          <cell r="B2277" t="str">
            <v>Cabo de cobre de 4 mm², isolamento 750 V -
isolação em PVC 70°C</v>
          </cell>
          <cell r="C2277" t="str">
            <v>M</v>
          </cell>
        </row>
        <row r="2278">
          <cell r="A2278" t="str">
            <v>39.02.030</v>
          </cell>
          <cell r="B2278" t="str">
            <v>Cabo de cobre de 6 mm², isolamento 750 V -
isolação em PVC 70°C</v>
          </cell>
          <cell r="C2278" t="str">
            <v>M</v>
          </cell>
        </row>
        <row r="2279">
          <cell r="A2279" t="str">
            <v>39.02.040</v>
          </cell>
          <cell r="B2279" t="str">
            <v>Cabo de cobre de 10 mm², isolamento 750 V -
isolação em PVC 70°C</v>
          </cell>
          <cell r="C2279" t="str">
            <v>M</v>
          </cell>
        </row>
        <row r="2280">
          <cell r="A2280">
            <v>39.03</v>
          </cell>
          <cell r="B2280" t="str">
            <v>Cabo de cobre, isolamento 0,6/1kV, isolacao em
PVC 70°C</v>
          </cell>
          <cell r="C2280">
            <v>39.029998779296875</v>
          </cell>
        </row>
        <row r="2281">
          <cell r="A2281" t="str">
            <v>39.03.160</v>
          </cell>
          <cell r="B2281" t="str">
            <v>Cabo de cobre de 1,5 mm², isolamento 0,6/1 kV -
isolação em PVC 70°C</v>
          </cell>
          <cell r="C2281" t="str">
            <v>M</v>
          </cell>
        </row>
        <row r="2282">
          <cell r="A2282" t="str">
            <v>39.03.170</v>
          </cell>
          <cell r="B2282" t="str">
            <v>Cabo de cobre de 2,5 mm², isolamento 0,6/1 kV -
isolação em PVC 70°C</v>
          </cell>
          <cell r="C2282" t="str">
            <v>M</v>
          </cell>
        </row>
        <row r="2283">
          <cell r="A2283" t="str">
            <v>39.03.174</v>
          </cell>
          <cell r="B2283" t="str">
            <v>Cabo de cobre de 4 mm², isolamento 0,6/1 kV -
isolação em PVC 70°C.</v>
          </cell>
          <cell r="C2283" t="str">
            <v>M</v>
          </cell>
        </row>
        <row r="2284">
          <cell r="A2284" t="str">
            <v>39.03.178</v>
          </cell>
          <cell r="B2284" t="str">
            <v>Cabo de cobre de 6 mm², isolamento 0,6/1 kV -
isolação em PVC 70°C</v>
          </cell>
          <cell r="C2284" t="str">
            <v>M</v>
          </cell>
        </row>
        <row r="2285">
          <cell r="A2285" t="str">
            <v>39.03.182</v>
          </cell>
          <cell r="B2285" t="str">
            <v>Cabo de cobre de 10 mm², isolamento 0,6/1 kV -
isolação em PVC 70°C</v>
          </cell>
          <cell r="C2285" t="str">
            <v>M</v>
          </cell>
        </row>
        <row r="2286">
          <cell r="A2286">
            <v>39.04</v>
          </cell>
          <cell r="B2286" t="str">
            <v>Cabo de cobre nu, tempera mole, classe 2</v>
          </cell>
          <cell r="C2286">
            <v>39.03997802734375</v>
          </cell>
        </row>
        <row r="2287">
          <cell r="A2287" t="str">
            <v>39.04.040</v>
          </cell>
          <cell r="B2287" t="str">
            <v>Cabo de cobre nu, têmpera mole, classe 2, de 10
mm²</v>
          </cell>
          <cell r="C2287" t="str">
            <v>M</v>
          </cell>
        </row>
        <row r="2288">
          <cell r="A2288" t="str">
            <v>39.04.050</v>
          </cell>
          <cell r="B2288" t="str">
            <v>Cabo de cobre nu, têmpera mole, classe 2, de 16
mm²</v>
          </cell>
          <cell r="C2288" t="str">
            <v>M</v>
          </cell>
        </row>
        <row r="2289">
          <cell r="A2289" t="str">
            <v>39.04.060</v>
          </cell>
          <cell r="B2289" t="str">
            <v>Cabo de cobre nu, têmpera mole, classe 2, de 25
mm²</v>
          </cell>
          <cell r="C2289" t="str">
            <v>M</v>
          </cell>
        </row>
        <row r="2290">
          <cell r="A2290" t="str">
            <v>39.04.070</v>
          </cell>
          <cell r="B2290" t="str">
            <v>Cabo de cobre nu, têmpera mole, classe 2, de 35
mm²</v>
          </cell>
          <cell r="C2290" t="str">
            <v>M</v>
          </cell>
        </row>
        <row r="2291">
          <cell r="A2291" t="str">
            <v>39.04.080</v>
          </cell>
          <cell r="B2291" t="str">
            <v>Cabo de cobre nu, têmpera mole, classe 2, de 50
mm²</v>
          </cell>
          <cell r="C2291" t="str">
            <v>M</v>
          </cell>
        </row>
        <row r="2292">
          <cell r="A2292" t="str">
            <v>39.04.100</v>
          </cell>
          <cell r="B2292" t="str">
            <v>Cabo de cobre nu, têmpera mole, classe 2, de 70
mm²</v>
          </cell>
          <cell r="C2292" t="str">
            <v>M</v>
          </cell>
        </row>
        <row r="2293">
          <cell r="A2293" t="str">
            <v>39.04.120</v>
          </cell>
          <cell r="B2293" t="str">
            <v>Cabo de cobre nu, têmpera mole, classe 2, de 95
mm²</v>
          </cell>
          <cell r="C2293" t="str">
            <v>M</v>
          </cell>
        </row>
        <row r="2294">
          <cell r="A2294" t="str">
            <v>39.04.180</v>
          </cell>
          <cell r="B2294" t="str">
            <v>Cabo de cobre nu, têmpera mole, classe 2, de 185
mm²</v>
          </cell>
          <cell r="C2294" t="str">
            <v>M</v>
          </cell>
        </row>
        <row r="2295">
          <cell r="A2295">
            <v>39.049999999999997</v>
          </cell>
          <cell r="B2295" t="str">
            <v>Cabo de cobre tripolar, isolamento 8,7/15 kV,
isolacao EPR 90°C</v>
          </cell>
          <cell r="C2295">
            <v>39.04998779296875</v>
          </cell>
        </row>
        <row r="2296">
          <cell r="A2296" t="str">
            <v>39.05.070</v>
          </cell>
          <cell r="B2296" t="str">
            <v>Cabo de cobre de 3x35 mm², isolamento 8,7/15
kV - isolação EPR 90°C</v>
          </cell>
          <cell r="C2296" t="str">
            <v>M</v>
          </cell>
        </row>
        <row r="2297">
          <cell r="A2297">
            <v>39.06</v>
          </cell>
          <cell r="B2297" t="str">
            <v>Cabo de cobre unipolar, isolamento 8,7/15 kV,
isolacao EPR 90°C</v>
          </cell>
          <cell r="C2297">
            <v>39.05999755859375</v>
          </cell>
        </row>
        <row r="2298">
          <cell r="A2298" t="str">
            <v>39.06.060</v>
          </cell>
          <cell r="B2298" t="str">
            <v>Cabo de cobre de 25 mm², isolamento 8,7/15 kV -
isolação EPR 90°C</v>
          </cell>
          <cell r="C2298" t="str">
            <v>M</v>
          </cell>
        </row>
        <row r="2299">
          <cell r="A2299" t="str">
            <v>39.06.070</v>
          </cell>
          <cell r="B2299" t="str">
            <v>Cabo de cobre de 35 mm², isolamento 8,7/15 kV -
isolação EPR 90°C</v>
          </cell>
          <cell r="C2299" t="str">
            <v>M</v>
          </cell>
        </row>
        <row r="2300">
          <cell r="A2300" t="str">
            <v>39.06.074</v>
          </cell>
          <cell r="B2300" t="str">
            <v>Cabo de cobre de 50 mm², isolamento 8,7/15 kV -
isolação EPR 90°C</v>
          </cell>
          <cell r="C2300" t="str">
            <v>M</v>
          </cell>
        </row>
        <row r="2301">
          <cell r="A2301" t="str">
            <v>39.06.084</v>
          </cell>
          <cell r="B2301" t="str">
            <v>Cabo de cobre de 120 mm², isolamento 8,7/15 kV
- isolação EPR 90°C</v>
          </cell>
          <cell r="C2301" t="str">
            <v>M</v>
          </cell>
        </row>
        <row r="2302">
          <cell r="A2302">
            <v>39.090000000000003</v>
          </cell>
          <cell r="B2302" t="str">
            <v>Conectores</v>
          </cell>
          <cell r="C2302">
            <v>39.089996337890625</v>
          </cell>
        </row>
        <row r="2303">
          <cell r="A2303" t="str">
            <v>39.09.010</v>
          </cell>
          <cell r="B2303" t="str">
            <v>Conector terminal tipo BNC para cabo coaxial RG
59</v>
          </cell>
          <cell r="C2303" t="str">
            <v>UN</v>
          </cell>
        </row>
        <row r="2304">
          <cell r="A2304" t="str">
            <v>39.09.015</v>
          </cell>
          <cell r="B2304" t="str">
            <v>Conector de emenda tipo BNC para cabo coaxial
RG 59</v>
          </cell>
          <cell r="C2304" t="str">
            <v>UN</v>
          </cell>
        </row>
        <row r="2305">
          <cell r="A2305" t="str">
            <v>39.09.020</v>
          </cell>
          <cell r="B2305" t="str">
            <v>Conector split-bolt para cabo de 25 mm², latão,
simples</v>
          </cell>
          <cell r="C2305" t="str">
            <v>UN</v>
          </cell>
        </row>
        <row r="2306">
          <cell r="A2306" t="str">
            <v>39.09.040</v>
          </cell>
          <cell r="B2306" t="str">
            <v>Conector split-bolt para cabo de 35 mm², latão,
simples</v>
          </cell>
          <cell r="C2306" t="str">
            <v>UN</v>
          </cell>
        </row>
        <row r="2307">
          <cell r="A2307" t="str">
            <v>39.09.060</v>
          </cell>
          <cell r="B2307" t="str">
            <v>Conector split-bolt para cabo de 50 mm², latão,
simples</v>
          </cell>
          <cell r="C2307" t="str">
            <v>UN</v>
          </cell>
        </row>
        <row r="2308">
          <cell r="A2308" t="str">
            <v>39.09.100</v>
          </cell>
          <cell r="B2308" t="str">
            <v>Conector split-bolt para cabo de 25 mm², latão,
com rabicho</v>
          </cell>
          <cell r="C2308" t="str">
            <v>UN</v>
          </cell>
        </row>
        <row r="2309">
          <cell r="A2309" t="str">
            <v>39.09.120</v>
          </cell>
          <cell r="B2309" t="str">
            <v>Conector split-bolt para cabo de 35 mm², latão,
com rabicho</v>
          </cell>
          <cell r="C2309" t="str">
            <v>UN</v>
          </cell>
        </row>
        <row r="2310">
          <cell r="A2310" t="str">
            <v>39.09.140</v>
          </cell>
          <cell r="B2310" t="str">
            <v>Conector split-bolt para cabo de 50 mm², latão,
com rabicho</v>
          </cell>
          <cell r="C2310" t="str">
            <v>UN</v>
          </cell>
        </row>
        <row r="2311">
          <cell r="A2311">
            <v>39.1</v>
          </cell>
          <cell r="B2311" t="str">
            <v>Terminais de pressao e compressao</v>
          </cell>
          <cell r="C2311">
            <v>39.0999755859375</v>
          </cell>
        </row>
        <row r="2312">
          <cell r="A2312" t="str">
            <v>39.10.050</v>
          </cell>
          <cell r="B2312" t="str">
            <v>Terminal de compressão para cabo de 2,5 mm²</v>
          </cell>
          <cell r="C2312" t="str">
            <v>UN</v>
          </cell>
        </row>
        <row r="2313">
          <cell r="A2313" t="str">
            <v>39.10.060</v>
          </cell>
          <cell r="B2313" t="str">
            <v>Terminal de pressão/compressão para cabo de 6
até 10 mm²</v>
          </cell>
          <cell r="C2313" t="str">
            <v>UN</v>
          </cell>
        </row>
        <row r="2314">
          <cell r="A2314" t="str">
            <v>39.10.080</v>
          </cell>
          <cell r="B2314" t="str">
            <v>Terminal de pressão/compressão para cabo de 16
mm²</v>
          </cell>
          <cell r="C2314" t="str">
            <v>UN</v>
          </cell>
        </row>
        <row r="2315">
          <cell r="A2315" t="str">
            <v>39.10.120</v>
          </cell>
          <cell r="B2315" t="str">
            <v>Terminal de pressão/compressão para cabo de 25
mm²</v>
          </cell>
          <cell r="C2315" t="str">
            <v>UN</v>
          </cell>
        </row>
        <row r="2316">
          <cell r="A2316" t="str">
            <v>39.10.130</v>
          </cell>
          <cell r="B2316" t="str">
            <v>Terminal de pressão/compressão para cabo de 35
mm²</v>
          </cell>
          <cell r="C2316" t="str">
            <v>UN</v>
          </cell>
        </row>
        <row r="2317">
          <cell r="A2317" t="str">
            <v>39.10.160</v>
          </cell>
          <cell r="B2317" t="str">
            <v>Terminal de pressão/compressão para cabo de 50
mm²</v>
          </cell>
          <cell r="C2317" t="str">
            <v>UN</v>
          </cell>
        </row>
        <row r="2318">
          <cell r="A2318" t="str">
            <v>39.10.200</v>
          </cell>
          <cell r="B2318" t="str">
            <v>Terminal de pressão/compressão para cabo de 70
mm²</v>
          </cell>
          <cell r="C2318" t="str">
            <v>UN</v>
          </cell>
        </row>
        <row r="2319">
          <cell r="A2319" t="str">
            <v>39.10.240</v>
          </cell>
          <cell r="B2319" t="str">
            <v>Terminal de pressão/compressão para cabo de 95
mm²</v>
          </cell>
          <cell r="C2319" t="str">
            <v>UN</v>
          </cell>
        </row>
        <row r="2320">
          <cell r="A2320" t="str">
            <v>39.10.246</v>
          </cell>
          <cell r="B2320" t="str">
            <v>Terminal de pressão/compressão para cabo de
120 mm²</v>
          </cell>
          <cell r="C2320" t="str">
            <v>UN</v>
          </cell>
        </row>
        <row r="2321">
          <cell r="A2321" t="str">
            <v>39.10.250</v>
          </cell>
          <cell r="B2321" t="str">
            <v>Terminal de pressão/compressão para cabo de
150 mm²</v>
          </cell>
          <cell r="C2321" t="str">
            <v>UN</v>
          </cell>
        </row>
        <row r="2322">
          <cell r="A2322" t="str">
            <v>39.10.280</v>
          </cell>
          <cell r="B2322" t="str">
            <v>Terminal de pressão/compressão para cabo de
185 mm²</v>
          </cell>
          <cell r="C2322" t="str">
            <v>UN</v>
          </cell>
        </row>
        <row r="2323">
          <cell r="A2323" t="str">
            <v>39.10.300</v>
          </cell>
          <cell r="B2323" t="str">
            <v>Terminal de pressão/compressão para cabo de
240 mm²</v>
          </cell>
          <cell r="C2323" t="str">
            <v>UN</v>
          </cell>
        </row>
        <row r="2324">
          <cell r="A2324">
            <v>39.11</v>
          </cell>
          <cell r="B2324" t="str">
            <v>Fios e cabos telefônicos</v>
          </cell>
          <cell r="C2324">
            <v>39.1099853515625</v>
          </cell>
        </row>
        <row r="2325">
          <cell r="A2325" t="str">
            <v>39.11.020</v>
          </cell>
          <cell r="B2325" t="str">
            <v>Cabo telefônico CI, com 10 pares de 0,50 mm, para centrais telefônicas, equipamentos e rede
interna</v>
          </cell>
          <cell r="C2325" t="str">
            <v>M</v>
          </cell>
        </row>
        <row r="2326">
          <cell r="A2326" t="str">
            <v>39.11.040</v>
          </cell>
          <cell r="B2326" t="str">
            <v>Cabo telefônico CI, com 20 pares de 0,50 mm, para centrais telefônicas, equipamentos e rede
interna</v>
          </cell>
          <cell r="C2326" t="str">
            <v>M</v>
          </cell>
        </row>
        <row r="2327">
          <cell r="A2327" t="str">
            <v>39.11.080</v>
          </cell>
          <cell r="B2327" t="str">
            <v>Cabo telefônico CI, com 50 pares de 0,50 mm,
para centrais telefônicas, equipamentos e rede interna</v>
          </cell>
          <cell r="C2327" t="str">
            <v>M</v>
          </cell>
        </row>
        <row r="2328">
          <cell r="A2328" t="str">
            <v>39.11.090</v>
          </cell>
          <cell r="B2328" t="str">
            <v>Fio telefônico tipo FI-60, para ligação de
aparelhos telefônicos</v>
          </cell>
          <cell r="C2328" t="str">
            <v>M</v>
          </cell>
        </row>
        <row r="2329">
          <cell r="A2329" t="str">
            <v>39.11.110</v>
          </cell>
          <cell r="B2329" t="str">
            <v>Fio telefônico externo tipo FE-160</v>
          </cell>
          <cell r="C2329" t="str">
            <v>M</v>
          </cell>
        </row>
        <row r="2330">
          <cell r="A2330" t="str">
            <v>39.11.120</v>
          </cell>
          <cell r="B2330" t="str">
            <v>Cabo telefônico CTP-APL-SN, com 10 pares de 0,50 mm, para cotos de transição em caixas e
entradas</v>
          </cell>
          <cell r="C2330" t="str">
            <v>M</v>
          </cell>
        </row>
        <row r="2331">
          <cell r="A2331" t="str">
            <v>39.11.190</v>
          </cell>
          <cell r="B2331" t="str">
            <v>Cabo telefônico CCE-APL, com 4 pares de 0,50
mm, para conexões em rede externa</v>
          </cell>
          <cell r="C2331" t="str">
            <v>M</v>
          </cell>
        </row>
        <row r="2332">
          <cell r="A2332" t="str">
            <v>39.11.210</v>
          </cell>
          <cell r="B2332" t="str">
            <v>Cabo telefônico secundário de distribuição CTP- APL, com 20 pares de 0,50 mm, para rede externa</v>
          </cell>
          <cell r="C2332" t="str">
            <v>M</v>
          </cell>
        </row>
        <row r="2333">
          <cell r="A2333" t="str">
            <v>39.11.230</v>
          </cell>
          <cell r="B2333" t="str">
            <v>Cabo telefônico secundário de distribuição CTP- APL, com 50 pares de 0,50 mm, para rede externa</v>
          </cell>
          <cell r="C2333" t="str">
            <v>M</v>
          </cell>
        </row>
        <row r="2334">
          <cell r="A2334" t="str">
            <v>39.11.240</v>
          </cell>
          <cell r="B2334" t="str">
            <v>Cabo telefônico secundário de distribuição CTP- APL, com 100 pares de 0,50 mm, para rede
externa</v>
          </cell>
          <cell r="C2334" t="str">
            <v>M</v>
          </cell>
        </row>
        <row r="2335">
          <cell r="A2335" t="str">
            <v>39.11.270</v>
          </cell>
          <cell r="B2335" t="str">
            <v>Cabo telefônico secundário de distribuição CTP-
APL-G, com 10 pares de 0,50 mm, para rede subterrânea</v>
          </cell>
          <cell r="C2335" t="str">
            <v>M</v>
          </cell>
        </row>
        <row r="2336">
          <cell r="A2336" t="str">
            <v>39.11.280</v>
          </cell>
          <cell r="B2336" t="str">
            <v>Cabo telefônico secundário de distribuição CTP-
APL-G, com 20 pares de 0,50 mm, para rede subterrânea</v>
          </cell>
          <cell r="C2336" t="str">
            <v>M</v>
          </cell>
        </row>
        <row r="2337">
          <cell r="A2337" t="str">
            <v>39.11.300</v>
          </cell>
          <cell r="B2337" t="str">
            <v>Cabo telefônico secundário de distribuição CTP- APL-G, com 50 pares de 0,50 mm, para rede
subterrânea</v>
          </cell>
          <cell r="C2337" t="str">
            <v>M</v>
          </cell>
        </row>
        <row r="2338">
          <cell r="A2338" t="str">
            <v>39.11.400</v>
          </cell>
          <cell r="B2338" t="str">
            <v>Cabo telefônico secundário de distribuição CTP- APL, com 10 pares de 0,65 mm, para rede externa</v>
          </cell>
          <cell r="C2338" t="str">
            <v>M</v>
          </cell>
        </row>
        <row r="2339">
          <cell r="A2339" t="str">
            <v>39.11.410</v>
          </cell>
          <cell r="B2339" t="str">
            <v>Cabo telefônico secundário de distribuição CTP- APL, com 20 pares de 0,65 mm, para rede externa</v>
          </cell>
          <cell r="C2339" t="str">
            <v>M</v>
          </cell>
        </row>
        <row r="2340">
          <cell r="A2340" t="str">
            <v>39.11.430</v>
          </cell>
          <cell r="B2340" t="str">
            <v>Cabo telefônico secundário de distribuição CTP- APL, com 50 pares de 0,65 mm, para rede externa</v>
          </cell>
          <cell r="C2340" t="str">
            <v>M</v>
          </cell>
        </row>
        <row r="2341">
          <cell r="A2341">
            <v>39.119999999999997</v>
          </cell>
          <cell r="B2341" t="str">
            <v>Cabo de cobre flexivel, isolamento 600 V, isolacao
em VC/E 105°C</v>
          </cell>
          <cell r="C2341">
            <v>39.1199951171875</v>
          </cell>
        </row>
        <row r="2342">
          <cell r="A2342" t="str">
            <v>39.12.510</v>
          </cell>
          <cell r="B2342" t="str">
            <v>Cabo de cobre flexível blindado de 2 x 1,5 mm², isolamento 600V, isolação em VC/E 105°C - para
detecção de incêndio</v>
          </cell>
          <cell r="C2342" t="str">
            <v>M</v>
          </cell>
        </row>
        <row r="2343">
          <cell r="A2343" t="str">
            <v>39.12.520</v>
          </cell>
          <cell r="B2343" t="str">
            <v>Cabo de cobre flexível blindado de 3 x 1,5 mm², isolamento 600V, isolação em VC/E 105°C - para
detecção de incêndio</v>
          </cell>
          <cell r="C2343" t="str">
            <v>M</v>
          </cell>
        </row>
        <row r="2344">
          <cell r="A2344" t="str">
            <v>39.12.530</v>
          </cell>
          <cell r="B2344" t="str">
            <v>Cabo de cobre flexível blindado de 2 x 2,5 mm², isolamento 600V, isolação em VC/E 105°C - para
detecção de incêndio</v>
          </cell>
          <cell r="C2344" t="str">
            <v>M</v>
          </cell>
        </row>
        <row r="2345">
          <cell r="A2345">
            <v>39.14</v>
          </cell>
          <cell r="B2345" t="str">
            <v>Cabo de aluminio nu com alma de aco</v>
          </cell>
          <cell r="C2345">
            <v>39.139984130859375</v>
          </cell>
        </row>
        <row r="2346">
          <cell r="A2346" t="str">
            <v>39.14.010</v>
          </cell>
          <cell r="B2346" t="str">
            <v>Cabo de alumínio nu com alma de aço CAA, 1/0
AWG - Raven</v>
          </cell>
          <cell r="C2346" t="str">
            <v>M</v>
          </cell>
        </row>
        <row r="2347">
          <cell r="A2347" t="str">
            <v>39.14.050</v>
          </cell>
          <cell r="B2347" t="str">
            <v>Cabo de alumínio nu com alma de aço CAA, 4
AWG - Swan</v>
          </cell>
          <cell r="C2347" t="str">
            <v>M</v>
          </cell>
        </row>
        <row r="2348">
          <cell r="A2348">
            <v>39.15</v>
          </cell>
          <cell r="B2348" t="str">
            <v>Cabo de aluminio nu sem alma de aco</v>
          </cell>
          <cell r="C2348">
            <v>39.149993896484375</v>
          </cell>
        </row>
        <row r="2349">
          <cell r="A2349" t="str">
            <v>39.15.040</v>
          </cell>
          <cell r="B2349" t="str">
            <v>Cabo de alumínio nu sem alma de aço CA, 2 AWG -
Iris</v>
          </cell>
          <cell r="C2349" t="str">
            <v>M</v>
          </cell>
        </row>
        <row r="2350">
          <cell r="A2350" t="str">
            <v>39.15.070</v>
          </cell>
          <cell r="B2350" t="str">
            <v>Cabo de alumínio nu sem alma de aço CA, 2/0
AWG - Aster</v>
          </cell>
          <cell r="C2350" t="str">
            <v>M</v>
          </cell>
        </row>
        <row r="2351">
          <cell r="A2351">
            <v>39.18</v>
          </cell>
          <cell r="B2351" t="str">
            <v>Cabo para transmissao de dados</v>
          </cell>
          <cell r="C2351">
            <v>39.17999267578125</v>
          </cell>
        </row>
        <row r="2352">
          <cell r="A2352" t="str">
            <v>39.18.100</v>
          </cell>
          <cell r="B2352" t="str">
            <v>Cabo coaxial tipo RG 6</v>
          </cell>
          <cell r="C2352" t="str">
            <v>M</v>
          </cell>
        </row>
        <row r="2353">
          <cell r="A2353" t="str">
            <v>39.18.104</v>
          </cell>
          <cell r="B2353" t="str">
            <v>Cabo coaxial tipo RG 11</v>
          </cell>
          <cell r="C2353" t="str">
            <v>M</v>
          </cell>
        </row>
        <row r="2354">
          <cell r="A2354" t="str">
            <v>39.18.106</v>
          </cell>
          <cell r="B2354" t="str">
            <v>Cabo coaxial tipo RG 59</v>
          </cell>
          <cell r="C2354" t="str">
            <v>M</v>
          </cell>
        </row>
        <row r="2355">
          <cell r="A2355" t="str">
            <v>39.18.110</v>
          </cell>
          <cell r="B2355" t="str">
            <v>Cabo coaxial tipo RGC 06</v>
          </cell>
          <cell r="C2355" t="str">
            <v>M</v>
          </cell>
        </row>
        <row r="2356">
          <cell r="A2356" t="str">
            <v>39.18.114</v>
          </cell>
          <cell r="B2356" t="str">
            <v>Cabo coaxial tipo RGC 59</v>
          </cell>
          <cell r="C2356" t="str">
            <v>M</v>
          </cell>
        </row>
        <row r="2357">
          <cell r="A2357" t="str">
            <v>39.18.120</v>
          </cell>
          <cell r="B2357" t="str">
            <v>Cabo para rede U/UTP 23 AWG com 4 pares -
categoria 6A</v>
          </cell>
          <cell r="C2357" t="str">
            <v>M</v>
          </cell>
        </row>
        <row r="2358">
          <cell r="A2358" t="str">
            <v>39.18.126</v>
          </cell>
          <cell r="B2358" t="str">
            <v>Cabo para rede 24 AWG com 4 pares, categoria 6</v>
          </cell>
          <cell r="C2358" t="str">
            <v>M</v>
          </cell>
        </row>
        <row r="2359">
          <cell r="A2359">
            <v>39.200000000000003</v>
          </cell>
          <cell r="B2359" t="str">
            <v>Reparos, conservacoes e complementos - GRUPO
39</v>
          </cell>
          <cell r="C2359">
            <v>39.199981689453125</v>
          </cell>
        </row>
        <row r="2360">
          <cell r="A2360" t="str">
            <v>39.20.005</v>
          </cell>
          <cell r="B2360" t="str">
            <v>Conector prensa-cabo de 3/4´</v>
          </cell>
          <cell r="C2360" t="str">
            <v>UN</v>
          </cell>
        </row>
        <row r="2361">
          <cell r="A2361" t="str">
            <v>39.20.010</v>
          </cell>
          <cell r="B2361" t="str">
            <v>Recolocação de condutor aparente com diâmetro
externo até 6,5 mm</v>
          </cell>
          <cell r="C2361" t="str">
            <v>M</v>
          </cell>
        </row>
        <row r="2362">
          <cell r="A2362" t="str">
            <v>39.20.030</v>
          </cell>
          <cell r="B2362" t="str">
            <v>Recolocação de condutor aparente com diâmetro
externo acima de 6,5 mm</v>
          </cell>
          <cell r="C2362" t="str">
            <v>M</v>
          </cell>
        </row>
        <row r="2363">
          <cell r="A2363">
            <v>39.21</v>
          </cell>
          <cell r="B2363" t="str">
            <v>Cabo de cobre flexivel, isolamento 0,6/1 kV,
isolacao em HEPR 90°C</v>
          </cell>
          <cell r="C2363">
            <v>39.209991455078125</v>
          </cell>
        </row>
        <row r="2364">
          <cell r="A2364" t="str">
            <v>39.21.010</v>
          </cell>
          <cell r="B2364" t="str">
            <v>Cabo de cobre flexível de 1,5 mm², isolamento
0,6/1kV - isolação HEPR 90°C</v>
          </cell>
          <cell r="C2364" t="str">
            <v>M</v>
          </cell>
        </row>
        <row r="2365">
          <cell r="A2365" t="str">
            <v>39.21.020</v>
          </cell>
          <cell r="B2365" t="str">
            <v>Cabo de cobre flexível de 2,5 mm², isolamento
0,6/1kV - isolação HEPR 90°C</v>
          </cell>
          <cell r="C2365" t="str">
            <v>M</v>
          </cell>
        </row>
        <row r="2366">
          <cell r="A2366" t="str">
            <v>39.21.030</v>
          </cell>
          <cell r="B2366" t="str">
            <v>Cabo de cobre flexível de 4 mm², isolamento
0,6/1kV - isolação HEPR 90°C</v>
          </cell>
          <cell r="C2366" t="str">
            <v>M</v>
          </cell>
        </row>
        <row r="2367">
          <cell r="A2367" t="str">
            <v>39.21.040</v>
          </cell>
          <cell r="B2367" t="str">
            <v>Cabo de cobre flexível de 6 mm², isolamento
0,6/1kV - isolação HEPR 90°C</v>
          </cell>
          <cell r="C2367" t="str">
            <v>M</v>
          </cell>
        </row>
        <row r="2368">
          <cell r="A2368" t="str">
            <v>39.21.050</v>
          </cell>
          <cell r="B2368" t="str">
            <v>Cabo de cobre flexível de 10 mm², isolamento
0,6/1kV - isolação HEPR 90°C</v>
          </cell>
          <cell r="C2368" t="str">
            <v>M</v>
          </cell>
        </row>
        <row r="2369">
          <cell r="A2369" t="str">
            <v>39.21.060</v>
          </cell>
          <cell r="B2369" t="str">
            <v>Cabo de cobre flexível de 16 mm², isolamento
0,6/1kV - isolação HEPR 90°C</v>
          </cell>
          <cell r="C2369" t="str">
            <v>M</v>
          </cell>
        </row>
        <row r="2370">
          <cell r="A2370" t="str">
            <v>39.21.070</v>
          </cell>
          <cell r="B2370" t="str">
            <v>Cabo de cobre flexível de 25 mm², isolamento
0,6/1kV - isolação HEPR 90°C</v>
          </cell>
          <cell r="C2370" t="str">
            <v>M</v>
          </cell>
        </row>
        <row r="2371">
          <cell r="A2371" t="str">
            <v>39.21.080</v>
          </cell>
          <cell r="B2371" t="str">
            <v>Cabo de cobre flexível de 35 mm², isolamento
0,6/1kV - isolação HEPR 90°C</v>
          </cell>
          <cell r="C2371" t="str">
            <v>M</v>
          </cell>
        </row>
        <row r="2372">
          <cell r="A2372" t="str">
            <v>39.21.090</v>
          </cell>
          <cell r="B2372" t="str">
            <v>Cabo de cobre flexível de 50 mm², isolamento
0,6/1kV - isolação HEPR 90°C</v>
          </cell>
          <cell r="C2372" t="str">
            <v>M</v>
          </cell>
        </row>
        <row r="2373">
          <cell r="A2373" t="str">
            <v>39.21.100</v>
          </cell>
          <cell r="B2373" t="str">
            <v>Cabo de cobre flexível de 70 mm², isolamento
0,6/1kV - isolação HEPR 90°C</v>
          </cell>
          <cell r="C2373" t="str">
            <v>M</v>
          </cell>
        </row>
        <row r="2374">
          <cell r="A2374" t="str">
            <v>39.21.110</v>
          </cell>
          <cell r="B2374" t="str">
            <v>Cabo de cobre flexível de 95 mm², isolamento
0,6/1kV - isolação HEPR 90°C</v>
          </cell>
          <cell r="C2374" t="str">
            <v>M</v>
          </cell>
        </row>
        <row r="2375">
          <cell r="A2375" t="str">
            <v>39.21.120</v>
          </cell>
          <cell r="B2375" t="str">
            <v>Cabo de cobre flexível de 120 mm², isolamento
0,6/1kV - isolação HEPR 90°C</v>
          </cell>
          <cell r="C2375" t="str">
            <v>M</v>
          </cell>
        </row>
        <row r="2376">
          <cell r="A2376" t="str">
            <v>39.21.125</v>
          </cell>
          <cell r="B2376" t="str">
            <v>Cabo de cobre flexível de 150 mm², isolamento
0,6/1 kV - isolação HEPR 90°C</v>
          </cell>
          <cell r="C2376" t="str">
            <v>M</v>
          </cell>
        </row>
        <row r="2377">
          <cell r="A2377" t="str">
            <v>39.21.130</v>
          </cell>
          <cell r="B2377" t="str">
            <v>Cabo de cobre flexível de 185 mm², isolamento
0,6/1kV - isolação HEPR 90°C</v>
          </cell>
          <cell r="C2377" t="str">
            <v>M</v>
          </cell>
        </row>
        <row r="2378">
          <cell r="A2378" t="str">
            <v>39.21.140</v>
          </cell>
          <cell r="B2378" t="str">
            <v>Cabo de cobre flexível de 240 mm², isolamento
0,6/1kV - isolação HEPR 90°C</v>
          </cell>
          <cell r="C2378" t="str">
            <v>M</v>
          </cell>
        </row>
        <row r="2379">
          <cell r="A2379" t="str">
            <v>39.21.201</v>
          </cell>
          <cell r="B2379" t="str">
            <v>Cabo de cobre flexível de 2 x 2,5 mm², isolamento
0,6/1 kV - isolação HEPR 90°C</v>
          </cell>
          <cell r="C2379" t="str">
            <v>M</v>
          </cell>
        </row>
        <row r="2380">
          <cell r="A2380" t="str">
            <v>39.21.230</v>
          </cell>
          <cell r="B2380" t="str">
            <v>Cabo de cobre flexível de 3 x 1,5 mm², isolamento
0,6/1 kV - isolação HEPR 90°C</v>
          </cell>
          <cell r="C2380" t="str">
            <v>M</v>
          </cell>
        </row>
        <row r="2381">
          <cell r="A2381" t="str">
            <v>39.21.231</v>
          </cell>
          <cell r="B2381" t="str">
            <v>Cabo de cobre flexível de 3 x 2,5 mm², isolamento
0,6/1 kV - isolação HEPR 90°C</v>
          </cell>
          <cell r="C2381" t="str">
            <v>M</v>
          </cell>
        </row>
        <row r="2382">
          <cell r="A2382" t="str">
            <v>39.21.234</v>
          </cell>
          <cell r="B2382" t="str">
            <v>Cabo de cobre flexível de 3 x 10 mm², isolamento
0,6/1 kV - isolação HEPR 90°C</v>
          </cell>
          <cell r="C2382" t="str">
            <v>M</v>
          </cell>
        </row>
        <row r="2383">
          <cell r="A2383" t="str">
            <v>39.21.236</v>
          </cell>
          <cell r="B2383" t="str">
            <v>Cabo de cobre flexível de 3 x 25 mm², isolamento
0,6/1 kV - isolação HEPR 90°C</v>
          </cell>
          <cell r="C2383" t="str">
            <v>M</v>
          </cell>
        </row>
        <row r="2384">
          <cell r="A2384" t="str">
            <v>39.21.237</v>
          </cell>
          <cell r="B2384" t="str">
            <v>Cabo de cobre flexível de 3 x 35 mm², isolamento
0,6/1 kV - isolação HEPR 90°C</v>
          </cell>
          <cell r="C2384" t="str">
            <v>M</v>
          </cell>
        </row>
        <row r="2385">
          <cell r="A2385" t="str">
            <v>39.21.254</v>
          </cell>
          <cell r="B2385" t="str">
            <v>Cabo de cobre flexível de 4 x 10 mm², isolamento
0,6/1 kV - isolação HEPR 90°C</v>
          </cell>
          <cell r="C2385" t="str">
            <v>M</v>
          </cell>
        </row>
        <row r="2386">
          <cell r="A2386">
            <v>39.24</v>
          </cell>
          <cell r="B2386" t="str">
            <v>Cabo de cobre flexivel, isolamento 500 V, isolacao
PP 70°C</v>
          </cell>
          <cell r="C2386">
            <v>39.239990234375</v>
          </cell>
        </row>
        <row r="2387">
          <cell r="A2387" t="str">
            <v>39.24.151</v>
          </cell>
          <cell r="B2387" t="str">
            <v>Cabo de cobre flexível de 3 x 1,5 mm², isolamento
500 V - isolação PP 70°C</v>
          </cell>
          <cell r="C2387" t="str">
            <v>M</v>
          </cell>
        </row>
        <row r="2388">
          <cell r="A2388" t="str">
            <v>39.24.152</v>
          </cell>
          <cell r="B2388" t="str">
            <v>Cabo de cobre flexível de 3 x 2,5 mm², isolamento
500 V - isolação PP 70°C</v>
          </cell>
          <cell r="C2388" t="str">
            <v>M</v>
          </cell>
        </row>
        <row r="2389">
          <cell r="A2389" t="str">
            <v>39.24.153</v>
          </cell>
          <cell r="B2389" t="str">
            <v>Cabo de cobre flexível de 3 x 4 mm², isolamento
500 V - isolação PP 70°C</v>
          </cell>
          <cell r="C2389" t="str">
            <v>M</v>
          </cell>
        </row>
        <row r="2390">
          <cell r="A2390" t="str">
            <v>39.24.154</v>
          </cell>
          <cell r="B2390" t="str">
            <v>Cabo de cobre flexível de 3 x 6 mm², isolamento
500 V - isolação PP 70°C</v>
          </cell>
          <cell r="C2390" t="str">
            <v>M</v>
          </cell>
        </row>
        <row r="2391">
          <cell r="A2391" t="str">
            <v>39.24.173</v>
          </cell>
          <cell r="B2391" t="str">
            <v>Cabo de cobre flexível de 4 x 4 mm², isolamento
500 V - isolação PP 70°C</v>
          </cell>
          <cell r="C2391" t="str">
            <v>M</v>
          </cell>
        </row>
        <row r="2392">
          <cell r="A2392" t="str">
            <v>39.24.174</v>
          </cell>
          <cell r="B2392" t="str">
            <v>Cabo de cobre flexível de 4 x 6 mm², isolamento
500 V - isolação PP 70°C</v>
          </cell>
          <cell r="C2392" t="str">
            <v>M</v>
          </cell>
        </row>
        <row r="2393">
          <cell r="A2393">
            <v>39.25</v>
          </cell>
          <cell r="B2393" t="str">
            <v>Cabo de cobre unipolar, isolamento 15/25 kV,
isolacao EPR 90 °C / 105 °C</v>
          </cell>
          <cell r="C2393">
            <v>39.25</v>
          </cell>
        </row>
        <row r="2394">
          <cell r="A2394" t="str">
            <v>39.25.020</v>
          </cell>
          <cell r="B2394" t="str">
            <v>Cabo de cobre de 35 mm², isolamento 15/25 kV -
isolação EPR 105°C</v>
          </cell>
          <cell r="C2394" t="str">
            <v>M</v>
          </cell>
        </row>
        <row r="2395">
          <cell r="A2395" t="str">
            <v>39.25.030</v>
          </cell>
          <cell r="B2395" t="str">
            <v>Cabo de cobre de 50 mm², isolamento 15/25 kV -
isolação EPR 105°C</v>
          </cell>
          <cell r="C2395" t="str">
            <v>M</v>
          </cell>
        </row>
        <row r="2396">
          <cell r="A2396">
            <v>39.26</v>
          </cell>
          <cell r="B2396" t="str">
            <v>Cabo de cobre flexivel, isolamento 0,6/1kV - isolacao HEPR 90° C - baixa emissao fumaca e
gases</v>
          </cell>
          <cell r="C2396">
            <v>39.259979248046875</v>
          </cell>
        </row>
        <row r="2397">
          <cell r="A2397" t="str">
            <v>39.26.010</v>
          </cell>
          <cell r="B2397" t="str">
            <v>Cabo de cobre flexível de 1,5 mm², isolamento 0,6/1 kV - isolação HEPR 90°C - baixa emissão de
fumaça e gases</v>
          </cell>
          <cell r="C2397" t="str">
            <v>M</v>
          </cell>
        </row>
        <row r="2398">
          <cell r="A2398" t="str">
            <v>39.26.020</v>
          </cell>
          <cell r="B2398" t="str">
            <v>Cabo de cobre flexível de 2,5 mm², isolamento 0,6/1 kV - isolação HEPR 90°C - baixa emissão de
fumaça e gases</v>
          </cell>
          <cell r="C2398" t="str">
            <v>M</v>
          </cell>
        </row>
        <row r="2399">
          <cell r="A2399" t="str">
            <v>39.26.030</v>
          </cell>
          <cell r="B2399" t="str">
            <v>Cabo de cobre flexível de 4 mm², isolamento 0,6/1 kV -  isolação HEPR 90°C - baixa emissão de
fumaça e gases</v>
          </cell>
          <cell r="C2399" t="str">
            <v>M</v>
          </cell>
        </row>
        <row r="2400">
          <cell r="A2400" t="str">
            <v>39.26.040</v>
          </cell>
          <cell r="B2400" t="str">
            <v>Cabo de cobre flexível de 6 mm², isolamento 0,6/1 kV - isolação HEPR 90°C - baixa emissão de
fumaça e gases</v>
          </cell>
          <cell r="C2400" t="str">
            <v>M</v>
          </cell>
        </row>
        <row r="2401">
          <cell r="A2401" t="str">
            <v>39.26.050</v>
          </cell>
          <cell r="B2401" t="str">
            <v>Cabo de cobre flexível de 10 mm², isolamento
0,6/1 kV - isolação HEPR 90°C - baixa emissão de fumaça e gases</v>
          </cell>
          <cell r="C2401" t="str">
            <v>M</v>
          </cell>
        </row>
        <row r="2402">
          <cell r="A2402" t="str">
            <v>39.26.060</v>
          </cell>
          <cell r="B2402" t="str">
            <v>Cabo de cobre flexível de 16 mm², isolamento
0,6/1 kV - isolação HEPR 90°C - baixa emissão de fumaça e gases</v>
          </cell>
          <cell r="C2402" t="str">
            <v>M</v>
          </cell>
        </row>
        <row r="2403">
          <cell r="A2403" t="str">
            <v>39.26.070</v>
          </cell>
          <cell r="B2403" t="str">
            <v>Cabo de cobre flexível de 25 mm², isolamento
0,6/1 kV - isolação HEPR 90°C - baixa emissão de fumaça e gases</v>
          </cell>
          <cell r="C2403" t="str">
            <v>M</v>
          </cell>
        </row>
        <row r="2404">
          <cell r="A2404" t="str">
            <v>39.26.080</v>
          </cell>
          <cell r="B2404" t="str">
            <v>Cabo de cobre flexível de 35 mm², isolamento 0,6/1 kV - isolação HEPR 90°C - baixa emissão de
fumaça e gases</v>
          </cell>
          <cell r="C2404" t="str">
            <v>M</v>
          </cell>
        </row>
        <row r="2405">
          <cell r="A2405" t="str">
            <v>39.26.090</v>
          </cell>
          <cell r="B2405" t="str">
            <v>Cabo de cobre flexível de 50 mm², isolamento 0,6/1 kV - isolação HEPR 90°C - baixa emissão de
fumaça e gases</v>
          </cell>
          <cell r="C2405" t="str">
            <v>M</v>
          </cell>
        </row>
        <row r="2406">
          <cell r="A2406" t="str">
            <v>39.26.100</v>
          </cell>
          <cell r="B2406" t="str">
            <v>Cabo de cobre flexível de 70 mm², isolamento
0,6/1 kV - isolação HEPR 90°C - baixa emissão de fumaça e gases</v>
          </cell>
          <cell r="C2406" t="str">
            <v>M</v>
          </cell>
        </row>
        <row r="2407">
          <cell r="A2407" t="str">
            <v>39.26.110</v>
          </cell>
          <cell r="B2407" t="str">
            <v>Cabo de cobre flexível de 95 mm², isolamento 0,6/1 kV - isolação HEPR 90°C - baixa emissão de
fumaça e gases</v>
          </cell>
          <cell r="C2407" t="str">
            <v>M</v>
          </cell>
        </row>
        <row r="2408">
          <cell r="A2408" t="str">
            <v>39.26.120</v>
          </cell>
          <cell r="B2408" t="str">
            <v>Cabo de cobre flexível de 120 mm², isolamento 0,6/1 kV - isolação HEPR 90°C - baixa emissão de
fumaça e gases</v>
          </cell>
          <cell r="C2408" t="str">
            <v>M</v>
          </cell>
        </row>
        <row r="2409">
          <cell r="A2409" t="str">
            <v>39.26.130</v>
          </cell>
          <cell r="B2409" t="str">
            <v>Cabo de cobre flexível de 150 mm², isolamento
0,6/1 kV - isolação HEPR 90°C - baixa emissão de fumaça e gases</v>
          </cell>
          <cell r="C2409" t="str">
            <v>M</v>
          </cell>
        </row>
        <row r="2410">
          <cell r="A2410" t="str">
            <v>39.26.140</v>
          </cell>
          <cell r="B2410" t="str">
            <v>Cabo de cobre flexível de 185 mm², isolamento 0,6/1 kV - isolação HEPR 90°C - baixa emissão de
fumaça e gases</v>
          </cell>
          <cell r="C2410" t="str">
            <v>M</v>
          </cell>
        </row>
        <row r="2411">
          <cell r="A2411" t="str">
            <v>39.26.150</v>
          </cell>
          <cell r="B2411" t="str">
            <v>Cabo de cobre flexível de 240 mm², isolamento 0,6/1 kV - isolação HEPR 90°C - baixa emissão de
fumaça e gases</v>
          </cell>
          <cell r="C2411" t="str">
            <v>M</v>
          </cell>
        </row>
        <row r="2412">
          <cell r="A2412">
            <v>39.270000000000003</v>
          </cell>
          <cell r="B2412" t="str">
            <v>Cabo optico</v>
          </cell>
          <cell r="C2412">
            <v>39.269989013671875</v>
          </cell>
        </row>
        <row r="2413">
          <cell r="A2413" t="str">
            <v>39.27.010</v>
          </cell>
          <cell r="B2413" t="str">
            <v>Cabo óptico de terminação, 2 fibras, 50/125 µm -
uso interno/externo</v>
          </cell>
          <cell r="C2413" t="str">
            <v>M</v>
          </cell>
        </row>
        <row r="2414">
          <cell r="A2414" t="str">
            <v>39.27.020</v>
          </cell>
          <cell r="B2414" t="str">
            <v>Cabo óptico multimodo, 4 fibras, 50/125 µm - uso
interno/externo</v>
          </cell>
          <cell r="C2414" t="str">
            <v>M</v>
          </cell>
        </row>
        <row r="2415">
          <cell r="A2415" t="str">
            <v>39.27.030</v>
          </cell>
          <cell r="B2415" t="str">
            <v>Cabo óptico multimodo, 6 fibras, 50/125 µm - uso
interno/externo</v>
          </cell>
          <cell r="C2415" t="str">
            <v>M</v>
          </cell>
        </row>
        <row r="2416">
          <cell r="A2416" t="str">
            <v>39.27.110</v>
          </cell>
          <cell r="B2416" t="str">
            <v>Cabo óptico multimodo, núcleo geleado, 4 fibras,
50/125 µm - uso externo</v>
          </cell>
          <cell r="C2416" t="str">
            <v>M</v>
          </cell>
        </row>
        <row r="2417">
          <cell r="A2417" t="str">
            <v>39.27.120</v>
          </cell>
          <cell r="B2417" t="str">
            <v>Cabo óptico multimodo, núcleo geleado, 6 fibras,
50/125 µm - uso externo</v>
          </cell>
          <cell r="C2417" t="str">
            <v>M</v>
          </cell>
        </row>
        <row r="2418">
          <cell r="A2418">
            <v>39.29</v>
          </cell>
          <cell r="B2418" t="str">
            <v>Cabo de cobre flexivel, isolamento 750 V - isolacao 70°C, baixa emissao de fumaca e gases</v>
          </cell>
          <cell r="C2418">
            <v>39.28997802734375</v>
          </cell>
        </row>
        <row r="2419">
          <cell r="A2419" t="str">
            <v>39.29.110</v>
          </cell>
          <cell r="B2419" t="str">
            <v>Cabo de cobre flexível de 1,5 mm², isolamento 750 V - isolação LSHF/A 70°C - baixa emissão de
fumaça e gases</v>
          </cell>
          <cell r="C2419" t="str">
            <v>M</v>
          </cell>
        </row>
        <row r="2420">
          <cell r="A2420" t="str">
            <v>39.29.111</v>
          </cell>
          <cell r="B2420" t="str">
            <v>Cabo de cobre flexível de 2,5 mm², isolamento 750 V - isolação LSHF/A 70°C - baixa emissão de
fumaça e gases</v>
          </cell>
          <cell r="C2420" t="str">
            <v>M</v>
          </cell>
        </row>
        <row r="2421">
          <cell r="A2421" t="str">
            <v>39.29.112</v>
          </cell>
          <cell r="B2421" t="str">
            <v>Cabo de cobre flexível de 4 mm², isolamento 750 V - isolação LSHF/A 70°C - baixa emissão de
fumaça e gases</v>
          </cell>
          <cell r="C2421" t="str">
            <v>M</v>
          </cell>
        </row>
        <row r="2422">
          <cell r="A2422" t="str">
            <v>39.29.113</v>
          </cell>
          <cell r="B2422" t="str">
            <v>Cabo de cobre flexível de 6 mm², isolamento 750
V - isolação LSHF/A 70°C - baixa emissão de fumaça e gases</v>
          </cell>
          <cell r="C2422" t="str">
            <v>M</v>
          </cell>
        </row>
        <row r="2423">
          <cell r="A2423" t="str">
            <v>39.29.114</v>
          </cell>
          <cell r="B2423" t="str">
            <v>Cabo de cobre flexível de 10 mm², isolamento 750
V - isolação LSHF/A 70°C - baixa emissão de fumaça e gases</v>
          </cell>
          <cell r="C2423" t="str">
            <v>M</v>
          </cell>
        </row>
        <row r="2424">
          <cell r="A2424">
            <v>39.299999999999997</v>
          </cell>
          <cell r="B2424" t="str">
            <v>Fios e cabos - audio e video</v>
          </cell>
          <cell r="C2424">
            <v>39.29998779296875</v>
          </cell>
        </row>
        <row r="2425">
          <cell r="A2425" t="str">
            <v>39.30.010</v>
          </cell>
          <cell r="B2425" t="str">
            <v>Cabo torcido flexível de 2 x 2,5 mm², isolação em
PVC antichama</v>
          </cell>
          <cell r="C2425" t="str">
            <v>M</v>
          </cell>
        </row>
        <row r="2426">
          <cell r="A2426">
            <v>40</v>
          </cell>
          <cell r="B2426" t="str">
            <v>DISTRIBUICAO DE FORCA E COMANDO DE
ENERGIA ELETRICA E TELEFONIA</v>
          </cell>
          <cell r="C2426">
            <v>40</v>
          </cell>
        </row>
        <row r="2427">
          <cell r="A2427">
            <v>40.01</v>
          </cell>
          <cell r="B2427" t="str">
            <v>Caixa de passagem estampada</v>
          </cell>
          <cell r="C2427">
            <v>40.009979248046875</v>
          </cell>
        </row>
        <row r="2428">
          <cell r="A2428" t="str">
            <v>40.01.020</v>
          </cell>
          <cell r="B2428" t="str">
            <v>Caixa de ferro estampada 4´ x 2´</v>
          </cell>
          <cell r="C2428" t="str">
            <v>UN</v>
          </cell>
        </row>
        <row r="2429">
          <cell r="A2429" t="str">
            <v>40.01.040</v>
          </cell>
          <cell r="B2429" t="str">
            <v>Caixa de ferro estampada 4´ x 4´</v>
          </cell>
          <cell r="C2429" t="str">
            <v>UN</v>
          </cell>
        </row>
        <row r="2430">
          <cell r="A2430" t="str">
            <v>40.01.080</v>
          </cell>
          <cell r="B2430" t="str">
            <v>Caixa de ferro estampada octogonal fundo móvel
4´ x 4´</v>
          </cell>
          <cell r="C2430" t="str">
            <v>UN</v>
          </cell>
        </row>
        <row r="2431">
          <cell r="A2431" t="str">
            <v>40.01.090</v>
          </cell>
          <cell r="B2431" t="str">
            <v>Caixa de ferro estampada octogonal de 3´ x 3´</v>
          </cell>
          <cell r="C2431" t="str">
            <v>UN</v>
          </cell>
        </row>
        <row r="2432">
          <cell r="A2432">
            <v>40.020000000000003</v>
          </cell>
          <cell r="B2432" t="str">
            <v>Caixa de passagem com tampa</v>
          </cell>
          <cell r="C2432">
            <v>40.019989013671875</v>
          </cell>
        </row>
        <row r="2433">
          <cell r="A2433" t="str">
            <v>40.02.010</v>
          </cell>
          <cell r="B2433" t="str">
            <v>Caixa de tomada em alumínio para piso 4´ x 4´</v>
          </cell>
          <cell r="C2433" t="str">
            <v>UN</v>
          </cell>
        </row>
        <row r="2434">
          <cell r="A2434" t="str">
            <v>40.02.020</v>
          </cell>
          <cell r="B2434" t="str">
            <v>Caixa de passagem em chapa, com tampa
parafusada, 100 x 100 x 80 mm</v>
          </cell>
          <cell r="C2434" t="str">
            <v>UN</v>
          </cell>
        </row>
        <row r="2435">
          <cell r="A2435" t="str">
            <v>40.02.040</v>
          </cell>
          <cell r="B2435" t="str">
            <v>Caixa de passagem em chapa, com tampa
parafusada, 150 x 150 x 80 mm</v>
          </cell>
          <cell r="C2435" t="str">
            <v>UN</v>
          </cell>
        </row>
        <row r="2436">
          <cell r="A2436" t="str">
            <v>40.02.060</v>
          </cell>
          <cell r="B2436" t="str">
            <v>Caixa de passagem em chapa, com tampa
parafusada, 200 x 200 x 100 mm</v>
          </cell>
          <cell r="C2436" t="str">
            <v>UN</v>
          </cell>
        </row>
        <row r="2437">
          <cell r="A2437" t="str">
            <v>40.02.080</v>
          </cell>
          <cell r="B2437" t="str">
            <v>Caixa de passagem em chapa, com tampa
parafusada, 300 x 300 x 120 mm</v>
          </cell>
          <cell r="C2437" t="str">
            <v>UN</v>
          </cell>
        </row>
        <row r="2438">
          <cell r="A2438" t="str">
            <v>40.02.100</v>
          </cell>
          <cell r="B2438" t="str">
            <v>Caixa de passagem em chapa, com tampa
parafusada, 400 x 400 x 150 mm</v>
          </cell>
          <cell r="C2438" t="str">
            <v>UN</v>
          </cell>
        </row>
        <row r="2439">
          <cell r="A2439" t="str">
            <v>40.02.120</v>
          </cell>
          <cell r="B2439" t="str">
            <v>Caixa de passagem em chapa, com tampa
parafusada, 500 x 500 x 150 mm</v>
          </cell>
          <cell r="C2439" t="str">
            <v>UN</v>
          </cell>
        </row>
        <row r="2440">
          <cell r="A2440" t="str">
            <v>40.02.440</v>
          </cell>
          <cell r="B2440" t="str">
            <v>Caixa em alumínio fundido à prova de tempo, umidade, gases, vapores e pó, 150 x 150 x 150
mm</v>
          </cell>
          <cell r="C2440" t="str">
            <v>UN</v>
          </cell>
        </row>
        <row r="2441">
          <cell r="A2441" t="str">
            <v>40.02.450</v>
          </cell>
          <cell r="B2441" t="str">
            <v>Caixa em alumínio fundido à prova de tempo, umidade, gases, vapores e pó, 200 x 200 x 200
mm</v>
          </cell>
          <cell r="C2441" t="str">
            <v>UN</v>
          </cell>
        </row>
        <row r="2442">
          <cell r="A2442" t="str">
            <v>40.02.460</v>
          </cell>
          <cell r="B2442" t="str">
            <v>Caixa em alumínio fundido à prova de tempo,
umidade, gases, vapores e pó, 240 x 240 x 150 mm</v>
          </cell>
          <cell r="C2442" t="str">
            <v>UN</v>
          </cell>
        </row>
        <row r="2443">
          <cell r="A2443" t="str">
            <v>40.02.470</v>
          </cell>
          <cell r="B2443" t="str">
            <v>Caixa em alumínio fundido à prova de tempo,
umidade, gases, vapores e pó, 445 x 350 x 220 mm</v>
          </cell>
          <cell r="C2443" t="str">
            <v>UN</v>
          </cell>
        </row>
        <row r="2444">
          <cell r="A2444" t="str">
            <v>40.02.600</v>
          </cell>
          <cell r="B2444" t="str">
            <v>Caixa de passagem em alumínio fundido à prova
de tempo, 100 x 100 mm</v>
          </cell>
          <cell r="C2444" t="str">
            <v>UN</v>
          </cell>
        </row>
        <row r="2445">
          <cell r="A2445" t="str">
            <v>40.02.610</v>
          </cell>
          <cell r="B2445" t="str">
            <v>Caixa de passagem em alumínio fundido à prova
de tempo, 200 x 200 mm</v>
          </cell>
          <cell r="C2445" t="str">
            <v>UN</v>
          </cell>
        </row>
        <row r="2446">
          <cell r="A2446" t="str">
            <v>40.02.620</v>
          </cell>
          <cell r="B2446" t="str">
            <v>Caixa de passagem em alumínio fundido à prova
de tempo, 300 x 300 mm</v>
          </cell>
          <cell r="C2446" t="str">
            <v>UN</v>
          </cell>
        </row>
        <row r="2447">
          <cell r="A2447">
            <v>40.04</v>
          </cell>
          <cell r="B2447" t="str">
            <v>Tomadas</v>
          </cell>
          <cell r="C2447">
            <v>40.03997802734375</v>
          </cell>
        </row>
        <row r="2448">
          <cell r="A2448" t="str">
            <v>40.04.080</v>
          </cell>
          <cell r="B2448" t="str">
            <v>Tomada para telefone 4P, padrão TELEBRÁS, com
placa</v>
          </cell>
          <cell r="C2448" t="str">
            <v>CJ</v>
          </cell>
        </row>
        <row r="2449">
          <cell r="A2449" t="str">
            <v>40.04.090</v>
          </cell>
          <cell r="B2449" t="str">
            <v>Tomada RJ 11 para telefone, sem placa</v>
          </cell>
          <cell r="C2449" t="str">
            <v>UN</v>
          </cell>
        </row>
        <row r="2450">
          <cell r="A2450" t="str">
            <v>40.04.096</v>
          </cell>
          <cell r="B2450" t="str">
            <v>Tomada RJ 45 para rede de dados, com placa</v>
          </cell>
          <cell r="C2450" t="str">
            <v>UN</v>
          </cell>
        </row>
        <row r="2451">
          <cell r="A2451" t="str">
            <v>40.04.140</v>
          </cell>
          <cell r="B2451" t="str">
            <v>Tomada 3P+T de 32 A, blindada industrial de
sobrepor negativa</v>
          </cell>
          <cell r="C2451" t="str">
            <v>CJ</v>
          </cell>
        </row>
        <row r="2452">
          <cell r="A2452" t="str">
            <v>40.04.146</v>
          </cell>
          <cell r="B2452" t="str">
            <v>Tomada 3P+T de 63 A, blindada industrial de
embutir</v>
          </cell>
          <cell r="C2452" t="str">
            <v>CJ</v>
          </cell>
        </row>
        <row r="2453">
          <cell r="A2453" t="str">
            <v>40.04.230</v>
          </cell>
          <cell r="B2453" t="str">
            <v>Tomada de canaleta/perfilado universal 2P+T,
com caixa e tampa</v>
          </cell>
          <cell r="C2453" t="str">
            <v>CJ</v>
          </cell>
        </row>
        <row r="2454">
          <cell r="A2454" t="str">
            <v>40.04.340</v>
          </cell>
          <cell r="B2454" t="str">
            <v>Plugue e tomada 2P+T de 16 A de sobrepor - 380
/ 440 V</v>
          </cell>
          <cell r="C2454" t="str">
            <v>CJ</v>
          </cell>
        </row>
        <row r="2455">
          <cell r="A2455" t="str">
            <v>40.04.390</v>
          </cell>
          <cell r="B2455" t="str">
            <v>Tomada de energia quadrada com rabicho de 10 A - 250 V , para instalação em painel / rodapé /
caixa de tomadas</v>
          </cell>
          <cell r="C2455" t="str">
            <v>UN</v>
          </cell>
        </row>
        <row r="2456">
          <cell r="A2456" t="str">
            <v>40.04.450</v>
          </cell>
          <cell r="B2456" t="str">
            <v>Tomada 2P+T de 10 A - 250 V, completa</v>
          </cell>
          <cell r="C2456" t="str">
            <v>CJ</v>
          </cell>
        </row>
        <row r="2457">
          <cell r="A2457" t="str">
            <v>40.04.460</v>
          </cell>
          <cell r="B2457" t="str">
            <v>Tomada 2P+T de 20 A - 250 V, completa</v>
          </cell>
          <cell r="C2457" t="str">
            <v>CJ</v>
          </cell>
        </row>
        <row r="2458">
          <cell r="A2458" t="str">
            <v>40.04.470</v>
          </cell>
          <cell r="B2458" t="str">
            <v>Conjunto 2 tomadas 2P+T de 10 A, completo</v>
          </cell>
          <cell r="C2458" t="str">
            <v>CJ</v>
          </cell>
        </row>
        <row r="2459">
          <cell r="A2459" t="str">
            <v>40.04.480</v>
          </cell>
          <cell r="B2459" t="str">
            <v>Conjunto 1 interruptor simples e 1 tomada 2P+T
de 10 A, completo</v>
          </cell>
          <cell r="C2459" t="str">
            <v>CJ</v>
          </cell>
        </row>
        <row r="2460">
          <cell r="A2460" t="str">
            <v>40.04.490</v>
          </cell>
          <cell r="B2460" t="str">
            <v>Conjunto 2 interruptores simples e 1 tomada
2P+T de 10 A, completo</v>
          </cell>
          <cell r="C2460" t="str">
            <v>CJ</v>
          </cell>
        </row>
        <row r="2461">
          <cell r="A2461">
            <v>40.049999999999997</v>
          </cell>
          <cell r="B2461" t="str">
            <v>Interruptores e minuterias</v>
          </cell>
          <cell r="C2461">
            <v>40.04998779296875</v>
          </cell>
        </row>
        <row r="2462">
          <cell r="A2462" t="str">
            <v>40.05.020</v>
          </cell>
          <cell r="B2462" t="str">
            <v>Interruptor com 1 tecla simples e placa</v>
          </cell>
          <cell r="C2462" t="str">
            <v>CJ</v>
          </cell>
        </row>
        <row r="2463">
          <cell r="A2463" t="str">
            <v>40.05.040</v>
          </cell>
          <cell r="B2463" t="str">
            <v>Interruptor com 2 teclas simples e placa</v>
          </cell>
          <cell r="C2463" t="str">
            <v>CJ</v>
          </cell>
        </row>
        <row r="2464">
          <cell r="A2464" t="str">
            <v>40.05.060</v>
          </cell>
          <cell r="B2464" t="str">
            <v>Interruptor com 3 teclas simples e placa</v>
          </cell>
          <cell r="C2464" t="str">
            <v>CJ</v>
          </cell>
        </row>
        <row r="2465">
          <cell r="A2465" t="str">
            <v>40.05.080</v>
          </cell>
          <cell r="B2465" t="str">
            <v>Interruptor com 1 tecla paralelo e placa</v>
          </cell>
          <cell r="C2465" t="str">
            <v>CJ</v>
          </cell>
        </row>
        <row r="2466">
          <cell r="A2466" t="str">
            <v>40.05.100</v>
          </cell>
          <cell r="B2466" t="str">
            <v>Interruptor com 2 teclas paralelo e placa</v>
          </cell>
          <cell r="C2466" t="str">
            <v>CJ</v>
          </cell>
        </row>
        <row r="2467">
          <cell r="A2467" t="str">
            <v>40.05.120</v>
          </cell>
          <cell r="B2467" t="str">
            <v>Interruptor com 2 teclas, 1 simples, 1 paralelo e
placa</v>
          </cell>
          <cell r="C2467" t="str">
            <v>CJ</v>
          </cell>
        </row>
        <row r="2468">
          <cell r="A2468" t="str">
            <v>40.05.140</v>
          </cell>
          <cell r="B2468" t="str">
            <v>Interruptor com 3 teclas, 2 simples, 1 paralelo e
placa</v>
          </cell>
          <cell r="C2468" t="str">
            <v>CJ</v>
          </cell>
        </row>
        <row r="2469">
          <cell r="A2469" t="str">
            <v>40.05.160</v>
          </cell>
          <cell r="B2469" t="str">
            <v>Interruptor com 3 teclas, 1 simples, 2 paralelo e
placa</v>
          </cell>
          <cell r="C2469" t="str">
            <v>CJ</v>
          </cell>
        </row>
        <row r="2470">
          <cell r="A2470" t="str">
            <v>40.05.170</v>
          </cell>
          <cell r="B2470" t="str">
            <v>Interruptor bipolar paralelo, 1 tecla dupla e placa</v>
          </cell>
          <cell r="C2470" t="str">
            <v>CJ</v>
          </cell>
        </row>
        <row r="2471">
          <cell r="A2471" t="str">
            <v>40.05.180</v>
          </cell>
          <cell r="B2471" t="str">
            <v>Interruptor bipolar simples, 1 tecla dupla e placa</v>
          </cell>
          <cell r="C2471" t="str">
            <v>CJ</v>
          </cell>
        </row>
        <row r="2472">
          <cell r="A2472" t="str">
            <v>40.05.320</v>
          </cell>
          <cell r="B2472" t="str">
            <v>Pulsador 2 A - 250 V, para minuteria com placa</v>
          </cell>
          <cell r="C2472" t="str">
            <v>CJ</v>
          </cell>
        </row>
        <row r="2473">
          <cell r="A2473" t="str">
            <v>40.05.330</v>
          </cell>
          <cell r="B2473" t="str">
            <v>Variador de luminosidade rotativo até 1000 W,
127/220 V, com placa</v>
          </cell>
          <cell r="C2473" t="str">
            <v>CJ</v>
          </cell>
        </row>
        <row r="2474">
          <cell r="A2474" t="str">
            <v>40.05.340</v>
          </cell>
          <cell r="B2474" t="str">
            <v>Sensor de presença para teto, com fotocélula,
para lâmpada qualquer</v>
          </cell>
          <cell r="C2474" t="str">
            <v>UN</v>
          </cell>
        </row>
        <row r="2475">
          <cell r="A2475" t="str">
            <v>40.05.350</v>
          </cell>
          <cell r="B2475" t="str">
            <v>Sensor de presença infravermelho passivo e
microondas, alcance de 12 m - sem fio</v>
          </cell>
          <cell r="C2475" t="str">
            <v>UN</v>
          </cell>
        </row>
        <row r="2476">
          <cell r="A2476">
            <v>40.06</v>
          </cell>
          <cell r="B2476" t="str">
            <v>Conduletes</v>
          </cell>
          <cell r="C2476">
            <v>40.05999755859375</v>
          </cell>
        </row>
        <row r="2477">
          <cell r="A2477" t="str">
            <v>40.06.040</v>
          </cell>
          <cell r="B2477" t="str">
            <v>Condulete metálico de 3/4´</v>
          </cell>
          <cell r="C2477" t="str">
            <v>CJ</v>
          </cell>
        </row>
        <row r="2478">
          <cell r="A2478" t="str">
            <v>40.06.060</v>
          </cell>
          <cell r="B2478" t="str">
            <v>Condulete metálico de 1´</v>
          </cell>
          <cell r="C2478" t="str">
            <v>CJ</v>
          </cell>
        </row>
        <row r="2479">
          <cell r="A2479" t="str">
            <v>40.06.080</v>
          </cell>
          <cell r="B2479" t="str">
            <v>Condulete metálico de 1 1/4´</v>
          </cell>
          <cell r="C2479" t="str">
            <v>CJ</v>
          </cell>
        </row>
        <row r="2480">
          <cell r="A2480" t="str">
            <v>40.06.100</v>
          </cell>
          <cell r="B2480" t="str">
            <v>Condulete metálico de 1 1/2´</v>
          </cell>
          <cell r="C2480" t="str">
            <v>CJ</v>
          </cell>
        </row>
        <row r="2481">
          <cell r="A2481" t="str">
            <v>40.06.120</v>
          </cell>
          <cell r="B2481" t="str">
            <v>Condulete metálico de 2´</v>
          </cell>
          <cell r="C2481" t="str">
            <v>CJ</v>
          </cell>
        </row>
        <row r="2482">
          <cell r="A2482" t="str">
            <v>40.06.140</v>
          </cell>
          <cell r="B2482" t="str">
            <v>Condulete metálico de 2 1/2´</v>
          </cell>
          <cell r="C2482" t="str">
            <v>CJ</v>
          </cell>
        </row>
        <row r="2483">
          <cell r="A2483" t="str">
            <v>40.06.160</v>
          </cell>
          <cell r="B2483" t="str">
            <v>Condulete metálico de 3´</v>
          </cell>
          <cell r="C2483" t="str">
            <v>CJ</v>
          </cell>
        </row>
        <row r="2484">
          <cell r="A2484" t="str">
            <v>40.06.170</v>
          </cell>
          <cell r="B2484" t="str">
            <v>Condulete metálico de 4´</v>
          </cell>
          <cell r="C2484" t="str">
            <v>CJ</v>
          </cell>
        </row>
        <row r="2485">
          <cell r="A2485" t="str">
            <v>40.06.510</v>
          </cell>
          <cell r="B2485" t="str">
            <v>Condulete em PVC de 1´ - com tampa</v>
          </cell>
          <cell r="C2485" t="str">
            <v>CJ</v>
          </cell>
        </row>
        <row r="2486">
          <cell r="A2486">
            <v>40.07</v>
          </cell>
          <cell r="B2486" t="str">
            <v>Caixa de passagem em PVC</v>
          </cell>
          <cell r="C2486">
            <v>40.069976806640625</v>
          </cell>
        </row>
        <row r="2487">
          <cell r="A2487" t="str">
            <v>40.07.010</v>
          </cell>
          <cell r="B2487" t="str">
            <v>Caixa em PVC de 4´ x 2´</v>
          </cell>
          <cell r="C2487" t="str">
            <v>UN</v>
          </cell>
        </row>
        <row r="2488">
          <cell r="A2488" t="str">
            <v>40.07.020</v>
          </cell>
          <cell r="B2488" t="str">
            <v>Caixa em PVC de 4´ x 4´</v>
          </cell>
          <cell r="C2488" t="str">
            <v>UN</v>
          </cell>
        </row>
        <row r="2489">
          <cell r="A2489" t="str">
            <v>40.07.040</v>
          </cell>
          <cell r="B2489" t="str">
            <v>Caixa em PVC octogonal de 4´ x 4´</v>
          </cell>
          <cell r="C2489" t="str">
            <v>UN</v>
          </cell>
        </row>
        <row r="2490">
          <cell r="A2490">
            <v>40.1</v>
          </cell>
          <cell r="B2490" t="str">
            <v>Contator</v>
          </cell>
          <cell r="C2490">
            <v>40.0999755859375</v>
          </cell>
        </row>
        <row r="2491">
          <cell r="A2491" t="str">
            <v>40.10.016</v>
          </cell>
          <cell r="B2491" t="str">
            <v>Contator de potência 12 A - 1na+1nf</v>
          </cell>
          <cell r="C2491" t="str">
            <v>UN</v>
          </cell>
        </row>
        <row r="2492">
          <cell r="A2492" t="str">
            <v>40.10.020</v>
          </cell>
          <cell r="B2492" t="str">
            <v>Contator de potência 9 A - 2na+2nf</v>
          </cell>
          <cell r="C2492" t="str">
            <v>UN</v>
          </cell>
        </row>
        <row r="2493">
          <cell r="A2493" t="str">
            <v>40.10.040</v>
          </cell>
          <cell r="B2493" t="str">
            <v>Contator de potência 12 A - 2na+2nf</v>
          </cell>
          <cell r="C2493" t="str">
            <v>UN</v>
          </cell>
        </row>
        <row r="2494">
          <cell r="A2494" t="str">
            <v>40.10.060</v>
          </cell>
          <cell r="B2494" t="str">
            <v>Contator de potência 16 A - 2na+2nf</v>
          </cell>
          <cell r="C2494" t="str">
            <v>UN</v>
          </cell>
        </row>
        <row r="2495">
          <cell r="A2495" t="str">
            <v>40.10.080</v>
          </cell>
          <cell r="B2495" t="str">
            <v>Contator de potência 22 A/25 A - 2na+2nf</v>
          </cell>
          <cell r="C2495" t="str">
            <v>UN</v>
          </cell>
        </row>
        <row r="2496">
          <cell r="A2496" t="str">
            <v>40.10.100</v>
          </cell>
          <cell r="B2496" t="str">
            <v>Contator de potência 32 A - 2na+2nf</v>
          </cell>
          <cell r="C2496" t="str">
            <v>UN</v>
          </cell>
        </row>
        <row r="2497">
          <cell r="A2497" t="str">
            <v>40.10.106</v>
          </cell>
          <cell r="B2497" t="str">
            <v>Contator de potência 38 A/40 A - 2na+2nf</v>
          </cell>
          <cell r="C2497" t="str">
            <v>UN</v>
          </cell>
        </row>
        <row r="2498">
          <cell r="A2498" t="str">
            <v>40.10.110</v>
          </cell>
          <cell r="B2498" t="str">
            <v>Contator de potência 50 A - 2na+2nf</v>
          </cell>
          <cell r="C2498" t="str">
            <v>UN</v>
          </cell>
        </row>
        <row r="2499">
          <cell r="A2499" t="str">
            <v>40.10.132</v>
          </cell>
          <cell r="B2499" t="str">
            <v>Contator de potência 65 A - 2na+2nf</v>
          </cell>
          <cell r="C2499" t="str">
            <v>UN</v>
          </cell>
        </row>
        <row r="2500">
          <cell r="A2500" t="str">
            <v>40.10.136</v>
          </cell>
          <cell r="B2500" t="str">
            <v>Contator de potência 110 A - 2na+2nf</v>
          </cell>
          <cell r="C2500" t="str">
            <v>UN</v>
          </cell>
        </row>
        <row r="2501">
          <cell r="A2501" t="str">
            <v>40.10.140</v>
          </cell>
          <cell r="B2501" t="str">
            <v>Contator de potência 150 A - 2na+2nf</v>
          </cell>
          <cell r="C2501" t="str">
            <v>UN</v>
          </cell>
        </row>
        <row r="2502">
          <cell r="A2502" t="str">
            <v>40.10.150</v>
          </cell>
          <cell r="B2502" t="str">
            <v>Contator de potência 220 A - 2na+2nf</v>
          </cell>
          <cell r="C2502" t="str">
            <v>UN</v>
          </cell>
        </row>
        <row r="2503">
          <cell r="A2503" t="str">
            <v>40.10.500</v>
          </cell>
          <cell r="B2503" t="str">
            <v>Minicontator auxiliar - 4na</v>
          </cell>
          <cell r="C2503" t="str">
            <v>UN</v>
          </cell>
        </row>
        <row r="2504">
          <cell r="A2504" t="str">
            <v>40.10.510</v>
          </cell>
          <cell r="B2504" t="str">
            <v>Contator auxiliar - 2na+2nf</v>
          </cell>
          <cell r="C2504" t="str">
            <v>UN</v>
          </cell>
        </row>
        <row r="2505">
          <cell r="A2505" t="str">
            <v>40.10.520</v>
          </cell>
          <cell r="B2505" t="str">
            <v>Contator auxiliar - 4na+4nf</v>
          </cell>
          <cell r="C2505" t="str">
            <v>UN</v>
          </cell>
        </row>
        <row r="2506">
          <cell r="A2506">
            <v>40.11</v>
          </cell>
          <cell r="B2506" t="str">
            <v>Rele</v>
          </cell>
          <cell r="C2506">
            <v>40.1099853515625</v>
          </cell>
        </row>
        <row r="2507">
          <cell r="A2507" t="str">
            <v>40.11.010</v>
          </cell>
          <cell r="B2507" t="str">
            <v>Relé fotoelétrico 50/60 Hz, 110/220 V, 1200 VA,
completo</v>
          </cell>
          <cell r="C2507" t="str">
            <v>UN</v>
          </cell>
        </row>
        <row r="2508">
          <cell r="A2508" t="str">
            <v>40.11.020</v>
          </cell>
          <cell r="B2508" t="str">
            <v>Relé bimetálico de sobrecarga para acoplamento direto, faixas de ajuste de 9/12 A</v>
          </cell>
          <cell r="C2508" t="str">
            <v>UN</v>
          </cell>
        </row>
        <row r="2509">
          <cell r="A2509" t="str">
            <v>40.11.030</v>
          </cell>
          <cell r="B2509" t="str">
            <v>Relé bimetálico de sobrecarga para acoplamento direto, faixas de ajuste de 20/32 A até 50/63 A</v>
          </cell>
          <cell r="C2509" t="str">
            <v>UN</v>
          </cell>
        </row>
        <row r="2510">
          <cell r="A2510" t="str">
            <v>40.11.050</v>
          </cell>
          <cell r="B2510" t="str">
            <v>Relé bimetálico de sobrecarga para acoplamento direto, faixas de ajuste 0,4/0,63 A até 16/25 A</v>
          </cell>
          <cell r="C2510" t="str">
            <v>UN</v>
          </cell>
        </row>
        <row r="2511">
          <cell r="A2511" t="str">
            <v>40.11.060</v>
          </cell>
          <cell r="B2511" t="str">
            <v>Relé de tempo eletrônico de 0,6 até 6 s - 220V -
50/60 Hz</v>
          </cell>
          <cell r="C2511" t="str">
            <v>UN</v>
          </cell>
        </row>
        <row r="2512">
          <cell r="A2512" t="str">
            <v>40.11.070</v>
          </cell>
          <cell r="B2512" t="str">
            <v>Relé supervisor trifásico contra falta de fase,
inversão de fase e mínima tensão</v>
          </cell>
          <cell r="C2512" t="str">
            <v>UN</v>
          </cell>
        </row>
        <row r="2513">
          <cell r="A2513" t="str">
            <v>40.11.120</v>
          </cell>
          <cell r="B2513" t="str">
            <v>Relé de tempo eletrônico de 1,5 até 15 minutos -
110V - 50/60Hz</v>
          </cell>
          <cell r="C2513" t="str">
            <v>UN</v>
          </cell>
        </row>
        <row r="2514">
          <cell r="A2514" t="str">
            <v>40.11.191</v>
          </cell>
          <cell r="B2514" t="str">
            <v>Relé de tempo eletrônico cíclico regulável -
110/127 V - 48/63 Hz</v>
          </cell>
          <cell r="C2514" t="str">
            <v>UN</v>
          </cell>
        </row>
        <row r="2515">
          <cell r="A2515" t="str">
            <v>40.11.230</v>
          </cell>
          <cell r="B2515" t="str">
            <v>Relé de sobrecarga eletrônico para acoplamento direto, faixa de ajuste de 55 A até 250 A</v>
          </cell>
          <cell r="C2515" t="str">
            <v>UN</v>
          </cell>
        </row>
        <row r="2516">
          <cell r="A2516" t="str">
            <v>40.11.240</v>
          </cell>
          <cell r="B2516" t="str">
            <v>Relé de tempo eletrônico de 3 até 30s - 220V -
50/60Hz</v>
          </cell>
          <cell r="C2516" t="str">
            <v>UN</v>
          </cell>
        </row>
        <row r="2517">
          <cell r="A2517" t="str">
            <v>40.11.250</v>
          </cell>
          <cell r="B2517" t="str">
            <v>Relé de impulso bipolar, 16 A, 250 V CA</v>
          </cell>
          <cell r="C2517" t="str">
            <v>UN</v>
          </cell>
        </row>
        <row r="2518">
          <cell r="A2518">
            <v>40.119999999999997</v>
          </cell>
          <cell r="B2518" t="str">
            <v>Chave comutadora e seletora</v>
          </cell>
          <cell r="C2518">
            <v>40.1199951171875</v>
          </cell>
        </row>
        <row r="2519">
          <cell r="A2519" t="str">
            <v>40.12.020</v>
          </cell>
          <cell r="B2519" t="str">
            <v>Chave comutadora/seletora com 1 polo e 3
posições para 63 A</v>
          </cell>
          <cell r="C2519" t="str">
            <v>UN</v>
          </cell>
        </row>
        <row r="2520">
          <cell r="A2520" t="str">
            <v>40.12.030</v>
          </cell>
          <cell r="B2520" t="str">
            <v>Chave comutadora/seletora com 1 polo e 3
posições para 25 A</v>
          </cell>
          <cell r="C2520" t="str">
            <v>UN</v>
          </cell>
        </row>
        <row r="2521">
          <cell r="A2521" t="str">
            <v>40.12.200</v>
          </cell>
          <cell r="B2521" t="str">
            <v>Chave comutadora/seletora com 1 polo e 2
posições para 25 A</v>
          </cell>
          <cell r="C2521" t="str">
            <v>UN</v>
          </cell>
        </row>
        <row r="2522">
          <cell r="A2522" t="str">
            <v>40.12.210</v>
          </cell>
          <cell r="B2522" t="str">
            <v>Chave comutadora/seletora com 3 polos e 3
posições para 25 A</v>
          </cell>
          <cell r="C2522" t="str">
            <v>UN</v>
          </cell>
        </row>
        <row r="2523">
          <cell r="A2523">
            <v>40.130000000000003</v>
          </cell>
          <cell r="B2523" t="str">
            <v>Amperimetro</v>
          </cell>
          <cell r="C2523">
            <v>40.129974365234375</v>
          </cell>
        </row>
        <row r="2524">
          <cell r="A2524" t="str">
            <v>40.13.010</v>
          </cell>
          <cell r="B2524" t="str">
            <v>Chave comutadora para amperímetro</v>
          </cell>
          <cell r="C2524" t="str">
            <v>UN</v>
          </cell>
        </row>
        <row r="2525">
          <cell r="A2525" t="str">
            <v>40.13.040</v>
          </cell>
          <cell r="B2525" t="str">
            <v>Amperímetro de ferro móvel de 96 x 96 mm, para ligação em transformador de corrente, escala fixa
de 0A/50 A até 0A/2 kA</v>
          </cell>
          <cell r="C2525" t="str">
            <v>UN</v>
          </cell>
        </row>
        <row r="2526">
          <cell r="A2526">
            <v>40.14</v>
          </cell>
          <cell r="B2526" t="str">
            <v>Voltimetro</v>
          </cell>
          <cell r="C2526">
            <v>40.139984130859375</v>
          </cell>
        </row>
        <row r="2527">
          <cell r="A2527" t="str">
            <v>40.14.010</v>
          </cell>
          <cell r="B2527" t="str">
            <v>Chave comutadora para voltímetro</v>
          </cell>
          <cell r="C2527" t="str">
            <v>UN</v>
          </cell>
        </row>
        <row r="2528">
          <cell r="A2528" t="str">
            <v>40.14.030</v>
          </cell>
          <cell r="B2528" t="str">
            <v>Voltímetro de ferro móvel de 96 x 96 mm, escalas variáveis de 0/150 V, 0/250 V, 0/300 V, 0/500 V e
0/600 V</v>
          </cell>
          <cell r="C2528" t="str">
            <v>UN</v>
          </cell>
        </row>
        <row r="2529">
          <cell r="A2529">
            <v>40.200000000000003</v>
          </cell>
          <cell r="B2529" t="str">
            <v>Reparos, conservacoes e complementos - GRUPO
40</v>
          </cell>
          <cell r="C2529">
            <v>40.199981689453125</v>
          </cell>
        </row>
        <row r="2530">
          <cell r="A2530" t="str">
            <v>40.20.050</v>
          </cell>
          <cell r="B2530" t="str">
            <v>Sinalizador com lâmpada</v>
          </cell>
          <cell r="C2530" t="str">
            <v>UN</v>
          </cell>
        </row>
        <row r="2531">
          <cell r="A2531" t="str">
            <v>40.20.060</v>
          </cell>
          <cell r="B2531" t="str">
            <v>Botão de comando duplo sem sinalizador</v>
          </cell>
          <cell r="C2531" t="str">
            <v>UN</v>
          </cell>
        </row>
        <row r="2532">
          <cell r="A2532" t="str">
            <v>40.20.090</v>
          </cell>
          <cell r="B2532" t="str">
            <v>Botoeira com retenção para quadro/painel</v>
          </cell>
          <cell r="C2532" t="str">
            <v>UN</v>
          </cell>
        </row>
        <row r="2533">
          <cell r="A2533" t="str">
            <v>40.20.100</v>
          </cell>
          <cell r="B2533" t="str">
            <v>Botoeira de comando liga-desliga, sem sinalização</v>
          </cell>
          <cell r="C2533" t="str">
            <v>UN</v>
          </cell>
        </row>
        <row r="2534">
          <cell r="A2534" t="str">
            <v>40.20.110</v>
          </cell>
          <cell r="B2534" t="str">
            <v>Alarme sonoro bitonal 220 V para painel de
comando</v>
          </cell>
          <cell r="C2534" t="str">
            <v>UN</v>
          </cell>
        </row>
        <row r="2535">
          <cell r="A2535" t="str">
            <v>40.20.120</v>
          </cell>
          <cell r="B2535" t="str">
            <v>Placa de 4´ x 2´</v>
          </cell>
          <cell r="C2535" t="str">
            <v>UN</v>
          </cell>
        </row>
        <row r="2536">
          <cell r="A2536" t="str">
            <v>40.20.140</v>
          </cell>
          <cell r="B2536" t="str">
            <v>Placa de 4´ x 4´</v>
          </cell>
          <cell r="C2536" t="str">
            <v>UN</v>
          </cell>
        </row>
        <row r="2537">
          <cell r="A2537" t="str">
            <v>40.20.200</v>
          </cell>
          <cell r="B2537" t="str">
            <v>Chave de boia normalmente fechada ou aberta</v>
          </cell>
          <cell r="C2537" t="str">
            <v>UN</v>
          </cell>
        </row>
        <row r="2538">
          <cell r="A2538" t="str">
            <v>40.20.240</v>
          </cell>
          <cell r="B2538" t="str">
            <v>Plugue com 2P+T de 10A, 250V</v>
          </cell>
          <cell r="C2538" t="str">
            <v>UN</v>
          </cell>
        </row>
        <row r="2539">
          <cell r="A2539" t="str">
            <v>40.20.250</v>
          </cell>
          <cell r="B2539" t="str">
            <v>Plugue prolongador com 2P+T de 10A, 250V</v>
          </cell>
          <cell r="C2539" t="str">
            <v>UN</v>
          </cell>
        </row>
        <row r="2540">
          <cell r="A2540" t="str">
            <v>40.20.300</v>
          </cell>
          <cell r="B2540" t="str">
            <v>Chave de nível tipo boia pendular (pera), com
contato micro switch</v>
          </cell>
          <cell r="C2540" t="str">
            <v>UN</v>
          </cell>
        </row>
        <row r="2541">
          <cell r="A2541" t="str">
            <v>40.20.310</v>
          </cell>
          <cell r="B2541" t="str">
            <v>Placa/espelho em latão escovado 4´ x 4´, para 02
tomadas elétrica</v>
          </cell>
          <cell r="C2541" t="str">
            <v>UN</v>
          </cell>
        </row>
        <row r="2542">
          <cell r="A2542" t="str">
            <v>40.20.320</v>
          </cell>
          <cell r="B2542" t="str">
            <v>Placa/espelho em latão escovado 4´ x 4´, para 01
tomada elétrica</v>
          </cell>
          <cell r="C2542" t="str">
            <v>UN</v>
          </cell>
        </row>
        <row r="2543">
          <cell r="A2543">
            <v>41</v>
          </cell>
          <cell r="B2543" t="str">
            <v>ILUMINACAO</v>
          </cell>
          <cell r="C2543">
            <v>41</v>
          </cell>
        </row>
        <row r="2544">
          <cell r="A2544">
            <v>41.02</v>
          </cell>
          <cell r="B2544" t="str">
            <v>Lampadas</v>
          </cell>
          <cell r="C2544">
            <v>41.019989013671875</v>
          </cell>
        </row>
        <row r="2545">
          <cell r="A2545" t="str">
            <v>41.02.541</v>
          </cell>
          <cell r="B2545" t="str">
            <v>Lâmpada LED tubular T8 com base G13, de 900
até 1050 Im - 9 a 10W</v>
          </cell>
          <cell r="C2545" t="str">
            <v>UN</v>
          </cell>
        </row>
        <row r="2546">
          <cell r="A2546" t="str">
            <v>41.02.551</v>
          </cell>
          <cell r="B2546" t="str">
            <v>Lâmpada LED tubular T8 com base G13, de 1850
até 2000 Im - 18 a 20W</v>
          </cell>
          <cell r="C2546" t="str">
            <v>UN</v>
          </cell>
        </row>
        <row r="2547">
          <cell r="A2547" t="str">
            <v>41.02.562</v>
          </cell>
          <cell r="B2547" t="str">
            <v>Lâmpada LED tubular T8 com base G13, de 3400
até 4000 Im - 36 a 40W</v>
          </cell>
          <cell r="C2547" t="str">
            <v>UN</v>
          </cell>
        </row>
        <row r="2548">
          <cell r="A2548" t="str">
            <v>41.02.580</v>
          </cell>
          <cell r="B2548" t="str">
            <v>Lâmpada LED 13,5W, com base E-27, 1400 até
1510lm</v>
          </cell>
          <cell r="C2548" t="str">
            <v>UN</v>
          </cell>
        </row>
        <row r="2549">
          <cell r="A2549">
            <v>41.04</v>
          </cell>
          <cell r="B2549" t="str">
            <v>Acessorios para iluminacao</v>
          </cell>
          <cell r="C2549">
            <v>41.03997802734375</v>
          </cell>
        </row>
        <row r="2550">
          <cell r="A2550" t="str">
            <v>41.04.020</v>
          </cell>
          <cell r="B2550" t="str">
            <v>Receptáculo de porcelana com parafuso de
fixação com rosca E-27</v>
          </cell>
          <cell r="C2550" t="str">
            <v>UN</v>
          </cell>
        </row>
        <row r="2551">
          <cell r="A2551" t="str">
            <v>41.04.050</v>
          </cell>
          <cell r="B2551" t="str">
            <v>Trilho eletrificado de alimentação com 1 circuito, em alumínio com pintura na cor branco, inclusive
acessórios</v>
          </cell>
          <cell r="C2551" t="str">
            <v>M</v>
          </cell>
        </row>
        <row r="2552">
          <cell r="A2552">
            <v>41.05</v>
          </cell>
          <cell r="B2552" t="str">
            <v>Lampada de descarga de alta potencia</v>
          </cell>
          <cell r="C2552">
            <v>41.04998779296875</v>
          </cell>
        </row>
        <row r="2553">
          <cell r="A2553" t="str">
            <v>41.05.710</v>
          </cell>
          <cell r="B2553" t="str">
            <v>Lâmpada de vapor metálico tubular, base G12 de
70 W</v>
          </cell>
          <cell r="C2553" t="str">
            <v>UN</v>
          </cell>
        </row>
        <row r="2554">
          <cell r="A2554" t="str">
            <v>41.05.720</v>
          </cell>
          <cell r="B2554" t="str">
            <v>Lâmpada de vapor metálico tubular, base G12 de
150 W</v>
          </cell>
          <cell r="C2554" t="str">
            <v>UN</v>
          </cell>
        </row>
        <row r="2555">
          <cell r="A2555" t="str">
            <v>41.05.800</v>
          </cell>
          <cell r="B2555" t="str">
            <v>Lâmpada de vapor metálico tubular, base RX7s
bilateral de 70 W</v>
          </cell>
          <cell r="C2555" t="str">
            <v>UN</v>
          </cell>
        </row>
        <row r="2556">
          <cell r="A2556">
            <v>41.06</v>
          </cell>
          <cell r="B2556" t="str">
            <v>Lampada halogena</v>
          </cell>
          <cell r="C2556">
            <v>41.05999755859375</v>
          </cell>
        </row>
        <row r="2557">
          <cell r="A2557" t="str">
            <v>41.06.100</v>
          </cell>
          <cell r="B2557" t="str">
            <v>Lâmpada halógena refletora PAR20, base E27 de
50 W - 220 V</v>
          </cell>
          <cell r="C2557" t="str">
            <v>UN</v>
          </cell>
        </row>
        <row r="2558">
          <cell r="A2558" t="str">
            <v>41.06.130</v>
          </cell>
          <cell r="B2558" t="str">
            <v>Lâmpada halógena com refletor dicroico de 50 W -
12 V</v>
          </cell>
          <cell r="C2558" t="str">
            <v>UN</v>
          </cell>
        </row>
        <row r="2559">
          <cell r="A2559" t="str">
            <v>41.06.410</v>
          </cell>
          <cell r="B2559" t="str">
            <v>Lâmpada halógena tubular, base R7s bilateral de
300 W - 110 ou 220 V</v>
          </cell>
          <cell r="C2559" t="str">
            <v>UN</v>
          </cell>
        </row>
        <row r="2560">
          <cell r="A2560">
            <v>41.07</v>
          </cell>
          <cell r="B2560" t="str">
            <v>Lampada fluorescente</v>
          </cell>
          <cell r="C2560">
            <v>41.069976806640625</v>
          </cell>
        </row>
        <row r="2561">
          <cell r="A2561" t="str">
            <v>41.07.020</v>
          </cell>
          <cell r="B2561" t="str">
            <v>Lâmpada fluorescente tubular, base bipino
bilateral de 15 W</v>
          </cell>
          <cell r="C2561" t="str">
            <v>UN</v>
          </cell>
        </row>
        <row r="2562">
          <cell r="A2562" t="str">
            <v>41.07.030</v>
          </cell>
          <cell r="B2562" t="str">
            <v>Lâmpada fluorescente tubular, base bipino
bilateral de 16 W</v>
          </cell>
          <cell r="C2562" t="str">
            <v>UN</v>
          </cell>
        </row>
        <row r="2563">
          <cell r="A2563" t="str">
            <v>41.07.050</v>
          </cell>
          <cell r="B2563" t="str">
            <v>Lâmpada fluorescente tubular, base bipino
bilateral de 20 W</v>
          </cell>
          <cell r="C2563" t="str">
            <v>UN</v>
          </cell>
        </row>
        <row r="2564">
          <cell r="A2564" t="str">
            <v>41.07.060</v>
          </cell>
          <cell r="B2564" t="str">
            <v>Lâmpada fluorescente tubular, base bipino
bilateral de 28 W</v>
          </cell>
          <cell r="C2564" t="str">
            <v>UN</v>
          </cell>
        </row>
        <row r="2565">
          <cell r="A2565" t="str">
            <v>41.07.070</v>
          </cell>
          <cell r="B2565" t="str">
            <v>Lâmpada fluorescente tubular, base bipino
bilateral de 32 W</v>
          </cell>
          <cell r="C2565" t="str">
            <v>UN</v>
          </cell>
        </row>
        <row r="2566">
          <cell r="A2566" t="str">
            <v>41.07.200</v>
          </cell>
          <cell r="B2566" t="str">
            <v>Lâmpada fluorescente tubular, base bipino
bilateral de 32 W, com camada trifósforo</v>
          </cell>
          <cell r="C2566" t="str">
            <v>UN</v>
          </cell>
        </row>
        <row r="2567">
          <cell r="A2567" t="str">
            <v>41.07.400</v>
          </cell>
          <cell r="B2567" t="str">
            <v>Lâmpada fluorescente compacta eletrônica "2U",
base E27 de 9 W - 110 ou 220 V</v>
          </cell>
          <cell r="C2567" t="str">
            <v>UN</v>
          </cell>
        </row>
        <row r="2568">
          <cell r="A2568" t="str">
            <v>41.07.420</v>
          </cell>
          <cell r="B2568" t="str">
            <v>Lâmpada fluorescente compacta eletrônica "3U",
base E27 de 15 W - 110 ou 220 V</v>
          </cell>
          <cell r="C2568" t="str">
            <v>UN</v>
          </cell>
        </row>
        <row r="2569">
          <cell r="A2569" t="str">
            <v>41.07.430</v>
          </cell>
          <cell r="B2569" t="str">
            <v>Lâmpada fluorescente compacta eletrônica "3U",
base E27 de 20 W - 110 ou 220 V</v>
          </cell>
          <cell r="C2569" t="str">
            <v>UN</v>
          </cell>
        </row>
        <row r="2570">
          <cell r="A2570" t="str">
            <v>41.07.440</v>
          </cell>
          <cell r="B2570" t="str">
            <v>Lâmpada fluorescente compacta eletrônica "3U",
base E27 de 23 W - 110 ou 220 V</v>
          </cell>
          <cell r="C2570" t="str">
            <v>UN</v>
          </cell>
        </row>
        <row r="2571">
          <cell r="A2571" t="str">
            <v>41.07.450</v>
          </cell>
          <cell r="B2571" t="str">
            <v>Lâmpada fluorescente compacta eletrônica "3U",
base E27 de 25 W - 110 ou 220 V</v>
          </cell>
          <cell r="C2571" t="str">
            <v>UN</v>
          </cell>
        </row>
        <row r="2572">
          <cell r="A2572" t="str">
            <v>41.07.800</v>
          </cell>
          <cell r="B2572" t="str">
            <v>Lâmpada fluorescente compacta "1U", base G-23
de 9 W</v>
          </cell>
          <cell r="C2572" t="str">
            <v>UN</v>
          </cell>
        </row>
        <row r="2573">
          <cell r="A2573" t="str">
            <v>41.07.810</v>
          </cell>
          <cell r="B2573" t="str">
            <v>Lâmpada fluorescente compacta "2U", base G-
24D-2 de 18 W</v>
          </cell>
          <cell r="C2573" t="str">
            <v>UN</v>
          </cell>
        </row>
        <row r="2574">
          <cell r="A2574" t="str">
            <v>41.07.820</v>
          </cell>
          <cell r="B2574" t="str">
            <v>Lâmpada fluorescente compacta "2U", base G-
24D-3 de 26 W</v>
          </cell>
          <cell r="C2574" t="str">
            <v>UN</v>
          </cell>
        </row>
        <row r="2575">
          <cell r="A2575" t="str">
            <v>41.07.830</v>
          </cell>
          <cell r="B2575" t="str">
            <v>Lâmpada fluorescente compacta longa "1U", base
2G-11 de 36 W</v>
          </cell>
          <cell r="C2575" t="str">
            <v>UN</v>
          </cell>
        </row>
        <row r="2576">
          <cell r="A2576" t="str">
            <v>41.07.860</v>
          </cell>
          <cell r="B2576" t="str">
            <v>Lâmpada fluorescente compacta "2U", base G24q-
3 de 26 W</v>
          </cell>
          <cell r="C2576" t="str">
            <v>UN</v>
          </cell>
        </row>
        <row r="2577">
          <cell r="A2577">
            <v>41.08</v>
          </cell>
          <cell r="B2577" t="str">
            <v>Reator e equipamentos para lampada de
descarga de alta potencia</v>
          </cell>
          <cell r="C2577">
            <v>41.079986572265625</v>
          </cell>
        </row>
        <row r="2578">
          <cell r="A2578" t="str">
            <v>41.08.010</v>
          </cell>
          <cell r="B2578" t="str">
            <v>Transformador eletrônico para lâmpada halógena
dicroica de 50 W - 220 V</v>
          </cell>
          <cell r="C2578" t="str">
            <v>UN</v>
          </cell>
        </row>
        <row r="2579">
          <cell r="A2579" t="str">
            <v>41.08.230</v>
          </cell>
          <cell r="B2579" t="str">
            <v>Reator eletromagnético de alto fator de potência, para lâmpada vapor de sódio 150 W / 220 V</v>
          </cell>
          <cell r="C2579" t="str">
            <v>UN</v>
          </cell>
        </row>
        <row r="2580">
          <cell r="A2580" t="str">
            <v>41.08.250</v>
          </cell>
          <cell r="B2580" t="str">
            <v>Reator eletromagnético de alto fator de potência, para lâmpada vapor de sódio 250 W / 220 V</v>
          </cell>
          <cell r="C2580" t="str">
            <v>UN</v>
          </cell>
        </row>
        <row r="2581">
          <cell r="A2581" t="str">
            <v>41.08.270</v>
          </cell>
          <cell r="B2581" t="str">
            <v>Reator eletromagnético de alto fator de potência, para lâmpada vapor de sódio 400 W / 220 V</v>
          </cell>
          <cell r="C2581" t="str">
            <v>UN</v>
          </cell>
        </row>
        <row r="2582">
          <cell r="A2582" t="str">
            <v>41.08.280</v>
          </cell>
          <cell r="B2582" t="str">
            <v>Reator eletromagnético de alto fator de potência, para lâmpada vapor de sódio 1000 W / 220 V</v>
          </cell>
          <cell r="C2582" t="str">
            <v>UN</v>
          </cell>
        </row>
        <row r="2583">
          <cell r="A2583" t="str">
            <v>41.08.420</v>
          </cell>
          <cell r="B2583" t="str">
            <v>Reator eletromagnético de alto fator de potência, para lâmpada vapor metálico 70 W / 220 V</v>
          </cell>
          <cell r="C2583" t="str">
            <v>UN</v>
          </cell>
        </row>
        <row r="2584">
          <cell r="A2584" t="str">
            <v>41.08.440</v>
          </cell>
          <cell r="B2584" t="str">
            <v>Reator eletromagnético de alto fator de potência, para lâmpada vapor metálico 150 W / 220 V</v>
          </cell>
          <cell r="C2584" t="str">
            <v>UN</v>
          </cell>
        </row>
        <row r="2585">
          <cell r="A2585" t="str">
            <v>41.08.450</v>
          </cell>
          <cell r="B2585" t="str">
            <v>Reator eletromagnético de alto fator de potência, para lâmpada vapor metálico 250 W / 220 V</v>
          </cell>
          <cell r="C2585" t="str">
            <v>UN</v>
          </cell>
        </row>
        <row r="2586">
          <cell r="A2586" t="str">
            <v>41.08.460</v>
          </cell>
          <cell r="B2586" t="str">
            <v>Reator eletromagnético de alto fator de potência, para lâmpada vapor metálico 400 W / 220 V</v>
          </cell>
          <cell r="C2586" t="str">
            <v>UN</v>
          </cell>
        </row>
        <row r="2587">
          <cell r="A2587">
            <v>41.09</v>
          </cell>
          <cell r="B2587" t="str">
            <v>Reator e equipamentos para lampada
fluorescente</v>
          </cell>
          <cell r="C2587">
            <v>41.089996337890625</v>
          </cell>
        </row>
        <row r="2588">
          <cell r="A2588" t="str">
            <v>41.09.720</v>
          </cell>
          <cell r="B2588" t="str">
            <v>Reator eletrônico de alto fator de potência com partida instantânea, para duas lâmpadas fluorescentes tubulares, base bipino bilateral, 16
W - 127 V / 220 V</v>
          </cell>
          <cell r="C2588" t="str">
            <v>UN</v>
          </cell>
        </row>
        <row r="2589">
          <cell r="A2589" t="str">
            <v>41.09.740</v>
          </cell>
          <cell r="B2589" t="str">
            <v>Reator eletrônico de alto fator de potência com partida instantânea, para duas lâmpadas fluorescentes tubulares, base bipino bilateral, 28
W - 127 V / 220 V</v>
          </cell>
          <cell r="C2589" t="str">
            <v>UN</v>
          </cell>
        </row>
        <row r="2590">
          <cell r="A2590" t="str">
            <v>41.09.750</v>
          </cell>
          <cell r="B2590" t="str">
            <v>Reator eletrônico de alto fator de potência com partida instantânea, para duas lâmpadas fluorescentes tubulares, base bipino bilateral, 32
W - 127 V / 220 V</v>
          </cell>
          <cell r="C2590" t="str">
            <v>UN</v>
          </cell>
        </row>
        <row r="2591">
          <cell r="A2591" t="str">
            <v>41.09.830</v>
          </cell>
          <cell r="B2591" t="str">
            <v>Reator eletrônico de alto fator de potência com partida instantânea, para duas lâmpadas fluorescentes tubulares "HO", base bipino
bilateral, 110 W - 220 V</v>
          </cell>
          <cell r="C2591" t="str">
            <v>UN</v>
          </cell>
        </row>
        <row r="2592">
          <cell r="A2592" t="str">
            <v>41.09.870</v>
          </cell>
          <cell r="B2592" t="str">
            <v>Reator eletrônico de alto fator de potência com partida instantânea, para uma lâmpada fluorescente compacta "2U", base G24q-3, 26 W -
220 V</v>
          </cell>
          <cell r="C2592" t="str">
            <v>UN</v>
          </cell>
        </row>
        <row r="2593">
          <cell r="A2593" t="str">
            <v>41.09.890</v>
          </cell>
          <cell r="B2593" t="str">
            <v>Reator eletrônico de alto fator de potência com partida instantânea, para duas lâmpadas fluorescentes compactas "2U", base G24q-3, 26
W - 220 V</v>
          </cell>
          <cell r="C2593" t="str">
            <v>UN</v>
          </cell>
        </row>
        <row r="2594">
          <cell r="A2594">
            <v>41.1</v>
          </cell>
          <cell r="B2594" t="str">
            <v>Postes e acessorios</v>
          </cell>
          <cell r="C2594">
            <v>41.0999755859375</v>
          </cell>
        </row>
        <row r="2595">
          <cell r="A2595" t="str">
            <v>41.10.060</v>
          </cell>
          <cell r="B2595" t="str">
            <v>Braço em tubo de ferro galvanizado de 1´ x 1,00
m para fixação de uma luminária</v>
          </cell>
          <cell r="C2595" t="str">
            <v>UN</v>
          </cell>
        </row>
        <row r="2596">
          <cell r="A2596" t="str">
            <v>41.10.070</v>
          </cell>
          <cell r="B2596" t="str">
            <v>Cruzeta reforçada em ferro galvanizado para
fixação de quatro luminárias</v>
          </cell>
          <cell r="C2596" t="str">
            <v>UN</v>
          </cell>
        </row>
        <row r="2597">
          <cell r="A2597" t="str">
            <v>41.10.080</v>
          </cell>
          <cell r="B2597" t="str">
            <v>Cruzeta reforçada em ferro galvanizado para
fixação de duas luminárias</v>
          </cell>
          <cell r="C2597" t="str">
            <v>UN</v>
          </cell>
        </row>
        <row r="2598">
          <cell r="A2598" t="str">
            <v>41.10.260</v>
          </cell>
          <cell r="B2598" t="str">
            <v>Poste telecônico curvo em aço SAE 1010/1020 galvanizado a fogo, altura de 8,00 m</v>
          </cell>
          <cell r="C2598" t="str">
            <v>UN</v>
          </cell>
        </row>
        <row r="2599">
          <cell r="A2599" t="str">
            <v>41.10.330</v>
          </cell>
          <cell r="B2599" t="str">
            <v>Poste telecônico reto em aço SAE 1010/1020
galvanizado a fogo, altura de 10,00 m</v>
          </cell>
          <cell r="C2599" t="str">
            <v>UN</v>
          </cell>
        </row>
        <row r="2600">
          <cell r="A2600" t="str">
            <v>41.10.340</v>
          </cell>
          <cell r="B2600" t="str">
            <v>Poste telecônico reto em aço SAE 1010/1020
galvanizado a fogo, altura de 8,00 m</v>
          </cell>
          <cell r="C2600" t="str">
            <v>UN</v>
          </cell>
        </row>
        <row r="2601">
          <cell r="A2601" t="str">
            <v>41.10.400</v>
          </cell>
          <cell r="B2601" t="str">
            <v>Poste telecônico em aço SAE 1010/1020 galvanizado a fogo, com espera para uma
luminária, altura de 3,00 m</v>
          </cell>
          <cell r="C2601" t="str">
            <v>UN</v>
          </cell>
        </row>
        <row r="2602">
          <cell r="A2602" t="str">
            <v>41.10.410</v>
          </cell>
          <cell r="B2602" t="str">
            <v>Poste telecônico em aço SAE 1010/1020 galvanizado a fogo, com espera para duas
luminárias, altura de 3,00 m</v>
          </cell>
          <cell r="C2602" t="str">
            <v>UN</v>
          </cell>
        </row>
        <row r="2603">
          <cell r="A2603" t="str">
            <v>41.10.430</v>
          </cell>
          <cell r="B2603" t="str">
            <v>Poste telecônico reto em aço SAE 1010/1020
galvanizado a fogo, altura de 6,00 m</v>
          </cell>
          <cell r="C2603" t="str">
            <v>UN</v>
          </cell>
        </row>
        <row r="2604">
          <cell r="A2604" t="str">
            <v>41.10.490</v>
          </cell>
          <cell r="B2604" t="str">
            <v>Poste telecônico reto em aço SAE 1010/1020 galvanizado a fogo, com base, altura de 7,00 m</v>
          </cell>
          <cell r="C2604" t="str">
            <v>UN</v>
          </cell>
        </row>
        <row r="2605">
          <cell r="A2605" t="str">
            <v>41.10.500</v>
          </cell>
          <cell r="B2605" t="str">
            <v>Poste telecônico reto em aço SAE 1010/1020
galvanizado a fogo, altura de 4,00 m</v>
          </cell>
          <cell r="C2605" t="str">
            <v>UN</v>
          </cell>
        </row>
        <row r="2606">
          <cell r="A2606">
            <v>41.11</v>
          </cell>
          <cell r="B2606" t="str">
            <v>Aparelho de iluminacao publica e decorativa</v>
          </cell>
          <cell r="C2606">
            <v>41.1099853515625</v>
          </cell>
        </row>
        <row r="2607">
          <cell r="A2607" t="str">
            <v>41.11.060</v>
          </cell>
          <cell r="B2607" t="str">
            <v>Luminária fechada para iluminação pública tipo
pétala pequena</v>
          </cell>
          <cell r="C2607" t="str">
            <v>UN</v>
          </cell>
        </row>
        <row r="2608">
          <cell r="A2608" t="str">
            <v>41.11.090</v>
          </cell>
          <cell r="B2608" t="str">
            <v>Luminária com corpo em tubo de alumínio tipo
balizador para uso externo</v>
          </cell>
          <cell r="C2608" t="str">
            <v>UN</v>
          </cell>
        </row>
        <row r="2609">
          <cell r="A2609" t="str">
            <v>41.11.100</v>
          </cell>
          <cell r="B2609" t="str">
            <v>Luminária retangular fechada para iluminação externa em poste, tipo pétala grande</v>
          </cell>
          <cell r="C2609" t="str">
            <v>UN</v>
          </cell>
        </row>
        <row r="2610">
          <cell r="A2610" t="str">
            <v>41.11.110</v>
          </cell>
          <cell r="B2610" t="str">
            <v>Luminária retangular fechada para iluminação externa em poste, tipo pétala pequena</v>
          </cell>
          <cell r="C2610" t="str">
            <v>UN</v>
          </cell>
        </row>
        <row r="2611">
          <cell r="A2611" t="str">
            <v>41.11.440</v>
          </cell>
          <cell r="B2611" t="str">
            <v>Suporte tubular de fixação em poste para 1
luminária tipo pétala</v>
          </cell>
          <cell r="C2611" t="str">
            <v>UN</v>
          </cell>
        </row>
        <row r="2612">
          <cell r="A2612" t="str">
            <v>41.11.450</v>
          </cell>
          <cell r="B2612" t="str">
            <v>Suporte tubular de fixação em poste para 2
luminárias tipo pétala</v>
          </cell>
          <cell r="C2612" t="str">
            <v>UN</v>
          </cell>
        </row>
        <row r="2613">
          <cell r="A2613" t="str">
            <v>41.11.702</v>
          </cell>
          <cell r="B2613" t="str">
            <v>Luminária LED solar integrada para poste,
eficiência mínima de 130,5 lm/W</v>
          </cell>
          <cell r="C2613" t="str">
            <v>UN</v>
          </cell>
        </row>
        <row r="2614">
          <cell r="A2614" t="str">
            <v>41.11.703</v>
          </cell>
          <cell r="B2614" t="str">
            <v>Luminária LED retangular para poste de 14.160 até 17.475 lm, eficiência mínima 118 lm/W</v>
          </cell>
          <cell r="C2614" t="str">
            <v>UN</v>
          </cell>
        </row>
        <row r="2615">
          <cell r="A2615" t="str">
            <v>41.11.711</v>
          </cell>
          <cell r="B2615" t="str">
            <v>Luminária LED retangular para parede/piso de 11.838 até 12.150 lm, eficiência mínima 107
lm/W</v>
          </cell>
          <cell r="C2615" t="str">
            <v>UN</v>
          </cell>
        </row>
        <row r="2616">
          <cell r="A2616" t="str">
            <v>41.11.721</v>
          </cell>
          <cell r="B2616" t="str">
            <v>Luminária LED retangular para poste de 6250 até
6674 lm, eficiência mínima 113 lm/W</v>
          </cell>
          <cell r="C2616" t="str">
            <v>UN</v>
          </cell>
        </row>
        <row r="2617">
          <cell r="A2617">
            <v>41.12</v>
          </cell>
          <cell r="B2617" t="str">
            <v>Aparelho de iluminacao de longo alcance e
especifica</v>
          </cell>
          <cell r="C2617">
            <v>41.1199951171875</v>
          </cell>
        </row>
        <row r="2618">
          <cell r="A2618" t="str">
            <v>41.12.050</v>
          </cell>
          <cell r="B2618" t="str">
            <v>Projetor retangular fechado, com alojamento para reator, para lâmpada vapor metálico ou vapor de sódio de 150 W a 400 W</v>
          </cell>
          <cell r="C2618" t="str">
            <v>UN</v>
          </cell>
        </row>
        <row r="2619">
          <cell r="A2619" t="str">
            <v>41.12.060</v>
          </cell>
          <cell r="B2619" t="str">
            <v>Projetor retangular fechado, para lâmpada vapor de sódio de 1.000 W ou vapor metálico de 2.000
W</v>
          </cell>
          <cell r="C2619" t="str">
            <v>UN</v>
          </cell>
        </row>
        <row r="2620">
          <cell r="A2620" t="str">
            <v>41.12.070</v>
          </cell>
          <cell r="B2620" t="str">
            <v>Projetor retangular fechado, para lâmpada vapor metálico de 70 W/150 W ou halógena de 300
W/500 W</v>
          </cell>
          <cell r="C2620" t="str">
            <v>UN</v>
          </cell>
        </row>
        <row r="2621">
          <cell r="A2621" t="str">
            <v>41.12.080</v>
          </cell>
          <cell r="B2621" t="str">
            <v>Projetor retangular fechado, para lâmpada vapor metálico ou vapor de sódio de 250 W/400 W</v>
          </cell>
          <cell r="C2621" t="str">
            <v>UN</v>
          </cell>
        </row>
        <row r="2622">
          <cell r="A2622" t="str">
            <v>41.12.090</v>
          </cell>
          <cell r="B2622" t="str">
            <v>Projetor cônico fechado, para lâmpadas vapor
metálico, vapor de sódio de 250 W/400 W ou mista de 250 W/500 W</v>
          </cell>
          <cell r="C2622" t="str">
            <v>UN</v>
          </cell>
        </row>
        <row r="2623">
          <cell r="A2623" t="str">
            <v>41.12.210</v>
          </cell>
          <cell r="B2623" t="str">
            <v>Projetor LED modular de 150 a 200W, eficiência mínima de 125 l/W, para uso externo</v>
          </cell>
          <cell r="C2623" t="str">
            <v>UN</v>
          </cell>
        </row>
        <row r="2624">
          <cell r="A2624">
            <v>41.13</v>
          </cell>
          <cell r="B2624" t="str">
            <v>Aparelho de iluminacao a prova de tempo, gases
e vapores</v>
          </cell>
          <cell r="C2624">
            <v>41.129974365234375</v>
          </cell>
        </row>
        <row r="2625">
          <cell r="A2625" t="str">
            <v>41.13.030</v>
          </cell>
          <cell r="B2625" t="str">
            <v>Luminária blindada retangular de embutir, para
lâmpada de 160 W</v>
          </cell>
          <cell r="C2625" t="str">
            <v>UN</v>
          </cell>
        </row>
        <row r="2626">
          <cell r="A2626" t="str">
            <v>41.13.040</v>
          </cell>
          <cell r="B2626" t="str">
            <v>Luminária blindada de sobrepor ou pendente em calha fechada, para 1 lâmpada fluorescente de 32
W/36 W/40 W</v>
          </cell>
          <cell r="C2626" t="str">
            <v>UN</v>
          </cell>
        </row>
        <row r="2627">
          <cell r="A2627" t="str">
            <v>41.13.050</v>
          </cell>
          <cell r="B2627" t="str">
            <v>Luminária blindada de sobrepor ou pendente em
calha fechada, para 2 lâmpadas fluorescentes de 32 W/36 W/40 W</v>
          </cell>
          <cell r="C2627" t="str">
            <v>UN</v>
          </cell>
        </row>
        <row r="2628">
          <cell r="A2628" t="str">
            <v>41.13.102</v>
          </cell>
          <cell r="B2628" t="str">
            <v>Luminária blindada tipo arandela de 45º e 90º,
para lâmpada LED</v>
          </cell>
          <cell r="C2628" t="str">
            <v>UN</v>
          </cell>
        </row>
        <row r="2629">
          <cell r="A2629" t="str">
            <v>41.13.200</v>
          </cell>
          <cell r="B2629" t="str">
            <v>Luminária blindada oval de sobrepor ou arandela, para lâmpada fluorescentes compacta</v>
          </cell>
          <cell r="C2629" t="str">
            <v>UN</v>
          </cell>
        </row>
        <row r="2630">
          <cell r="A2630">
            <v>41.14</v>
          </cell>
          <cell r="B2630" t="str">
            <v>Aparelho de iluminacao comercial e industrial</v>
          </cell>
          <cell r="C2630">
            <v>41.139984130859375</v>
          </cell>
        </row>
        <row r="2631">
          <cell r="A2631" t="str">
            <v>41.14.020</v>
          </cell>
          <cell r="B2631" t="str">
            <v>Luminária retangular de embutir tipo calha fechada, com difusor plano, para 2 lâmpadas fluorescentes tubulares de 28 W/32 W/36 W/54
W</v>
          </cell>
          <cell r="C2631" t="str">
            <v>UN</v>
          </cell>
        </row>
        <row r="2632">
          <cell r="A2632" t="str">
            <v>41.14.070</v>
          </cell>
          <cell r="B2632" t="str">
            <v>Luminária retangular de sobrepor tipo calha aberta, para 2 lâmpadas fluorescentes tubulares
de 32 W</v>
          </cell>
          <cell r="C2632" t="str">
            <v>UN</v>
          </cell>
        </row>
        <row r="2633">
          <cell r="A2633" t="str">
            <v>41.14.090</v>
          </cell>
          <cell r="B2633" t="str">
            <v>Luminária retangular de sobrepor tipo calha fechada, com difusor translúcido, para 2 lâmpadas fluorescentes de 28 W/32 W/36 W/54
W</v>
          </cell>
          <cell r="C2633" t="str">
            <v>UN</v>
          </cell>
        </row>
        <row r="2634">
          <cell r="A2634" t="str">
            <v>41.14.180</v>
          </cell>
          <cell r="B2634" t="str">
            <v>Luminária industrial de sobrepor ou pendente com refletor, para 1 lâmpada multivapor metálico elipsoidal de 250 W/400 W</v>
          </cell>
          <cell r="C2634" t="str">
            <v>UN</v>
          </cell>
        </row>
        <row r="2635">
          <cell r="A2635" t="str">
            <v>41.14.210</v>
          </cell>
          <cell r="B2635" t="str">
            <v>Luminária quadrada de embutir tipo calha aberta com aletas planas, para 2 lâmpadas fluorescentes
compactas de 18 W/26 W</v>
          </cell>
          <cell r="C2635" t="str">
            <v>UN</v>
          </cell>
        </row>
        <row r="2636">
          <cell r="A2636" t="str">
            <v>41.14.310</v>
          </cell>
          <cell r="B2636" t="str">
            <v>Luminária redonda de embutir com difusor recuado, para 1 ou 2 lâmpadas fluorescentes compactas de 15 W/18 W/20 W/23 W/26 W</v>
          </cell>
          <cell r="C2636" t="str">
            <v>UN</v>
          </cell>
        </row>
        <row r="2637">
          <cell r="A2637" t="str">
            <v>41.14.390</v>
          </cell>
          <cell r="B2637" t="str">
            <v>Luminária retangular de sobrepor tipo calha aberta, com refletor em alumínio de alto brilho, para 2 lâmpadas fluorescentes tubulares 32 W/36
W</v>
          </cell>
          <cell r="C2637" t="str">
            <v>UN</v>
          </cell>
        </row>
        <row r="2638">
          <cell r="A2638" t="str">
            <v>41.14.430</v>
          </cell>
          <cell r="B2638" t="str">
            <v>Luminária quadrada de embutir tipo calha aberta, com refletor e aleta parabólicas em alumínio de alto brilho, para 4 lâmpadas fluorescentes de 14
W/16 W/18 W</v>
          </cell>
          <cell r="C2638" t="str">
            <v>UN</v>
          </cell>
        </row>
        <row r="2639">
          <cell r="A2639" t="str">
            <v>41.14.510</v>
          </cell>
          <cell r="B2639" t="str">
            <v>Luminária industrial pendente com refletor prismático sem alojamento para reator, para lâmpadas vapor de sódio/metálico ou mista de
150/250/400W</v>
          </cell>
          <cell r="C2639" t="str">
            <v>UN</v>
          </cell>
        </row>
        <row r="2640">
          <cell r="A2640" t="str">
            <v>41.14.530</v>
          </cell>
          <cell r="B2640" t="str">
            <v>Luminária redonda de sobrepor com difusor em vidro temperado jateado para 1 ou 2 lâmpadas fluorescentes compactas de 18/26W</v>
          </cell>
          <cell r="C2640" t="str">
            <v>UN</v>
          </cell>
        </row>
        <row r="2641">
          <cell r="A2641" t="str">
            <v>41.14.560</v>
          </cell>
          <cell r="B2641" t="str">
            <v>Luminária retangular de embutir tipo calha aberta com aletas parabólicas para 2 lâmpadas fluorescentes tubulares de 28/54W</v>
          </cell>
          <cell r="C2641" t="str">
            <v>UN</v>
          </cell>
        </row>
        <row r="2642">
          <cell r="A2642" t="str">
            <v>41.14.590</v>
          </cell>
          <cell r="B2642" t="str">
            <v>Luminária industrial pendente tipo calha aberta instalação em perfilado para 1 ou 2 lâmpadas
fluorescentes tubulares 14W</v>
          </cell>
          <cell r="C2642" t="str">
            <v>UN</v>
          </cell>
        </row>
        <row r="2643">
          <cell r="A2643" t="str">
            <v>41.14.600</v>
          </cell>
          <cell r="B2643" t="str">
            <v>Luminária industrial pendente tipo calha aberta instalação em perfilado para 1 ou 2 lâmpadas
fluorescentes tubulares 28/54W</v>
          </cell>
          <cell r="C2643" t="str">
            <v>UN</v>
          </cell>
        </row>
        <row r="2644">
          <cell r="A2644" t="str">
            <v>41.14.620</v>
          </cell>
          <cell r="B2644" t="str">
            <v>Luminária retangular de sobrepor tipo calha aberta com refletor e aletas parabólicas para 2 lâmpadas fluorescentes tubulares 28/54W</v>
          </cell>
          <cell r="C2644" t="str">
            <v>UN</v>
          </cell>
        </row>
        <row r="2645">
          <cell r="A2645" t="str">
            <v>41.14.640</v>
          </cell>
          <cell r="B2645" t="str">
            <v>Luminária retangular de embutir tipo calha aberta com refletor em alumínio de alto brilho para 2 lâmpadas fluorescentes tubulares de 28W/54W</v>
          </cell>
          <cell r="C2645" t="str">
            <v>UN</v>
          </cell>
        </row>
        <row r="2646">
          <cell r="A2646" t="str">
            <v>41.14.670</v>
          </cell>
          <cell r="B2646" t="str">
            <v>Luminária triangular de sobrepor tipo arandela para fluorescente compacta de 15/20/23W</v>
          </cell>
          <cell r="C2646" t="str">
            <v>UN</v>
          </cell>
        </row>
        <row r="2647">
          <cell r="A2647" t="str">
            <v>41.14.700</v>
          </cell>
          <cell r="B2647" t="str">
            <v>Luminária retangular de sobrepor ou arandela tipo calha fechada com difusor para 1 lâmpada fluorescente tubular de 28 W/54 W</v>
          </cell>
          <cell r="C2647" t="str">
            <v>UN</v>
          </cell>
        </row>
        <row r="2648">
          <cell r="A2648" t="str">
            <v>41.14.730</v>
          </cell>
          <cell r="B2648" t="str">
            <v>Luminária redonda de embutir com refletor em alumínio jateado e difusor em vidro para 2 lâmpadas fluorescentes compactas duplas de
18/26W</v>
          </cell>
          <cell r="C2648" t="str">
            <v>UN</v>
          </cell>
        </row>
        <row r="2649">
          <cell r="A2649" t="str">
            <v>41.14.740</v>
          </cell>
          <cell r="B2649" t="str">
            <v>Luminária retangular de embutir assimétrica para 1 lâmpada fluorescente tubular de 14W</v>
          </cell>
          <cell r="C2649" t="str">
            <v>UN</v>
          </cell>
        </row>
        <row r="2650">
          <cell r="A2650" t="str">
            <v>41.14.750</v>
          </cell>
          <cell r="B2650" t="str">
            <v>Luminária redonda de sobrepor ou pendente com refletor em alumínio anodizado facho concentrado para 1 lâmpada vapor metálico elipsoidal de 250 ou 400W</v>
          </cell>
          <cell r="C2650" t="str">
            <v>UN</v>
          </cell>
        </row>
        <row r="2651">
          <cell r="A2651" t="str">
            <v>41.14.770</v>
          </cell>
          <cell r="B2651" t="str">
            <v>Luminária quadrada de embutir tipo calha fechada, com difusor plano, para 4 lâmpadas fluorescentes tubulares de 14/16/18 W</v>
          </cell>
          <cell r="C2651" t="str">
            <v>UN</v>
          </cell>
        </row>
        <row r="2652">
          <cell r="A2652" t="str">
            <v>41.14.780</v>
          </cell>
          <cell r="B2652" t="str">
            <v>Luminária retangular de sobrepor tipo calha fechada, com difusor plano, para 4 lâmpadas fluorescentes tubulares de 14/16/18 W</v>
          </cell>
          <cell r="C2652" t="str">
            <v>UN</v>
          </cell>
        </row>
        <row r="2653">
          <cell r="A2653" t="str">
            <v>41.14.790</v>
          </cell>
          <cell r="B2653" t="str">
            <v>Luminária retangular de embutir tipo calha aberta com refletor assimétrico em alumínio de alto brilho para 2 lâmpadas fluorescentes tubulares de
28/54W</v>
          </cell>
          <cell r="C2653" t="str">
            <v>UN</v>
          </cell>
        </row>
        <row r="2654">
          <cell r="A2654">
            <v>41.15</v>
          </cell>
          <cell r="B2654" t="str">
            <v>Aparelho de iluminacao interna decorativa</v>
          </cell>
          <cell r="C2654">
            <v>41.149993896484375</v>
          </cell>
        </row>
        <row r="2655">
          <cell r="A2655" t="str">
            <v>41.15.170</v>
          </cell>
          <cell r="B2655" t="str">
            <v>Luminária redonda de embutir, com foco
orientável e acessório antiofuscante, para 1 lâmpada dicroica de 50 W</v>
          </cell>
          <cell r="C2655" t="str">
            <v>UN</v>
          </cell>
        </row>
        <row r="2656">
          <cell r="A2656">
            <v>41.2</v>
          </cell>
          <cell r="B2656" t="str">
            <v>Reparos, conservacoes e complementos - GRUPO
41</v>
          </cell>
          <cell r="C2656">
            <v>41.199981689453125</v>
          </cell>
        </row>
        <row r="2657">
          <cell r="A2657" t="str">
            <v>41.20.020</v>
          </cell>
          <cell r="B2657" t="str">
            <v>Recolocação de aparelhos de iluminação ou
projetores fixos em teto, piso ou parede</v>
          </cell>
          <cell r="C2657" t="str">
            <v>UN</v>
          </cell>
        </row>
        <row r="2658">
          <cell r="A2658" t="str">
            <v>41.20.080</v>
          </cell>
          <cell r="B2658" t="str">
            <v>Plafon plástico e/ou PVC para acabamento de
ponto de luz, com soquete E-27 para lâmpada fluorescente compacta</v>
          </cell>
          <cell r="C2658" t="str">
            <v>UN</v>
          </cell>
        </row>
        <row r="2659">
          <cell r="A2659" t="str">
            <v>41.20.120</v>
          </cell>
          <cell r="B2659" t="str">
            <v>Recolocação de reator</v>
          </cell>
          <cell r="C2659" t="str">
            <v>UN</v>
          </cell>
        </row>
        <row r="2660">
          <cell r="A2660" t="str">
            <v>41.20.130</v>
          </cell>
          <cell r="B2660" t="str">
            <v>Recolocação de lâmpada</v>
          </cell>
          <cell r="C2660" t="str">
            <v>UN</v>
          </cell>
        </row>
        <row r="2661">
          <cell r="A2661">
            <v>41.31</v>
          </cell>
          <cell r="B2661" t="str">
            <v>Iluminacao Led</v>
          </cell>
          <cell r="C2661">
            <v>41.30999755859375</v>
          </cell>
        </row>
        <row r="2662">
          <cell r="A2662" t="str">
            <v>41.31.040</v>
          </cell>
          <cell r="B2662" t="str">
            <v>Luminária LED retangular de sobrepor com difusor translúcido, 4000 K, fluxo luminoso de
3690 a 4800 lm, potência de 38 a 41 W</v>
          </cell>
          <cell r="C2662" t="str">
            <v>UN</v>
          </cell>
        </row>
        <row r="2663">
          <cell r="A2663" t="str">
            <v>41.31.070</v>
          </cell>
          <cell r="B2663" t="str">
            <v>Luminária LED quadrada de sobrepor com difusor prismático translúcido, 4000 K, fluxo luminoso de 1363 a 1800 lm, potência de 15 a 24 W</v>
          </cell>
          <cell r="C2663" t="str">
            <v>UN</v>
          </cell>
        </row>
        <row r="2664">
          <cell r="A2664" t="str">
            <v>41.31.080</v>
          </cell>
          <cell r="B2664" t="str">
            <v>Luminária LED redonda de embutir com difusor translúcido, 4000 K, fluxo luminoso de 800 a 1060
lm, potência de 9 a 12 W</v>
          </cell>
          <cell r="C2664" t="str">
            <v>UN</v>
          </cell>
        </row>
        <row r="2665">
          <cell r="A2665" t="str">
            <v>41.31.087</v>
          </cell>
          <cell r="B2665" t="str">
            <v>Luminária LED redonda de sobrepor com difusor recuado translucido, 4000 K, fluxo luminoso de 1900 a 2000 lm, potência de 17 a 19 W</v>
          </cell>
          <cell r="C2665" t="str">
            <v>UN</v>
          </cell>
        </row>
        <row r="2666">
          <cell r="A2666">
            <v>42</v>
          </cell>
          <cell r="B2666" t="str">
            <v>PARA-RAIOS PARA EDIFICACAO</v>
          </cell>
          <cell r="C2666">
            <v>42</v>
          </cell>
        </row>
        <row r="2667">
          <cell r="A2667">
            <v>42.01</v>
          </cell>
          <cell r="B2667" t="str">
            <v>Complementos para para-raios</v>
          </cell>
          <cell r="C2667">
            <v>42.009979248046875</v>
          </cell>
        </row>
        <row r="2668">
          <cell r="A2668" t="str">
            <v>42.01.020</v>
          </cell>
          <cell r="B2668" t="str">
            <v>Captor tipo Franklin, h= 300 mm, 4 pontos, 1
descida, acabamento cromado</v>
          </cell>
          <cell r="C2668" t="str">
            <v>UN</v>
          </cell>
        </row>
        <row r="2669">
          <cell r="A2669" t="str">
            <v>42.01.040</v>
          </cell>
          <cell r="B2669" t="str">
            <v>Captor tipo Franklin, h= 300 mm, 4 pontos, 2
descidas, acabamento cromado</v>
          </cell>
          <cell r="C2669" t="str">
            <v>UN</v>
          </cell>
        </row>
        <row r="2670">
          <cell r="A2670" t="str">
            <v>42.01.060</v>
          </cell>
          <cell r="B2670" t="str">
            <v>Luva de redução galvanizada de 2´ x 3/4´</v>
          </cell>
          <cell r="C2670" t="str">
            <v>UN</v>
          </cell>
        </row>
        <row r="2671">
          <cell r="A2671" t="str">
            <v>42.01.080</v>
          </cell>
          <cell r="B2671" t="str">
            <v>Niple duplo galvanizado de 2´</v>
          </cell>
          <cell r="C2671" t="str">
            <v>UN</v>
          </cell>
        </row>
        <row r="2672">
          <cell r="A2672" t="str">
            <v>42.01.086</v>
          </cell>
          <cell r="B2672" t="str">
            <v>Captor tipo terminal aéreo, h= 300 mm em
alumínio</v>
          </cell>
          <cell r="C2672" t="str">
            <v>UN</v>
          </cell>
        </row>
        <row r="2673">
          <cell r="A2673" t="str">
            <v>42.01.090</v>
          </cell>
          <cell r="B2673" t="str">
            <v>Captor tipo terminal aéreo, h= 300 mm, diâmetro
de 1/4´ em cobre</v>
          </cell>
          <cell r="C2673" t="str">
            <v>UN</v>
          </cell>
        </row>
        <row r="2674">
          <cell r="A2674" t="str">
            <v>42.01.096</v>
          </cell>
          <cell r="B2674" t="str">
            <v>Captor tipo terminal aéreo, h= 250 mm, diâmetro
de 3/8´ galvanizado a fogo</v>
          </cell>
          <cell r="C2674" t="str">
            <v>UN</v>
          </cell>
        </row>
        <row r="2675">
          <cell r="A2675" t="str">
            <v>42.01.098</v>
          </cell>
          <cell r="B2675" t="str">
            <v>Captor tipo terminal aéreo, h= 600 mm, diâmetro
de 3/8´ galvanizado a fogo</v>
          </cell>
          <cell r="C2675" t="str">
            <v>UN</v>
          </cell>
        </row>
        <row r="2676">
          <cell r="A2676">
            <v>42.02</v>
          </cell>
          <cell r="B2676" t="str">
            <v>Isolador galvanizado uso geral</v>
          </cell>
          <cell r="C2676">
            <v>42.019989013671875</v>
          </cell>
        </row>
        <row r="2677">
          <cell r="A2677" t="str">
            <v>42.02.010</v>
          </cell>
          <cell r="B2677" t="str">
            <v>Isolador galvanizado uso geral, simples com rosca
mecânica</v>
          </cell>
          <cell r="C2677" t="str">
            <v>UN</v>
          </cell>
        </row>
        <row r="2678">
          <cell r="A2678" t="str">
            <v>42.02.020</v>
          </cell>
          <cell r="B2678" t="str">
            <v>Isolador galvanizado uso geral, reforçado para
fixação a 90°</v>
          </cell>
          <cell r="C2678" t="str">
            <v>UN</v>
          </cell>
        </row>
        <row r="2679">
          <cell r="A2679" t="str">
            <v>42.02.040</v>
          </cell>
          <cell r="B2679" t="str">
            <v>Isolador galvanizado uso geral, simples com
chapa de encosto</v>
          </cell>
          <cell r="C2679" t="str">
            <v>UN</v>
          </cell>
        </row>
        <row r="2680">
          <cell r="A2680" t="str">
            <v>42.02.060</v>
          </cell>
          <cell r="B2680" t="str">
            <v>Isolador galvanizado uso geral, reforçado com
chapa de encosto</v>
          </cell>
          <cell r="C2680" t="str">
            <v>UN</v>
          </cell>
        </row>
        <row r="2681">
          <cell r="A2681" t="str">
            <v>42.02.080</v>
          </cell>
          <cell r="B2681" t="str">
            <v>Isolador galvanizado uso geral, simples com calha
para telha ondulada</v>
          </cell>
          <cell r="C2681" t="str">
            <v>UN</v>
          </cell>
        </row>
        <row r="2682">
          <cell r="A2682" t="str">
            <v>42.02.100</v>
          </cell>
          <cell r="B2682" t="str">
            <v>Isolador galvanizado uso geral, reforçado com
calha para telha ondulada</v>
          </cell>
          <cell r="C2682" t="str">
            <v>UN</v>
          </cell>
        </row>
        <row r="2683">
          <cell r="A2683">
            <v>42.03</v>
          </cell>
          <cell r="B2683" t="str">
            <v>Isolador galvanizado para mastro</v>
          </cell>
          <cell r="C2683">
            <v>42.029998779296875</v>
          </cell>
        </row>
        <row r="2684">
          <cell r="A2684" t="str">
            <v>42.03.020</v>
          </cell>
          <cell r="B2684" t="str">
            <v>Isolador galvanizado para mastro de diâmetro 2´,
simples com 1 descida</v>
          </cell>
          <cell r="C2684" t="str">
            <v>UN</v>
          </cell>
        </row>
        <row r="2685">
          <cell r="A2685" t="str">
            <v>42.03.040</v>
          </cell>
          <cell r="B2685" t="str">
            <v>Isolador galvanizado para mastro de diâmetro 2´,
simples com 2 descidas</v>
          </cell>
          <cell r="C2685" t="str">
            <v>UN</v>
          </cell>
        </row>
        <row r="2686">
          <cell r="A2686" t="str">
            <v>42.03.060</v>
          </cell>
          <cell r="B2686" t="str">
            <v>Isolador galvanizado para mastro de diâmetro 2´,
reforçado com 1 descida</v>
          </cell>
          <cell r="C2686" t="str">
            <v>UN</v>
          </cell>
        </row>
        <row r="2687">
          <cell r="A2687" t="str">
            <v>42.03.080</v>
          </cell>
          <cell r="B2687" t="str">
            <v>Isolador galvanizado para mastro de diâmetro 2´,
reforçado com 2 descidas</v>
          </cell>
          <cell r="C2687" t="str">
            <v>UN</v>
          </cell>
        </row>
        <row r="2688">
          <cell r="A2688">
            <v>42.04</v>
          </cell>
          <cell r="B2688" t="str">
            <v>Componentes de sustentacao para mastro
galvanizado</v>
          </cell>
          <cell r="C2688">
            <v>42.03997802734375</v>
          </cell>
        </row>
        <row r="2689">
          <cell r="A2689" t="str">
            <v>42.04.020</v>
          </cell>
          <cell r="B2689" t="str">
            <v>Braçadeira de contraventagem para mastro de
diâmetro 2´</v>
          </cell>
          <cell r="C2689" t="str">
            <v>UN</v>
          </cell>
        </row>
        <row r="2690">
          <cell r="A2690" t="str">
            <v>42.04.040</v>
          </cell>
          <cell r="B2690" t="str">
            <v>Apoio para mastro de diâmetro 2´</v>
          </cell>
          <cell r="C2690" t="str">
            <v>UN</v>
          </cell>
        </row>
        <row r="2691">
          <cell r="A2691" t="str">
            <v>42.04.060</v>
          </cell>
          <cell r="B2691" t="str">
            <v>Base para mastro de diâmetro 2´</v>
          </cell>
          <cell r="C2691" t="str">
            <v>UN</v>
          </cell>
        </row>
        <row r="2692">
          <cell r="A2692" t="str">
            <v>42.04.080</v>
          </cell>
          <cell r="B2692" t="str">
            <v>Contraventagem com cabo para mastro de
diâmetro 2´</v>
          </cell>
          <cell r="C2692" t="str">
            <v>UN</v>
          </cell>
        </row>
        <row r="2693">
          <cell r="A2693" t="str">
            <v>42.04.120</v>
          </cell>
          <cell r="B2693" t="str">
            <v>Mastro simples galvanizado de diâmetro 2´</v>
          </cell>
          <cell r="C2693" t="str">
            <v>M</v>
          </cell>
        </row>
        <row r="2694">
          <cell r="A2694" t="str">
            <v>42.04.140</v>
          </cell>
          <cell r="B2694" t="str">
            <v>Suporte porta bandeira simples para mastro de
diâmetro 2´</v>
          </cell>
          <cell r="C2694" t="str">
            <v>UN</v>
          </cell>
        </row>
        <row r="2695">
          <cell r="A2695" t="str">
            <v>42.04.160</v>
          </cell>
          <cell r="B2695" t="str">
            <v>Suporte porta bandeira reforçado para mastro de
diâmetro 2´</v>
          </cell>
          <cell r="C2695" t="str">
            <v>UN</v>
          </cell>
        </row>
        <row r="2696">
          <cell r="A2696">
            <v>42.05</v>
          </cell>
          <cell r="B2696" t="str">
            <v>Componentes para cabo de descida</v>
          </cell>
          <cell r="C2696">
            <v>42.04998779296875</v>
          </cell>
        </row>
        <row r="2697">
          <cell r="A2697" t="str">
            <v>42.05.010</v>
          </cell>
          <cell r="B2697" t="str">
            <v>Sinalizador de obstáculo simples, sem célula
fotoelétrica</v>
          </cell>
          <cell r="C2697" t="str">
            <v>UN</v>
          </cell>
        </row>
        <row r="2698">
          <cell r="A2698" t="str">
            <v>42.05.020</v>
          </cell>
          <cell r="B2698" t="str">
            <v>Braçadeira para fixação do aparelho sinalizador
para mastro de diâmetro 2´</v>
          </cell>
          <cell r="C2698" t="str">
            <v>UN</v>
          </cell>
        </row>
        <row r="2699">
          <cell r="A2699" t="str">
            <v>42.05.030</v>
          </cell>
          <cell r="B2699" t="str">
            <v>Sinalizador de obstáculo duplo, sem célula
fotoelétrica</v>
          </cell>
          <cell r="C2699" t="str">
            <v>UN</v>
          </cell>
        </row>
        <row r="2700">
          <cell r="A2700" t="str">
            <v>42.05.050</v>
          </cell>
          <cell r="B2700" t="str">
            <v>Sinalizador de obstáculo simples, com célula
fotoelétrica</v>
          </cell>
          <cell r="C2700" t="str">
            <v>UN</v>
          </cell>
        </row>
        <row r="2701">
          <cell r="A2701" t="str">
            <v>42.05.070</v>
          </cell>
          <cell r="B2701" t="str">
            <v>Sinalizador de obstáculo duplo, com célula
fotoelétrica</v>
          </cell>
          <cell r="C2701" t="str">
            <v>UN</v>
          </cell>
        </row>
        <row r="2702">
          <cell r="A2702" t="str">
            <v>42.05.100</v>
          </cell>
          <cell r="B2702" t="str">
            <v>Caixa de inspeção suspensa</v>
          </cell>
          <cell r="C2702" t="str">
            <v>UN</v>
          </cell>
        </row>
        <row r="2703">
          <cell r="A2703" t="str">
            <v>42.05.110</v>
          </cell>
          <cell r="B2703" t="str">
            <v>Conector cabo/haste de 3/4´</v>
          </cell>
          <cell r="C2703" t="str">
            <v>UN</v>
          </cell>
        </row>
        <row r="2704">
          <cell r="A2704" t="str">
            <v>42.05.120</v>
          </cell>
          <cell r="B2704" t="str">
            <v>Conector de emenda em latão para cabo de até
50 mm² com 4 parafusos</v>
          </cell>
          <cell r="C2704" t="str">
            <v>UN</v>
          </cell>
        </row>
        <row r="2705">
          <cell r="A2705" t="str">
            <v>42.05.140</v>
          </cell>
          <cell r="B2705" t="str">
            <v>Conector olhal cabo/haste de 3/4´</v>
          </cell>
          <cell r="C2705" t="str">
            <v>UN</v>
          </cell>
        </row>
        <row r="2706">
          <cell r="A2706" t="str">
            <v>42.05.160</v>
          </cell>
          <cell r="B2706" t="str">
            <v>Conector olhal cabo/haste de 5/8´</v>
          </cell>
          <cell r="C2706" t="str">
            <v>UN</v>
          </cell>
        </row>
        <row r="2707">
          <cell r="A2707" t="str">
            <v>42.05.170</v>
          </cell>
          <cell r="B2707" t="str">
            <v>Vergalhão liso de aço galvanizado, diâmetro de
3/8´</v>
          </cell>
          <cell r="C2707" t="str">
            <v>M</v>
          </cell>
        </row>
        <row r="2708">
          <cell r="A2708" t="str">
            <v>42.05.180</v>
          </cell>
          <cell r="B2708" t="str">
            <v>Esticador em latão para cabo de cobre</v>
          </cell>
          <cell r="C2708" t="str">
            <v>UN</v>
          </cell>
        </row>
        <row r="2709">
          <cell r="A2709" t="str">
            <v>42.05.190</v>
          </cell>
          <cell r="B2709" t="str">
            <v>Haste de aterramento de 3/4'' x 3 m</v>
          </cell>
          <cell r="C2709" t="str">
            <v>UN</v>
          </cell>
        </row>
        <row r="2710">
          <cell r="A2710" t="str">
            <v>42.05.200</v>
          </cell>
          <cell r="B2710" t="str">
            <v>Haste de aterramento de 5/8'' x 2,4 m</v>
          </cell>
          <cell r="C2710" t="str">
            <v>UN</v>
          </cell>
        </row>
        <row r="2711">
          <cell r="A2711" t="str">
            <v>42.05.210</v>
          </cell>
          <cell r="B2711" t="str">
            <v>Haste de aterramento de 5/8'' x 3 m</v>
          </cell>
          <cell r="C2711" t="str">
            <v>UN</v>
          </cell>
        </row>
        <row r="2712">
          <cell r="A2712" t="str">
            <v>42.05.220</v>
          </cell>
          <cell r="B2712" t="str">
            <v>Mastro para sinalizador de obstáculo, de 1,5 m x
3/4''</v>
          </cell>
          <cell r="C2712" t="str">
            <v>UN</v>
          </cell>
        </row>
        <row r="2713">
          <cell r="A2713" t="str">
            <v>42.05.230</v>
          </cell>
          <cell r="B2713" t="str">
            <v>Clips de fixação para vergalhão em aço
galvanizado de 3/8´</v>
          </cell>
          <cell r="C2713" t="str">
            <v>UN</v>
          </cell>
        </row>
        <row r="2714">
          <cell r="A2714" t="str">
            <v>42.05.240</v>
          </cell>
          <cell r="B2714" t="str">
            <v>Suporte para tubo de proteção com chapa de
encosto, diâmetro 2´</v>
          </cell>
          <cell r="C2714" t="str">
            <v>UN</v>
          </cell>
        </row>
        <row r="2715">
          <cell r="A2715" t="str">
            <v>42.05.250</v>
          </cell>
          <cell r="B2715" t="str">
            <v>Barra condutora chata em alumínio de 3/4´ x
1/4´, inclusive acessórios de fixação</v>
          </cell>
          <cell r="C2715" t="str">
            <v>M</v>
          </cell>
        </row>
        <row r="2716">
          <cell r="A2716" t="str">
            <v>42.05.260</v>
          </cell>
          <cell r="B2716" t="str">
            <v>Suporte para tubo de proteção com grapa para
chumbar, diâmetro 2´</v>
          </cell>
          <cell r="C2716" t="str">
            <v>UN</v>
          </cell>
        </row>
        <row r="2717">
          <cell r="A2717" t="str">
            <v>42.05.270</v>
          </cell>
          <cell r="B2717" t="str">
            <v>Conector em latão estanhado para cabos de 16 a
50 mm² e vergalhões até 3/8"</v>
          </cell>
          <cell r="C2717" t="str">
            <v>UN</v>
          </cell>
        </row>
        <row r="2718">
          <cell r="A2718" t="str">
            <v>42.05.290</v>
          </cell>
          <cell r="B2718" t="str">
            <v>Suporte para fixação de terminal aéreo e/ou de
cabo de cobre nu, com base plana</v>
          </cell>
          <cell r="C2718" t="str">
            <v>UN</v>
          </cell>
        </row>
        <row r="2719">
          <cell r="A2719" t="str">
            <v>42.05.300</v>
          </cell>
          <cell r="B2719" t="str">
            <v>Tampa para caixa de inspeção cilíndrica, aço
galvanizado</v>
          </cell>
          <cell r="C2719" t="str">
            <v>UN</v>
          </cell>
        </row>
        <row r="2720">
          <cell r="A2720" t="str">
            <v>42.05.310</v>
          </cell>
          <cell r="B2720" t="str">
            <v>Caixa de inspeção do terra cilíndrica em PVC
rígido, diâmetro de 300 mm - h= 250 mm</v>
          </cell>
          <cell r="C2720" t="str">
            <v>UN</v>
          </cell>
        </row>
        <row r="2721">
          <cell r="A2721" t="str">
            <v>42.05.320</v>
          </cell>
          <cell r="B2721" t="str">
            <v>Caixa de inspeção do terra cilíndrica em PVC
rígido, diâmetro de 300 mm - h= 400 mm</v>
          </cell>
          <cell r="C2721" t="str">
            <v>UN</v>
          </cell>
        </row>
        <row r="2722">
          <cell r="A2722" t="str">
            <v>42.05.330</v>
          </cell>
          <cell r="B2722" t="str">
            <v>Caixa de inspeção do terra cilíndrica em PVC
rígido, diâmetro de 300 mm - h= 600 mm</v>
          </cell>
          <cell r="C2722" t="str">
            <v>UN</v>
          </cell>
        </row>
        <row r="2723">
          <cell r="A2723" t="str">
            <v>42.05.340</v>
          </cell>
          <cell r="B2723" t="str">
            <v>Barra condutora chata em cobre de 3/4´ x 3/16´,
inclusive acessórios de fixação</v>
          </cell>
          <cell r="C2723" t="str">
            <v>M</v>
          </cell>
        </row>
        <row r="2724">
          <cell r="A2724" t="str">
            <v>42.05.370</v>
          </cell>
          <cell r="B2724" t="str">
            <v>Caixa de equalização, de embutir, em aço com
barramento, de 400 x 400 mm e tampa</v>
          </cell>
          <cell r="C2724" t="str">
            <v>UN</v>
          </cell>
        </row>
        <row r="2725">
          <cell r="A2725" t="str">
            <v>42.05.380</v>
          </cell>
          <cell r="B2725" t="str">
            <v>Caixa de equalização, de embutir, em aço com
barramento, de 200 x 200 mm e tampa</v>
          </cell>
          <cell r="C2725" t="str">
            <v>UN</v>
          </cell>
        </row>
        <row r="2726">
          <cell r="A2726" t="str">
            <v>42.05.390</v>
          </cell>
          <cell r="B2726" t="str">
            <v>Presilha em latão para cabos de 16 até 50 mm²</v>
          </cell>
          <cell r="C2726" t="str">
            <v>UN</v>
          </cell>
        </row>
        <row r="2727">
          <cell r="A2727" t="str">
            <v>42.05.410</v>
          </cell>
          <cell r="B2727" t="str">
            <v>Suporte para fixação de terminal aéreo e/ou de cabo de cobre nu, com base ondulada</v>
          </cell>
          <cell r="C2727" t="str">
            <v>UN</v>
          </cell>
        </row>
        <row r="2728">
          <cell r="A2728" t="str">
            <v>42.05.440</v>
          </cell>
          <cell r="B2728" t="str">
            <v>Barra condutora chata em alumínio de 7/8´ x
1/8´, inclusive acessórios de fixação</v>
          </cell>
          <cell r="C2728" t="str">
            <v>M</v>
          </cell>
        </row>
        <row r="2729">
          <cell r="A2729" t="str">
            <v>42.05.450</v>
          </cell>
          <cell r="B2729" t="str">
            <v>Conector com rabicho e porca em latão para cabo
de 16 a 35 mm²</v>
          </cell>
          <cell r="C2729" t="str">
            <v>UN</v>
          </cell>
        </row>
        <row r="2730">
          <cell r="A2730" t="str">
            <v>42.05.510</v>
          </cell>
          <cell r="B2730" t="str">
            <v>Suporte para fixação de fita de alumínio 7/8" x 1/8" e/ou cabo de cobre nu, com base ondulada</v>
          </cell>
          <cell r="C2730" t="str">
            <v>UN</v>
          </cell>
        </row>
        <row r="2731">
          <cell r="A2731" t="str">
            <v>42.05.520</v>
          </cell>
          <cell r="B2731" t="str">
            <v>Suporte para fixação de fita de alumínio 7/8" x
1/8", com base plana</v>
          </cell>
          <cell r="C2731" t="str">
            <v>UN</v>
          </cell>
        </row>
        <row r="2732">
          <cell r="A2732" t="str">
            <v>42.05.542</v>
          </cell>
          <cell r="B2732" t="str">
            <v>Tela equipotencial em aço inoxidável, largura de
200 mm, espessura de 1,4 mm</v>
          </cell>
          <cell r="C2732" t="str">
            <v>M</v>
          </cell>
        </row>
        <row r="2733">
          <cell r="A2733" t="str">
            <v>42.05.550</v>
          </cell>
          <cell r="B2733" t="str">
            <v>Cordoalha flexível "Jumpers" de 25 x 235 mm,
com 4 furos de 11 mm</v>
          </cell>
          <cell r="C2733" t="str">
            <v>UN</v>
          </cell>
        </row>
        <row r="2734">
          <cell r="A2734" t="str">
            <v>42.05.560</v>
          </cell>
          <cell r="B2734" t="str">
            <v>Cordoalha flexível "Jumpers" de 25 x 300 mm,
com 4 furos de 11 mm</v>
          </cell>
          <cell r="C2734" t="str">
            <v>UN</v>
          </cell>
        </row>
        <row r="2735">
          <cell r="A2735" t="str">
            <v>42.05.570</v>
          </cell>
          <cell r="B2735" t="str">
            <v>Terminal estanhado com 1 furo e 1 compressão -
16 mm²</v>
          </cell>
          <cell r="C2735" t="str">
            <v>UN</v>
          </cell>
        </row>
        <row r="2736">
          <cell r="A2736" t="str">
            <v>42.05.580</v>
          </cell>
          <cell r="B2736" t="str">
            <v>Terminal estanhado com 1 furo e 1 compressão -
35 mm²</v>
          </cell>
          <cell r="C2736" t="str">
            <v>UN</v>
          </cell>
        </row>
        <row r="2737">
          <cell r="A2737" t="str">
            <v>42.05.590</v>
          </cell>
          <cell r="B2737" t="str">
            <v>Terminal estanhado com 1 furo e 1 compressão -
50 mm²</v>
          </cell>
          <cell r="C2737" t="str">
            <v>UN</v>
          </cell>
        </row>
        <row r="2738">
          <cell r="A2738" t="str">
            <v>42.05.620</v>
          </cell>
          <cell r="B2738" t="str">
            <v>Terminal estanhado com 2 furos e 1 compressão -
50 mm²</v>
          </cell>
          <cell r="C2738" t="str">
            <v>UN</v>
          </cell>
        </row>
        <row r="2739">
          <cell r="A2739" t="str">
            <v>42.05.630</v>
          </cell>
          <cell r="B2739" t="str">
            <v>Conector tipo ´X´ para aterramento de telas, acabamento estanhado, para cabo de 16 - 50
mm²</v>
          </cell>
          <cell r="C2739" t="str">
            <v>UN</v>
          </cell>
        </row>
        <row r="2740">
          <cell r="A2740" t="str">
            <v>42.05.650</v>
          </cell>
          <cell r="B2740" t="str">
            <v>Malha fechada pré-fabricada em fio de cobre de 16mm e mesch 30 x 30cm para aterramento</v>
          </cell>
          <cell r="C2740" t="str">
            <v>M2</v>
          </cell>
        </row>
        <row r="2741">
          <cell r="A2741">
            <v>42.2</v>
          </cell>
          <cell r="B2741" t="str">
            <v>Reparos, conservacoes e complementos - GRUPO
42</v>
          </cell>
          <cell r="C2741">
            <v>42.199981689453125</v>
          </cell>
        </row>
        <row r="2742">
          <cell r="A2742" t="str">
            <v>42.20.080</v>
          </cell>
          <cell r="B2742" t="str">
            <v>Solda exotérmica conexão cabo-cabo horizontal em X, bitola do cabo de 16-16mm² a 35-35mm²</v>
          </cell>
          <cell r="C2742" t="str">
            <v>UN</v>
          </cell>
        </row>
        <row r="2743">
          <cell r="A2743" t="str">
            <v>42.20.090</v>
          </cell>
          <cell r="B2743" t="str">
            <v>Solda exotérmica conexão cabo-cabo horizontal em X, bitola do cabo de 50-25mm² a 95-50mm²</v>
          </cell>
          <cell r="C2743" t="str">
            <v>UN</v>
          </cell>
        </row>
        <row r="2744">
          <cell r="A2744" t="str">
            <v>42.20.120</v>
          </cell>
          <cell r="B2744" t="str">
            <v>Solda exotérmica conexão cabo-cabo horizontal
em X sobreposto, bitola do cabo de 35-35mm² a 50-35mm²</v>
          </cell>
          <cell r="C2744" t="str">
            <v>UN</v>
          </cell>
        </row>
        <row r="2745">
          <cell r="A2745" t="str">
            <v>42.20.130</v>
          </cell>
          <cell r="B2745" t="str">
            <v>Solda exotérmica conexão cabo-cabo horizontal em X sobreposto, bitola do cabo de 50-50mm² a
95-50mm²</v>
          </cell>
          <cell r="C2745" t="str">
            <v>UN</v>
          </cell>
        </row>
        <row r="2746">
          <cell r="A2746" t="str">
            <v>42.20.150</v>
          </cell>
          <cell r="B2746" t="str">
            <v>Solda exotérmica conexão cabo-cabo horizontal em T, bitola do cabo de 16-16mm² a 50-35mm²,
70-35mm² e 95-35mm²</v>
          </cell>
          <cell r="C2746" t="str">
            <v>UN</v>
          </cell>
        </row>
        <row r="2747">
          <cell r="A2747" t="str">
            <v>42.20.160</v>
          </cell>
          <cell r="B2747" t="str">
            <v>Solda exotérmica conexão cabo-cabo horizontal em T, bitola do cabo de 50-50mm² a 95-50mm²</v>
          </cell>
          <cell r="C2747" t="str">
            <v>UN</v>
          </cell>
        </row>
        <row r="2748">
          <cell r="A2748" t="str">
            <v>42.20.170</v>
          </cell>
          <cell r="B2748" t="str">
            <v>Solda exotérmica conexão cabo-cabo horizontal reto, bitola do cabo de 16mm² a 70mm²</v>
          </cell>
          <cell r="C2748" t="str">
            <v>UN</v>
          </cell>
        </row>
        <row r="2749">
          <cell r="A2749" t="str">
            <v>42.20.190</v>
          </cell>
          <cell r="B2749" t="str">
            <v>Solda exotérmica conexão cabo-haste em X
sobreposto, bitola do cabo de 35mm² a 50mm² para haste de 5/8" e 3/4"</v>
          </cell>
          <cell r="C2749" t="str">
            <v>UN</v>
          </cell>
        </row>
        <row r="2750">
          <cell r="A2750" t="str">
            <v>42.20.210</v>
          </cell>
          <cell r="B2750" t="str">
            <v>Solda exotérmica conexão cabo-haste em T, bitola do cabo de 35mm² para haste de 5/8" e
3/4"</v>
          </cell>
          <cell r="C2750" t="str">
            <v>UN</v>
          </cell>
        </row>
        <row r="2751">
          <cell r="A2751" t="str">
            <v>42.20.220</v>
          </cell>
          <cell r="B2751" t="str">
            <v>Solda exotérmica conexão cabo-haste em T, bitola do cabo de 50mm² a 95mm² para haste de
5/8" e 3/4"</v>
          </cell>
          <cell r="C2751" t="str">
            <v>UN</v>
          </cell>
        </row>
        <row r="2752">
          <cell r="A2752" t="str">
            <v>42.20.230</v>
          </cell>
          <cell r="B2752" t="str">
            <v>Solda exotérmica conexão cabo-haste na lateral,
bitola do cabo de 25mm² a 70mm² para haste de 5/8" e 3/4"</v>
          </cell>
          <cell r="C2752" t="str">
            <v>UN</v>
          </cell>
        </row>
        <row r="2753">
          <cell r="A2753" t="str">
            <v>42.20.240</v>
          </cell>
          <cell r="B2753" t="str">
            <v>Solda exotérmica conexão cabo-haste no topo, bitola do cabo de 25mm² a 35mm² para haste de
5/8"</v>
          </cell>
          <cell r="C2753" t="str">
            <v>UN</v>
          </cell>
        </row>
        <row r="2754">
          <cell r="A2754" t="str">
            <v>42.20.250</v>
          </cell>
          <cell r="B2754" t="str">
            <v>Solda exotérmica conexão cabo-haste no topo, bitola do cabo de 50mm² a 95mm² para haste de
5/8" e 3/4"</v>
          </cell>
          <cell r="C2754" t="str">
            <v>UN</v>
          </cell>
        </row>
        <row r="2755">
          <cell r="A2755" t="str">
            <v>42.20.260</v>
          </cell>
          <cell r="B2755" t="str">
            <v>Solda exotérmica conexão cabo-ferro de
construção com cabo paralelo, bitola do cabo de 35mm² para haste de 5/8" e 3/4"</v>
          </cell>
          <cell r="C2755" t="str">
            <v>UN</v>
          </cell>
        </row>
        <row r="2756">
          <cell r="A2756" t="str">
            <v>42.20.270</v>
          </cell>
          <cell r="B2756" t="str">
            <v>Solda exotérmica conexão cabo-ferro de construção com cabo paralelo, bitola do cabo de 50mm² a 70mm² para haste de 5/8" e 3/4"</v>
          </cell>
          <cell r="C2756" t="str">
            <v>UN</v>
          </cell>
        </row>
        <row r="2757">
          <cell r="A2757" t="str">
            <v>42.20.280</v>
          </cell>
          <cell r="B2757" t="str">
            <v>Solda exotérmica conexão cabo-ferro de construção com cabo em X sobreposto, bitola do cabo de 35mm² a 70mm² para haste de 5/8"</v>
          </cell>
          <cell r="C2757" t="str">
            <v>UN</v>
          </cell>
        </row>
        <row r="2758">
          <cell r="A2758" t="str">
            <v>42.20.290</v>
          </cell>
          <cell r="B2758" t="str">
            <v>Solda exotérmica conexão cabo-ferro de construção com cabo em X sobreposto, bitola do cabo de 35mm² a 70mm² para haste de 3/8"</v>
          </cell>
          <cell r="C2758" t="str">
            <v>UN</v>
          </cell>
        </row>
        <row r="2759">
          <cell r="A2759" t="str">
            <v>42.20.300</v>
          </cell>
          <cell r="B2759" t="str">
            <v>Solda exotérmica conexão cabo-terminal com duas fixações, bitola do cabo de 25mm² a 50mm²
para terminal 3x25</v>
          </cell>
          <cell r="C2759" t="str">
            <v>UN</v>
          </cell>
        </row>
        <row r="2760">
          <cell r="A2760" t="str">
            <v>42.20.310</v>
          </cell>
          <cell r="B2760" t="str">
            <v>Solda exotérmica conexão cabo-superfície de aço,
bitola do cabo de 16mm² a 35mm²</v>
          </cell>
          <cell r="C2760" t="str">
            <v>UN</v>
          </cell>
        </row>
        <row r="2761">
          <cell r="A2761" t="str">
            <v>42.20.320</v>
          </cell>
          <cell r="B2761" t="str">
            <v>Solda exotérmica conexão cabo-superfície de aço,
bitola do cabo de 50mm² a 95mm²</v>
          </cell>
          <cell r="C2761" t="str">
            <v>UN</v>
          </cell>
        </row>
        <row r="2762">
          <cell r="A2762">
            <v>43</v>
          </cell>
          <cell r="B2762" t="str">
            <v>APARELHOS ELETRICOS, HIDRAULICOS E A GAS.</v>
          </cell>
          <cell r="C2762">
            <v>43</v>
          </cell>
        </row>
        <row r="2763">
          <cell r="A2763">
            <v>43.01</v>
          </cell>
          <cell r="B2763" t="str">
            <v>Bebedouros</v>
          </cell>
          <cell r="C2763">
            <v>43.009979248046875</v>
          </cell>
        </row>
        <row r="2764">
          <cell r="A2764" t="str">
            <v>43.01.012</v>
          </cell>
          <cell r="B2764" t="str">
            <v>Purificador de pressão elétrico em chapa eletrozincado pré-pintada e tampo em aço inoxidável, tipo coluna, capacidade de
refrigeração de 2 l/h - simples</v>
          </cell>
          <cell r="C2764" t="str">
            <v>UN</v>
          </cell>
        </row>
        <row r="2765">
          <cell r="A2765" t="str">
            <v>43.01.032</v>
          </cell>
          <cell r="B2765" t="str">
            <v>Purificador de pressão elétrico em chapa eletrozincado pré-pintada e tampo em aço inoxidável, tipo coluna, capacidade de
refrigeração de 2 l/h - conjugado</v>
          </cell>
          <cell r="C2765" t="str">
            <v>UN</v>
          </cell>
        </row>
        <row r="2766">
          <cell r="A2766">
            <v>43.02</v>
          </cell>
          <cell r="B2766" t="str">
            <v>Chuveiros</v>
          </cell>
          <cell r="C2766">
            <v>43.019989013671875</v>
          </cell>
        </row>
        <row r="2767">
          <cell r="A2767" t="str">
            <v>43.02.010</v>
          </cell>
          <cell r="B2767" t="str">
            <v>Chuveiro frio em PVC, diâmetro de 10 cm</v>
          </cell>
          <cell r="C2767" t="str">
            <v>UN</v>
          </cell>
        </row>
        <row r="2768">
          <cell r="A2768" t="str">
            <v>43.02.070</v>
          </cell>
          <cell r="B2768" t="str">
            <v>Chuveiro com válvula de acionamento
antivandalismo, DN= 3/4´</v>
          </cell>
          <cell r="C2768" t="str">
            <v>UN</v>
          </cell>
        </row>
        <row r="2769">
          <cell r="A2769" t="str">
            <v>43.02.080</v>
          </cell>
          <cell r="B2769" t="str">
            <v>Chuveiro elétrico de 6.500W / 220V com
resistência blindada</v>
          </cell>
          <cell r="C2769" t="str">
            <v>UN</v>
          </cell>
        </row>
        <row r="2770">
          <cell r="A2770" t="str">
            <v>43.02.100</v>
          </cell>
          <cell r="B2770" t="str">
            <v>Chuveiro com jato regulável em metal com
acabamento cromado</v>
          </cell>
          <cell r="C2770" t="str">
            <v>UN</v>
          </cell>
        </row>
        <row r="2771">
          <cell r="A2771" t="str">
            <v>43.02.122</v>
          </cell>
          <cell r="B2771" t="str">
            <v>Chuveiro frio em PVC, com registro e tubo de
ligação acoplados</v>
          </cell>
          <cell r="C2771" t="str">
            <v>UN</v>
          </cell>
        </row>
        <row r="2772">
          <cell r="A2772" t="str">
            <v>43.02.140</v>
          </cell>
          <cell r="B2772" t="str">
            <v>Chuveiro elétrico de 5.500 W / 220 V em PVC</v>
          </cell>
          <cell r="C2772" t="str">
            <v>UN</v>
          </cell>
        </row>
        <row r="2773">
          <cell r="A2773" t="str">
            <v>43.02.160</v>
          </cell>
          <cell r="B2773" t="str">
            <v>Chuveiro lava-olhos, acionamento manual, tubulação em ferro galvanizado com pintura
epóxi cor verde</v>
          </cell>
          <cell r="C2773" t="str">
            <v>UN</v>
          </cell>
        </row>
        <row r="2774">
          <cell r="A2774" t="str">
            <v>43.02.170</v>
          </cell>
          <cell r="B2774" t="str">
            <v>Chuveiro elétrico de 7.500W / 220 V, com
resistência blindada</v>
          </cell>
          <cell r="C2774" t="str">
            <v>UN</v>
          </cell>
        </row>
        <row r="2775">
          <cell r="A2775" t="str">
            <v>43.02.180</v>
          </cell>
          <cell r="B2775" t="str">
            <v>Ducha eletrônica de 6.800W até 7.900 W / 220 V</v>
          </cell>
          <cell r="C2775" t="str">
            <v>UN</v>
          </cell>
        </row>
        <row r="2776">
          <cell r="A2776">
            <v>43.03</v>
          </cell>
          <cell r="B2776" t="str">
            <v>Aquecedores</v>
          </cell>
          <cell r="C2776">
            <v>43.029998779296875</v>
          </cell>
        </row>
        <row r="2777">
          <cell r="A2777" t="str">
            <v>43.03.050</v>
          </cell>
          <cell r="B2777" t="str">
            <v>Aquecedor a gás de acumulação, capacidade 300 l</v>
          </cell>
          <cell r="C2777" t="str">
            <v>UN</v>
          </cell>
        </row>
        <row r="2778">
          <cell r="A2778" t="str">
            <v>43.03.130</v>
          </cell>
          <cell r="B2778" t="str">
            <v>Aquecedor a gás de acumulação, capacidade 500 l</v>
          </cell>
          <cell r="C2778" t="str">
            <v>UN</v>
          </cell>
        </row>
        <row r="2779">
          <cell r="A2779" t="str">
            <v>43.03.212</v>
          </cell>
          <cell r="B2779" t="str">
            <v>Aquecedor de passagem elétrico individual, baixa
pressão - 5.000 W / 6.400 W</v>
          </cell>
          <cell r="C2779" t="str">
            <v>UN</v>
          </cell>
        </row>
        <row r="2780">
          <cell r="A2780" t="str">
            <v>43.03.220</v>
          </cell>
          <cell r="B2780" t="str">
            <v>Sistema de aquecimento de passagem a gás com sistema misturador para abastecimento de até 08
duchas</v>
          </cell>
          <cell r="C2780" t="str">
            <v>CJ</v>
          </cell>
        </row>
        <row r="2781">
          <cell r="A2781" t="str">
            <v>43.03.230</v>
          </cell>
          <cell r="B2781" t="str">
            <v>Sistema de aquecimento de passagem a gás com sistema misturador para abastecimento de até 16
duchas</v>
          </cell>
          <cell r="C2781" t="str">
            <v>CJ</v>
          </cell>
        </row>
        <row r="2782">
          <cell r="A2782" t="str">
            <v>43.03.240</v>
          </cell>
          <cell r="B2782" t="str">
            <v>Sistema de aquecimento de passagem a gás com sistema misturador para abastecimento de até 24
duchas</v>
          </cell>
          <cell r="C2782" t="str">
            <v>CJ</v>
          </cell>
        </row>
        <row r="2783">
          <cell r="A2783" t="str">
            <v>43.03.500</v>
          </cell>
          <cell r="B2783" t="str">
            <v>Coletor em alumínio para sistema de aquecimento solar com área coletora até 1,60 m²</v>
          </cell>
          <cell r="C2783" t="str">
            <v>UN</v>
          </cell>
        </row>
        <row r="2784">
          <cell r="A2784" t="str">
            <v>43.03.510</v>
          </cell>
          <cell r="B2784" t="str">
            <v>Coletor em alumínio para sistema de aquecimento solar com área coletora até 2,00 m²</v>
          </cell>
          <cell r="C2784" t="str">
            <v>UN</v>
          </cell>
        </row>
        <row r="2785">
          <cell r="A2785" t="str">
            <v>43.03.550</v>
          </cell>
          <cell r="B2785" t="str">
            <v>Reservatório térmico horizontal em aço
inoxidável AISI 304, capacidade de 500 litros</v>
          </cell>
          <cell r="C2785" t="str">
            <v>UN</v>
          </cell>
        </row>
        <row r="2786">
          <cell r="A2786">
            <v>43.04</v>
          </cell>
          <cell r="B2786" t="str">
            <v>Torneiras eletricas</v>
          </cell>
          <cell r="C2786">
            <v>43.03997802734375</v>
          </cell>
        </row>
        <row r="2787">
          <cell r="A2787" t="str">
            <v>43.04.020</v>
          </cell>
          <cell r="B2787" t="str">
            <v>Torneira elétrica</v>
          </cell>
          <cell r="C2787" t="str">
            <v>UN</v>
          </cell>
        </row>
        <row r="2788">
          <cell r="A2788">
            <v>43.05</v>
          </cell>
          <cell r="B2788" t="str">
            <v>Exaustor, ventilador e circulador de ar</v>
          </cell>
          <cell r="C2788">
            <v>43.04998779296875</v>
          </cell>
        </row>
        <row r="2789">
          <cell r="A2789" t="str">
            <v>43.05.030</v>
          </cell>
          <cell r="B2789" t="str">
            <v>Exaustor elétrico em plástico, vazão de 150 a
190m³/h</v>
          </cell>
          <cell r="C2789" t="str">
            <v>UN</v>
          </cell>
        </row>
        <row r="2790">
          <cell r="A2790">
            <v>43.06</v>
          </cell>
          <cell r="B2790" t="str">
            <v>Emissores de som</v>
          </cell>
          <cell r="C2790">
            <v>43.05999755859375</v>
          </cell>
        </row>
        <row r="2791">
          <cell r="A2791" t="str">
            <v>43.06.010</v>
          </cell>
          <cell r="B2791" t="str">
            <v>Cigarra de embutir 50/60HZ até 127V, com placa</v>
          </cell>
          <cell r="C2791" t="str">
            <v>UN</v>
          </cell>
        </row>
        <row r="2792">
          <cell r="A2792">
            <v>43.07</v>
          </cell>
          <cell r="B2792" t="str">
            <v>Aparelho condicionador de ar</v>
          </cell>
          <cell r="C2792">
            <v>43.069976806640625</v>
          </cell>
        </row>
        <row r="2793">
          <cell r="A2793" t="str">
            <v>43.07.070</v>
          </cell>
          <cell r="B2793" t="str">
            <v>Ar condicionado a frio, tipo split piso-teto,
capacidade 48.000 BTU</v>
          </cell>
          <cell r="C2793" t="str">
            <v>CJ</v>
          </cell>
        </row>
        <row r="2794">
          <cell r="A2794" t="str">
            <v>43.07.300</v>
          </cell>
          <cell r="B2794" t="str">
            <v>Ar condicionado a frio, tipo split cassete com
capacidade de 18.000 BTU/h</v>
          </cell>
          <cell r="C2794" t="str">
            <v>CJ</v>
          </cell>
        </row>
        <row r="2795">
          <cell r="A2795" t="str">
            <v>43.07.310</v>
          </cell>
          <cell r="B2795" t="str">
            <v>Ar condicionado a frio, tipo split cassete com
capacidade de 24.000 BTU/h</v>
          </cell>
          <cell r="C2795" t="str">
            <v>CJ</v>
          </cell>
        </row>
        <row r="2796">
          <cell r="A2796" t="str">
            <v>43.07.320</v>
          </cell>
          <cell r="B2796" t="str">
            <v>Ar condicionado a frio, tipo split cassete com
capacidade de 36.000 BTU/h</v>
          </cell>
          <cell r="C2796" t="str">
            <v>CJ</v>
          </cell>
        </row>
        <row r="2797">
          <cell r="A2797" t="str">
            <v>43.07.330</v>
          </cell>
          <cell r="B2797" t="str">
            <v>Ar condicionado a frio, tipo split parede com
capacidade de 12.000 BTU/h</v>
          </cell>
          <cell r="C2797" t="str">
            <v>CJ</v>
          </cell>
        </row>
        <row r="2798">
          <cell r="A2798" t="str">
            <v>43.07.340</v>
          </cell>
          <cell r="B2798" t="str">
            <v>Ar condicionado a frio, tipo split parede com
capacidade de 18.000 BTU/h</v>
          </cell>
          <cell r="C2798" t="str">
            <v>CJ</v>
          </cell>
        </row>
        <row r="2799">
          <cell r="A2799" t="str">
            <v>43.07.350</v>
          </cell>
          <cell r="B2799" t="str">
            <v>Ar condicionado a frio, tipo split parede com
capacidade de 24.000 BTU/h</v>
          </cell>
          <cell r="C2799" t="str">
            <v>CJ</v>
          </cell>
        </row>
        <row r="2800">
          <cell r="A2800" t="str">
            <v>43.07.360</v>
          </cell>
          <cell r="B2800" t="str">
            <v>Ar condicionado a frio, tipo split parede com
capacidade de 30.000 BTU/h</v>
          </cell>
          <cell r="C2800" t="str">
            <v>CJ</v>
          </cell>
        </row>
        <row r="2801">
          <cell r="A2801" t="str">
            <v>43.07.370</v>
          </cell>
          <cell r="B2801" t="str">
            <v>Ar condicionado a frio, tipo split piso teto com
capacidade de 18.000 BTU/h</v>
          </cell>
          <cell r="C2801" t="str">
            <v>CJ</v>
          </cell>
        </row>
        <row r="2802">
          <cell r="A2802" t="str">
            <v>43.07.380</v>
          </cell>
          <cell r="B2802" t="str">
            <v>Ar condicionado a frio, tipo split piso teto com
capacidade de 24.000 BTU/h</v>
          </cell>
          <cell r="C2802" t="str">
            <v>CJ</v>
          </cell>
        </row>
        <row r="2803">
          <cell r="A2803" t="str">
            <v>43.07.390</v>
          </cell>
          <cell r="B2803" t="str">
            <v>Ar condicionado a frio, tipo split piso teto com
capacidade de 36.000 BTU/h</v>
          </cell>
          <cell r="C2803" t="str">
            <v>CJ</v>
          </cell>
        </row>
        <row r="2804">
          <cell r="A2804">
            <v>43.08</v>
          </cell>
          <cell r="B2804" t="str">
            <v>Equipamentos para sistema VRF ar condicionado</v>
          </cell>
          <cell r="C2804">
            <v>43.079986572265625</v>
          </cell>
        </row>
        <row r="2805">
          <cell r="A2805" t="str">
            <v>43.08.001</v>
          </cell>
          <cell r="B2805" t="str">
            <v>Condensador para sistema VRF de ar
condicionado, capacidade até 6 TR</v>
          </cell>
          <cell r="C2805" t="str">
            <v>UN</v>
          </cell>
        </row>
        <row r="2806">
          <cell r="A2806" t="str">
            <v>43.08.002</v>
          </cell>
          <cell r="B2806" t="str">
            <v>Condensador para sistema VRF de ar
condicionado, capacidade de 8 TR a 10 TR</v>
          </cell>
          <cell r="C2806" t="str">
            <v>UN</v>
          </cell>
        </row>
        <row r="2807">
          <cell r="A2807" t="str">
            <v>43.08.003</v>
          </cell>
          <cell r="B2807" t="str">
            <v>Condensador para sistema VRF de ar
condicionado, capacidade de 11 TR a 13 TR</v>
          </cell>
          <cell r="C2807" t="str">
            <v>UN</v>
          </cell>
        </row>
        <row r="2808">
          <cell r="A2808" t="str">
            <v>43.08.004</v>
          </cell>
          <cell r="B2808" t="str">
            <v>Condensador para sistema VRF de ar
condicionado, capacidade de 14 TR a 16 TR</v>
          </cell>
          <cell r="C2808" t="str">
            <v>UN</v>
          </cell>
        </row>
        <row r="2809">
          <cell r="A2809" t="str">
            <v>43.08.020</v>
          </cell>
          <cell r="B2809" t="str">
            <v>Evaporador para sistema VRF de ar condicionado, tipo parede, capacidade de 1 TR</v>
          </cell>
          <cell r="C2809" t="str">
            <v>UN</v>
          </cell>
        </row>
        <row r="2810">
          <cell r="A2810" t="str">
            <v>43.08.021</v>
          </cell>
          <cell r="B2810" t="str">
            <v>Evaporador para sistema VRF de ar condicionado, tipo parede, capacidade de 2 TR</v>
          </cell>
          <cell r="C2810" t="str">
            <v>UN</v>
          </cell>
        </row>
        <row r="2811">
          <cell r="A2811" t="str">
            <v>43.08.022</v>
          </cell>
          <cell r="B2811" t="str">
            <v>Evaporador para sistema VRF de ar condicionado, tipo parede, capacidade de 3 TR</v>
          </cell>
          <cell r="C2811" t="str">
            <v>UN</v>
          </cell>
        </row>
        <row r="2812">
          <cell r="A2812" t="str">
            <v>43.08.030</v>
          </cell>
          <cell r="B2812" t="str">
            <v>Evaporador para sistema VRF de ar condicionado, tipo piso teto, capacidade de 1 TR</v>
          </cell>
          <cell r="C2812" t="str">
            <v>UN</v>
          </cell>
        </row>
        <row r="2813">
          <cell r="A2813" t="str">
            <v>43.08.031</v>
          </cell>
          <cell r="B2813" t="str">
            <v>Evaporador para sistema VRF de ar condicionado, tipo piso teto, capacidade de 2 TR</v>
          </cell>
          <cell r="C2813" t="str">
            <v>UN</v>
          </cell>
        </row>
        <row r="2814">
          <cell r="A2814" t="str">
            <v>43.08.032</v>
          </cell>
          <cell r="B2814" t="str">
            <v>Evaporador para sistema VRF de ar condicionado, tipo piso teto, capacidade de 3 TR</v>
          </cell>
          <cell r="C2814" t="str">
            <v>UN</v>
          </cell>
        </row>
        <row r="2815">
          <cell r="A2815" t="str">
            <v>43.08.033</v>
          </cell>
          <cell r="B2815" t="str">
            <v>Evaporador para sistema VRF de ar condicionado, tipo piso teto, capacidade de 4 TR</v>
          </cell>
          <cell r="C2815" t="str">
            <v>UN</v>
          </cell>
        </row>
        <row r="2816">
          <cell r="A2816" t="str">
            <v>43.08.040</v>
          </cell>
          <cell r="B2816" t="str">
            <v>Evaporador para sistema VRF de ar condicionado, tipo cassete, capacidade de 1 TR</v>
          </cell>
          <cell r="C2816" t="str">
            <v>UN</v>
          </cell>
        </row>
        <row r="2817">
          <cell r="A2817" t="str">
            <v>43.08.041</v>
          </cell>
          <cell r="B2817" t="str">
            <v>Evaporador para sistema VRF de ar condicionado, tipo cassete, capacidade de 2 TR</v>
          </cell>
          <cell r="C2817" t="str">
            <v>UN</v>
          </cell>
        </row>
        <row r="2818">
          <cell r="A2818" t="str">
            <v>43.08.042</v>
          </cell>
          <cell r="B2818" t="str">
            <v>Evaporador para sistema VRF de ar condicionado, tipo cassete, capacidade de 3 TR</v>
          </cell>
          <cell r="C2818" t="str">
            <v>UN</v>
          </cell>
        </row>
        <row r="2819">
          <cell r="A2819" t="str">
            <v>43.08.043</v>
          </cell>
          <cell r="B2819" t="str">
            <v>Evaporador para sistema VRF de ar condicionado, tipo cassete, capacidade de 4 TR</v>
          </cell>
          <cell r="C2819" t="str">
            <v>UN</v>
          </cell>
        </row>
        <row r="2820">
          <cell r="A2820">
            <v>43.1</v>
          </cell>
          <cell r="B2820" t="str">
            <v>Bombas centrifugas, uso geral</v>
          </cell>
          <cell r="C2820">
            <v>43.0999755859375</v>
          </cell>
        </row>
        <row r="2821">
          <cell r="A2821" t="str">
            <v>43.10.050</v>
          </cell>
          <cell r="B2821" t="str">
            <v>Conjunto motor-bomba (centrífuga) 10 cv, monoestágio, Hman= 24 a 36 mca, Q= 53 a 45
m³/h</v>
          </cell>
          <cell r="C2821" t="str">
            <v>UN</v>
          </cell>
        </row>
        <row r="2822">
          <cell r="A2822" t="str">
            <v>43.10.090</v>
          </cell>
          <cell r="B2822" t="str">
            <v>Conjunto motor-bomba (centrífuga) 20 cv, monoestágio, Hman= 40 a 70 mca, Q= 76 a 28
m³/h</v>
          </cell>
          <cell r="C2822" t="str">
            <v>UN</v>
          </cell>
        </row>
        <row r="2823">
          <cell r="A2823" t="str">
            <v>43.10.110</v>
          </cell>
          <cell r="B2823" t="str">
            <v>Conjunto motor-bomba (centrífuga) 5 cv, monoestágio, Hmam= 14 a 26 mca, Q= 56 a 30
m³/h</v>
          </cell>
          <cell r="C2823" t="str">
            <v>UN</v>
          </cell>
        </row>
        <row r="2824">
          <cell r="A2824" t="str">
            <v>43.10.130</v>
          </cell>
          <cell r="B2824" t="str">
            <v>Conjunto motor-bomba (centrífuga) 3/4 cv, monoestágio, Hman= 10 a 16 mca, Q= 12,7 a 8
m³/h</v>
          </cell>
          <cell r="C2824" t="str">
            <v>UN</v>
          </cell>
        </row>
        <row r="2825">
          <cell r="A2825" t="str">
            <v>43.10.210</v>
          </cell>
          <cell r="B2825" t="str">
            <v>Conjunto motor-bomba (centrífuga) 60 cv, monoestágio, Hman= 90 a 125 mca, Q= 115 a 50
m³/h</v>
          </cell>
          <cell r="C2825" t="str">
            <v>UN</v>
          </cell>
        </row>
        <row r="2826">
          <cell r="A2826" t="str">
            <v>43.10.230</v>
          </cell>
          <cell r="B2826" t="str">
            <v>Conjunto motor-bomba (centrífuga) 2 cv,
monoestágio, Hman= 12 a 27 mca, Q= 25 a 8 m³/h</v>
          </cell>
          <cell r="C2826" t="str">
            <v>UN</v>
          </cell>
        </row>
        <row r="2827">
          <cell r="A2827" t="str">
            <v>43.10.250</v>
          </cell>
          <cell r="B2827" t="str">
            <v>Conjunto motor-bomba (centrífuga) 15 cv,
monoestágio, Hman= 30 a 60 mca, Q= 82 a 20 m³/h</v>
          </cell>
          <cell r="C2827" t="str">
            <v>UN</v>
          </cell>
        </row>
        <row r="2828">
          <cell r="A2828" t="str">
            <v>43.10.290</v>
          </cell>
          <cell r="B2828" t="str">
            <v>Conjunto motor-bomba (centrífuga) 5 cv,
monoestágio, Hman= 24 a 33 mca, Q= 41,6 a 35,2 m³/h</v>
          </cell>
          <cell r="C2828" t="str">
            <v>UN</v>
          </cell>
        </row>
        <row r="2829">
          <cell r="A2829" t="str">
            <v>43.10.450</v>
          </cell>
          <cell r="B2829" t="str">
            <v>Conjunto motor-bomba (centrífuga) 30 cv, monoestágio, Hman= 20 a 50 mca, Q= 197 a 112
m³/h</v>
          </cell>
          <cell r="C2829" t="str">
            <v>UN</v>
          </cell>
        </row>
        <row r="2830">
          <cell r="A2830" t="str">
            <v>43.10.452</v>
          </cell>
          <cell r="B2830" t="str">
            <v>Conjunto motor-bomba (centrífuga) 1,5 cv, multiestágio, Hman= 20 a 35 mca, Q= 7,1 a 4,5
m³/h</v>
          </cell>
          <cell r="C2830" t="str">
            <v>UN</v>
          </cell>
        </row>
        <row r="2831">
          <cell r="A2831" t="str">
            <v>43.10.454</v>
          </cell>
          <cell r="B2831" t="str">
            <v>Conjunto motor-bomba (centrífuga) 3 cv,
multiestágio, Hman= 30 a 45 mca, Q= 12,4 a 8,4 m³/h</v>
          </cell>
          <cell r="C2831" t="str">
            <v>UN</v>
          </cell>
        </row>
        <row r="2832">
          <cell r="A2832" t="str">
            <v>43.10.456</v>
          </cell>
          <cell r="B2832" t="str">
            <v>Conjunto motor-bomba (centrífuga) 3 cv, multiestágio, Hman= 35 a 60 mca, Q= 7,8 a 5,8
m³/h</v>
          </cell>
          <cell r="C2832" t="str">
            <v>UN</v>
          </cell>
        </row>
        <row r="2833">
          <cell r="A2833" t="str">
            <v>43.10.480</v>
          </cell>
          <cell r="B2833" t="str">
            <v>Conjunto motor-bomba (centrífuga) 7,5 cv, multiestágio, Hman= 30 a 80 mca, Q= 21,6 a 12,0
m³/h</v>
          </cell>
          <cell r="C2833" t="str">
            <v>UN</v>
          </cell>
        </row>
        <row r="2834">
          <cell r="A2834" t="str">
            <v>43.10.490</v>
          </cell>
          <cell r="B2834" t="str">
            <v>Conjunto motor-bomba (centrífuga) 5 cv,
multiestágio, Hman= 25 a 50 mca, Q= 21,0 a 13,3 m³/h</v>
          </cell>
          <cell r="C2834" t="str">
            <v>UN</v>
          </cell>
        </row>
        <row r="2835">
          <cell r="A2835" t="str">
            <v>43.10.620</v>
          </cell>
          <cell r="B2835" t="str">
            <v>Conjunto motor-bomba (centrífuga), 0,5 cv, monoestágio, Hman= 10 a 20 mca, Q= 7,5 a 1,5
m³/h</v>
          </cell>
          <cell r="C2835" t="str">
            <v>UN</v>
          </cell>
        </row>
        <row r="2836">
          <cell r="A2836" t="str">
            <v>43.10.670</v>
          </cell>
          <cell r="B2836" t="str">
            <v>Conjunto motor-bomba (centrífuga) 0,5 cv, monoestágio, trifásico, Hman= 9 a 21 mca, Q= 8,3
a 2,0 m³/h</v>
          </cell>
          <cell r="C2836" t="str">
            <v>UN</v>
          </cell>
        </row>
        <row r="2837">
          <cell r="A2837" t="str">
            <v>43.10.730</v>
          </cell>
          <cell r="B2837" t="str">
            <v>Conjunto motor-bomba (centrífuga) 30 cv, monoestágio trifásico, Hman= 70 a 94 mca, Q=
34,80 a 61,7 m³/h</v>
          </cell>
          <cell r="C2837" t="str">
            <v>UN</v>
          </cell>
        </row>
        <row r="2838">
          <cell r="A2838" t="str">
            <v>43.10.740</v>
          </cell>
          <cell r="B2838" t="str">
            <v>Conjunto motor-bomba (centrífuga) 20 cv,
monoestágio trifásico, Hman= 62 a 90 mca, Q= 21,1 a 43,8 m³/h</v>
          </cell>
          <cell r="C2838" t="str">
            <v>UN</v>
          </cell>
        </row>
        <row r="2839">
          <cell r="A2839" t="str">
            <v>43.10.750</v>
          </cell>
          <cell r="B2839" t="str">
            <v>Conjunto motor-bomba (centrífuga) 1 cv, monoestágio trifásico, Hman= 8 a 25 mca e Q= 11
a 1,50 m³/h</v>
          </cell>
          <cell r="C2839" t="str">
            <v>UN</v>
          </cell>
        </row>
        <row r="2840">
          <cell r="A2840" t="str">
            <v>43.10.770</v>
          </cell>
          <cell r="B2840" t="str">
            <v>Conjunto motor-bomba (centrífuga) 40 cv, monoestágio trifásico, Hman= 45 a 75 mca e Q=
120 a 75 m³/h</v>
          </cell>
          <cell r="C2840" t="str">
            <v>UN</v>
          </cell>
        </row>
        <row r="2841">
          <cell r="A2841" t="str">
            <v>43.10.780</v>
          </cell>
          <cell r="B2841" t="str">
            <v>Conjunto motor-bomba (centrífuga) 50 cv, monoestágio trifásico, Hman= 61 a 81 mca e Q=
170 a 80 m³/h</v>
          </cell>
          <cell r="C2841" t="str">
            <v>UN</v>
          </cell>
        </row>
        <row r="2842">
          <cell r="A2842" t="str">
            <v>43.10.790</v>
          </cell>
          <cell r="B2842" t="str">
            <v>Conjunto motor-bomba (centrífuga) 1 cv, multiestágio trifásico, Hman= 15 a 30 mca, Q= 6,5
a 4,2 m³/h</v>
          </cell>
          <cell r="C2842" t="str">
            <v>UN</v>
          </cell>
        </row>
        <row r="2843">
          <cell r="A2843" t="str">
            <v>43.10.794</v>
          </cell>
          <cell r="B2843" t="str">
            <v>Conjunto motor-bomba (centrífuga) 1 cv,
multiestágio trifásico, Hman= 70 a 115 mca e Q= 1,0 a 1,6 m³/h</v>
          </cell>
          <cell r="C2843" t="str">
            <v>UN</v>
          </cell>
        </row>
        <row r="2844">
          <cell r="A2844">
            <v>43.11</v>
          </cell>
          <cell r="B2844" t="str">
            <v>Bombas submersiveis</v>
          </cell>
          <cell r="C2844">
            <v>43.1099853515625</v>
          </cell>
        </row>
        <row r="2845">
          <cell r="A2845" t="str">
            <v>43.11.050</v>
          </cell>
          <cell r="B2845" t="str">
            <v>Conjunto motor-bomba submersível para poço profundo de 6´, Q= 10 a 20m³/h, Hman= 80 a 48
mca, até 6 HP</v>
          </cell>
          <cell r="C2845" t="str">
            <v>UN</v>
          </cell>
        </row>
        <row r="2846">
          <cell r="A2846" t="str">
            <v>43.11.060</v>
          </cell>
          <cell r="B2846" t="str">
            <v>Conjunto motor-bomba submersível para poço profundo de 6´, Q= 10 a 20m³/h, Hman= 108 a
64,5 mca, 8 HP</v>
          </cell>
          <cell r="C2846" t="str">
            <v>UN</v>
          </cell>
        </row>
        <row r="2847">
          <cell r="A2847" t="str">
            <v>43.11.100</v>
          </cell>
          <cell r="B2847" t="str">
            <v>Conjunto motor-bomba submersível para poço
profundo de 6´, Q= 10 a 20m³/h, Hman= 274 a 170 mca, 20 HP</v>
          </cell>
          <cell r="C2847" t="str">
            <v>UN</v>
          </cell>
        </row>
        <row r="2848">
          <cell r="A2848" t="str">
            <v>43.11.110</v>
          </cell>
          <cell r="B2848" t="str">
            <v>Conjunto motor-bomba submersível para poço profundo de 6´, Q= 20 a 34m³/h, Hman= 56,5 a 32
mca, até 8 HP</v>
          </cell>
          <cell r="C2848" t="str">
            <v>UN</v>
          </cell>
        </row>
        <row r="2849">
          <cell r="A2849" t="str">
            <v>43.11.130</v>
          </cell>
          <cell r="B2849" t="str">
            <v>Conjunto motor-bomba submersível para poço profundo de 6´, Q= 20 a 34m³/h, Hman= 92,5 a 53
mca, 12,5 HP</v>
          </cell>
          <cell r="C2849" t="str">
            <v>UN</v>
          </cell>
        </row>
        <row r="2850">
          <cell r="A2850" t="str">
            <v>43.11.150</v>
          </cell>
          <cell r="B2850" t="str">
            <v>Conjunto motor-bomba submersível para poço
profundo de 6´, Q= 20 a 34m³/h, Hman= 152 a 88 mca, 20 HP</v>
          </cell>
          <cell r="C2850" t="str">
            <v>UN</v>
          </cell>
        </row>
        <row r="2851">
          <cell r="A2851" t="str">
            <v>43.11.320</v>
          </cell>
          <cell r="B2851" t="str">
            <v>Conjunto motor-bomba submersível vertical para esgoto, Q= 4,8 a 25,8 m³/h, Hmam= 19 a 5 mca, potência 1 cv, diâmetro de sólidos até 20mm</v>
          </cell>
          <cell r="C2851" t="str">
            <v>UN</v>
          </cell>
        </row>
        <row r="2852">
          <cell r="A2852" t="str">
            <v>43.11.330</v>
          </cell>
          <cell r="B2852" t="str">
            <v>Conjunto motor-bomba submersível vertical para esgoto, Q= 4,6 a 57,2 m³/h, Hman= 13 a 4 mca, potência 2 a 3,5 cv, diâmetro de sólidos até
50mm</v>
          </cell>
          <cell r="C2852" t="str">
            <v>UN</v>
          </cell>
        </row>
        <row r="2853">
          <cell r="A2853" t="str">
            <v>43.11.360</v>
          </cell>
          <cell r="B2853" t="str">
            <v>Conjunto motor-bomba submersível vertical para águas residuais, Q= 2 a16 m³/h, Hman= 12 a 2
mca, potência de 0,5 cv</v>
          </cell>
          <cell r="C2853" t="str">
            <v>UN</v>
          </cell>
        </row>
        <row r="2854">
          <cell r="A2854" t="str">
            <v>43.11.370</v>
          </cell>
          <cell r="B2854" t="str">
            <v>Conjunto motor-bomba submersível vertical para
águas residuais, Q= 3 a 20 m³/h, Hman= 13 a 5 mca, potência de 1 cv</v>
          </cell>
          <cell r="C2854" t="str">
            <v>UN</v>
          </cell>
        </row>
        <row r="2855">
          <cell r="A2855" t="str">
            <v>43.11.380</v>
          </cell>
          <cell r="B2855" t="str">
            <v>Conjunto motor-bomba submersível vertical para águas residuais, Q= 10 a 50 m³/h, Hman= 22 a 4
mca, potência 4 cv</v>
          </cell>
          <cell r="C2855" t="str">
            <v>UN</v>
          </cell>
        </row>
        <row r="2856">
          <cell r="A2856" t="str">
            <v>43.11.390</v>
          </cell>
          <cell r="B2856" t="str">
            <v>Conjunto motor-bomba submersível vertical para águas residuais, Q= 8 a 45 m³/h, Hman= 10,5 a 3,5
mca, potência 1,5 cv</v>
          </cell>
          <cell r="C2856" t="str">
            <v>UN</v>
          </cell>
        </row>
        <row r="2857">
          <cell r="A2857" t="str">
            <v>43.11.400</v>
          </cell>
          <cell r="B2857" t="str">
            <v>Conjunto motor-bomba submersível vertical para esgoto, Q= 3,4 a 86,3 m³/h, Hman= 14 a 5 mca,
potência 5 cv</v>
          </cell>
          <cell r="C2857" t="str">
            <v>UN</v>
          </cell>
        </row>
        <row r="2858">
          <cell r="A2858" t="str">
            <v>43.11.410</v>
          </cell>
          <cell r="B2858" t="str">
            <v>Conjunto motor-bomba submersível vertical para
esgoto, Q= 9,1 a 113,6m³/h, Hman= 20 a 15 mca, potência 10 cv</v>
          </cell>
          <cell r="C2858" t="str">
            <v>UN</v>
          </cell>
        </row>
        <row r="2859">
          <cell r="A2859" t="str">
            <v>43.11.420</v>
          </cell>
          <cell r="B2859" t="str">
            <v>Conjunto motor-bomba submersível vertical para esgoto, Q=9,3 a 69,0 m³/h, Hman=15 a 7 mca, potência 3cv, diâmetro de sólidos 50/65mm</v>
          </cell>
          <cell r="C2859" t="str">
            <v>UN</v>
          </cell>
        </row>
        <row r="2860">
          <cell r="A2860" t="str">
            <v>43.11.460</v>
          </cell>
          <cell r="B2860" t="str">
            <v>Conjunto motor-bomba submersível vertical para esgoto, Q= 40 m³/h, Hman= 40 mca, diâmetro de
sólidos até 50 mm</v>
          </cell>
          <cell r="C2860" t="str">
            <v>UN</v>
          </cell>
        </row>
        <row r="2861">
          <cell r="A2861">
            <v>43.12</v>
          </cell>
          <cell r="B2861" t="str">
            <v>Bombas especiais, uso industrial</v>
          </cell>
          <cell r="C2861">
            <v>43.1199951171875</v>
          </cell>
        </row>
        <row r="2862">
          <cell r="A2862" t="str">
            <v>43.12.500</v>
          </cell>
          <cell r="B2862" t="str">
            <v>Filtro de areia com carga de areia filtrante, vazão
de 16,9 m³/h</v>
          </cell>
          <cell r="C2862" t="str">
            <v>UN</v>
          </cell>
        </row>
        <row r="2863">
          <cell r="A2863">
            <v>43.2</v>
          </cell>
          <cell r="B2863" t="str">
            <v>Reparos, conservacoes e complementos - GRUPO
43</v>
          </cell>
          <cell r="C2863">
            <v>43.199981689453125</v>
          </cell>
        </row>
        <row r="2864">
          <cell r="A2864" t="str">
            <v>43.20.130</v>
          </cell>
          <cell r="B2864" t="str">
            <v>Caixa de passagem para condicionamento de ar
tipo Split, com saída de dreno único na vertical - 39 x 22 x 6 cm</v>
          </cell>
          <cell r="C2864" t="str">
            <v>UN</v>
          </cell>
        </row>
        <row r="2865">
          <cell r="A2865" t="str">
            <v>43.20.140</v>
          </cell>
          <cell r="B2865" t="str">
            <v>Bomba de remoção de condensados para
condicionadores de ar</v>
          </cell>
          <cell r="C2865" t="str">
            <v>UN</v>
          </cell>
        </row>
        <row r="2866">
          <cell r="A2866" t="str">
            <v>43.20.200</v>
          </cell>
          <cell r="B2866" t="str">
            <v>Controlador de temperatura analógico</v>
          </cell>
          <cell r="C2866" t="str">
            <v>UN</v>
          </cell>
        </row>
        <row r="2867">
          <cell r="A2867" t="str">
            <v>43.20.210</v>
          </cell>
          <cell r="B2867" t="str">
            <v>Bomba de circulação para água quente</v>
          </cell>
          <cell r="C2867" t="str">
            <v>UN</v>
          </cell>
        </row>
        <row r="2868">
          <cell r="A2868">
            <v>44</v>
          </cell>
          <cell r="B2868" t="str">
            <v>APARELHOS E METAIS HIDRAULICOS</v>
          </cell>
          <cell r="C2868">
            <v>44</v>
          </cell>
        </row>
        <row r="2869">
          <cell r="A2869">
            <v>44.01</v>
          </cell>
          <cell r="B2869" t="str">
            <v>Aparelhos e loucas</v>
          </cell>
          <cell r="C2869">
            <v>44.009979248046875</v>
          </cell>
        </row>
        <row r="2870">
          <cell r="A2870" t="str">
            <v>44.01.030</v>
          </cell>
          <cell r="B2870" t="str">
            <v>Bacia turca de louça - 6 litros</v>
          </cell>
          <cell r="C2870" t="str">
            <v>UN</v>
          </cell>
        </row>
        <row r="2871">
          <cell r="A2871" t="str">
            <v>44.01.040</v>
          </cell>
          <cell r="B2871" t="str">
            <v xml:space="preserve">Bacia sifonada com caixa de descarga acoplada e
tampa - infantil </v>
          </cell>
          <cell r="C2871" t="str">
            <v>UN</v>
          </cell>
        </row>
        <row r="2872">
          <cell r="A2872" t="str">
            <v>44.01.050</v>
          </cell>
          <cell r="B2872" t="str">
            <v>Bacia sifonada de louça sem tampa - 6 litros</v>
          </cell>
          <cell r="C2872" t="str">
            <v>UN</v>
          </cell>
        </row>
        <row r="2873">
          <cell r="A2873" t="str">
            <v>44.01.070</v>
          </cell>
          <cell r="B2873" t="str">
            <v>Bacia sifonada de louça sem tampa com saída
horizontal - 6 litros</v>
          </cell>
          <cell r="C2873" t="str">
            <v>UN</v>
          </cell>
        </row>
        <row r="2874">
          <cell r="A2874" t="str">
            <v>44.01.100</v>
          </cell>
          <cell r="B2874" t="str">
            <v>Lavatório de louça sem coluna</v>
          </cell>
          <cell r="C2874" t="str">
            <v>UN</v>
          </cell>
        </row>
        <row r="2875">
          <cell r="A2875" t="str">
            <v>44.01.110</v>
          </cell>
          <cell r="B2875" t="str">
            <v>Lavatório de louça com coluna</v>
          </cell>
          <cell r="C2875" t="str">
            <v>UN</v>
          </cell>
        </row>
        <row r="2876">
          <cell r="A2876" t="str">
            <v>44.01.160</v>
          </cell>
          <cell r="B2876" t="str">
            <v>Lavatório de louça pequeno com coluna suspensa
- linha especial</v>
          </cell>
          <cell r="C2876" t="str">
            <v>UN</v>
          </cell>
        </row>
        <row r="2877">
          <cell r="A2877" t="str">
            <v>44.01.170</v>
          </cell>
          <cell r="B2877" t="str">
            <v>Lavatório em polipropileno</v>
          </cell>
          <cell r="C2877" t="str">
            <v>UN</v>
          </cell>
        </row>
        <row r="2878">
          <cell r="A2878" t="str">
            <v>44.01.200</v>
          </cell>
          <cell r="B2878" t="str">
            <v>Mictório de louça sifonado auto aspirante</v>
          </cell>
          <cell r="C2878" t="str">
            <v>UN</v>
          </cell>
        </row>
        <row r="2879">
          <cell r="A2879" t="str">
            <v>44.01.240</v>
          </cell>
          <cell r="B2879" t="str">
            <v>Lavatório em louça com coluna suspensa</v>
          </cell>
          <cell r="C2879" t="str">
            <v>UN</v>
          </cell>
        </row>
        <row r="2880">
          <cell r="A2880" t="str">
            <v>44.01.270</v>
          </cell>
          <cell r="B2880" t="str">
            <v>Cuba de louça de embutir oval</v>
          </cell>
          <cell r="C2880" t="str">
            <v>UN</v>
          </cell>
        </row>
        <row r="2881">
          <cell r="A2881" t="str">
            <v>44.01.310</v>
          </cell>
          <cell r="B2881" t="str">
            <v>Tanque de louça com coluna de 30 litros</v>
          </cell>
          <cell r="C2881" t="str">
            <v>UN</v>
          </cell>
        </row>
        <row r="2882">
          <cell r="A2882" t="str">
            <v>44.01.360</v>
          </cell>
          <cell r="B2882" t="str">
            <v>Tanque de louça com coluna de 18 a 20 litros</v>
          </cell>
          <cell r="C2882" t="str">
            <v>UN</v>
          </cell>
        </row>
        <row r="2883">
          <cell r="A2883" t="str">
            <v>44.01.370</v>
          </cell>
          <cell r="B2883" t="str">
            <v>Tanque em granito sintético, linha comercial -
sem pertences</v>
          </cell>
          <cell r="C2883" t="str">
            <v>UN</v>
          </cell>
        </row>
        <row r="2884">
          <cell r="A2884" t="str">
            <v>44.01.610</v>
          </cell>
          <cell r="B2884" t="str">
            <v>Lavatório de louça para canto, sem coluna - sem
pertences</v>
          </cell>
          <cell r="C2884" t="str">
            <v>UN</v>
          </cell>
        </row>
        <row r="2885">
          <cell r="A2885" t="str">
            <v>44.01.680</v>
          </cell>
          <cell r="B2885" t="str">
            <v>Caixa de descarga em plástico, de sobrepor,
capacidade 9 litros com engate flexível</v>
          </cell>
          <cell r="C2885" t="str">
            <v>UN</v>
          </cell>
        </row>
        <row r="2886">
          <cell r="A2886" t="str">
            <v>44.01.690</v>
          </cell>
          <cell r="B2886" t="str">
            <v>Tanque de louça sem coluna de 30 litros</v>
          </cell>
          <cell r="C2886" t="str">
            <v>UN</v>
          </cell>
        </row>
        <row r="2887">
          <cell r="A2887" t="str">
            <v>44.01.800</v>
          </cell>
          <cell r="B2887" t="str">
            <v>Bacia sifonada com caixa de descarga acoplada
sem tampa - 6 litros</v>
          </cell>
          <cell r="C2887" t="str">
            <v>CJ</v>
          </cell>
        </row>
        <row r="2888">
          <cell r="A2888" t="str">
            <v>44.01.850</v>
          </cell>
          <cell r="B2888" t="str">
            <v>Cuba de louça de embutir redonda</v>
          </cell>
          <cell r="C2888" t="str">
            <v>UN</v>
          </cell>
        </row>
        <row r="2889">
          <cell r="A2889">
            <v>44.02</v>
          </cell>
          <cell r="B2889" t="str">
            <v>Bancadas e tampos</v>
          </cell>
          <cell r="C2889">
            <v>44.019989013671875</v>
          </cell>
        </row>
        <row r="2890">
          <cell r="A2890" t="str">
            <v>44.02.062</v>
          </cell>
          <cell r="B2890" t="str">
            <v>Tampo/bancada em granito, com frontão,
espessura de 2 cm, acabamento polido</v>
          </cell>
          <cell r="C2890" t="str">
            <v>M2</v>
          </cell>
        </row>
        <row r="2891">
          <cell r="A2891" t="str">
            <v>44.02.100</v>
          </cell>
          <cell r="B2891" t="str">
            <v>Tampo/bancada em mármore nacional espessura
de 3 cm</v>
          </cell>
          <cell r="C2891" t="str">
            <v>M2</v>
          </cell>
        </row>
        <row r="2892">
          <cell r="A2892" t="str">
            <v>44.02.200</v>
          </cell>
          <cell r="B2892" t="str">
            <v>Tampo/bancada em concreto armado, revestido
em aço inoxidável fosco polido</v>
          </cell>
          <cell r="C2892" t="str">
            <v>M2</v>
          </cell>
        </row>
        <row r="2893">
          <cell r="A2893" t="str">
            <v>44.02.300</v>
          </cell>
          <cell r="B2893" t="str">
            <v>Superfície sólido mineral para bancadas, saias,
frontões e/ou cubas</v>
          </cell>
          <cell r="C2893" t="str">
            <v>M2</v>
          </cell>
        </row>
        <row r="2894">
          <cell r="A2894">
            <v>44.03</v>
          </cell>
          <cell r="B2894" t="str">
            <v>Acessorios e metais</v>
          </cell>
          <cell r="C2894">
            <v>44.029998779296875</v>
          </cell>
        </row>
        <row r="2895">
          <cell r="A2895" t="str">
            <v>44.03.010</v>
          </cell>
          <cell r="B2895" t="str">
            <v>Dispenser toalheiro em ABS e policarbonato para bobina de 20 cm x 200 m, com alavanca</v>
          </cell>
          <cell r="C2895" t="str">
            <v>UN</v>
          </cell>
        </row>
        <row r="2896">
          <cell r="A2896" t="str">
            <v>44.03.020</v>
          </cell>
          <cell r="B2896" t="str">
            <v>Meia saboneteira de louça de embutir</v>
          </cell>
          <cell r="C2896" t="str">
            <v>UN</v>
          </cell>
        </row>
        <row r="2897">
          <cell r="A2897" t="str">
            <v>44.03.030</v>
          </cell>
          <cell r="B2897" t="str">
            <v>Dispenser toalheiro metálico esmaltado para
bobina de 25cm x 50m, sem alavanca</v>
          </cell>
          <cell r="C2897" t="str">
            <v>UN</v>
          </cell>
        </row>
        <row r="2898">
          <cell r="A2898" t="str">
            <v>44.03.040</v>
          </cell>
          <cell r="B2898" t="str">
            <v>Saboneteira de louça de embutir</v>
          </cell>
          <cell r="C2898" t="str">
            <v>UN</v>
          </cell>
        </row>
        <row r="2899">
          <cell r="A2899" t="str">
            <v>44.03.050</v>
          </cell>
          <cell r="B2899" t="str">
            <v>Dispenser papel higiênico em ABS para rolão 300
/ 600 m, com visor</v>
          </cell>
          <cell r="C2899" t="str">
            <v>UN</v>
          </cell>
        </row>
        <row r="2900">
          <cell r="A2900" t="str">
            <v>44.03.080</v>
          </cell>
          <cell r="B2900" t="str">
            <v>Porta-papel de louça de embutir</v>
          </cell>
          <cell r="C2900" t="str">
            <v>UN</v>
          </cell>
        </row>
        <row r="2901">
          <cell r="A2901" t="str">
            <v>44.03.090</v>
          </cell>
          <cell r="B2901" t="str">
            <v>Cabide cromado para banheiro</v>
          </cell>
          <cell r="C2901" t="str">
            <v>UN</v>
          </cell>
        </row>
        <row r="2902">
          <cell r="A2902" t="str">
            <v>44.03.130</v>
          </cell>
          <cell r="B2902" t="str">
            <v>Saboneteira tipo dispenser, para refil de 800 ml</v>
          </cell>
          <cell r="C2902" t="str">
            <v>UN</v>
          </cell>
        </row>
        <row r="2903">
          <cell r="A2903" t="str">
            <v>44.03.180</v>
          </cell>
          <cell r="B2903" t="str">
            <v>Dispenser toalheiro em ABS, para folhas</v>
          </cell>
          <cell r="C2903" t="str">
            <v>UN</v>
          </cell>
        </row>
        <row r="2904">
          <cell r="A2904" t="str">
            <v>44.03.210</v>
          </cell>
          <cell r="B2904" t="str">
            <v>Ducha cromada simples</v>
          </cell>
          <cell r="C2904" t="str">
            <v>UN</v>
          </cell>
        </row>
        <row r="2905">
          <cell r="A2905" t="str">
            <v>44.03.260</v>
          </cell>
          <cell r="B2905" t="str">
            <v>Armário de plástico de embutir, para lavatório</v>
          </cell>
          <cell r="C2905" t="str">
            <v>UN</v>
          </cell>
        </row>
        <row r="2906">
          <cell r="A2906" t="str">
            <v>44.03.300</v>
          </cell>
          <cell r="B2906" t="str">
            <v>Torneira volante tipo alavanca</v>
          </cell>
          <cell r="C2906" t="str">
            <v>UN</v>
          </cell>
        </row>
        <row r="2907">
          <cell r="A2907" t="str">
            <v>44.03.310</v>
          </cell>
          <cell r="B2907" t="str">
            <v>Torneira de mesa para lavatório, acionamento hidromecânico, com registro integrado regulador de vazão, em latão cromado, DN= 1/2´</v>
          </cell>
          <cell r="C2907" t="str">
            <v>UN</v>
          </cell>
        </row>
        <row r="2908">
          <cell r="A2908" t="str">
            <v>44.03.315</v>
          </cell>
          <cell r="B2908" t="str">
            <v>Torneira de mesa com bica móvel e alavanca</v>
          </cell>
          <cell r="C2908" t="str">
            <v>UN</v>
          </cell>
        </row>
        <row r="2909">
          <cell r="A2909" t="str">
            <v>44.03.360</v>
          </cell>
          <cell r="B2909" t="str">
            <v>Ducha higiênica cromada</v>
          </cell>
          <cell r="C2909" t="str">
            <v>UN</v>
          </cell>
        </row>
        <row r="2910">
          <cell r="A2910" t="str">
            <v>44.03.370</v>
          </cell>
          <cell r="B2910" t="str">
            <v>Torneira curta com rosca para uso geral, em latão
fundido sem acabamento, DN= 1/2´</v>
          </cell>
          <cell r="C2910" t="str">
            <v>UN</v>
          </cell>
        </row>
        <row r="2911">
          <cell r="A2911" t="str">
            <v>44.03.380</v>
          </cell>
          <cell r="B2911" t="str">
            <v>Torneira curta com rosca para uso geral, em latão
fundido sem acabamento, DN= 3/4´</v>
          </cell>
          <cell r="C2911" t="str">
            <v>UN</v>
          </cell>
        </row>
        <row r="2912">
          <cell r="A2912" t="str">
            <v>44.03.400</v>
          </cell>
          <cell r="B2912" t="str">
            <v>Torneira curta com rosca para uso geral, em latão
fundido cromado, DN= 3/4´</v>
          </cell>
          <cell r="C2912" t="str">
            <v>UN</v>
          </cell>
        </row>
        <row r="2913">
          <cell r="A2913" t="str">
            <v>44.03.420</v>
          </cell>
          <cell r="B2913" t="str">
            <v>Torneira curta sem rosca para uso geral, em latão
fundido sem acabamento, DN= 3/4´</v>
          </cell>
          <cell r="C2913" t="str">
            <v>UN</v>
          </cell>
        </row>
        <row r="2914">
          <cell r="A2914" t="str">
            <v>44.03.430</v>
          </cell>
          <cell r="B2914" t="str">
            <v>Torneira curta sem rosca para uso geral, em latão
fundido cromado, DN= 1/2´</v>
          </cell>
          <cell r="C2914" t="str">
            <v>UN</v>
          </cell>
        </row>
        <row r="2915">
          <cell r="A2915" t="str">
            <v>44.03.440</v>
          </cell>
          <cell r="B2915" t="str">
            <v>Torneira curta sem rosca para uso geral, em latão
fundido cromado, DN= 3/4´</v>
          </cell>
          <cell r="C2915" t="str">
            <v>UN</v>
          </cell>
        </row>
        <row r="2916">
          <cell r="A2916" t="str">
            <v>44.03.450</v>
          </cell>
          <cell r="B2916" t="str">
            <v>Torneira longa sem rosca para uso geral, em latão
fundido cromado</v>
          </cell>
          <cell r="C2916" t="str">
            <v>UN</v>
          </cell>
        </row>
        <row r="2917">
          <cell r="A2917" t="str">
            <v>44.03.470</v>
          </cell>
          <cell r="B2917" t="str">
            <v>Torneira de parede para pia com bica móvel e
arejador, em latão fundido cromado</v>
          </cell>
          <cell r="C2917" t="str">
            <v>UN</v>
          </cell>
        </row>
        <row r="2918">
          <cell r="A2918" t="str">
            <v>44.03.480</v>
          </cell>
          <cell r="B2918" t="str">
            <v>Torneira de mesa para lavatório compacta, acionamento hidromecânico, em latão cromado,
DN= 1/2´</v>
          </cell>
          <cell r="C2918" t="str">
            <v>UN</v>
          </cell>
        </row>
        <row r="2919">
          <cell r="A2919" t="str">
            <v>44.03.500</v>
          </cell>
          <cell r="B2919" t="str">
            <v>Aparelho misturador de parede, para pia, com
bica móvel, acabamento cromado</v>
          </cell>
          <cell r="C2919" t="str">
            <v>UN</v>
          </cell>
        </row>
        <row r="2920">
          <cell r="A2920" t="str">
            <v>44.03.510</v>
          </cell>
          <cell r="B2920" t="str">
            <v>Torneira de parede antivandalismo, DN= 3/4´</v>
          </cell>
          <cell r="C2920" t="str">
            <v>UN</v>
          </cell>
        </row>
        <row r="2921">
          <cell r="A2921" t="str">
            <v>44.03.590</v>
          </cell>
          <cell r="B2921" t="str">
            <v>Torneira de mesa para pia com bica móvel e
arejador em latão fundido cromado</v>
          </cell>
          <cell r="C2921" t="str">
            <v>UN</v>
          </cell>
        </row>
        <row r="2922">
          <cell r="A2922" t="str">
            <v>44.03.630</v>
          </cell>
          <cell r="B2922" t="str">
            <v>Torneira de acionamento restrito em latão
cromado, DN= 1/2´ com adaptador para 3/4´</v>
          </cell>
          <cell r="C2922" t="str">
            <v>UN</v>
          </cell>
        </row>
        <row r="2923">
          <cell r="A2923" t="str">
            <v>44.03.640</v>
          </cell>
          <cell r="B2923" t="str">
            <v>Torneira de parede acionamento hidromecânico, em latão cromado, DN= 1/2´ ou 3/4´</v>
          </cell>
          <cell r="C2923" t="str">
            <v>UN</v>
          </cell>
        </row>
        <row r="2924">
          <cell r="A2924" t="str">
            <v>44.03.670</v>
          </cell>
          <cell r="B2924" t="str">
            <v>Caixa de descarga de embutir, acionamento
frontal, completa</v>
          </cell>
          <cell r="C2924" t="str">
            <v>CJ</v>
          </cell>
        </row>
        <row r="2925">
          <cell r="A2925" t="str">
            <v>44.03.690</v>
          </cell>
          <cell r="B2925" t="str">
            <v>Torneira de parede em ABS, DN 1/2´ ou 3/4´,
10cm</v>
          </cell>
          <cell r="C2925" t="str">
            <v>UN</v>
          </cell>
        </row>
        <row r="2926">
          <cell r="A2926" t="str">
            <v>44.03.700</v>
          </cell>
          <cell r="B2926" t="str">
            <v>Torneira de parede em ABS, DN 1/2´ ou 3/4´,
15cm</v>
          </cell>
          <cell r="C2926" t="str">
            <v>UN</v>
          </cell>
        </row>
        <row r="2927">
          <cell r="A2927" t="str">
            <v>44.03.720</v>
          </cell>
          <cell r="B2927" t="str">
            <v>Torneira de mesa para lavatório, acionamento hidromecânico com alavanca, registro integrado regulador de vazão, em latão cromado, DN= 1/2´</v>
          </cell>
          <cell r="C2927" t="str">
            <v>UN</v>
          </cell>
        </row>
        <row r="2928">
          <cell r="A2928" t="str">
            <v>44.03.825</v>
          </cell>
          <cell r="B2928" t="str">
            <v>Misturador termostato para chuveiro ou ducha,
acabamento cromado</v>
          </cell>
          <cell r="C2928" t="str">
            <v>UN</v>
          </cell>
        </row>
        <row r="2929">
          <cell r="A2929" t="str">
            <v>44.03.900</v>
          </cell>
          <cell r="B2929" t="str">
            <v>Secador de mãos em ABS</v>
          </cell>
          <cell r="C2929" t="str">
            <v>UN</v>
          </cell>
        </row>
        <row r="2930">
          <cell r="A2930" t="str">
            <v>44.03.920</v>
          </cell>
          <cell r="B2930" t="str">
            <v>Ducha higiênica com registro</v>
          </cell>
          <cell r="C2930" t="str">
            <v>UN</v>
          </cell>
        </row>
        <row r="2931">
          <cell r="A2931" t="str">
            <v>44.03.931</v>
          </cell>
          <cell r="B2931" t="str">
            <v>Desviador para duchas e chuveiros</v>
          </cell>
          <cell r="C2931" t="str">
            <v>UN</v>
          </cell>
        </row>
        <row r="2932">
          <cell r="A2932" t="str">
            <v>44.03.940</v>
          </cell>
          <cell r="B2932" t="str">
            <v>Válvula dupla para bancada de laboratório, uso em GLP, com bico para mangueira - diâmetro de
1/4´ a 1/2´</v>
          </cell>
          <cell r="C2932" t="str">
            <v>UN</v>
          </cell>
        </row>
        <row r="2933">
          <cell r="A2933" t="str">
            <v>44.03.950</v>
          </cell>
          <cell r="B2933" t="str">
            <v>Válvula para cuba de laboratório, com nuca
giratória e bico escalonado para mangueira</v>
          </cell>
          <cell r="C2933" t="str">
            <v>UN</v>
          </cell>
        </row>
        <row r="2934">
          <cell r="A2934">
            <v>44.04</v>
          </cell>
          <cell r="B2934" t="str">
            <v>Prateleiras</v>
          </cell>
          <cell r="C2934">
            <v>44.03997802734375</v>
          </cell>
        </row>
        <row r="2935">
          <cell r="A2935" t="str">
            <v>44.04.030</v>
          </cell>
          <cell r="B2935" t="str">
            <v>Prateleira em granito com espessura de 2 cm</v>
          </cell>
          <cell r="C2935" t="str">
            <v>M2</v>
          </cell>
        </row>
        <row r="2936">
          <cell r="A2936" t="str">
            <v>44.04.040</v>
          </cell>
          <cell r="B2936" t="str">
            <v>Prateleira em granilite</v>
          </cell>
          <cell r="C2936" t="str">
            <v>M2</v>
          </cell>
        </row>
        <row r="2937">
          <cell r="A2937" t="str">
            <v>44.04.050</v>
          </cell>
          <cell r="B2937" t="str">
            <v>Prateleira em granito com espessura de 3 cm</v>
          </cell>
          <cell r="C2937" t="str">
            <v>M2</v>
          </cell>
        </row>
        <row r="2938">
          <cell r="A2938">
            <v>44.06</v>
          </cell>
          <cell r="B2938" t="str">
            <v>Aparelhos de aco inoxidavel</v>
          </cell>
          <cell r="C2938">
            <v>44.05999755859375</v>
          </cell>
        </row>
        <row r="2939">
          <cell r="A2939" t="str">
            <v>44.06.010</v>
          </cell>
          <cell r="B2939" t="str">
            <v>Lavatório coletivo em aço inoxidável</v>
          </cell>
          <cell r="C2939" t="str">
            <v>M</v>
          </cell>
        </row>
        <row r="2940">
          <cell r="A2940" t="str">
            <v>44.06.100</v>
          </cell>
          <cell r="B2940" t="str">
            <v>Mictório coletivo em aço inoxidável</v>
          </cell>
          <cell r="C2940" t="str">
            <v>M</v>
          </cell>
        </row>
        <row r="2941">
          <cell r="A2941" t="str">
            <v>44.06.200</v>
          </cell>
          <cell r="B2941" t="str">
            <v>Tanque em aço inoxidável</v>
          </cell>
          <cell r="C2941" t="str">
            <v>UN</v>
          </cell>
        </row>
        <row r="2942">
          <cell r="A2942" t="str">
            <v>44.06.250</v>
          </cell>
          <cell r="B2942" t="str">
            <v>Cuba em aço inoxidável simples de 300 x 140mm</v>
          </cell>
          <cell r="C2942" t="str">
            <v>UN</v>
          </cell>
        </row>
        <row r="2943">
          <cell r="A2943" t="str">
            <v>44.06.300</v>
          </cell>
          <cell r="B2943" t="str">
            <v>Cuba em aço inoxidável simples de
400x340x140mm</v>
          </cell>
          <cell r="C2943" t="str">
            <v>UN</v>
          </cell>
        </row>
        <row r="2944">
          <cell r="A2944" t="str">
            <v>44.06.310</v>
          </cell>
          <cell r="B2944" t="str">
            <v>Cuba em aço inoxidável simples de
465x300x140mm</v>
          </cell>
          <cell r="C2944" t="str">
            <v>UN</v>
          </cell>
        </row>
        <row r="2945">
          <cell r="A2945" t="str">
            <v>44.06.320</v>
          </cell>
          <cell r="B2945" t="str">
            <v>Cuba em aço inoxidável simples de
560x330x140mm</v>
          </cell>
          <cell r="C2945" t="str">
            <v>UN</v>
          </cell>
        </row>
        <row r="2946">
          <cell r="A2946" t="str">
            <v>44.06.330</v>
          </cell>
          <cell r="B2946" t="str">
            <v>Cuba em aço inoxidável simples de
500x400x400mm</v>
          </cell>
          <cell r="C2946" t="str">
            <v>UN</v>
          </cell>
        </row>
        <row r="2947">
          <cell r="A2947" t="str">
            <v>44.06.360</v>
          </cell>
          <cell r="B2947" t="str">
            <v>Cuba em aço inoxidável simples de
500x400x200mm</v>
          </cell>
          <cell r="C2947" t="str">
            <v>UN</v>
          </cell>
        </row>
        <row r="2948">
          <cell r="A2948" t="str">
            <v>44.06.370</v>
          </cell>
          <cell r="B2948" t="str">
            <v>Cuba em aço inoxidável simples de
500x400x250mm</v>
          </cell>
          <cell r="C2948" t="str">
            <v>UN</v>
          </cell>
        </row>
        <row r="2949">
          <cell r="A2949" t="str">
            <v>44.06.400</v>
          </cell>
          <cell r="B2949" t="str">
            <v>Cuba em aço inoxidável simples de
500x400x300mm</v>
          </cell>
          <cell r="C2949" t="str">
            <v>UN</v>
          </cell>
        </row>
        <row r="2950">
          <cell r="A2950" t="str">
            <v>44.06.410</v>
          </cell>
          <cell r="B2950" t="str">
            <v>Cuba em aço inoxidável simples de
600x500x300mm</v>
          </cell>
          <cell r="C2950" t="str">
            <v>UN</v>
          </cell>
        </row>
        <row r="2951">
          <cell r="A2951" t="str">
            <v>44.06.470</v>
          </cell>
          <cell r="B2951" t="str">
            <v>Cuba em aço inoxidável simples de
600x500x350mm</v>
          </cell>
          <cell r="C2951" t="str">
            <v>UN</v>
          </cell>
        </row>
        <row r="2952">
          <cell r="A2952" t="str">
            <v>44.06.520</v>
          </cell>
          <cell r="B2952" t="str">
            <v>Cuba em aço inoxidável simples de
600x500x400mm</v>
          </cell>
          <cell r="C2952" t="str">
            <v>UN</v>
          </cell>
        </row>
        <row r="2953">
          <cell r="A2953" t="str">
            <v>44.06.570</v>
          </cell>
          <cell r="B2953" t="str">
            <v>Cuba em aço inoxidável simples de
700x600x450mm</v>
          </cell>
          <cell r="C2953" t="str">
            <v>UN</v>
          </cell>
        </row>
        <row r="2954">
          <cell r="A2954" t="str">
            <v>44.06.600</v>
          </cell>
          <cell r="B2954" t="str">
            <v>Cuba em aço inoxidável simples de
1400x900x500mm</v>
          </cell>
          <cell r="C2954" t="str">
            <v>UN</v>
          </cell>
        </row>
        <row r="2955">
          <cell r="A2955" t="str">
            <v>44.06.610</v>
          </cell>
          <cell r="B2955" t="str">
            <v>Cuba em aço inoxidável simples de
1100x600x400mm</v>
          </cell>
          <cell r="C2955" t="str">
            <v>UN</v>
          </cell>
        </row>
        <row r="2956">
          <cell r="A2956" t="str">
            <v>44.06.700</v>
          </cell>
          <cell r="B2956" t="str">
            <v>Cuba em aço inoxidável dupla de
715x400x140mm</v>
          </cell>
          <cell r="C2956" t="str">
            <v>UN</v>
          </cell>
        </row>
        <row r="2957">
          <cell r="A2957" t="str">
            <v>44.06.710</v>
          </cell>
          <cell r="B2957" t="str">
            <v>Cuba em aço inoxidável dupla de
835x340x140mm</v>
          </cell>
          <cell r="C2957" t="str">
            <v>UN</v>
          </cell>
        </row>
        <row r="2958">
          <cell r="A2958" t="str">
            <v>44.06.750</v>
          </cell>
          <cell r="B2958" t="str">
            <v>Cuba em aço inoxidável dupla de
1020x400x250mm</v>
          </cell>
          <cell r="C2958" t="str">
            <v>UN</v>
          </cell>
        </row>
        <row r="2959">
          <cell r="A2959">
            <v>44.2</v>
          </cell>
          <cell r="B2959" t="str">
            <v>Reparos, conservacoes e complementos - GRUPO
44</v>
          </cell>
          <cell r="C2959">
            <v>44.199981689453125</v>
          </cell>
        </row>
        <row r="2960">
          <cell r="A2960" t="str">
            <v>44.20.010</v>
          </cell>
          <cell r="B2960" t="str">
            <v>Sifão plástico sanfonado universal de 1´</v>
          </cell>
          <cell r="C2960" t="str">
            <v>UN</v>
          </cell>
        </row>
        <row r="2961">
          <cell r="A2961" t="str">
            <v>44.20.020</v>
          </cell>
          <cell r="B2961" t="str">
            <v>Recolocação de torneiras</v>
          </cell>
          <cell r="C2961" t="str">
            <v>UN</v>
          </cell>
        </row>
        <row r="2962">
          <cell r="A2962" t="str">
            <v>44.20.040</v>
          </cell>
          <cell r="B2962" t="str">
            <v>Recolocação de sifões</v>
          </cell>
          <cell r="C2962" t="str">
            <v>UN</v>
          </cell>
        </row>
        <row r="2963">
          <cell r="A2963" t="str">
            <v>44.20.060</v>
          </cell>
          <cell r="B2963" t="str">
            <v>Recolocação de aparelhos sanitários, incluindo
acessórios</v>
          </cell>
          <cell r="C2963" t="str">
            <v>UN</v>
          </cell>
        </row>
        <row r="2964">
          <cell r="A2964" t="str">
            <v>44.20.080</v>
          </cell>
          <cell r="B2964" t="str">
            <v>Recolocação de caixas de descarga de sobrepor</v>
          </cell>
          <cell r="C2964" t="str">
            <v>UN</v>
          </cell>
        </row>
        <row r="2965">
          <cell r="A2965" t="str">
            <v>44.20.100</v>
          </cell>
          <cell r="B2965" t="str">
            <v>Engate flexível metálico DN= 1/2´</v>
          </cell>
          <cell r="C2965" t="str">
            <v>UN</v>
          </cell>
        </row>
        <row r="2966">
          <cell r="A2966" t="str">
            <v>44.20.110</v>
          </cell>
          <cell r="B2966" t="str">
            <v>Engate flexível de PVC DN= 1/2´</v>
          </cell>
          <cell r="C2966" t="str">
            <v>UN</v>
          </cell>
        </row>
        <row r="2967">
          <cell r="A2967" t="str">
            <v>44.20.120</v>
          </cell>
          <cell r="B2967" t="str">
            <v>Canopla para válvula de descarga</v>
          </cell>
          <cell r="C2967" t="str">
            <v>UN</v>
          </cell>
        </row>
        <row r="2968">
          <cell r="A2968" t="str">
            <v>44.20.121</v>
          </cell>
          <cell r="B2968" t="str">
            <v>Arejador com articulador em ABS cromado para
torneira padrão, completo</v>
          </cell>
          <cell r="C2968" t="str">
            <v>UN</v>
          </cell>
        </row>
        <row r="2969">
          <cell r="A2969" t="str">
            <v>44.20.130</v>
          </cell>
          <cell r="B2969" t="str">
            <v>Tubo de ligação para mictório, DN= 1/2´</v>
          </cell>
          <cell r="C2969" t="str">
            <v>UN</v>
          </cell>
        </row>
        <row r="2970">
          <cell r="A2970" t="str">
            <v>44.20.150</v>
          </cell>
          <cell r="B2970" t="str">
            <v>Acabamento cromado para registro</v>
          </cell>
          <cell r="C2970" t="str">
            <v>UN</v>
          </cell>
        </row>
        <row r="2971">
          <cell r="A2971" t="str">
            <v>44.20.160</v>
          </cell>
          <cell r="B2971" t="str">
            <v>Botão para válvula de descarga</v>
          </cell>
          <cell r="C2971" t="str">
            <v>UN</v>
          </cell>
        </row>
        <row r="2972">
          <cell r="A2972" t="str">
            <v>44.20.180</v>
          </cell>
          <cell r="B2972" t="str">
            <v>Reparo para válvula de descarga</v>
          </cell>
          <cell r="C2972" t="str">
            <v>UN</v>
          </cell>
        </row>
        <row r="2973">
          <cell r="A2973" t="str">
            <v>44.20.200</v>
          </cell>
          <cell r="B2973" t="str">
            <v>Sifão de metal cromado de 1 1/2´ x 2´</v>
          </cell>
          <cell r="C2973" t="str">
            <v>UN</v>
          </cell>
        </row>
        <row r="2974">
          <cell r="A2974" t="str">
            <v>44.20.220</v>
          </cell>
          <cell r="B2974" t="str">
            <v>Sifão de metal cromado de 1´ x 1 1/2´</v>
          </cell>
          <cell r="C2974" t="str">
            <v>UN</v>
          </cell>
        </row>
        <row r="2975">
          <cell r="A2975" t="str">
            <v>44.20.230</v>
          </cell>
          <cell r="B2975" t="str">
            <v>Tubo de ligação para sanitário</v>
          </cell>
          <cell r="C2975" t="str">
            <v>UN</v>
          </cell>
        </row>
        <row r="2976">
          <cell r="A2976" t="str">
            <v>44.20.240</v>
          </cell>
          <cell r="B2976" t="str">
            <v>Sifão plástico com copo, rígido, de 1´ x 1 1/2´</v>
          </cell>
          <cell r="C2976" t="str">
            <v>UN</v>
          </cell>
        </row>
        <row r="2977">
          <cell r="A2977" t="str">
            <v>44.20.260</v>
          </cell>
          <cell r="B2977" t="str">
            <v>Sifão plástico com copo, rígido, de 1 1/4´ x 2´</v>
          </cell>
          <cell r="C2977" t="str">
            <v>UN</v>
          </cell>
        </row>
        <row r="2978">
          <cell r="A2978" t="str">
            <v>44.20.280</v>
          </cell>
          <cell r="B2978" t="str">
            <v>Tampa de plástico para bacia sanitária</v>
          </cell>
          <cell r="C2978" t="str">
            <v>UN</v>
          </cell>
        </row>
        <row r="2979">
          <cell r="A2979" t="str">
            <v>44.20.300</v>
          </cell>
          <cell r="B2979" t="str">
            <v>Bolsa para bacia sanitária</v>
          </cell>
          <cell r="C2979" t="str">
            <v>UN</v>
          </cell>
        </row>
        <row r="2980">
          <cell r="A2980" t="str">
            <v>44.20.310</v>
          </cell>
          <cell r="B2980" t="str">
            <v>Filtro de pressão em ABS, para 360 l/h</v>
          </cell>
          <cell r="C2980" t="str">
            <v>UN</v>
          </cell>
        </row>
        <row r="2981">
          <cell r="A2981" t="str">
            <v>44.20.390</v>
          </cell>
          <cell r="B2981" t="str">
            <v>Válvula de PVC para lavatório</v>
          </cell>
          <cell r="C2981" t="str">
            <v>UN</v>
          </cell>
        </row>
        <row r="2982">
          <cell r="A2982" t="str">
            <v>44.20.620</v>
          </cell>
          <cell r="B2982" t="str">
            <v>Válvula americana</v>
          </cell>
          <cell r="C2982" t="str">
            <v>UN</v>
          </cell>
        </row>
        <row r="2983">
          <cell r="A2983" t="str">
            <v>44.20.640</v>
          </cell>
          <cell r="B2983" t="str">
            <v>Válvula de metal cromado de 1 1/2´</v>
          </cell>
          <cell r="C2983" t="str">
            <v>UN</v>
          </cell>
        </row>
        <row r="2984">
          <cell r="A2984" t="str">
            <v>44.20.650</v>
          </cell>
          <cell r="B2984" t="str">
            <v>Válvula de metal cromado de 1´</v>
          </cell>
          <cell r="C2984" t="str">
            <v>UN</v>
          </cell>
        </row>
        <row r="2985">
          <cell r="A2985">
            <v>45</v>
          </cell>
          <cell r="B2985" t="str">
            <v>ENTRADA DE AGUA, INCÊNDIO E GAS</v>
          </cell>
          <cell r="C2985">
            <v>45</v>
          </cell>
        </row>
        <row r="2986">
          <cell r="A2986">
            <v>45.01</v>
          </cell>
          <cell r="B2986" t="str">
            <v>Entrada de agua</v>
          </cell>
          <cell r="C2986">
            <v>45.009979248046875</v>
          </cell>
        </row>
        <row r="2987">
          <cell r="A2987" t="str">
            <v>45.01.020</v>
          </cell>
          <cell r="B2987" t="str">
            <v>Entrada completa de água com abrigo e registro
de gaveta, DN= 3/4´</v>
          </cell>
          <cell r="C2987" t="str">
            <v>UN</v>
          </cell>
        </row>
        <row r="2988">
          <cell r="A2988" t="str">
            <v>45.01.040</v>
          </cell>
          <cell r="B2988" t="str">
            <v>Entrada completa de água com abrigo e registro
de gaveta, DN= 1´</v>
          </cell>
          <cell r="C2988" t="str">
            <v>UN</v>
          </cell>
        </row>
        <row r="2989">
          <cell r="A2989" t="str">
            <v>45.01.060</v>
          </cell>
          <cell r="B2989" t="str">
            <v>Entrada completa de água com abrigo e registro
de gaveta, DN= 1 1/2´</v>
          </cell>
          <cell r="C2989" t="str">
            <v>UN</v>
          </cell>
        </row>
        <row r="2990">
          <cell r="A2990" t="str">
            <v>45.01.066</v>
          </cell>
          <cell r="B2990" t="str">
            <v>Entrada completa de água com abrigo e registro
de gaveta, DN= 2´</v>
          </cell>
          <cell r="C2990" t="str">
            <v>UN</v>
          </cell>
        </row>
        <row r="2991">
          <cell r="A2991" t="str">
            <v>45.01.080</v>
          </cell>
          <cell r="B2991" t="str">
            <v>Entrada completa de água com abrigo e registro
de gaveta, DN= 2 1/2´</v>
          </cell>
          <cell r="C2991" t="str">
            <v>UN</v>
          </cell>
        </row>
        <row r="2992">
          <cell r="A2992" t="str">
            <v>45.01.082</v>
          </cell>
          <cell r="B2992" t="str">
            <v>Entrada completa de água com abrigo e registro
de gaveta, DN= 3´</v>
          </cell>
          <cell r="C2992" t="str">
            <v>UN</v>
          </cell>
        </row>
        <row r="2993">
          <cell r="A2993">
            <v>45.02</v>
          </cell>
          <cell r="B2993" t="str">
            <v>Entrada de gas</v>
          </cell>
          <cell r="C2993">
            <v>45.019989013671875</v>
          </cell>
        </row>
        <row r="2994">
          <cell r="A2994" t="str">
            <v>45.02.020</v>
          </cell>
          <cell r="B2994" t="str">
            <v>Entrada completa de gás GLP domiciliar com 2
bujões de 13 kg</v>
          </cell>
          <cell r="C2994" t="str">
            <v>UN</v>
          </cell>
        </row>
        <row r="2995">
          <cell r="A2995" t="str">
            <v>45.02.040</v>
          </cell>
          <cell r="B2995" t="str">
            <v>Entrada completa de gás GLP com 2 cilindros de
45 kg</v>
          </cell>
          <cell r="C2995" t="str">
            <v>UN</v>
          </cell>
        </row>
        <row r="2996">
          <cell r="A2996" t="str">
            <v>45.02.060</v>
          </cell>
          <cell r="B2996" t="str">
            <v>Entrada completa de gás GLP com 4 cilindros de
45 kg</v>
          </cell>
          <cell r="C2996" t="str">
            <v>UN</v>
          </cell>
        </row>
        <row r="2997">
          <cell r="A2997" t="str">
            <v>45.02.080</v>
          </cell>
          <cell r="B2997" t="str">
            <v>Entrada completa de gás GLP com 6 cilindros de
45 kg</v>
          </cell>
          <cell r="C2997" t="str">
            <v>UN</v>
          </cell>
        </row>
        <row r="2998">
          <cell r="A2998" t="str">
            <v>45.02.200</v>
          </cell>
          <cell r="B2998" t="str">
            <v>Abrigo padronizado de gás GLP encanado</v>
          </cell>
          <cell r="C2998" t="str">
            <v>UN</v>
          </cell>
        </row>
        <row r="2999">
          <cell r="A2999">
            <v>45.03</v>
          </cell>
          <cell r="B2999" t="str">
            <v>Hidrômetro</v>
          </cell>
          <cell r="C2999">
            <v>45.029998779296875</v>
          </cell>
        </row>
        <row r="3000">
          <cell r="A3000" t="str">
            <v>45.03.010</v>
          </cell>
          <cell r="B3000" t="str">
            <v>Hidrômetro em ferro fundido, diâmetro 50 mm
(2´)</v>
          </cell>
          <cell r="C3000" t="str">
            <v>UN</v>
          </cell>
        </row>
        <row r="3001">
          <cell r="A3001" t="str">
            <v>45.03.030</v>
          </cell>
          <cell r="B3001" t="str">
            <v>Hidrômetro em ferro fundido, diâmetro 100 mm
(4´)</v>
          </cell>
          <cell r="C3001" t="str">
            <v>UN</v>
          </cell>
        </row>
        <row r="3002">
          <cell r="A3002" t="str">
            <v>45.03.100</v>
          </cell>
          <cell r="B3002" t="str">
            <v>Hidrômetro em bronze, diâmetro de 25 mm (1´)</v>
          </cell>
          <cell r="C3002" t="str">
            <v>UN</v>
          </cell>
        </row>
        <row r="3003">
          <cell r="A3003" t="str">
            <v>45.03.110</v>
          </cell>
          <cell r="B3003" t="str">
            <v>Hidrômetro em bronze, diâmetro de 40 mm (1
1/2´)</v>
          </cell>
          <cell r="C3003" t="str">
            <v>UN</v>
          </cell>
        </row>
        <row r="3004">
          <cell r="A3004" t="str">
            <v>45.03.200</v>
          </cell>
          <cell r="B3004" t="str">
            <v>Filtro tipo cesto para hidrômetro de 50 mm (2´)</v>
          </cell>
          <cell r="C3004" t="str">
            <v>UN</v>
          </cell>
        </row>
        <row r="3005">
          <cell r="A3005">
            <v>45.2</v>
          </cell>
          <cell r="B3005" t="str">
            <v>Reparos, conservacoes e complementos - GRUPO
45</v>
          </cell>
          <cell r="C3005">
            <v>45.199981689453125</v>
          </cell>
        </row>
        <row r="3006">
          <cell r="A3006" t="str">
            <v>45.20.020</v>
          </cell>
          <cell r="B3006" t="str">
            <v>Cilindro de gás (GLP) de 45 kg, com carga</v>
          </cell>
          <cell r="C3006" t="str">
            <v>UN</v>
          </cell>
        </row>
        <row r="3007">
          <cell r="A3007">
            <v>46</v>
          </cell>
          <cell r="B3007" t="str">
            <v>TUBULACAO E CONDUTORES PARA LIQUIDOS E
GASES.</v>
          </cell>
          <cell r="C3007">
            <v>46</v>
          </cell>
        </row>
        <row r="3008">
          <cell r="A3008">
            <v>46.01</v>
          </cell>
          <cell r="B3008" t="str">
            <v>Tubulacao em PVC rigido marrom para sistemas
prediais de agua fria</v>
          </cell>
          <cell r="C3008">
            <v>46.009979248046875</v>
          </cell>
        </row>
        <row r="3009">
          <cell r="A3009" t="str">
            <v>46.01.010</v>
          </cell>
          <cell r="B3009" t="str">
            <v>Tubo de PVC rígido soldável marrom, DN= 20 mm,
(1/2´), inclusive conexões</v>
          </cell>
          <cell r="C3009" t="str">
            <v>M</v>
          </cell>
        </row>
        <row r="3010">
          <cell r="A3010" t="str">
            <v>46.01.020</v>
          </cell>
          <cell r="B3010" t="str">
            <v>Tubo de PVC rígido soldável marrom, DN= 25 mm,
(3/4´), inclusive conexões</v>
          </cell>
          <cell r="C3010" t="str">
            <v>M</v>
          </cell>
        </row>
        <row r="3011">
          <cell r="A3011" t="str">
            <v>46.01.030</v>
          </cell>
          <cell r="B3011" t="str">
            <v>Tubo de PVC rígido soldável marrom, DN= 32 mm,
(1´), inclusive conexões</v>
          </cell>
          <cell r="C3011" t="str">
            <v>M</v>
          </cell>
        </row>
        <row r="3012">
          <cell r="A3012" t="str">
            <v>46.01.040</v>
          </cell>
          <cell r="B3012" t="str">
            <v>Tubo de PVC rígido soldável marrom, DN= 40 mm,
(1 1/4´), inclusive conexões</v>
          </cell>
          <cell r="C3012" t="str">
            <v>M</v>
          </cell>
        </row>
        <row r="3013">
          <cell r="A3013" t="str">
            <v>46.01.050</v>
          </cell>
          <cell r="B3013" t="str">
            <v>Tubo de PVC rígido soldável marrom, DN= 50 mm,
(1 1/2´), inclusive conexões</v>
          </cell>
          <cell r="C3013" t="str">
            <v>M</v>
          </cell>
        </row>
        <row r="3014">
          <cell r="A3014" t="str">
            <v>46.01.060</v>
          </cell>
          <cell r="B3014" t="str">
            <v>Tubo de PVC rígido soldável marrom, DN= 60 mm,
(2´), inclusive conexões</v>
          </cell>
          <cell r="C3014" t="str">
            <v>M</v>
          </cell>
        </row>
        <row r="3015">
          <cell r="A3015" t="str">
            <v>46.01.070</v>
          </cell>
          <cell r="B3015" t="str">
            <v>Tubo de PVC rígido soldável marrom, DN= 75 mm,
(2 1/2´), inclusive conexões</v>
          </cell>
          <cell r="C3015" t="str">
            <v>M</v>
          </cell>
        </row>
        <row r="3016">
          <cell r="A3016" t="str">
            <v>46.01.080</v>
          </cell>
          <cell r="B3016" t="str">
            <v>Tubo de PVC rígido soldável marrom, DN= 85 mm,
(3´), inclusive conexões</v>
          </cell>
          <cell r="C3016" t="str">
            <v>M</v>
          </cell>
        </row>
        <row r="3017">
          <cell r="A3017" t="str">
            <v>46.01.090</v>
          </cell>
          <cell r="B3017" t="str">
            <v>Tubo de PVC rígido soldável marrom, DN= 110
mm, (4´), inclusive conexões</v>
          </cell>
          <cell r="C3017" t="str">
            <v>M</v>
          </cell>
        </row>
        <row r="3018">
          <cell r="A3018">
            <v>46.02</v>
          </cell>
          <cell r="B3018" t="str">
            <v>Tubulacao em PVC rigido branco para esgoto
domiciliar</v>
          </cell>
          <cell r="C3018">
            <v>46.019989013671875</v>
          </cell>
        </row>
        <row r="3019">
          <cell r="A3019" t="str">
            <v>46.02.010</v>
          </cell>
          <cell r="B3019" t="str">
            <v>Tubo de PVC rígido branco, pontas lisas, soldável,
linha esgoto série normal, DN= 40 mm, inclusive conexões</v>
          </cell>
          <cell r="C3019" t="str">
            <v>M</v>
          </cell>
        </row>
        <row r="3020">
          <cell r="A3020" t="str">
            <v>46.02.050</v>
          </cell>
          <cell r="B3020" t="str">
            <v>Tubo de PVC rígido branco PxB com virola e anel de borracha, linha esgoto série normal, DN= 50
mm, inclusive conexões</v>
          </cell>
          <cell r="C3020" t="str">
            <v>M</v>
          </cell>
        </row>
        <row r="3021">
          <cell r="A3021" t="str">
            <v>46.02.060</v>
          </cell>
          <cell r="B3021" t="str">
            <v>Tubo de PVC rígido branco PxB com virola e anel de borracha, linha esgoto série normal, DN= 75
mm, inclusive conexões</v>
          </cell>
          <cell r="C3021" t="str">
            <v>M</v>
          </cell>
        </row>
        <row r="3022">
          <cell r="A3022" t="str">
            <v>46.02.070</v>
          </cell>
          <cell r="B3022" t="str">
            <v>Tubo de PVC rígido branco PxB com virola e anel de borracha, linha esgoto série normal, DN= 100
mm, inclusive conexões</v>
          </cell>
          <cell r="C3022" t="str">
            <v>M</v>
          </cell>
        </row>
        <row r="3023">
          <cell r="A3023">
            <v>46.03</v>
          </cell>
          <cell r="B3023" t="str">
            <v>Tubulacao em PVC rigido branco serie R - A.P e
esgoto domiciliar</v>
          </cell>
          <cell r="C3023">
            <v>46.029998779296875</v>
          </cell>
        </row>
        <row r="3024">
          <cell r="A3024" t="str">
            <v>46.03.038</v>
          </cell>
          <cell r="B3024" t="str">
            <v>Tubo de PVC rígido PxB com virola e anel de borracha, linha esgoto série reforçada ´R´, DN= 50
mm, inclusive conexões</v>
          </cell>
          <cell r="C3024" t="str">
            <v>M</v>
          </cell>
        </row>
        <row r="3025">
          <cell r="A3025" t="str">
            <v>46.03.040</v>
          </cell>
          <cell r="B3025" t="str">
            <v>Tubo de PVC rígido PxB com virola e anel de borracha, linha esgoto série reforçada ´R´, DN= 75
mm, inclusive conexões</v>
          </cell>
          <cell r="C3025" t="str">
            <v>M</v>
          </cell>
        </row>
        <row r="3026">
          <cell r="A3026" t="str">
            <v>46.03.050</v>
          </cell>
          <cell r="B3026" t="str">
            <v>Tubo de PVC rígido PxB com virola e anel de
borracha, linha esgoto série reforçada ´R´, DN= 100 mm, inclusive conexões</v>
          </cell>
          <cell r="C3026" t="str">
            <v>M</v>
          </cell>
        </row>
        <row r="3027">
          <cell r="A3027" t="str">
            <v>46.03.060</v>
          </cell>
          <cell r="B3027" t="str">
            <v>Tubo de PVC rígido PxB com virola e anel de
borracha, linha esgoto série reforçada ´R´. DN= 150 mm, inclusive conexões</v>
          </cell>
          <cell r="C3027" t="str">
            <v>M</v>
          </cell>
        </row>
        <row r="3028">
          <cell r="A3028" t="str">
            <v>46.03.080</v>
          </cell>
          <cell r="B3028" t="str">
            <v>Tubo de PVC rígido, pontas lisas, soldável, linha
esgoto série reforçada ´R´, DN= 40 mm, inclusive conexões</v>
          </cell>
          <cell r="C3028" t="str">
            <v>M</v>
          </cell>
        </row>
        <row r="3029">
          <cell r="A3029">
            <v>46.04</v>
          </cell>
          <cell r="B3029" t="str">
            <v>Tubulacao em PVC rigido com junta elastica -
aducao e distribuicao de agua</v>
          </cell>
          <cell r="C3029">
            <v>46.03997802734375</v>
          </cell>
        </row>
        <row r="3030">
          <cell r="A3030" t="str">
            <v>46.04.010</v>
          </cell>
          <cell r="B3030" t="str">
            <v>Tubo de PVC rígido tipo PBA classe 15, DN=
50mm, (DE= 60mm), inclusive conexões</v>
          </cell>
          <cell r="C3030" t="str">
            <v>M</v>
          </cell>
        </row>
        <row r="3031">
          <cell r="A3031" t="str">
            <v>46.04.020</v>
          </cell>
          <cell r="B3031" t="str">
            <v>Tubo de PVC rígido tipo PBA classe 15, DN=
75mm, (DE= 85mm), inclusive conexões</v>
          </cell>
          <cell r="C3031" t="str">
            <v>M</v>
          </cell>
        </row>
        <row r="3032">
          <cell r="A3032" t="str">
            <v>46.04.030</v>
          </cell>
          <cell r="B3032" t="str">
            <v>Tubo de PVC rígido tipo PBA classe 15, DN=
100mm, (DE= 110mm), inclusive conexões</v>
          </cell>
          <cell r="C3032" t="str">
            <v>M</v>
          </cell>
        </row>
        <row r="3033">
          <cell r="A3033" t="str">
            <v>46.04.040</v>
          </cell>
          <cell r="B3033" t="str">
            <v>Tubo de PVC rígido DEFoFo, DN= 100mm (DE=
118mm), inclusive conexões</v>
          </cell>
          <cell r="C3033" t="str">
            <v>M</v>
          </cell>
        </row>
        <row r="3034">
          <cell r="A3034" t="str">
            <v>46.04.050</v>
          </cell>
          <cell r="B3034" t="str">
            <v>Tubo de PVC rígido DEFoFo, DN= 150mm (DE=
170mm), inclusive conexões</v>
          </cell>
          <cell r="C3034" t="str">
            <v>M</v>
          </cell>
        </row>
        <row r="3035">
          <cell r="A3035" t="str">
            <v>46.04.070</v>
          </cell>
          <cell r="B3035" t="str">
            <v>Tubo de PVC rígido DEFoFo, DN= 200mm (DE=
222mm), inclusive conexões</v>
          </cell>
          <cell r="C3035" t="str">
            <v>M</v>
          </cell>
        </row>
        <row r="3036">
          <cell r="A3036" t="str">
            <v>46.04.080</v>
          </cell>
          <cell r="B3036" t="str">
            <v>Tubo de PVC rígido DEFoFo, DN= 250mm (DE=
274mm), inclusive conexões</v>
          </cell>
          <cell r="C3036" t="str">
            <v>M</v>
          </cell>
        </row>
        <row r="3037">
          <cell r="A3037" t="str">
            <v>46.04.090</v>
          </cell>
          <cell r="B3037" t="str">
            <v>Tubo de PVC rígido DEFoFo, DN= 300mm (DE=
326mm), inclusive conexões</v>
          </cell>
          <cell r="C3037" t="str">
            <v>M</v>
          </cell>
        </row>
        <row r="3038">
          <cell r="A3038">
            <v>46.05</v>
          </cell>
          <cell r="B3038" t="str">
            <v>Tubulacao em PVC rigido com junta elastica - rede
de esgoto</v>
          </cell>
          <cell r="C3038">
            <v>46.04998779296875</v>
          </cell>
        </row>
        <row r="3039">
          <cell r="A3039" t="str">
            <v>46.05.020</v>
          </cell>
          <cell r="B3039" t="str">
            <v>Tubo PVC rígido, tipo Coletor Esgoto, junta
elástica, DN= 100 mm, inclusive conexões</v>
          </cell>
          <cell r="C3039" t="str">
            <v>M</v>
          </cell>
        </row>
        <row r="3040">
          <cell r="A3040" t="str">
            <v>46.05.040</v>
          </cell>
          <cell r="B3040" t="str">
            <v>Tubo PVC rígido, tipo Coletor Esgoto, junta
elástica, DN= 150 mm, inclusive conexões</v>
          </cell>
          <cell r="C3040" t="str">
            <v>M</v>
          </cell>
        </row>
        <row r="3041">
          <cell r="A3041" t="str">
            <v>46.05.050</v>
          </cell>
          <cell r="B3041" t="str">
            <v>Tubo PVC rígido, tipo Coletor Esgoto, junta
elástica, DN= 200 mm, inclusive conexões</v>
          </cell>
          <cell r="C3041" t="str">
            <v>M</v>
          </cell>
        </row>
        <row r="3042">
          <cell r="A3042" t="str">
            <v>46.05.060</v>
          </cell>
          <cell r="B3042" t="str">
            <v>Tubo PVC rígido, tipo Coletor Esgoto, junta
elástica, DN= 250 mm, inclusive conexões</v>
          </cell>
          <cell r="C3042" t="str">
            <v>M</v>
          </cell>
        </row>
        <row r="3043">
          <cell r="A3043" t="str">
            <v>46.05.070</v>
          </cell>
          <cell r="B3043" t="str">
            <v>Tubo PVC rígido, tipo Coletor Esgoto, junta
elástica, DN= 300 mm, inclusive conexões</v>
          </cell>
          <cell r="C3043" t="str">
            <v>M</v>
          </cell>
        </row>
        <row r="3044">
          <cell r="A3044" t="str">
            <v>46.05.090</v>
          </cell>
          <cell r="B3044" t="str">
            <v>Tubo PVC rígido, tipo Coletor Esgoto, junta
elástica, DN= 400 mm, inclusive conexões</v>
          </cell>
          <cell r="C3044" t="str">
            <v>M</v>
          </cell>
        </row>
        <row r="3045">
          <cell r="A3045">
            <v>46.07</v>
          </cell>
          <cell r="B3045" t="str">
            <v>Tubulacao galvanizado</v>
          </cell>
          <cell r="C3045">
            <v>46.069976806640625</v>
          </cell>
        </row>
        <row r="3046">
          <cell r="A3046" t="str">
            <v>46.07.010</v>
          </cell>
          <cell r="B3046" t="str">
            <v>Tubo galvanizado DN= 1/2´, inclusive conexões</v>
          </cell>
          <cell r="C3046" t="str">
            <v>M</v>
          </cell>
        </row>
        <row r="3047">
          <cell r="A3047" t="str">
            <v>46.07.020</v>
          </cell>
          <cell r="B3047" t="str">
            <v>Tubo galvanizado DN= 3/4´, inclusive conexões</v>
          </cell>
          <cell r="C3047" t="str">
            <v>M</v>
          </cell>
        </row>
        <row r="3048">
          <cell r="A3048" t="str">
            <v>46.07.030</v>
          </cell>
          <cell r="B3048" t="str">
            <v>Tubo galvanizado DN= 1´, inclusive conexões</v>
          </cell>
          <cell r="C3048" t="str">
            <v>M</v>
          </cell>
        </row>
        <row r="3049">
          <cell r="A3049" t="str">
            <v>46.07.040</v>
          </cell>
          <cell r="B3049" t="str">
            <v>Tubo galvanizado DN= 1 1/4´, inclusive conexões</v>
          </cell>
          <cell r="C3049" t="str">
            <v>M</v>
          </cell>
        </row>
        <row r="3050">
          <cell r="A3050" t="str">
            <v>46.07.050</v>
          </cell>
          <cell r="B3050" t="str">
            <v>Tubo galvanizado DN= 1 1/2´, inclusive conexões</v>
          </cell>
          <cell r="C3050" t="str">
            <v>M</v>
          </cell>
        </row>
        <row r="3051">
          <cell r="A3051" t="str">
            <v>46.07.060</v>
          </cell>
          <cell r="B3051" t="str">
            <v>Tubo galvanizado DN= 2´, inclusive conexões</v>
          </cell>
          <cell r="C3051" t="str">
            <v>M</v>
          </cell>
        </row>
        <row r="3052">
          <cell r="A3052" t="str">
            <v>46.07.070</v>
          </cell>
          <cell r="B3052" t="str">
            <v>Tubo galvanizado DN= 2 1/2´, inclusive conexões</v>
          </cell>
          <cell r="C3052" t="str">
            <v>M</v>
          </cell>
        </row>
        <row r="3053">
          <cell r="A3053" t="str">
            <v>46.07.080</v>
          </cell>
          <cell r="B3053" t="str">
            <v>Tubo galvanizado DN= 3´, inclusive conexões</v>
          </cell>
          <cell r="C3053" t="str">
            <v>M</v>
          </cell>
        </row>
        <row r="3054">
          <cell r="A3054" t="str">
            <v>46.07.090</v>
          </cell>
          <cell r="B3054" t="str">
            <v>Tubo galvanizado DN= 4´, inclusive conexões</v>
          </cell>
          <cell r="C3054" t="str">
            <v>M</v>
          </cell>
        </row>
        <row r="3055">
          <cell r="A3055" t="str">
            <v>46.07.100</v>
          </cell>
          <cell r="B3055" t="str">
            <v>Tubo galvanizado DN= 6´, inclusive conexões</v>
          </cell>
          <cell r="C3055" t="str">
            <v>M</v>
          </cell>
        </row>
        <row r="3056">
          <cell r="A3056">
            <v>46.08</v>
          </cell>
          <cell r="B3056" t="str">
            <v>Tubulacao em aco carbono galvanizado classe
schedule</v>
          </cell>
          <cell r="C3056">
            <v>46.079986572265625</v>
          </cell>
        </row>
        <row r="3057">
          <cell r="A3057" t="str">
            <v>46.08.006</v>
          </cell>
          <cell r="B3057" t="str">
            <v>Tubo galvanizado sem costura schedule 40, DN=
1/2´, inclusive conexões</v>
          </cell>
          <cell r="C3057" t="str">
            <v>M</v>
          </cell>
        </row>
        <row r="3058">
          <cell r="A3058" t="str">
            <v>46.08.010</v>
          </cell>
          <cell r="B3058" t="str">
            <v>Tubo galvanizado sem costura schedule 40, DN=
3/4´, inclusive conexões</v>
          </cell>
          <cell r="C3058" t="str">
            <v>M</v>
          </cell>
        </row>
        <row r="3059">
          <cell r="A3059" t="str">
            <v>46.08.020</v>
          </cell>
          <cell r="B3059" t="str">
            <v>Tubo galvanizado sem costura schedule 40, DN=
1´, inclusive conexões</v>
          </cell>
          <cell r="C3059" t="str">
            <v>M</v>
          </cell>
        </row>
        <row r="3060">
          <cell r="A3060" t="str">
            <v>46.08.030</v>
          </cell>
          <cell r="B3060" t="str">
            <v>Tubo galvanizado sem costura schedule 40, DN= 1
1/4´, inclusive conexões</v>
          </cell>
          <cell r="C3060" t="str">
            <v>M</v>
          </cell>
        </row>
        <row r="3061">
          <cell r="A3061" t="str">
            <v>46.08.040</v>
          </cell>
          <cell r="B3061" t="str">
            <v>Tubo galvanizado sem costura schedule 40, DN= 1
1/2´, inclusive conexões</v>
          </cell>
          <cell r="C3061" t="str">
            <v>M</v>
          </cell>
        </row>
        <row r="3062">
          <cell r="A3062" t="str">
            <v>46.08.050</v>
          </cell>
          <cell r="B3062" t="str">
            <v>Tubo galvanizado sem costura schedule 40, DN=
2´, inclusive conexões</v>
          </cell>
          <cell r="C3062" t="str">
            <v>M</v>
          </cell>
        </row>
        <row r="3063">
          <cell r="A3063" t="str">
            <v>46.08.070</v>
          </cell>
          <cell r="B3063" t="str">
            <v>Tubo galvanizado sem costura schedule 40, DN= 2
1/2´, inclusive conexões</v>
          </cell>
          <cell r="C3063" t="str">
            <v>M</v>
          </cell>
        </row>
        <row r="3064">
          <cell r="A3064" t="str">
            <v>46.08.080</v>
          </cell>
          <cell r="B3064" t="str">
            <v>Tubo galvanizado sem costura schedule 40, DN=
3´, inclusive conexões</v>
          </cell>
          <cell r="C3064" t="str">
            <v>M</v>
          </cell>
        </row>
        <row r="3065">
          <cell r="A3065" t="str">
            <v>46.08.100</v>
          </cell>
          <cell r="B3065" t="str">
            <v>Tubo galvanizado sem costura schedule 40, DN=
4´, inclusive conexões</v>
          </cell>
          <cell r="C3065" t="str">
            <v>M</v>
          </cell>
        </row>
        <row r="3066">
          <cell r="A3066" t="str">
            <v>46.08.110</v>
          </cell>
          <cell r="B3066" t="str">
            <v>Tubo galvanizado sem costura schedule 40, DN=
6´, inclusive conexões</v>
          </cell>
          <cell r="C3066" t="str">
            <v>M</v>
          </cell>
        </row>
        <row r="3067">
          <cell r="A3067">
            <v>46.09</v>
          </cell>
          <cell r="B3067" t="str">
            <v>Conexoes e acessorios em ferro fundido, predial e
tradicional, esgoto e pluvial</v>
          </cell>
          <cell r="C3067">
            <v>46.089996337890625</v>
          </cell>
        </row>
        <row r="3068">
          <cell r="A3068" t="str">
            <v>46.09.050</v>
          </cell>
          <cell r="B3068" t="str">
            <v>Joelho 45° em ferro fundido, linha predial
tradicional, DN= 50 mm</v>
          </cell>
          <cell r="C3068" t="str">
            <v>UN</v>
          </cell>
        </row>
        <row r="3069">
          <cell r="A3069" t="str">
            <v>46.09.060</v>
          </cell>
          <cell r="B3069" t="str">
            <v>Joelho 45° em ferro fundido, linha predial
tradicional, DN= 75 mm</v>
          </cell>
          <cell r="C3069" t="str">
            <v>UN</v>
          </cell>
        </row>
        <row r="3070">
          <cell r="A3070" t="str">
            <v>46.09.070</v>
          </cell>
          <cell r="B3070" t="str">
            <v>Joelho 45° em ferro fundido, linha predial
tradicional, DN= 100 mm</v>
          </cell>
          <cell r="C3070" t="str">
            <v>UN</v>
          </cell>
        </row>
        <row r="3071">
          <cell r="A3071" t="str">
            <v>46.09.080</v>
          </cell>
          <cell r="B3071" t="str">
            <v>Joelho 45° em ferro fundido, linha predial
tradicional, DN= 150 mm</v>
          </cell>
          <cell r="C3071" t="str">
            <v>UN</v>
          </cell>
        </row>
        <row r="3072">
          <cell r="A3072" t="str">
            <v>46.09.100</v>
          </cell>
          <cell r="B3072" t="str">
            <v>Joelho 87° 30´ em ferro fundido, linha predial
tradicional, DN= 50 mm</v>
          </cell>
          <cell r="C3072" t="str">
            <v>UN</v>
          </cell>
        </row>
        <row r="3073">
          <cell r="A3073" t="str">
            <v>46.09.110</v>
          </cell>
          <cell r="B3073" t="str">
            <v>Joelho 87° 30´ em ferro fundido, linha predial
tradicional, DN= 75 mm</v>
          </cell>
          <cell r="C3073" t="str">
            <v>UN</v>
          </cell>
        </row>
        <row r="3074">
          <cell r="A3074" t="str">
            <v>46.09.120</v>
          </cell>
          <cell r="B3074" t="str">
            <v>Joelho 87° 30´ em ferro fundido, linha predial
tradicional, DN= 100 mm</v>
          </cell>
          <cell r="C3074" t="str">
            <v>UN</v>
          </cell>
        </row>
        <row r="3075">
          <cell r="A3075" t="str">
            <v>46.09.130</v>
          </cell>
          <cell r="B3075" t="str">
            <v>Joelho 87° 30´ em ferro fundido, linha predial
tradicional, DN= 150 mm</v>
          </cell>
          <cell r="C3075" t="str">
            <v>UN</v>
          </cell>
        </row>
        <row r="3076">
          <cell r="A3076" t="str">
            <v>46.09.150</v>
          </cell>
          <cell r="B3076" t="str">
            <v>Luva bolsa e bolsa em ferro fundido, linha predial
tradicional, DN= 50 mm</v>
          </cell>
          <cell r="C3076" t="str">
            <v>UN</v>
          </cell>
        </row>
        <row r="3077">
          <cell r="A3077" t="str">
            <v>46.09.160</v>
          </cell>
          <cell r="B3077" t="str">
            <v>Luva bolsa e bolsa em ferro fundido, linha predial
tradicional, DN= 75 mm</v>
          </cell>
          <cell r="C3077" t="str">
            <v>UN</v>
          </cell>
        </row>
        <row r="3078">
          <cell r="A3078" t="str">
            <v>46.09.170</v>
          </cell>
          <cell r="B3078" t="str">
            <v>Luva bolsa e bolsa em ferro fundido, linha predial
tradicional, DN= 100 mm</v>
          </cell>
          <cell r="C3078" t="str">
            <v>UN</v>
          </cell>
        </row>
        <row r="3079">
          <cell r="A3079" t="str">
            <v>46.09.180</v>
          </cell>
          <cell r="B3079" t="str">
            <v>Luva bolsa e bolsa em ferro fundido, linha predial
tradicional, DN= 150 mm</v>
          </cell>
          <cell r="C3079" t="str">
            <v>UN</v>
          </cell>
        </row>
        <row r="3080">
          <cell r="A3080" t="str">
            <v>46.09.200</v>
          </cell>
          <cell r="B3080" t="str">
            <v>Placa cega em ferro fundido, linha predial
tradicional, DN= 75 mm</v>
          </cell>
          <cell r="C3080" t="str">
            <v>UN</v>
          </cell>
        </row>
        <row r="3081">
          <cell r="A3081" t="str">
            <v>46.09.210</v>
          </cell>
          <cell r="B3081" t="str">
            <v>Placa cega em ferro fundido, linha predial
tradicional, DN= 100 mm</v>
          </cell>
          <cell r="C3081" t="str">
            <v>UN</v>
          </cell>
        </row>
        <row r="3082">
          <cell r="A3082" t="str">
            <v>46.09.230</v>
          </cell>
          <cell r="B3082" t="str">
            <v>Junção 45° em ferro fundido, linha predial
tradicional, DN= 50 x 50 mm</v>
          </cell>
          <cell r="C3082" t="str">
            <v>UN</v>
          </cell>
        </row>
        <row r="3083">
          <cell r="A3083" t="str">
            <v>46.09.240</v>
          </cell>
          <cell r="B3083" t="str">
            <v>Junção 45° em ferro fundido, linha predial
tradicional, DN= 75 x 50 mm</v>
          </cell>
          <cell r="C3083" t="str">
            <v>UN</v>
          </cell>
        </row>
        <row r="3084">
          <cell r="A3084" t="str">
            <v>46.09.250</v>
          </cell>
          <cell r="B3084" t="str">
            <v>Junção 45° em ferro fundido, linha predial
tradicional, DN= 75 x 75 mm</v>
          </cell>
          <cell r="C3084" t="str">
            <v>UN</v>
          </cell>
        </row>
        <row r="3085">
          <cell r="A3085" t="str">
            <v>46.09.260</v>
          </cell>
          <cell r="B3085" t="str">
            <v>Junção 45° em ferro fundido, linha predial
tradicional, DN= 100 x 50 mm</v>
          </cell>
          <cell r="C3085" t="str">
            <v>UN</v>
          </cell>
        </row>
        <row r="3086">
          <cell r="A3086" t="str">
            <v>46.09.270</v>
          </cell>
          <cell r="B3086" t="str">
            <v>Junção 45° em ferro fundido, linha predial
tradicional, DN= 100 x 75 mm</v>
          </cell>
          <cell r="C3086" t="str">
            <v>UN</v>
          </cell>
        </row>
        <row r="3087">
          <cell r="A3087" t="str">
            <v>46.09.280</v>
          </cell>
          <cell r="B3087" t="str">
            <v>Junção 45° em ferro fundido, linha predial
tradicional, DN= 100 x 100 mm</v>
          </cell>
          <cell r="C3087" t="str">
            <v>UN</v>
          </cell>
        </row>
        <row r="3088">
          <cell r="A3088" t="str">
            <v>46.09.290</v>
          </cell>
          <cell r="B3088" t="str">
            <v>Junção 45° em ferro fundido, linha predial
tradicional, DN= 150 x 100 mm</v>
          </cell>
          <cell r="C3088" t="str">
            <v>UN</v>
          </cell>
        </row>
        <row r="3089">
          <cell r="A3089" t="str">
            <v>46.09.300</v>
          </cell>
          <cell r="B3089" t="str">
            <v>Junção dupla 45° em ferro fundido, linha predial
tradicional, DN= 100 mm</v>
          </cell>
          <cell r="C3089" t="str">
            <v>UN</v>
          </cell>
        </row>
        <row r="3090">
          <cell r="A3090" t="str">
            <v>46.09.320</v>
          </cell>
          <cell r="B3090" t="str">
            <v>Te sanitário 87° 30´ em ferro fundido, linha
predial tradicional, DN= 50 x 50 mm</v>
          </cell>
          <cell r="C3090" t="str">
            <v>UN</v>
          </cell>
        </row>
        <row r="3091">
          <cell r="A3091" t="str">
            <v>46.09.330</v>
          </cell>
          <cell r="B3091" t="str">
            <v>Te sanitário 87° 30´ em ferro fundido, linha
predial tradicional, DN= 75 x 50 mm</v>
          </cell>
          <cell r="C3091" t="str">
            <v>UN</v>
          </cell>
        </row>
        <row r="3092">
          <cell r="A3092" t="str">
            <v>46.09.340</v>
          </cell>
          <cell r="B3092" t="str">
            <v>Te sanitário 87° 30´ em ferro fundido, linha
predial tradicional, DN= 75 x 75 mm</v>
          </cell>
          <cell r="C3092" t="str">
            <v>UN</v>
          </cell>
        </row>
        <row r="3093">
          <cell r="A3093" t="str">
            <v>46.09.350</v>
          </cell>
          <cell r="B3093" t="str">
            <v>Te sanitário 87° 30´ em ferro fundido, linha
predial tradicional, DN= 100 x 50 mm</v>
          </cell>
          <cell r="C3093" t="str">
            <v>UN</v>
          </cell>
        </row>
        <row r="3094">
          <cell r="A3094" t="str">
            <v>46.09.360</v>
          </cell>
          <cell r="B3094" t="str">
            <v>Te sanitário 87° 30´ em ferro fundido, linha
predial tradicional, DN= 100 x 75 mm</v>
          </cell>
          <cell r="C3094" t="str">
            <v>UN</v>
          </cell>
        </row>
        <row r="3095">
          <cell r="A3095" t="str">
            <v>46.09.370</v>
          </cell>
          <cell r="B3095" t="str">
            <v>Te sanitário 87° 30´ em ferro fundido, linha
predial tradicional, DN= 100 x 100 mm</v>
          </cell>
          <cell r="C3095" t="str">
            <v>UN</v>
          </cell>
        </row>
        <row r="3096">
          <cell r="A3096" t="str">
            <v>46.09.400</v>
          </cell>
          <cell r="B3096" t="str">
            <v>Bucha de redução em ferro fundido, linha predial
tradicional, DN= 75 x 50 mm</v>
          </cell>
          <cell r="C3096" t="str">
            <v>UN</v>
          </cell>
        </row>
        <row r="3097">
          <cell r="A3097" t="str">
            <v>46.09.410</v>
          </cell>
          <cell r="B3097" t="str">
            <v>Bucha de redução em ferro fundido, linha predial
tradicional, DN= 100 x 75 mm</v>
          </cell>
          <cell r="C3097" t="str">
            <v>UN</v>
          </cell>
        </row>
        <row r="3098">
          <cell r="A3098" t="str">
            <v>46.09.420</v>
          </cell>
          <cell r="B3098" t="str">
            <v>Bucha de redução em ferro fundido, linha predial
tradicional, DN= 150 x 100 mm</v>
          </cell>
          <cell r="C3098" t="str">
            <v>UN</v>
          </cell>
        </row>
        <row r="3099">
          <cell r="A3099">
            <v>46.1</v>
          </cell>
          <cell r="B3099" t="str">
            <v>Tubulacao em cobre para agua quente, gas e
vapor</v>
          </cell>
          <cell r="C3099">
            <v>46.0999755859375</v>
          </cell>
        </row>
        <row r="3100">
          <cell r="A3100" t="str">
            <v>46.10.010</v>
          </cell>
          <cell r="B3100" t="str">
            <v>Tubo de cobre classe A, DN= 15mm (1/2´),
inclusive conexões</v>
          </cell>
          <cell r="C3100" t="str">
            <v>M</v>
          </cell>
        </row>
        <row r="3101">
          <cell r="A3101" t="str">
            <v>46.10.020</v>
          </cell>
          <cell r="B3101" t="str">
            <v>Tubo de cobre classe A, DN= 22mm (3/4´),
inclusive conexões</v>
          </cell>
          <cell r="C3101" t="str">
            <v>M</v>
          </cell>
        </row>
        <row r="3102">
          <cell r="A3102" t="str">
            <v>46.10.030</v>
          </cell>
          <cell r="B3102" t="str">
            <v>Tubo de cobre classe A, DN= 28mm (1´), inclusive
conexões</v>
          </cell>
          <cell r="C3102" t="str">
            <v>M</v>
          </cell>
        </row>
        <row r="3103">
          <cell r="A3103" t="str">
            <v>46.10.040</v>
          </cell>
          <cell r="B3103" t="str">
            <v>Tubo de cobre classe A, DN= 35mm (1 1/4´),
inclusive conexões</v>
          </cell>
          <cell r="C3103" t="str">
            <v>M</v>
          </cell>
        </row>
        <row r="3104">
          <cell r="A3104" t="str">
            <v>46.10.050</v>
          </cell>
          <cell r="B3104" t="str">
            <v>Tubo de cobre classe A, DN= 42mm (1 1/2´),
inclusive conexões</v>
          </cell>
          <cell r="C3104" t="str">
            <v>M</v>
          </cell>
        </row>
        <row r="3105">
          <cell r="A3105" t="str">
            <v>46.10.060</v>
          </cell>
          <cell r="B3105" t="str">
            <v>Tubo de cobre classe A, DN= 54mm (2´), inclusive
conexões</v>
          </cell>
          <cell r="C3105" t="str">
            <v>M</v>
          </cell>
        </row>
        <row r="3106">
          <cell r="A3106" t="str">
            <v>46.10.070</v>
          </cell>
          <cell r="B3106" t="str">
            <v>Tubo de cobre classe A, DN= 66mm (2 1/2´),
inclusive conexões</v>
          </cell>
          <cell r="C3106" t="str">
            <v>M</v>
          </cell>
        </row>
        <row r="3107">
          <cell r="A3107" t="str">
            <v>46.10.080</v>
          </cell>
          <cell r="B3107" t="str">
            <v>Tubo de cobre classe A, DN= 79mm (3´), inclusive
conexões</v>
          </cell>
          <cell r="C3107" t="str">
            <v>M</v>
          </cell>
        </row>
        <row r="3108">
          <cell r="A3108" t="str">
            <v>46.10.090</v>
          </cell>
          <cell r="B3108" t="str">
            <v>Tubo de cobre classe A, DN= 104mm (4´),
inclusive conexões</v>
          </cell>
          <cell r="C3108" t="str">
            <v>M</v>
          </cell>
        </row>
        <row r="3109">
          <cell r="A3109" t="str">
            <v>46.10.200</v>
          </cell>
          <cell r="B3109" t="str">
            <v>Tubo de cobre classe E, DN= 22mm (3/4´),
inclusive conexões</v>
          </cell>
          <cell r="C3109" t="str">
            <v>M</v>
          </cell>
        </row>
        <row r="3110">
          <cell r="A3110" t="str">
            <v>46.10.210</v>
          </cell>
          <cell r="B3110" t="str">
            <v>Tubo de cobre classe E, DN= 28mm (1´), inclusive
conexões</v>
          </cell>
          <cell r="C3110" t="str">
            <v>M</v>
          </cell>
        </row>
        <row r="3111">
          <cell r="A3111" t="str">
            <v>46.10.220</v>
          </cell>
          <cell r="B3111" t="str">
            <v>Tubo de cobre classe E, DN= 35mm (1 1/4´),
inclusive conexões</v>
          </cell>
          <cell r="C3111" t="str">
            <v>M</v>
          </cell>
        </row>
        <row r="3112">
          <cell r="A3112" t="str">
            <v>46.10.230</v>
          </cell>
          <cell r="B3112" t="str">
            <v>Tubo de cobre classe E, DN= 42mm (1 1/2´),
inclusive conexões</v>
          </cell>
          <cell r="C3112" t="str">
            <v>M</v>
          </cell>
        </row>
        <row r="3113">
          <cell r="A3113" t="str">
            <v>46.10.240</v>
          </cell>
          <cell r="B3113" t="str">
            <v>Tubo de cobre classe E, DN= 54mm (2´), inclusive
conexões</v>
          </cell>
          <cell r="C3113" t="str">
            <v>M</v>
          </cell>
        </row>
        <row r="3114">
          <cell r="A3114" t="str">
            <v>46.10.250</v>
          </cell>
          <cell r="B3114" t="str">
            <v>Tubo de cobre classe E, DN= 66mm (2 1/2´),
inclusive conexões</v>
          </cell>
          <cell r="C3114" t="str">
            <v>M</v>
          </cell>
        </row>
        <row r="3115">
          <cell r="A3115">
            <v>46.12</v>
          </cell>
          <cell r="B3115" t="str">
            <v>Tubulacao em concreto para rede de aguas
pluviais</v>
          </cell>
          <cell r="C3115">
            <v>46.1199951171875</v>
          </cell>
        </row>
        <row r="3116">
          <cell r="A3116" t="str">
            <v>46.12.010</v>
          </cell>
          <cell r="B3116" t="str">
            <v>Tubo de concreto (PS-1), DN= 300mm</v>
          </cell>
          <cell r="C3116" t="str">
            <v>M</v>
          </cell>
        </row>
        <row r="3117">
          <cell r="A3117" t="str">
            <v>46.12.020</v>
          </cell>
          <cell r="B3117" t="str">
            <v>Tubo de concreto (PS-1), DN= 400mm</v>
          </cell>
          <cell r="C3117" t="str">
            <v>M</v>
          </cell>
        </row>
        <row r="3118">
          <cell r="A3118" t="str">
            <v>46.12.050</v>
          </cell>
          <cell r="B3118" t="str">
            <v>Tubo de concreto (PS-2), DN= 300mm</v>
          </cell>
          <cell r="C3118" t="str">
            <v>M</v>
          </cell>
        </row>
        <row r="3119">
          <cell r="A3119" t="str">
            <v>46.12.060</v>
          </cell>
          <cell r="B3119" t="str">
            <v>Tubo de concreto (PS-2), DN= 400mm</v>
          </cell>
          <cell r="C3119" t="str">
            <v>M</v>
          </cell>
        </row>
        <row r="3120">
          <cell r="A3120" t="str">
            <v>46.12.070</v>
          </cell>
          <cell r="B3120" t="str">
            <v>Tubo de concreto (PS-2), DN= 500mm</v>
          </cell>
          <cell r="C3120" t="str">
            <v>M</v>
          </cell>
        </row>
        <row r="3121">
          <cell r="A3121" t="str">
            <v>46.12.080</v>
          </cell>
          <cell r="B3121" t="str">
            <v>Tubo de concreto (PA-1), DN= 600mm</v>
          </cell>
          <cell r="C3121" t="str">
            <v>M</v>
          </cell>
        </row>
        <row r="3122">
          <cell r="A3122" t="str">
            <v>46.12.100</v>
          </cell>
          <cell r="B3122" t="str">
            <v>Tubo de concreto (PA-1), DN= 800mm</v>
          </cell>
          <cell r="C3122" t="str">
            <v>M</v>
          </cell>
        </row>
        <row r="3123">
          <cell r="A3123" t="str">
            <v>46.12.120</v>
          </cell>
          <cell r="B3123" t="str">
            <v>Tubo de concreto (PA-1), DN= 1000mm</v>
          </cell>
          <cell r="C3123" t="str">
            <v>M</v>
          </cell>
        </row>
        <row r="3124">
          <cell r="A3124" t="str">
            <v>46.12.140</v>
          </cell>
          <cell r="B3124" t="str">
            <v>Tubo de concreto (PA-1), DN= 1200mm</v>
          </cell>
          <cell r="C3124" t="str">
            <v>M</v>
          </cell>
        </row>
        <row r="3125">
          <cell r="A3125" t="str">
            <v>46.12.150</v>
          </cell>
          <cell r="B3125" t="str">
            <v>Tubo de concreto (PA-2), DN= 600mm</v>
          </cell>
          <cell r="C3125" t="str">
            <v>M</v>
          </cell>
        </row>
        <row r="3126">
          <cell r="A3126" t="str">
            <v>46.12.160</v>
          </cell>
          <cell r="B3126" t="str">
            <v>Tubo de concreto (PA-2), DN= 800mm</v>
          </cell>
          <cell r="C3126" t="str">
            <v>M</v>
          </cell>
        </row>
        <row r="3127">
          <cell r="A3127" t="str">
            <v>46.12.170</v>
          </cell>
          <cell r="B3127" t="str">
            <v>Tubo de concreto (PA-2), DN= 1000mm</v>
          </cell>
          <cell r="C3127" t="str">
            <v>M</v>
          </cell>
        </row>
        <row r="3128">
          <cell r="A3128" t="str">
            <v>46.12.180</v>
          </cell>
          <cell r="B3128" t="str">
            <v>Tubo de concreto (PA-3), DN= 600mm</v>
          </cell>
          <cell r="C3128" t="str">
            <v>M</v>
          </cell>
        </row>
        <row r="3129">
          <cell r="A3129" t="str">
            <v>46.12.190</v>
          </cell>
          <cell r="B3129" t="str">
            <v>Tubo de concreto (PA-3), DN= 800mm</v>
          </cell>
          <cell r="C3129" t="str">
            <v>M</v>
          </cell>
        </row>
        <row r="3130">
          <cell r="A3130" t="str">
            <v>46.12.200</v>
          </cell>
          <cell r="B3130" t="str">
            <v>Tubo de concreto (PA-3), DN= 1000mm</v>
          </cell>
          <cell r="C3130" t="str">
            <v>M</v>
          </cell>
        </row>
        <row r="3131">
          <cell r="A3131" t="str">
            <v>46.12.210</v>
          </cell>
          <cell r="B3131" t="str">
            <v>Meio tubo de concreto, DN= 300mm</v>
          </cell>
          <cell r="C3131" t="str">
            <v>M</v>
          </cell>
        </row>
        <row r="3132">
          <cell r="A3132" t="str">
            <v>46.12.220</v>
          </cell>
          <cell r="B3132" t="str">
            <v>Meio tubo de concreto, DN= 400mm</v>
          </cell>
          <cell r="C3132" t="str">
            <v>M</v>
          </cell>
        </row>
        <row r="3133">
          <cell r="A3133" t="str">
            <v>46.12.240</v>
          </cell>
          <cell r="B3133" t="str">
            <v>Meio tubo de concreto, DN= 600mm</v>
          </cell>
          <cell r="C3133" t="str">
            <v>M</v>
          </cell>
        </row>
        <row r="3134">
          <cell r="A3134" t="str">
            <v>46.12.250</v>
          </cell>
          <cell r="B3134" t="str">
            <v>Tubo de concreto (PA-2), DN= 1500mm</v>
          </cell>
          <cell r="C3134" t="str">
            <v>M</v>
          </cell>
        </row>
        <row r="3135">
          <cell r="A3135" t="str">
            <v>46.12.260</v>
          </cell>
          <cell r="B3135" t="str">
            <v>Tubo de concreto (PA-1), DN= 400mm</v>
          </cell>
          <cell r="C3135" t="str">
            <v>M</v>
          </cell>
        </row>
        <row r="3136">
          <cell r="A3136" t="str">
            <v>46.12.270</v>
          </cell>
          <cell r="B3136" t="str">
            <v>Tubo de concreto (PA-2), DN= 400mm</v>
          </cell>
          <cell r="C3136" t="str">
            <v>M</v>
          </cell>
        </row>
        <row r="3137">
          <cell r="A3137" t="str">
            <v>46.12.280</v>
          </cell>
          <cell r="B3137" t="str">
            <v>Tubo de concreto (PA-3), DN= 400mm</v>
          </cell>
          <cell r="C3137" t="str">
            <v>M</v>
          </cell>
        </row>
        <row r="3138">
          <cell r="A3138" t="str">
            <v>46.12.290</v>
          </cell>
          <cell r="B3138" t="str">
            <v>Tubo de concreto (PA-2), DN= 700mm</v>
          </cell>
          <cell r="C3138" t="str">
            <v>M</v>
          </cell>
        </row>
        <row r="3139">
          <cell r="A3139" t="str">
            <v>46.12.300</v>
          </cell>
          <cell r="B3139" t="str">
            <v>Tubo de concreto (PA-2), DN= 500mm</v>
          </cell>
          <cell r="C3139" t="str">
            <v>M</v>
          </cell>
        </row>
        <row r="3140">
          <cell r="A3140" t="str">
            <v>46.12.310</v>
          </cell>
          <cell r="B3140" t="str">
            <v>Tubo de concreto (PA-2), DN= 900mm</v>
          </cell>
          <cell r="C3140" t="str">
            <v>M</v>
          </cell>
        </row>
        <row r="3141">
          <cell r="A3141" t="str">
            <v>46.12.320</v>
          </cell>
          <cell r="B3141" t="str">
            <v>Tubo de concreto (PA-1), DN= 300mm</v>
          </cell>
          <cell r="C3141" t="str">
            <v>M</v>
          </cell>
        </row>
        <row r="3142">
          <cell r="A3142" t="str">
            <v>46.12.330</v>
          </cell>
          <cell r="B3142" t="str">
            <v>Tubo de concreto (PA-2), DN= 300mm</v>
          </cell>
          <cell r="C3142" t="str">
            <v>M</v>
          </cell>
        </row>
        <row r="3143">
          <cell r="A3143" t="str">
            <v>46.12.340</v>
          </cell>
          <cell r="B3143" t="str">
            <v>Meio tubo de concreto, DN= 200mm</v>
          </cell>
          <cell r="C3143" t="str">
            <v>M</v>
          </cell>
        </row>
        <row r="3144">
          <cell r="A3144">
            <v>46.13</v>
          </cell>
          <cell r="B3144" t="str">
            <v>Tubulacao em PEAD corrugado perfurado para
rede drenagem</v>
          </cell>
          <cell r="C3144">
            <v>46.129974365234375</v>
          </cell>
        </row>
        <row r="3145">
          <cell r="A3145" t="str">
            <v>46.13.006</v>
          </cell>
          <cell r="B3145" t="str">
            <v>Tubo em polietileno de alta densidade corrugado perfurado, DN= 2 1/2´, inclusive conexões</v>
          </cell>
          <cell r="C3145" t="str">
            <v>M</v>
          </cell>
        </row>
        <row r="3146">
          <cell r="A3146" t="str">
            <v>46.13.010</v>
          </cell>
          <cell r="B3146" t="str">
            <v>Tubo em polietileno de alta densidade corrugado perfurado, DN= 3´, inclusive conexões</v>
          </cell>
          <cell r="C3146" t="str">
            <v>M</v>
          </cell>
        </row>
        <row r="3147">
          <cell r="A3147" t="str">
            <v>46.13.020</v>
          </cell>
          <cell r="B3147" t="str">
            <v>Tubo em polietileno de alta densidade corrugado perfurado, DN= 4´, inclusive conexões</v>
          </cell>
          <cell r="C3147" t="str">
            <v>M</v>
          </cell>
        </row>
        <row r="3148">
          <cell r="A3148" t="str">
            <v>46.13.026</v>
          </cell>
          <cell r="B3148" t="str">
            <v>Tubo em polietileno de alta densidade corrugado perfurado, DN= 6´, inclusive conexões</v>
          </cell>
          <cell r="C3148" t="str">
            <v>M</v>
          </cell>
        </row>
        <row r="3149">
          <cell r="A3149" t="str">
            <v>46.13.030</v>
          </cell>
          <cell r="B3149" t="str">
            <v>Tubo em polietileno de alta densidade corrugado perfurado, DN= 8´, inclusive conexões</v>
          </cell>
          <cell r="C3149" t="str">
            <v>M</v>
          </cell>
        </row>
        <row r="3150">
          <cell r="A3150" t="str">
            <v>46.13.100</v>
          </cell>
          <cell r="B3150" t="str">
            <v>Tubo em polietileno de alta densidade corrugado,
DN/DI= 250 mm</v>
          </cell>
          <cell r="C3150" t="str">
            <v>M</v>
          </cell>
        </row>
        <row r="3151">
          <cell r="A3151" t="str">
            <v>46.13.101</v>
          </cell>
          <cell r="B3151" t="str">
            <v>Tubo em polietileno de alta densidade corrugado,
DN/DI= 300 mm</v>
          </cell>
          <cell r="C3151" t="str">
            <v>M</v>
          </cell>
        </row>
        <row r="3152">
          <cell r="A3152" t="str">
            <v>46.13.102</v>
          </cell>
          <cell r="B3152" t="str">
            <v>Tubo em polietileno de alta densidade corrugado,
DN/DI= 400 mm</v>
          </cell>
          <cell r="C3152" t="str">
            <v>M</v>
          </cell>
        </row>
        <row r="3153">
          <cell r="A3153" t="str">
            <v>46.13.103</v>
          </cell>
          <cell r="B3153" t="str">
            <v>Tubo em polietileno de alta densidade corrugado,
DN/DI= 500 mm</v>
          </cell>
          <cell r="C3153" t="str">
            <v>M</v>
          </cell>
        </row>
        <row r="3154">
          <cell r="A3154" t="str">
            <v>46.13.104</v>
          </cell>
          <cell r="B3154" t="str">
            <v>Tubo em polietileno de alta densidade corrugado,
DN/DI= 600 mm</v>
          </cell>
          <cell r="C3154" t="str">
            <v>M</v>
          </cell>
        </row>
        <row r="3155">
          <cell r="A3155" t="str">
            <v>46.13.105</v>
          </cell>
          <cell r="B3155" t="str">
            <v>Tubo em polietileno de alta densidade corrugado,
DN/DI= 800 mm</v>
          </cell>
          <cell r="C3155" t="str">
            <v>M</v>
          </cell>
        </row>
        <row r="3156">
          <cell r="A3156" t="str">
            <v>46.13.106</v>
          </cell>
          <cell r="B3156" t="str">
            <v>Tubo em polietileno de alta densidade corrugado,
DN/DI= 1000 mm</v>
          </cell>
          <cell r="C3156" t="str">
            <v>M</v>
          </cell>
        </row>
        <row r="3157">
          <cell r="A3157" t="str">
            <v>46.13.107</v>
          </cell>
          <cell r="B3157" t="str">
            <v>Tubo em polietileno de alta densidade corrugado,
DN/DI= 1200 mm</v>
          </cell>
          <cell r="C3157" t="str">
            <v>M</v>
          </cell>
        </row>
        <row r="3158">
          <cell r="A3158">
            <v>46.14</v>
          </cell>
          <cell r="B3158" t="str">
            <v>Tubulacao em ferro ductil para redes de
saneamento</v>
          </cell>
          <cell r="C3158">
            <v>46.139984130859375</v>
          </cell>
        </row>
        <row r="3159">
          <cell r="A3159" t="str">
            <v>46.14.020</v>
          </cell>
          <cell r="B3159" t="str">
            <v>Tubo de ferro fundido classe K-7 com junta
elástica, DN= 150mm, inclusive conexões</v>
          </cell>
          <cell r="C3159" t="str">
            <v>M</v>
          </cell>
        </row>
        <row r="3160">
          <cell r="A3160" t="str">
            <v>46.14.030</v>
          </cell>
          <cell r="B3160" t="str">
            <v>Tubo de ferro fundido classe K-7 com junta
elástica, DN= 200mm, inclusive conexões</v>
          </cell>
          <cell r="C3160" t="str">
            <v>M</v>
          </cell>
        </row>
        <row r="3161">
          <cell r="A3161" t="str">
            <v>46.14.040</v>
          </cell>
          <cell r="B3161" t="str">
            <v>Tubo de ferro fundido classe K-7 com junta
elástica, DN= 250mm, inclusive conexões</v>
          </cell>
          <cell r="C3161" t="str">
            <v>M</v>
          </cell>
        </row>
        <row r="3162">
          <cell r="A3162" t="str">
            <v>46.14.050</v>
          </cell>
          <cell r="B3162" t="str">
            <v>Tubo de ferro fundido classe K-7 com junta
elástica, DN= 350mm, inclusive conexões</v>
          </cell>
          <cell r="C3162" t="str">
            <v>M</v>
          </cell>
        </row>
        <row r="3163">
          <cell r="A3163" t="str">
            <v>46.14.060</v>
          </cell>
          <cell r="B3163" t="str">
            <v>Tubo de ferro fundido classe K-7 com junta
elástica, DN= 300mm, inclusive conexões</v>
          </cell>
          <cell r="C3163" t="str">
            <v>M</v>
          </cell>
        </row>
        <row r="3164">
          <cell r="A3164" t="str">
            <v>46.14.490</v>
          </cell>
          <cell r="B3164" t="str">
            <v>Tubo de ferro fundido classe k-9 com junta
elástica, DN= 80mm, inclusive conexões</v>
          </cell>
          <cell r="C3164" t="str">
            <v>M</v>
          </cell>
        </row>
        <row r="3165">
          <cell r="A3165" t="str">
            <v>46.14.510</v>
          </cell>
          <cell r="B3165" t="str">
            <v>Tubo de ferro fundido classe K-9 com junta
elástica, DN= 100mm, inclusive conexões</v>
          </cell>
          <cell r="C3165" t="str">
            <v>M</v>
          </cell>
        </row>
        <row r="3166">
          <cell r="A3166" t="str">
            <v>46.14.520</v>
          </cell>
          <cell r="B3166" t="str">
            <v>Tubo de ferro fundido classe K-9 com junta
elástica, DN= 150mm, inclusive conexões</v>
          </cell>
          <cell r="C3166" t="str">
            <v>M</v>
          </cell>
        </row>
        <row r="3167">
          <cell r="A3167" t="str">
            <v>46.14.530</v>
          </cell>
          <cell r="B3167" t="str">
            <v>Tubo de ferro fundido classe K-9 com junta
elástica, DN= 200mm, inclusive conexões</v>
          </cell>
          <cell r="C3167" t="str">
            <v>M</v>
          </cell>
        </row>
        <row r="3168">
          <cell r="A3168" t="str">
            <v>46.14.540</v>
          </cell>
          <cell r="B3168" t="str">
            <v>Tubo de ferro fundido classe k-9 com junta
elástica, DN= 250mm, inclusive conexões</v>
          </cell>
          <cell r="C3168" t="str">
            <v>M</v>
          </cell>
        </row>
        <row r="3169">
          <cell r="A3169" t="str">
            <v>46.14.550</v>
          </cell>
          <cell r="B3169" t="str">
            <v>Tubo de ferro fundido classe K-9 com junta
elástica, DN= 300mm, inclusive conexões</v>
          </cell>
          <cell r="C3169" t="str">
            <v>M</v>
          </cell>
        </row>
        <row r="3170">
          <cell r="A3170" t="str">
            <v>46.14.560</v>
          </cell>
          <cell r="B3170" t="str">
            <v>Tubo de ferro fundido classe k-9 com junta
elástica, DN= 350mm, inclusive conexões</v>
          </cell>
          <cell r="C3170" t="str">
            <v>M</v>
          </cell>
        </row>
        <row r="3171">
          <cell r="A3171">
            <v>46.15</v>
          </cell>
          <cell r="B3171" t="str">
            <v>Tubulacao em PEAD - recalque de tratamento de
esgoto</v>
          </cell>
          <cell r="C3171">
            <v>46.149993896484375</v>
          </cell>
        </row>
        <row r="3172">
          <cell r="A3172" t="str">
            <v>46.15.111</v>
          </cell>
          <cell r="B3172" t="str">
            <v>Tubo em polietileno de alta densidade DE=160
mm - PN-10, inclusive conexões</v>
          </cell>
          <cell r="C3172" t="str">
            <v>M</v>
          </cell>
        </row>
        <row r="3173">
          <cell r="A3173" t="str">
            <v>46.15.112</v>
          </cell>
          <cell r="B3173" t="str">
            <v>Tubo em polietileno de alta densidade DE=200
mm - PN-10, inclusive conexões</v>
          </cell>
          <cell r="C3173" t="str">
            <v>M</v>
          </cell>
        </row>
        <row r="3174">
          <cell r="A3174" t="str">
            <v>46.15.113</v>
          </cell>
          <cell r="B3174" t="str">
            <v>Tubo em polietileno de alta densidade DE=225
mm - PN-10, inclusive conexões</v>
          </cell>
          <cell r="C3174" t="str">
            <v>M</v>
          </cell>
        </row>
        <row r="3175">
          <cell r="A3175">
            <v>46.18</v>
          </cell>
          <cell r="B3175" t="str">
            <v>Tubulacao flangeada em ferro ductil para redes
de saneamento</v>
          </cell>
          <cell r="C3175">
            <v>46.17999267578125</v>
          </cell>
        </row>
        <row r="3176">
          <cell r="A3176" t="str">
            <v>46.18.010</v>
          </cell>
          <cell r="B3176" t="str">
            <v>Tubo em ferro fundido com ponta e ponta TCLA -
DN= 80mm, sem juntas e conexões</v>
          </cell>
          <cell r="C3176" t="str">
            <v>M</v>
          </cell>
        </row>
        <row r="3177">
          <cell r="A3177" t="str">
            <v>46.18.020</v>
          </cell>
          <cell r="B3177" t="str">
            <v>Tubo em ferro fundido com ponta e ponta TCLA -
DN= 100mm, sem juntas e conexões</v>
          </cell>
          <cell r="C3177" t="str">
            <v>M</v>
          </cell>
        </row>
        <row r="3178">
          <cell r="A3178" t="str">
            <v>46.18.030</v>
          </cell>
          <cell r="B3178" t="str">
            <v>Tubo em ferro fundido com ponta e ponta TCLA -
DN= 150mm, sem juntas e conexões</v>
          </cell>
          <cell r="C3178" t="str">
            <v>M</v>
          </cell>
        </row>
        <row r="3179">
          <cell r="A3179" t="str">
            <v>46.18.040</v>
          </cell>
          <cell r="B3179" t="str">
            <v>Tubo em ferro fundido com ponta e ponta TCLA -
DN= 200mm, sem juntas e conexões</v>
          </cell>
          <cell r="C3179" t="str">
            <v>M</v>
          </cell>
        </row>
        <row r="3180">
          <cell r="A3180" t="str">
            <v>46.18.050</v>
          </cell>
          <cell r="B3180" t="str">
            <v>Tubo em ferro fundido com ponta e ponta TCLA -
DN= 250mm, sem juntas e conexões</v>
          </cell>
          <cell r="C3180" t="str">
            <v>M</v>
          </cell>
        </row>
        <row r="3181">
          <cell r="A3181" t="str">
            <v>46.18.060</v>
          </cell>
          <cell r="B3181" t="str">
            <v>Tubo em ferro fundido com ponta e ponta TCLA -
DN= 300mm, sem juntas e conexões</v>
          </cell>
          <cell r="C3181" t="str">
            <v>M</v>
          </cell>
        </row>
        <row r="3182">
          <cell r="A3182" t="str">
            <v>46.18.089</v>
          </cell>
          <cell r="B3182" t="str">
            <v>Flange avulso em ferro fundido, classe PN-10,
DN= 50mm</v>
          </cell>
          <cell r="C3182" t="str">
            <v>UN</v>
          </cell>
        </row>
        <row r="3183">
          <cell r="A3183" t="str">
            <v>46.18.090</v>
          </cell>
          <cell r="B3183" t="str">
            <v>Flange avulso em ferro fundido, classe PN-10,
DN= 80mm</v>
          </cell>
          <cell r="C3183" t="str">
            <v>UN</v>
          </cell>
        </row>
        <row r="3184">
          <cell r="A3184" t="str">
            <v>46.18.100</v>
          </cell>
          <cell r="B3184" t="str">
            <v>Flange avulso em ferro fundido, classe PN-10,
DN= 100mm</v>
          </cell>
          <cell r="C3184" t="str">
            <v>UN</v>
          </cell>
        </row>
        <row r="3185">
          <cell r="A3185" t="str">
            <v>46.18.110</v>
          </cell>
          <cell r="B3185" t="str">
            <v>Flange avulso em ferro fundido, classe PN-10,
DN= 150mm</v>
          </cell>
          <cell r="C3185" t="str">
            <v>UN</v>
          </cell>
        </row>
        <row r="3186">
          <cell r="A3186" t="str">
            <v>46.18.120</v>
          </cell>
          <cell r="B3186" t="str">
            <v>Flange avulso em ferro fundido, classe PN-10,
DN= 200mm</v>
          </cell>
          <cell r="C3186" t="str">
            <v>UN</v>
          </cell>
        </row>
        <row r="3187">
          <cell r="A3187" t="str">
            <v>46.18.130</v>
          </cell>
          <cell r="B3187" t="str">
            <v>Flange avulso em ferro fundido, classe PN-10,
DN= 250mm</v>
          </cell>
          <cell r="C3187" t="str">
            <v>UN</v>
          </cell>
        </row>
        <row r="3188">
          <cell r="A3188" t="str">
            <v>46.18.140</v>
          </cell>
          <cell r="B3188" t="str">
            <v>Flange avulso em ferro fundido, classe PN-10,
DN= 300mm</v>
          </cell>
          <cell r="C3188" t="str">
            <v>UN</v>
          </cell>
        </row>
        <row r="3189">
          <cell r="A3189" t="str">
            <v>46.18.168</v>
          </cell>
          <cell r="B3189" t="str">
            <v>Curva de 90° em ferro fundido com flanges, classe
PN-10, DN= 50mm</v>
          </cell>
          <cell r="C3189" t="str">
            <v>UN</v>
          </cell>
        </row>
        <row r="3190">
          <cell r="A3190" t="str">
            <v>46.18.170</v>
          </cell>
          <cell r="B3190" t="str">
            <v>Curva de 90° em ferro fundido, com flanges,
classe PN-10, DN= 80mm</v>
          </cell>
          <cell r="C3190" t="str">
            <v>UN</v>
          </cell>
        </row>
        <row r="3191">
          <cell r="A3191" t="str">
            <v>46.18.180</v>
          </cell>
          <cell r="B3191" t="str">
            <v>Curva de 90° em ferro fundido, com flanges,
classe PN-10, DN= 100mm</v>
          </cell>
          <cell r="C3191" t="str">
            <v>UN</v>
          </cell>
        </row>
        <row r="3192">
          <cell r="A3192" t="str">
            <v>46.18.190</v>
          </cell>
          <cell r="B3192" t="str">
            <v>Curva de 90° em ferro fundido, com flanges,
classe PN-10, DN= 150mm</v>
          </cell>
          <cell r="C3192" t="str">
            <v>UN</v>
          </cell>
        </row>
        <row r="3193">
          <cell r="A3193" t="str">
            <v>46.18.410</v>
          </cell>
          <cell r="B3193" t="str">
            <v>Te em ferro fundido, com flanges, classe PN-10,
DN= 80mm, com derivação de 80mm</v>
          </cell>
          <cell r="C3193" t="str">
            <v>UN</v>
          </cell>
        </row>
        <row r="3194">
          <cell r="A3194" t="str">
            <v>46.18.420</v>
          </cell>
          <cell r="B3194" t="str">
            <v>Te em ferro fundido, com flanges, classe PN-10, DN= 100mm, com derivações de 80 até 100mm</v>
          </cell>
          <cell r="C3194" t="str">
            <v>UN</v>
          </cell>
        </row>
        <row r="3195">
          <cell r="A3195" t="str">
            <v>46.18.430</v>
          </cell>
          <cell r="B3195" t="str">
            <v>Te em ferro fundido, com flanges, classe PN-10, DN= 150mm, com derivações de 80 até 150mm</v>
          </cell>
          <cell r="C3195" t="str">
            <v>UN</v>
          </cell>
        </row>
        <row r="3196">
          <cell r="A3196" t="str">
            <v>46.18.560</v>
          </cell>
          <cell r="B3196" t="str">
            <v>Junta Gibault em ferro fundido, DN= 80mm,
completa</v>
          </cell>
          <cell r="C3196" t="str">
            <v>UN</v>
          </cell>
        </row>
        <row r="3197">
          <cell r="A3197" t="str">
            <v>46.18.570</v>
          </cell>
          <cell r="B3197" t="str">
            <v>Junta Gibault em ferro fundido, DN= 100 mm,
completa</v>
          </cell>
          <cell r="C3197" t="str">
            <v>UN</v>
          </cell>
        </row>
        <row r="3198">
          <cell r="A3198">
            <v>46.19</v>
          </cell>
          <cell r="B3198" t="str">
            <v>Tubulacao flangeada em ferro ductil para redes
de saneamento.</v>
          </cell>
          <cell r="C3198">
            <v>46.189971923828125</v>
          </cell>
        </row>
        <row r="3199">
          <cell r="A3199" t="str">
            <v>46.19.500</v>
          </cell>
          <cell r="B3199" t="str">
            <v>Redução excêntrica em ferro fundido, com
flanges, classe PN-10, DN= 100mm x 80mm</v>
          </cell>
          <cell r="C3199" t="str">
            <v>UN</v>
          </cell>
        </row>
        <row r="3200">
          <cell r="A3200" t="str">
            <v>46.19.510</v>
          </cell>
          <cell r="B3200" t="str">
            <v>Redução excêntrica em ferro fundido, com flanges, classe PN-10, DN= 150mm x 80/100mm</v>
          </cell>
          <cell r="C3200" t="str">
            <v>UN</v>
          </cell>
        </row>
        <row r="3201">
          <cell r="A3201" t="str">
            <v>46.19.520</v>
          </cell>
          <cell r="B3201" t="str">
            <v>Redução excêntrica em ferro fundido, com flanges, classe PN-10, DN= 200mm x 100/150mm</v>
          </cell>
          <cell r="C3201" t="str">
            <v>UN</v>
          </cell>
        </row>
        <row r="3202">
          <cell r="A3202" t="str">
            <v>46.19.530</v>
          </cell>
          <cell r="B3202" t="str">
            <v>Redução excêntrica em ferro fundido, com flanges, classe PN-10, DN= 250mm x 150/200mm</v>
          </cell>
          <cell r="C3202" t="str">
            <v>UN</v>
          </cell>
        </row>
        <row r="3203">
          <cell r="A3203" t="str">
            <v>46.19.590</v>
          </cell>
          <cell r="B3203" t="str">
            <v>Redução concêntrica em ferro fundido, com
flanges, classe PN-10, DN= 80 x 50mm</v>
          </cell>
          <cell r="C3203" t="str">
            <v>UN</v>
          </cell>
        </row>
        <row r="3204">
          <cell r="A3204" t="str">
            <v>46.19.600</v>
          </cell>
          <cell r="B3204" t="str">
            <v>Redução concêntrica em ferro fundido, com
flanges, classe PN-10, DN= 100mm x 80mm</v>
          </cell>
          <cell r="C3204" t="str">
            <v>UN</v>
          </cell>
        </row>
        <row r="3205">
          <cell r="A3205" t="str">
            <v>46.19.610</v>
          </cell>
          <cell r="B3205" t="str">
            <v>Redução concêntrica em ferro fundido, com flanges, classe PN-10, DN= 150mm x 80/100mm</v>
          </cell>
          <cell r="C3205" t="str">
            <v>UN</v>
          </cell>
        </row>
        <row r="3206">
          <cell r="A3206" t="str">
            <v>46.19.620</v>
          </cell>
          <cell r="B3206" t="str">
            <v>Redução concêntrica em ferro fundido, com flanges, classe PN-10, DN= 200mm x 100/150mm</v>
          </cell>
          <cell r="C3206" t="str">
            <v>UN</v>
          </cell>
        </row>
        <row r="3207">
          <cell r="A3207" t="str">
            <v>46.19.630</v>
          </cell>
          <cell r="B3207" t="str">
            <v>Redução concêntrica em ferro fundido, com flanges, classe PN-10, DN= 250mm x 150/200mm</v>
          </cell>
          <cell r="C3207" t="str">
            <v>UN</v>
          </cell>
        </row>
        <row r="3208">
          <cell r="A3208">
            <v>46.2</v>
          </cell>
          <cell r="B3208" t="str">
            <v>Reparos, conservacoes e complementos - GRUPO
46</v>
          </cell>
          <cell r="C3208">
            <v>46.199981689453125</v>
          </cell>
        </row>
        <row r="3209">
          <cell r="A3209" t="str">
            <v>46.20.010</v>
          </cell>
          <cell r="B3209" t="str">
            <v>Assentamento de tubo de concreto com diâmetro
até 600 mm</v>
          </cell>
          <cell r="C3209" t="str">
            <v>M</v>
          </cell>
        </row>
        <row r="3210">
          <cell r="A3210" t="str">
            <v>46.20.020</v>
          </cell>
          <cell r="B3210" t="str">
            <v>Assentamento de tubo de concreto com diâmetro
de 700 até 1500 mm</v>
          </cell>
          <cell r="C3210" t="str">
            <v>M</v>
          </cell>
        </row>
        <row r="3211">
          <cell r="A3211">
            <v>46.21</v>
          </cell>
          <cell r="B3211" t="str">
            <v>Tubulacao em aco preto schedule</v>
          </cell>
          <cell r="C3211">
            <v>46.209991455078125</v>
          </cell>
        </row>
        <row r="3212">
          <cell r="A3212" t="str">
            <v>46.21.012</v>
          </cell>
          <cell r="B3212" t="str">
            <v>Tubo de aço carbono preto sem costura Schedule
40, DN= 1´ - inclusive conexões</v>
          </cell>
          <cell r="C3212" t="str">
            <v>M</v>
          </cell>
        </row>
        <row r="3213">
          <cell r="A3213" t="str">
            <v>46.21.036</v>
          </cell>
          <cell r="B3213" t="str">
            <v>Tubo de aço carbono preto sem costura Schedule 40, DN= 1 1/4´ - inclusive conexões</v>
          </cell>
          <cell r="C3213" t="str">
            <v>M</v>
          </cell>
        </row>
        <row r="3214">
          <cell r="A3214" t="str">
            <v>46.21.040</v>
          </cell>
          <cell r="B3214" t="str">
            <v>Tubo de aço carbono preto sem costura Schedule 40, DN= 1 1/2´ - inclusive conexões</v>
          </cell>
          <cell r="C3214" t="str">
            <v>M</v>
          </cell>
        </row>
        <row r="3215">
          <cell r="A3215" t="str">
            <v>46.21.046</v>
          </cell>
          <cell r="B3215" t="str">
            <v>Tubo de aço carbono preto sem costura Schedule
40, DN= 2´ - inclusive conexões</v>
          </cell>
          <cell r="C3215" t="str">
            <v>M</v>
          </cell>
        </row>
        <row r="3216">
          <cell r="A3216" t="str">
            <v>46.21.056</v>
          </cell>
          <cell r="B3216" t="str">
            <v>Tubo de aço carbono preto sem costura Schedule 40, DN= 2 1/2´ - inclusive conexões</v>
          </cell>
          <cell r="C3216" t="str">
            <v>M</v>
          </cell>
        </row>
        <row r="3217">
          <cell r="A3217" t="str">
            <v>46.21.060</v>
          </cell>
          <cell r="B3217" t="str">
            <v>Tubo de aço carbono preto sem costura Schedule
40, DN= 3´ - inclusive conexões</v>
          </cell>
          <cell r="C3217" t="str">
            <v>M</v>
          </cell>
        </row>
        <row r="3218">
          <cell r="A3218" t="str">
            <v>46.21.066</v>
          </cell>
          <cell r="B3218" t="str">
            <v>Tubo de aço carbono preto sem costura Schedule 40, DN= 3 1/2´ - inclusive conexões</v>
          </cell>
          <cell r="C3218" t="str">
            <v>M</v>
          </cell>
        </row>
        <row r="3219">
          <cell r="A3219" t="str">
            <v>46.21.080</v>
          </cell>
          <cell r="B3219" t="str">
            <v>Tubo de aço carbono preto sem costura Schedule
40, DN= 4´ - inclusive conexões</v>
          </cell>
          <cell r="C3219" t="str">
            <v>M</v>
          </cell>
        </row>
        <row r="3220">
          <cell r="A3220" t="str">
            <v>46.21.090</v>
          </cell>
          <cell r="B3220" t="str">
            <v>Tubo de aço carbono preto sem costura Schedule
40, DN= 5´ - inclusive conexões</v>
          </cell>
          <cell r="C3220" t="str">
            <v>M</v>
          </cell>
        </row>
        <row r="3221">
          <cell r="A3221" t="str">
            <v>46.21.100</v>
          </cell>
          <cell r="B3221" t="str">
            <v>Tubo de aço carbono preto sem costura Schedule
40, DN= 6´ - inclusive conexões</v>
          </cell>
          <cell r="C3221" t="str">
            <v>M</v>
          </cell>
        </row>
        <row r="3222">
          <cell r="A3222" t="str">
            <v>46.21.110</v>
          </cell>
          <cell r="B3222" t="str">
            <v>Tubo de aço carbono preto sem costura Schedule
40, DN= 8´ - inclusive conexões</v>
          </cell>
          <cell r="C3222" t="str">
            <v>M</v>
          </cell>
        </row>
        <row r="3223">
          <cell r="A3223" t="str">
            <v>46.21.140</v>
          </cell>
          <cell r="B3223" t="str">
            <v>Tubo de aço carbono preto com costura Schedule
40, DN= 10´ - inclusive conexões</v>
          </cell>
          <cell r="C3223" t="str">
            <v>M</v>
          </cell>
        </row>
        <row r="3224">
          <cell r="A3224" t="str">
            <v>46.21.150</v>
          </cell>
          <cell r="B3224" t="str">
            <v>Tubo de aço carbono preto com costura Schedule
40, DN= 12´ - inclusive conexões</v>
          </cell>
          <cell r="C3224" t="str">
            <v>M</v>
          </cell>
        </row>
        <row r="3225">
          <cell r="A3225">
            <v>46.23</v>
          </cell>
          <cell r="B3225" t="str">
            <v>Tubulacao em concreto para rede de esgoto
sanitario</v>
          </cell>
          <cell r="C3225">
            <v>46.22998046875</v>
          </cell>
        </row>
        <row r="3226">
          <cell r="A3226" t="str">
            <v>46.23.110</v>
          </cell>
          <cell r="B3226" t="str">
            <v>Tubo de concreto classe EA-3, DN= 400 mm</v>
          </cell>
          <cell r="C3226" t="str">
            <v>M</v>
          </cell>
        </row>
        <row r="3227">
          <cell r="A3227" t="str">
            <v>46.23.120</v>
          </cell>
          <cell r="B3227" t="str">
            <v>Tubo de concreto classe EA-3, DN= 500 mm</v>
          </cell>
          <cell r="C3227" t="str">
            <v>M</v>
          </cell>
        </row>
        <row r="3228">
          <cell r="A3228" t="str">
            <v>46.23.130</v>
          </cell>
          <cell r="B3228" t="str">
            <v>Tubo de concreto classe EA-3, DN= 600 mm</v>
          </cell>
          <cell r="C3228" t="str">
            <v>M</v>
          </cell>
        </row>
        <row r="3229">
          <cell r="A3229" t="str">
            <v>46.23.140</v>
          </cell>
          <cell r="B3229" t="str">
            <v>Tubo de concreto classe EA-3, DN= 700 mm</v>
          </cell>
          <cell r="C3229" t="str">
            <v>M</v>
          </cell>
        </row>
        <row r="3230">
          <cell r="A3230" t="str">
            <v>46.23.150</v>
          </cell>
          <cell r="B3230" t="str">
            <v>Tubo de concreto classe EA-3, DN= 800 mm</v>
          </cell>
          <cell r="C3230" t="str">
            <v>M</v>
          </cell>
        </row>
        <row r="3231">
          <cell r="A3231" t="str">
            <v>46.23.160</v>
          </cell>
          <cell r="B3231" t="str">
            <v>Tubo de concreto classe EA-3, DN= 900 mm</v>
          </cell>
          <cell r="C3231" t="str">
            <v>M</v>
          </cell>
        </row>
        <row r="3232">
          <cell r="A3232" t="str">
            <v>46.23.170</v>
          </cell>
          <cell r="B3232" t="str">
            <v>Tubo de concreto classe EA-3, DN= 1000 mm</v>
          </cell>
          <cell r="C3232" t="str">
            <v>M</v>
          </cell>
        </row>
        <row r="3233">
          <cell r="A3233" t="str">
            <v>46.23.180</v>
          </cell>
          <cell r="B3233" t="str">
            <v>Tubo de concreto classe EA-3, DN= 1200 mm</v>
          </cell>
          <cell r="C3233" t="str">
            <v>M</v>
          </cell>
        </row>
        <row r="3234">
          <cell r="A3234">
            <v>46.26</v>
          </cell>
          <cell r="B3234" t="str">
            <v>Tubulacao em ferro fundido predial SMU - esgoto
e pluvial</v>
          </cell>
          <cell r="C3234">
            <v>46.259979248046875</v>
          </cell>
        </row>
        <row r="3235">
          <cell r="A3235" t="str">
            <v>46.26.010</v>
          </cell>
          <cell r="B3235" t="str">
            <v>Tubo em ferro fundido com ponta e ponta,
predial SMU, DN= 50 mm</v>
          </cell>
          <cell r="C3235" t="str">
            <v>M</v>
          </cell>
        </row>
        <row r="3236">
          <cell r="A3236" t="str">
            <v>46.26.020</v>
          </cell>
          <cell r="B3236" t="str">
            <v>Tubo em ferro fundido com ponta e ponta,
predial SMU, DN= 75 mm</v>
          </cell>
          <cell r="C3236" t="str">
            <v>M</v>
          </cell>
        </row>
        <row r="3237">
          <cell r="A3237" t="str">
            <v>46.26.030</v>
          </cell>
          <cell r="B3237" t="str">
            <v>Tubo em ferro fundido com ponta e ponta,
predial SMU, DN= 100 mm</v>
          </cell>
          <cell r="C3237" t="str">
            <v>M</v>
          </cell>
        </row>
        <row r="3238">
          <cell r="A3238" t="str">
            <v>46.26.040</v>
          </cell>
          <cell r="B3238" t="str">
            <v>Tubo em ferro fundido com ponta e ponta,
predial SMU, DN= 150 mm</v>
          </cell>
          <cell r="C3238" t="str">
            <v>M</v>
          </cell>
        </row>
        <row r="3239">
          <cell r="A3239" t="str">
            <v>46.26.050</v>
          </cell>
          <cell r="B3239" t="str">
            <v>Tubo em ferro fundido com ponta e ponta,
predial SMU, DN= 200 mm</v>
          </cell>
          <cell r="C3239" t="str">
            <v>M</v>
          </cell>
        </row>
        <row r="3240">
          <cell r="A3240" t="str">
            <v>46.26.060</v>
          </cell>
          <cell r="B3240" t="str">
            <v>Junta de união em aço inoxidável para tubo em
ferro fundido predial SMU, DN= 50 mm</v>
          </cell>
          <cell r="C3240" t="str">
            <v>UN</v>
          </cell>
        </row>
        <row r="3241">
          <cell r="A3241" t="str">
            <v>46.26.070</v>
          </cell>
          <cell r="B3241" t="str">
            <v>Junta de união em aço inoxidável para tubo em
ferro fundido predial SMU, DN= 75 mm</v>
          </cell>
          <cell r="C3241" t="str">
            <v>UN</v>
          </cell>
        </row>
        <row r="3242">
          <cell r="A3242" t="str">
            <v>46.26.080</v>
          </cell>
          <cell r="B3242" t="str">
            <v>Junta de união em aço inoxidável para tubo em
ferro fundido predial SMU, DN= 100 mm</v>
          </cell>
          <cell r="C3242" t="str">
            <v>UN</v>
          </cell>
        </row>
        <row r="3243">
          <cell r="A3243" t="str">
            <v>46.26.090</v>
          </cell>
          <cell r="B3243" t="str">
            <v>Junta de união em aço inoxidável para tubo em
ferro fundido predial SMU, DN= 150 mm</v>
          </cell>
          <cell r="C3243" t="str">
            <v>UN</v>
          </cell>
        </row>
        <row r="3244">
          <cell r="A3244" t="str">
            <v>46.26.100</v>
          </cell>
          <cell r="B3244" t="str">
            <v>Junta de união em aço inoxidável para tubo em
ferro fundido predial SMU, DN= 200 mm</v>
          </cell>
          <cell r="C3244" t="str">
            <v>UN</v>
          </cell>
        </row>
        <row r="3245">
          <cell r="A3245" t="str">
            <v>46.26.110</v>
          </cell>
          <cell r="B3245" t="str">
            <v>Conjunto de ancoragem para tubo em ferro
fundido predial SMU, DN= 50 mm</v>
          </cell>
          <cell r="C3245" t="str">
            <v>CJ</v>
          </cell>
        </row>
        <row r="3246">
          <cell r="A3246" t="str">
            <v>46.26.120</v>
          </cell>
          <cell r="B3246" t="str">
            <v>Conjunto de ancoragem para tubo em ferro
fundido predial SMU, DN= 75 mm</v>
          </cell>
          <cell r="C3246" t="str">
            <v>CJ</v>
          </cell>
        </row>
        <row r="3247">
          <cell r="A3247" t="str">
            <v>46.26.130</v>
          </cell>
          <cell r="B3247" t="str">
            <v>Conjunto de ancoragem para tubo em ferro
fundido predial SMU, DN= 100 mm</v>
          </cell>
          <cell r="C3247" t="str">
            <v>CJ</v>
          </cell>
        </row>
        <row r="3248">
          <cell r="A3248" t="str">
            <v>46.26.136</v>
          </cell>
          <cell r="B3248" t="str">
            <v>Conjunto de ancoragem para tubo em ferro
fundido predial SMU, DN= 125 mm</v>
          </cell>
          <cell r="C3248" t="str">
            <v>CJ</v>
          </cell>
        </row>
        <row r="3249">
          <cell r="A3249" t="str">
            <v>46.26.140</v>
          </cell>
          <cell r="B3249" t="str">
            <v>Conjunto de ancoragem para tubo em ferro
fundido predial SMU, DN= 150 mm</v>
          </cell>
          <cell r="C3249" t="str">
            <v>CJ</v>
          </cell>
        </row>
        <row r="3250">
          <cell r="A3250" t="str">
            <v>46.26.150</v>
          </cell>
          <cell r="B3250" t="str">
            <v>Conjunto de ancoragem para tubo em ferro
fundido predial SMU, DN= 200 mm</v>
          </cell>
          <cell r="C3250" t="str">
            <v>CJ</v>
          </cell>
        </row>
        <row r="3251">
          <cell r="A3251" t="str">
            <v>46.26.200</v>
          </cell>
          <cell r="B3251" t="str">
            <v>Tubo em ferro fundido com ponta e ponta,
predial SMU, DN= 125 mm</v>
          </cell>
          <cell r="C3251" t="str">
            <v>M</v>
          </cell>
        </row>
        <row r="3252">
          <cell r="A3252" t="str">
            <v>46.26.210</v>
          </cell>
          <cell r="B3252" t="str">
            <v>Tubo em ferro fundido com ponta e ponta,
predial SMU, DN= 250 mm</v>
          </cell>
          <cell r="C3252" t="str">
            <v>M</v>
          </cell>
        </row>
        <row r="3253">
          <cell r="A3253" t="str">
            <v>46.26.400</v>
          </cell>
          <cell r="B3253" t="str">
            <v>Joelho 45° em ferro fundido, predial SMU, DN= 50
mm</v>
          </cell>
          <cell r="C3253" t="str">
            <v>UN</v>
          </cell>
        </row>
        <row r="3254">
          <cell r="A3254" t="str">
            <v>46.26.410</v>
          </cell>
          <cell r="B3254" t="str">
            <v>Joelho 45° em ferro fundido, predial SMU, DN= 75
mm</v>
          </cell>
          <cell r="C3254" t="str">
            <v>UN</v>
          </cell>
        </row>
        <row r="3255">
          <cell r="A3255" t="str">
            <v>46.26.420</v>
          </cell>
          <cell r="B3255" t="str">
            <v>Joelho 45° em ferro fundido, predial SMU, DN=
100 mm</v>
          </cell>
          <cell r="C3255" t="str">
            <v>UN</v>
          </cell>
        </row>
        <row r="3256">
          <cell r="A3256" t="str">
            <v>46.26.426</v>
          </cell>
          <cell r="B3256" t="str">
            <v>Joelho 45° em ferro fundido, predial SMU, DN=
125 mm</v>
          </cell>
          <cell r="C3256" t="str">
            <v>UN</v>
          </cell>
        </row>
        <row r="3257">
          <cell r="A3257" t="str">
            <v>46.26.430</v>
          </cell>
          <cell r="B3257" t="str">
            <v>Joelho 45° em ferro fundido, predial SMU, DN=
150 mm</v>
          </cell>
          <cell r="C3257" t="str">
            <v>UN</v>
          </cell>
        </row>
        <row r="3258">
          <cell r="A3258" t="str">
            <v>46.26.440</v>
          </cell>
          <cell r="B3258" t="str">
            <v>Joelho 45° em ferro fundido, predial SMU, DN=
200 mm</v>
          </cell>
          <cell r="C3258" t="str">
            <v>UN</v>
          </cell>
        </row>
        <row r="3259">
          <cell r="A3259" t="str">
            <v>46.26.460</v>
          </cell>
          <cell r="B3259" t="str">
            <v>Joelho 88° em ferro fundido, predial SMU, DN= 50
mm</v>
          </cell>
          <cell r="C3259" t="str">
            <v>UN</v>
          </cell>
        </row>
        <row r="3260">
          <cell r="A3260" t="str">
            <v>46.26.470</v>
          </cell>
          <cell r="B3260" t="str">
            <v>Joelho 88° em ferro fundido, predial SMU, DN= 75
mm</v>
          </cell>
          <cell r="C3260" t="str">
            <v>UN</v>
          </cell>
        </row>
        <row r="3261">
          <cell r="A3261" t="str">
            <v>46.26.480</v>
          </cell>
          <cell r="B3261" t="str">
            <v>Joelho 88° em ferro fundido, predial SMU, DN=
100 mm</v>
          </cell>
          <cell r="C3261" t="str">
            <v>UN</v>
          </cell>
        </row>
        <row r="3262">
          <cell r="A3262" t="str">
            <v>46.26.490</v>
          </cell>
          <cell r="B3262" t="str">
            <v>Joelho 88° em ferro fundido, predial SMU, DN=
150 mm</v>
          </cell>
          <cell r="C3262" t="str">
            <v>UN</v>
          </cell>
        </row>
        <row r="3263">
          <cell r="A3263" t="str">
            <v>46.26.500</v>
          </cell>
          <cell r="B3263" t="str">
            <v>Joelho 88° em ferro fundido, predial SMU, DN=
200 mm</v>
          </cell>
          <cell r="C3263" t="str">
            <v>UN</v>
          </cell>
        </row>
        <row r="3264">
          <cell r="A3264" t="str">
            <v>46.26.510</v>
          </cell>
          <cell r="B3264" t="str">
            <v>Junção 45° em ferro fundido, predial SMU, DN=
50 x 50 mm</v>
          </cell>
          <cell r="C3264" t="str">
            <v>UN</v>
          </cell>
        </row>
        <row r="3265">
          <cell r="A3265" t="str">
            <v>46.26.516</v>
          </cell>
          <cell r="B3265" t="str">
            <v>Junção 45° em ferro fundido, predial SMU, DN=
75 x 50 mm</v>
          </cell>
          <cell r="C3265" t="str">
            <v>UN</v>
          </cell>
        </row>
        <row r="3266">
          <cell r="A3266" t="str">
            <v>46.26.520</v>
          </cell>
          <cell r="B3266" t="str">
            <v>Junção 45° em ferro fundido, predial SMU, DN=
75 x 75 mm</v>
          </cell>
          <cell r="C3266" t="str">
            <v>UN</v>
          </cell>
        </row>
        <row r="3267">
          <cell r="A3267" t="str">
            <v>46.26.540</v>
          </cell>
          <cell r="B3267" t="str">
            <v>Junção 45° em ferro fundido, predial SMU, DN=
100 x 75 mm</v>
          </cell>
          <cell r="C3267" t="str">
            <v>UN</v>
          </cell>
        </row>
        <row r="3268">
          <cell r="A3268" t="str">
            <v>46.26.550</v>
          </cell>
          <cell r="B3268" t="str">
            <v>Junção 45° em ferro fundido, predial SMU, DN=
100 x 100 mm</v>
          </cell>
          <cell r="C3268" t="str">
            <v>UN</v>
          </cell>
        </row>
        <row r="3269">
          <cell r="A3269" t="str">
            <v>46.26.560</v>
          </cell>
          <cell r="B3269" t="str">
            <v>Junção 45° em ferro fundido, predial SMU, DN=
150 x 150 mm</v>
          </cell>
          <cell r="C3269" t="str">
            <v>UN</v>
          </cell>
        </row>
        <row r="3270">
          <cell r="A3270" t="str">
            <v>46.26.580</v>
          </cell>
          <cell r="B3270" t="str">
            <v>Junta de união em aço inoxidável para tubo em
ferro fundido predial SMU, DN= 125 mm</v>
          </cell>
          <cell r="C3270" t="str">
            <v>UN</v>
          </cell>
        </row>
        <row r="3271">
          <cell r="A3271" t="str">
            <v>46.26.590</v>
          </cell>
          <cell r="B3271" t="str">
            <v>Junta de união em aço inoxidável para tubo em
ferro fundido predial SMU, DN= 250 mm</v>
          </cell>
          <cell r="C3271" t="str">
            <v>UN</v>
          </cell>
        </row>
        <row r="3272">
          <cell r="A3272" t="str">
            <v>46.26.600</v>
          </cell>
          <cell r="B3272" t="str">
            <v>Redução excêntrica em ferro fundido, predial
SMU, DN= 75 x 50 mm</v>
          </cell>
          <cell r="C3272" t="str">
            <v>UN</v>
          </cell>
        </row>
        <row r="3273">
          <cell r="A3273" t="str">
            <v>46.26.610</v>
          </cell>
          <cell r="B3273" t="str">
            <v>Redução excêntrica em ferro fundido, predial
SMU, DN= 100 x 75 mm</v>
          </cell>
          <cell r="C3273" t="str">
            <v>UN</v>
          </cell>
        </row>
        <row r="3274">
          <cell r="A3274" t="str">
            <v>46.26.612</v>
          </cell>
          <cell r="B3274" t="str">
            <v>Redução excêntrica em ferro fundido, predial
SMU, DN= 125 x 75 mm</v>
          </cell>
          <cell r="C3274" t="str">
            <v>UN</v>
          </cell>
        </row>
        <row r="3275">
          <cell r="A3275" t="str">
            <v>46.26.614</v>
          </cell>
          <cell r="B3275" t="str">
            <v>Redução excêntrica em ferro fundido, predial
SMU, DN= 125 x 100 mm</v>
          </cell>
          <cell r="C3275" t="str">
            <v>UN</v>
          </cell>
        </row>
        <row r="3276">
          <cell r="A3276" t="str">
            <v>46.26.616</v>
          </cell>
          <cell r="B3276" t="str">
            <v>Redução excêntrica em ferro fundido, predial
SMU, DN= 150 x 75 mm</v>
          </cell>
          <cell r="C3276" t="str">
            <v>UN</v>
          </cell>
        </row>
        <row r="3277">
          <cell r="A3277" t="str">
            <v>46.26.632</v>
          </cell>
          <cell r="B3277" t="str">
            <v>Redução excêntrica em ferro fundido, predial
SMU, DN= 150 x 100 mm</v>
          </cell>
          <cell r="C3277" t="str">
            <v>UN</v>
          </cell>
        </row>
        <row r="3278">
          <cell r="A3278" t="str">
            <v>46.26.636</v>
          </cell>
          <cell r="B3278" t="str">
            <v>Redução excêntrica em ferro fundido, predial
SMU, DN= 200 x 125 mm</v>
          </cell>
          <cell r="C3278" t="str">
            <v>UN</v>
          </cell>
        </row>
        <row r="3279">
          <cell r="A3279" t="str">
            <v>46.26.640</v>
          </cell>
          <cell r="B3279" t="str">
            <v>Redução excêntrica em ferro fundido, predial
SMU, DN= 200 x 150 mm</v>
          </cell>
          <cell r="C3279" t="str">
            <v>UN</v>
          </cell>
        </row>
        <row r="3280">
          <cell r="A3280" t="str">
            <v>46.26.690</v>
          </cell>
          <cell r="B3280" t="str">
            <v>Redução excêntrica em ferro fundido, predial
SMU, DN= 250 x 200 mm</v>
          </cell>
          <cell r="C3280" t="str">
            <v>UN</v>
          </cell>
        </row>
        <row r="3281">
          <cell r="A3281" t="str">
            <v>46.26.700</v>
          </cell>
          <cell r="B3281" t="str">
            <v>Te de visita em ferro fundido, predial SMU, DN=
75 mm</v>
          </cell>
          <cell r="C3281" t="str">
            <v>UN</v>
          </cell>
        </row>
        <row r="3282">
          <cell r="A3282" t="str">
            <v>46.26.710</v>
          </cell>
          <cell r="B3282" t="str">
            <v>Te de visita em ferro fundido, predial SMU, DN=
100 mm</v>
          </cell>
          <cell r="C3282" t="str">
            <v>UN</v>
          </cell>
        </row>
        <row r="3283">
          <cell r="A3283" t="str">
            <v>46.26.720</v>
          </cell>
          <cell r="B3283" t="str">
            <v>Te de visita em ferro fundido, predial SMU, DN=
125 mm</v>
          </cell>
          <cell r="C3283" t="str">
            <v>UN</v>
          </cell>
        </row>
        <row r="3284">
          <cell r="A3284" t="str">
            <v>46.26.730</v>
          </cell>
          <cell r="B3284" t="str">
            <v>Te de visita em ferro fundido, predial SMU, DN=
150 mm</v>
          </cell>
          <cell r="C3284" t="str">
            <v>UN</v>
          </cell>
        </row>
        <row r="3285">
          <cell r="A3285" t="str">
            <v>46.26.740</v>
          </cell>
          <cell r="B3285" t="str">
            <v>Te de visita em ferro fundido, predial SMU, DN=
200 mm</v>
          </cell>
          <cell r="C3285" t="str">
            <v>UN</v>
          </cell>
        </row>
        <row r="3286">
          <cell r="A3286" t="str">
            <v>46.26.800</v>
          </cell>
          <cell r="B3286" t="str">
            <v>Abraçadeira dentada para travamento em aço inoxidável, com parafuso de aço zincado, para tubo em ferro fundido predial SMU, DN= 50 mm</v>
          </cell>
          <cell r="C3286" t="str">
            <v>UN</v>
          </cell>
        </row>
        <row r="3287">
          <cell r="A3287" t="str">
            <v>46.26.810</v>
          </cell>
          <cell r="B3287" t="str">
            <v>Abraçadeira dentada para travamento em aço inoxidável, com parafuso de aço zincado, para tubo em ferro fundido predial SMU, DN= 75 mm</v>
          </cell>
          <cell r="C3287" t="str">
            <v>UN</v>
          </cell>
        </row>
        <row r="3288">
          <cell r="A3288" t="str">
            <v>46.26.820</v>
          </cell>
          <cell r="B3288" t="str">
            <v>Abraçadeira dentada para travamento em aço inoxidável, com parafuso de aço zincado, para tubo em ferro fundido predial SMU, DN= 100 mm</v>
          </cell>
          <cell r="C3288" t="str">
            <v>UN</v>
          </cell>
        </row>
        <row r="3289">
          <cell r="A3289" t="str">
            <v>46.26.830</v>
          </cell>
          <cell r="B3289" t="str">
            <v>Abraçadeira dentada para travamento em aço inoxidável, com parafuso de aço zincado, para tubo em ferro fundido predial SMU, DN= 150 mm</v>
          </cell>
          <cell r="C3289" t="str">
            <v>UN</v>
          </cell>
        </row>
        <row r="3290">
          <cell r="A3290" t="str">
            <v>46.26.840</v>
          </cell>
          <cell r="B3290" t="str">
            <v>Tampão simples em ferro fundido, predial SMU,
DN= 150 mm</v>
          </cell>
          <cell r="C3290" t="str">
            <v>UN</v>
          </cell>
        </row>
        <row r="3291">
          <cell r="A3291" t="str">
            <v>46.26.843</v>
          </cell>
          <cell r="B3291" t="str">
            <v>Tampão simples em ferro fundido, predial SMU,
DN= 200 mm</v>
          </cell>
          <cell r="C3291" t="str">
            <v>UN</v>
          </cell>
        </row>
        <row r="3292">
          <cell r="A3292" t="str">
            <v>46.26.900</v>
          </cell>
          <cell r="B3292" t="str">
            <v>Junção 45° em ferro fundido, predial SMU, DN=
125 x 100 mm</v>
          </cell>
          <cell r="C3292" t="str">
            <v>UN</v>
          </cell>
        </row>
        <row r="3293">
          <cell r="A3293" t="str">
            <v>46.26.910</v>
          </cell>
          <cell r="B3293" t="str">
            <v>Junção 45° em ferro fundido, predial SMU, DN=
150 x 100 mm</v>
          </cell>
          <cell r="C3293" t="str">
            <v>UN</v>
          </cell>
        </row>
        <row r="3294">
          <cell r="A3294" t="str">
            <v>46.26.920</v>
          </cell>
          <cell r="B3294" t="str">
            <v>Junção 45° em ferro fundido, predial SMU, DN=
200 x 100 mm</v>
          </cell>
          <cell r="C3294" t="str">
            <v>UN</v>
          </cell>
        </row>
        <row r="3295">
          <cell r="A3295" t="str">
            <v>46.26.930</v>
          </cell>
          <cell r="B3295" t="str">
            <v>Junção 45° em ferro fundido, predial SMU, DN=
200 x 200 mm</v>
          </cell>
          <cell r="C3295" t="str">
            <v>UN</v>
          </cell>
        </row>
        <row r="3296">
          <cell r="A3296">
            <v>46.27</v>
          </cell>
          <cell r="B3296" t="str">
            <v>Tubulacao em cobre, para sistema de ar
condicionado</v>
          </cell>
          <cell r="C3296">
            <v>46.269989013671875</v>
          </cell>
        </row>
        <row r="3297">
          <cell r="A3297" t="str">
            <v>46.27.050</v>
          </cell>
          <cell r="B3297" t="str">
            <v>Tubo de cobre flexível, espessura 1/32" -
diâmetro 3/16", inclusive conexões</v>
          </cell>
          <cell r="C3297" t="str">
            <v>M</v>
          </cell>
        </row>
        <row r="3298">
          <cell r="A3298" t="str">
            <v>46.27.060</v>
          </cell>
          <cell r="B3298" t="str">
            <v>Tubo de cobre flexível, espessura 1/32" -
diâmetro 1/4", inclusive conexões</v>
          </cell>
          <cell r="C3298" t="str">
            <v>M</v>
          </cell>
        </row>
        <row r="3299">
          <cell r="A3299" t="str">
            <v>46.27.070</v>
          </cell>
          <cell r="B3299" t="str">
            <v>Tubo de cobre flexível, espessura 1/32" -
diâmetro 5/16", inclusive conexões</v>
          </cell>
          <cell r="C3299" t="str">
            <v>M</v>
          </cell>
        </row>
        <row r="3300">
          <cell r="A3300" t="str">
            <v>46.27.080</v>
          </cell>
          <cell r="B3300" t="str">
            <v>Tubo de cobre flexível, espessura 1/32" -
diâmetro 3/8", inclusive conexões</v>
          </cell>
          <cell r="C3300" t="str">
            <v>M</v>
          </cell>
        </row>
        <row r="3301">
          <cell r="A3301" t="str">
            <v>46.27.090</v>
          </cell>
          <cell r="B3301" t="str">
            <v>Tubo de cobre flexível, espessura 1/32" -
diâmetro 1/2", inclusive conexões</v>
          </cell>
          <cell r="C3301" t="str">
            <v>M</v>
          </cell>
        </row>
        <row r="3302">
          <cell r="A3302" t="str">
            <v>46.27.100</v>
          </cell>
          <cell r="B3302" t="str">
            <v>Tubo de cobre flexível, espessura 1/32" -
diâmetro 5/8", inclusive conexões</v>
          </cell>
          <cell r="C3302" t="str">
            <v>M</v>
          </cell>
        </row>
        <row r="3303">
          <cell r="A3303" t="str">
            <v>46.27.110</v>
          </cell>
          <cell r="B3303" t="str">
            <v>Tubo de cobre flexível, espessura 1/32" -
diâmetro 3/4", inclusive conexões</v>
          </cell>
          <cell r="C3303" t="str">
            <v>M</v>
          </cell>
        </row>
        <row r="3304">
          <cell r="A3304">
            <v>46.32</v>
          </cell>
          <cell r="B3304" t="str">
            <v>Tubulacao em cobre rigido, para sistema VRF de
ar condicionado</v>
          </cell>
          <cell r="C3304">
            <v>46.319976806640625</v>
          </cell>
        </row>
        <row r="3305">
          <cell r="A3305" t="str">
            <v>46.32.001</v>
          </cell>
          <cell r="B3305" t="str">
            <v>Tubo de cobre sem costura, rígido, espessura 1/16" - diâmetro 3/8", inclusive conexões</v>
          </cell>
          <cell r="C3305" t="str">
            <v>M</v>
          </cell>
        </row>
        <row r="3306">
          <cell r="A3306" t="str">
            <v>46.32.002</v>
          </cell>
          <cell r="B3306" t="str">
            <v>Tubo de cobre sem costura, rígido, espessura 1/16" - diâmetro 1/2", inclusive conexões</v>
          </cell>
          <cell r="C3306" t="str">
            <v>M</v>
          </cell>
        </row>
        <row r="3307">
          <cell r="A3307" t="str">
            <v>46.32.003</v>
          </cell>
          <cell r="B3307" t="str">
            <v>Tubo de cobre sem costura, rígido, espessura 1/16" - diâmetro 5/8", inclusive conexões</v>
          </cell>
          <cell r="C3307" t="str">
            <v>M</v>
          </cell>
        </row>
        <row r="3308">
          <cell r="A3308" t="str">
            <v>46.32.004</v>
          </cell>
          <cell r="B3308" t="str">
            <v>Tubo de cobre sem costura, rígido, espessura 1/16" - diâmetro 3/4", inclusive conexões</v>
          </cell>
          <cell r="C3308" t="str">
            <v>M</v>
          </cell>
        </row>
        <row r="3309">
          <cell r="A3309" t="str">
            <v>46.32.005</v>
          </cell>
          <cell r="B3309" t="str">
            <v>Tubo de cobre sem costura, rígido, espessura 1/16" - diâmetro 7/8", inclusive conexões</v>
          </cell>
          <cell r="C3309" t="str">
            <v>M</v>
          </cell>
        </row>
        <row r="3310">
          <cell r="A3310" t="str">
            <v>46.32.006</v>
          </cell>
          <cell r="B3310" t="str">
            <v>Tubo de cobre sem costura, rígido, espessura 1/16" - diâmetro 1", inclusive conexões</v>
          </cell>
          <cell r="C3310" t="str">
            <v>M</v>
          </cell>
        </row>
        <row r="3311">
          <cell r="A3311" t="str">
            <v>46.32.007</v>
          </cell>
          <cell r="B3311" t="str">
            <v>Tubo de cobre sem costura, rígido, espessura 1/16" - diâmetro 1.1/8", inclusive conexões</v>
          </cell>
          <cell r="C3311" t="str">
            <v>M</v>
          </cell>
        </row>
        <row r="3312">
          <cell r="A3312" t="str">
            <v>46.32.008</v>
          </cell>
          <cell r="B3312" t="str">
            <v>Tubo de cobre sem costura, rígido, espessura 1/16" - diâmetro 1.1/4", inclusive conexões</v>
          </cell>
          <cell r="C3312" t="str">
            <v>M</v>
          </cell>
        </row>
        <row r="3313">
          <cell r="A3313" t="str">
            <v>46.32.009</v>
          </cell>
          <cell r="B3313" t="str">
            <v>Tubo de cobre sem costura, rígido, espessura 1/16" - diâmetro 1.3/8", inclusive conexões</v>
          </cell>
          <cell r="C3313" t="str">
            <v>M</v>
          </cell>
        </row>
        <row r="3314">
          <cell r="A3314" t="str">
            <v>46.32.010</v>
          </cell>
          <cell r="B3314" t="str">
            <v>Tubo de cobre sem costura, rígido, espessura 1/16" - diâmetro 1.1/2", inclusive conexões</v>
          </cell>
          <cell r="C3314" t="str">
            <v>M</v>
          </cell>
        </row>
        <row r="3315">
          <cell r="A3315" t="str">
            <v>46.32.011</v>
          </cell>
          <cell r="B3315" t="str">
            <v>Tubo de cobre sem costura, rígido, espessura 1/16" - diâmetro 1.5/8", inclusive conexões</v>
          </cell>
          <cell r="C3315" t="str">
            <v>M</v>
          </cell>
        </row>
        <row r="3316">
          <cell r="A3316">
            <v>46.33</v>
          </cell>
          <cell r="B3316" t="str">
            <v>Tubulacao em PP - aguas pluviais / esgoto</v>
          </cell>
          <cell r="C3316">
            <v>46.329986572265625</v>
          </cell>
        </row>
        <row r="3317">
          <cell r="A3317" t="str">
            <v>46.33.001</v>
          </cell>
          <cell r="B3317" t="str">
            <v>Tubo de esgoto em polipropileno de alta resistência - PP, DN= 40mm, preto, com união deslizante e guarnição elastomérica de duplo
lábio</v>
          </cell>
          <cell r="C3317" t="str">
            <v>M</v>
          </cell>
        </row>
        <row r="3318">
          <cell r="A3318" t="str">
            <v>46.33.002</v>
          </cell>
          <cell r="B3318" t="str">
            <v>Tubo de esgoto em polipropileno de alta resistência - PP, DN= 50mm, preto, com união deslizante e guarnição elastomérica de duplo
lábio</v>
          </cell>
          <cell r="C3318" t="str">
            <v>M</v>
          </cell>
        </row>
        <row r="3319">
          <cell r="A3319" t="str">
            <v>46.33.003</v>
          </cell>
          <cell r="B3319" t="str">
            <v>Tubo de esgoto em polipropileno de alta resistência - PP, DN= 63mm, preto, com união deslizante e guarnição elastomérica de duplo
lábio</v>
          </cell>
          <cell r="C3319" t="str">
            <v>M</v>
          </cell>
        </row>
        <row r="3320">
          <cell r="A3320" t="str">
            <v>46.33.004</v>
          </cell>
          <cell r="B3320" t="str">
            <v>Tubo de esgoto em polipropileno de alta resistência - PP, DN= 110mm, preto, com união deslizante e guarnição elastomérica de duplo
lábio</v>
          </cell>
          <cell r="C3320" t="str">
            <v>M</v>
          </cell>
        </row>
        <row r="3321">
          <cell r="A3321" t="str">
            <v>46.33.020</v>
          </cell>
          <cell r="B3321" t="str">
            <v>Joelho 45° em polipropileno de alta resistência,
preto, tipo PB, DN= 40mm</v>
          </cell>
          <cell r="C3321" t="str">
            <v>UN</v>
          </cell>
        </row>
        <row r="3322">
          <cell r="A3322" t="str">
            <v>46.33.021</v>
          </cell>
          <cell r="B3322" t="str">
            <v>Joelho 45° em polipropileno de alta resistência -
PP, preto, tipo PB, DN= 50mm</v>
          </cell>
          <cell r="C3322" t="str">
            <v>UN</v>
          </cell>
        </row>
        <row r="3323">
          <cell r="A3323" t="str">
            <v>46.33.022</v>
          </cell>
          <cell r="B3323" t="str">
            <v>Joelho 45° em polipropileno de alta resistência -
PP, preto, tipo PB, DN= 63mm</v>
          </cell>
          <cell r="C3323" t="str">
            <v>UN</v>
          </cell>
        </row>
        <row r="3324">
          <cell r="A3324" t="str">
            <v>46.33.023</v>
          </cell>
          <cell r="B3324" t="str">
            <v>Joelho 45° em polipropileno de alta resistência -
PP, preto, tipo PB, DN= 110mm</v>
          </cell>
          <cell r="C3324" t="str">
            <v>UN</v>
          </cell>
        </row>
        <row r="3325">
          <cell r="A3325" t="str">
            <v>46.33.047</v>
          </cell>
          <cell r="B3325" t="str">
            <v>Joelho 87°30' em polipropileno de alta resistência
- PP, preto, tipo PB, DN= 40mm</v>
          </cell>
          <cell r="C3325" t="str">
            <v>UN</v>
          </cell>
        </row>
        <row r="3326">
          <cell r="A3326" t="str">
            <v>46.33.048</v>
          </cell>
          <cell r="B3326" t="str">
            <v>Joelho 87°30' em polipropileno de alta resistência
- PP, preto, tipo PB, DN= 50mm</v>
          </cell>
          <cell r="C3326" t="str">
            <v>UN</v>
          </cell>
        </row>
        <row r="3327">
          <cell r="A3327" t="str">
            <v>46.33.049</v>
          </cell>
          <cell r="B3327" t="str">
            <v>Joelho 87°30' em polipropileno de alta resistência
- PP, preto, tipo PB, DN= 63mm</v>
          </cell>
          <cell r="C3327" t="str">
            <v>UN</v>
          </cell>
        </row>
        <row r="3328">
          <cell r="A3328" t="str">
            <v>46.33.074</v>
          </cell>
          <cell r="B3328" t="str">
            <v>Joelho 87°30' em polipropileno de alta resistência
- PP, preto, tipo PB, DN= 110mm, com base de apoio</v>
          </cell>
          <cell r="C3328" t="str">
            <v>UN</v>
          </cell>
        </row>
        <row r="3329">
          <cell r="A3329" t="str">
            <v>46.33.102</v>
          </cell>
          <cell r="B3329" t="str">
            <v>Luva dupla em polipropileno de alta resistência -
PP,  preto,  DN= 40mm</v>
          </cell>
          <cell r="C3329" t="str">
            <v>UN</v>
          </cell>
        </row>
        <row r="3330">
          <cell r="A3330" t="str">
            <v>46.33.103</v>
          </cell>
          <cell r="B3330" t="str">
            <v>Luva dupla em polipropileno de alta resistência -
PP,  preto,  DN= 50mm</v>
          </cell>
          <cell r="C3330" t="str">
            <v>UN</v>
          </cell>
        </row>
        <row r="3331">
          <cell r="A3331" t="str">
            <v>46.33.104</v>
          </cell>
          <cell r="B3331" t="str">
            <v>Luva dupla em polipropileno de alta resistência -
PP,  preto,  DN= 63mm</v>
          </cell>
          <cell r="C3331" t="str">
            <v>UN</v>
          </cell>
        </row>
        <row r="3332">
          <cell r="A3332" t="str">
            <v>46.33.105</v>
          </cell>
          <cell r="B3332" t="str">
            <v>Luva dupla em polipropileno de alta resistência -
PP,  preto,  DN= 110mm</v>
          </cell>
          <cell r="C3332" t="str">
            <v>UN</v>
          </cell>
        </row>
        <row r="3333">
          <cell r="A3333" t="str">
            <v>46.33.116</v>
          </cell>
          <cell r="B3333" t="str">
            <v>Luva de Redução em polipropileno de alta resistência - PP, preto, tipo PB, DN= 50x40mm</v>
          </cell>
          <cell r="C3333" t="str">
            <v>UN</v>
          </cell>
        </row>
        <row r="3334">
          <cell r="A3334" t="str">
            <v>46.33.117</v>
          </cell>
          <cell r="B3334" t="str">
            <v>Luva de Redução em polipropileno de alta resistência - PP, preto, tipo PB, DN= 63x50mm</v>
          </cell>
          <cell r="C3334" t="str">
            <v>UN</v>
          </cell>
        </row>
        <row r="3335">
          <cell r="A3335" t="str">
            <v>46.33.118</v>
          </cell>
          <cell r="B3335" t="str">
            <v>Luva de Redução em polipropileno de alta resistência - PP, preto, tipo PB, DN= 110x63mm</v>
          </cell>
          <cell r="C3335" t="str">
            <v>UN</v>
          </cell>
        </row>
        <row r="3336">
          <cell r="A3336" t="str">
            <v>46.33.130</v>
          </cell>
          <cell r="B3336" t="str">
            <v>Tê 87°30' simples em polipropileno de alta resistência - PP, preto, tipo PB, DN= 50x50mm</v>
          </cell>
          <cell r="C3336" t="str">
            <v>UN</v>
          </cell>
        </row>
        <row r="3337">
          <cell r="A3337" t="str">
            <v>46.33.131</v>
          </cell>
          <cell r="B3337" t="str">
            <v>Tê 87°30' simples em polipropileno de alta resistência - PP, preto, tipo PB, DN= 63x63mm</v>
          </cell>
          <cell r="C3337" t="str">
            <v>UN</v>
          </cell>
        </row>
        <row r="3338">
          <cell r="A3338" t="str">
            <v>46.33.132</v>
          </cell>
          <cell r="B3338" t="str">
            <v>Tê 87°30' simples em polipropileno de alta resistência - PP, preto, tipo PB, DN= 110x110mm</v>
          </cell>
          <cell r="C3338" t="str">
            <v>UN</v>
          </cell>
        </row>
        <row r="3339">
          <cell r="A3339" t="str">
            <v>46.33.137</v>
          </cell>
          <cell r="B3339" t="str">
            <v>Tê 87°30' simples de redução em polipropileno de alta resistência - PP, preto, tipo PB, DN=
110x63mm</v>
          </cell>
          <cell r="C3339" t="str">
            <v>UN</v>
          </cell>
        </row>
        <row r="3340">
          <cell r="A3340" t="str">
            <v>46.33.140</v>
          </cell>
          <cell r="B3340" t="str">
            <v>Tê 87°30' de inspeção em polipropileno de alta
resistência - PP, preto (PxB), DN 110mm</v>
          </cell>
          <cell r="C3340" t="str">
            <v>UN</v>
          </cell>
        </row>
        <row r="3341">
          <cell r="A3341" t="str">
            <v>46.33.149</v>
          </cell>
          <cell r="B3341" t="str">
            <v>Junção 45° simples em polipropileno de alta resistência - PP, preto, tipo PB, DN= 50x50mm</v>
          </cell>
          <cell r="C3341" t="str">
            <v>UN</v>
          </cell>
        </row>
        <row r="3342">
          <cell r="A3342" t="str">
            <v>46.33.150</v>
          </cell>
          <cell r="B3342" t="str">
            <v>Junção 45° simples em polipropileno de alta resistência - PP, preto, tipo PB, DN= 63x63mm</v>
          </cell>
          <cell r="C3342" t="str">
            <v>UN</v>
          </cell>
        </row>
        <row r="3343">
          <cell r="A3343" t="str">
            <v>46.33.151</v>
          </cell>
          <cell r="B3343" t="str">
            <v>Junção 45° simples em polipropileno de alta resistência - PP, preto, tipo PB, DN= 110x110mm</v>
          </cell>
          <cell r="C3343" t="str">
            <v>UN</v>
          </cell>
        </row>
        <row r="3344">
          <cell r="A3344" t="str">
            <v>46.33.159</v>
          </cell>
          <cell r="B3344" t="str">
            <v>Junção 45° simples de redução em polipropileno de alta resistência - PP, preto, tipo PB, DN=
63x50mm</v>
          </cell>
          <cell r="C3344" t="str">
            <v>UN</v>
          </cell>
        </row>
        <row r="3345">
          <cell r="A3345" t="str">
            <v>46.33.160</v>
          </cell>
          <cell r="B3345" t="str">
            <v>Junção 45° simples de redução em polipropileno de alta resistência - PP, preto, tipo PB, DN=
110x50mm</v>
          </cell>
          <cell r="C3345" t="str">
            <v>UN</v>
          </cell>
        </row>
        <row r="3346">
          <cell r="A3346" t="str">
            <v>46.33.161</v>
          </cell>
          <cell r="B3346" t="str">
            <v>Junção 45° simples de redução em polipropileno de alta resistência - PP, preto, tipo PB, DN=
110x63mm</v>
          </cell>
          <cell r="C3346" t="str">
            <v>UN</v>
          </cell>
        </row>
        <row r="3347">
          <cell r="A3347" t="str">
            <v>46.33.170</v>
          </cell>
          <cell r="B3347" t="str">
            <v>Curva 87°30' em polipropileno de alta resistência -
PP, preto, tipo PB, DN= 110mm</v>
          </cell>
          <cell r="C3347" t="str">
            <v>UN</v>
          </cell>
        </row>
        <row r="3348">
          <cell r="A3348" t="str">
            <v>46.33.186</v>
          </cell>
          <cell r="B3348" t="str">
            <v>Caixa sifonada de piso, em polipropileno de alta resistência PP, preto,  DN=125mm, uma saída de
63mm</v>
          </cell>
          <cell r="C3348" t="str">
            <v>UN</v>
          </cell>
        </row>
        <row r="3349">
          <cell r="A3349" t="str">
            <v>46.33.197</v>
          </cell>
          <cell r="B3349" t="str">
            <v>Prolongamento para caixa sifonada em prolipropileno de alta resistência PP, preto, DN=
125mm</v>
          </cell>
          <cell r="C3349" t="str">
            <v>UN</v>
          </cell>
        </row>
        <row r="3350">
          <cell r="A3350" t="str">
            <v>46.33.201</v>
          </cell>
          <cell r="B3350" t="str">
            <v>Tampa tê de inspeção oval, em polipropileno de alta resistência preto (PxB), DN=110mm</v>
          </cell>
          <cell r="C3350" t="str">
            <v>UN</v>
          </cell>
        </row>
        <row r="3351">
          <cell r="A3351" t="str">
            <v>46.33.206</v>
          </cell>
          <cell r="B3351" t="str">
            <v>Tampão em polipropileno de alta resistência PP,
preto (PxB), DN=63mm</v>
          </cell>
          <cell r="C3351" t="str">
            <v>UN</v>
          </cell>
        </row>
        <row r="3352">
          <cell r="A3352" t="str">
            <v>46.33.207</v>
          </cell>
          <cell r="B3352" t="str">
            <v>Tampão em polipropileno de alta resistência PP,
preto (PxB), DN=110mm</v>
          </cell>
          <cell r="C3352" t="str">
            <v>UN</v>
          </cell>
        </row>
        <row r="3353">
          <cell r="A3353" t="str">
            <v>46.33.210</v>
          </cell>
          <cell r="B3353" t="str">
            <v>Porta marco para grelha de 12x12 cm, em
prolipropileno de alta resistência PP,  preto</v>
          </cell>
          <cell r="C3353" t="str">
            <v>UN</v>
          </cell>
        </row>
        <row r="3354">
          <cell r="A3354" t="str">
            <v>46.33.211</v>
          </cell>
          <cell r="B3354" t="str">
            <v>Marco de bronze com grelha em aço inoxidável
de 12x12cm</v>
          </cell>
          <cell r="C3354" t="str">
            <v>CJ</v>
          </cell>
        </row>
        <row r="3355">
          <cell r="A3355">
            <v>47</v>
          </cell>
          <cell r="B3355" t="str">
            <v>VALVULAS E APARELHOS DE MEDICAO E
CONTROLE PARA LIQUIDOS E GASES</v>
          </cell>
          <cell r="C3355">
            <v>47</v>
          </cell>
        </row>
        <row r="3356">
          <cell r="A3356">
            <v>47.01</v>
          </cell>
          <cell r="B3356" t="str">
            <v>Registro e / ou valvula em latao fundido sem
acabamento</v>
          </cell>
          <cell r="C3356">
            <v>47.009979248046875</v>
          </cell>
        </row>
        <row r="3357">
          <cell r="A3357" t="str">
            <v>47.01.010</v>
          </cell>
          <cell r="B3357" t="str">
            <v>Registro de gaveta em latão fundido sem
acabamento, DN= 1/2´</v>
          </cell>
          <cell r="C3357" t="str">
            <v>UN</v>
          </cell>
        </row>
        <row r="3358">
          <cell r="A3358" t="str">
            <v>47.01.020</v>
          </cell>
          <cell r="B3358" t="str">
            <v>Registro de gaveta em latão fundido sem
acabamento, DN= 3/4´</v>
          </cell>
          <cell r="C3358" t="str">
            <v>UN</v>
          </cell>
        </row>
        <row r="3359">
          <cell r="A3359" t="str">
            <v>47.01.030</v>
          </cell>
          <cell r="B3359" t="str">
            <v>Registro de gaveta em latão fundido sem
acabamento, DN= 1´</v>
          </cell>
          <cell r="C3359" t="str">
            <v>UN</v>
          </cell>
        </row>
        <row r="3360">
          <cell r="A3360" t="str">
            <v>47.01.040</v>
          </cell>
          <cell r="B3360" t="str">
            <v>Registro de gaveta em latão fundido sem
acabamento, DN= 1 1/4´</v>
          </cell>
          <cell r="C3360" t="str">
            <v>UN</v>
          </cell>
        </row>
        <row r="3361">
          <cell r="A3361" t="str">
            <v>47.01.050</v>
          </cell>
          <cell r="B3361" t="str">
            <v>Registro de gaveta em latão fundido sem
acabamento, DN= 1 1/2´</v>
          </cell>
          <cell r="C3361" t="str">
            <v>UN</v>
          </cell>
        </row>
        <row r="3362">
          <cell r="A3362" t="str">
            <v>47.01.060</v>
          </cell>
          <cell r="B3362" t="str">
            <v>Registro de gaveta em latão fundido sem
acabamento, DN= 2´</v>
          </cell>
          <cell r="C3362" t="str">
            <v>UN</v>
          </cell>
        </row>
        <row r="3363">
          <cell r="A3363" t="str">
            <v>47.01.070</v>
          </cell>
          <cell r="B3363" t="str">
            <v>Registro de gaveta em latão fundido sem
acabamento, DN= 2 1/2´</v>
          </cell>
          <cell r="C3363" t="str">
            <v>UN</v>
          </cell>
        </row>
        <row r="3364">
          <cell r="A3364" t="str">
            <v>47.01.080</v>
          </cell>
          <cell r="B3364" t="str">
            <v>Registro de gaveta em latão fundido sem
acabamento, DN= 3´</v>
          </cell>
          <cell r="C3364" t="str">
            <v>UN</v>
          </cell>
        </row>
        <row r="3365">
          <cell r="A3365" t="str">
            <v>47.01.090</v>
          </cell>
          <cell r="B3365" t="str">
            <v>Registro de gaveta em latão fundido sem
acabamento, DN= 4´</v>
          </cell>
          <cell r="C3365" t="str">
            <v>UN</v>
          </cell>
        </row>
        <row r="3366">
          <cell r="A3366" t="str">
            <v>47.01.130</v>
          </cell>
          <cell r="B3366" t="str">
            <v>Registro de pressão em latão fundido sem
acabamento, DN= 3/4´</v>
          </cell>
          <cell r="C3366" t="str">
            <v>UN</v>
          </cell>
        </row>
        <row r="3367">
          <cell r="A3367" t="str">
            <v>47.01.170</v>
          </cell>
          <cell r="B3367" t="str">
            <v>Válvula de esfera monobloco em latão, passagem plena, acionamento com alavanca, DN= 1/2´</v>
          </cell>
          <cell r="C3367" t="str">
            <v>UN</v>
          </cell>
        </row>
        <row r="3368">
          <cell r="A3368" t="str">
            <v>47.01.180</v>
          </cell>
          <cell r="B3368" t="str">
            <v>Válvula de esfera monobloco em latão, passagem plena, acionamento com alavanca, DN= 3/4´</v>
          </cell>
          <cell r="C3368" t="str">
            <v>UN</v>
          </cell>
        </row>
        <row r="3369">
          <cell r="A3369" t="str">
            <v>47.01.190</v>
          </cell>
          <cell r="B3369" t="str">
            <v>Válvula de esfera monobloco em latão, passagem plena, acionamento com alavanca, DN= 1´</v>
          </cell>
          <cell r="C3369" t="str">
            <v>UN</v>
          </cell>
        </row>
        <row r="3370">
          <cell r="A3370" t="str">
            <v>47.01.191</v>
          </cell>
          <cell r="B3370" t="str">
            <v>Válvula de esfera monobloco em latão, passagem plena, acionamento com alavanca, DN= 1.1/4´</v>
          </cell>
          <cell r="C3370" t="str">
            <v>UN</v>
          </cell>
        </row>
        <row r="3371">
          <cell r="A3371" t="str">
            <v>47.01.210</v>
          </cell>
          <cell r="B3371" t="str">
            <v>Válvula de esfera monobloco em latão, passagem plena, acionamento com alavanca, DN= 2´</v>
          </cell>
          <cell r="C3371" t="str">
            <v>UN</v>
          </cell>
        </row>
        <row r="3372">
          <cell r="A3372" t="str">
            <v>47.01.220</v>
          </cell>
          <cell r="B3372" t="str">
            <v>Válvula de esfera monobloco em latão, passagem plena, acionamento com alavanca, DN= 4´</v>
          </cell>
          <cell r="C3372" t="str">
            <v>UN</v>
          </cell>
        </row>
        <row r="3373">
          <cell r="A3373">
            <v>47.02</v>
          </cell>
          <cell r="B3373" t="str">
            <v>Registro e / ou valvula em latao fundido com
acabamento cromado</v>
          </cell>
          <cell r="C3373">
            <v>47.019989013671875</v>
          </cell>
        </row>
        <row r="3374">
          <cell r="A3374" t="str">
            <v>47.02.010</v>
          </cell>
          <cell r="B3374" t="str">
            <v>Registro de gaveta em latão fundido cromado com canopla, DN= 1/2´ - linha especial</v>
          </cell>
          <cell r="C3374" t="str">
            <v>UN</v>
          </cell>
        </row>
        <row r="3375">
          <cell r="A3375" t="str">
            <v>47.02.020</v>
          </cell>
          <cell r="B3375" t="str">
            <v>Registro de gaveta em latão fundido cromado com canopla, DN= 3/4´ - linha especial</v>
          </cell>
          <cell r="C3375" t="str">
            <v>UN</v>
          </cell>
        </row>
        <row r="3376">
          <cell r="A3376" t="str">
            <v>47.02.030</v>
          </cell>
          <cell r="B3376" t="str">
            <v>Registro de gaveta em latão fundido cromado com canopla, DN= 1´ - linha especial</v>
          </cell>
          <cell r="C3376" t="str">
            <v>UN</v>
          </cell>
        </row>
        <row r="3377">
          <cell r="A3377" t="str">
            <v>47.02.040</v>
          </cell>
          <cell r="B3377" t="str">
            <v>Registro de gaveta em latão fundido cromado com canopla, DN= 1 1/4´ - linha especial</v>
          </cell>
          <cell r="C3377" t="str">
            <v>UN</v>
          </cell>
        </row>
        <row r="3378">
          <cell r="A3378" t="str">
            <v>47.02.050</v>
          </cell>
          <cell r="B3378" t="str">
            <v>Registro de gaveta em latão fundido cromado com canopla, DN= 1 1/2´ - linha especial</v>
          </cell>
          <cell r="C3378" t="str">
            <v>UN</v>
          </cell>
        </row>
        <row r="3379">
          <cell r="A3379" t="str">
            <v>47.02.100</v>
          </cell>
          <cell r="B3379" t="str">
            <v>Registro de pressão em latão fundido cromado com canopla, DN= 1/2´ - linha especial</v>
          </cell>
          <cell r="C3379" t="str">
            <v>UN</v>
          </cell>
        </row>
        <row r="3380">
          <cell r="A3380" t="str">
            <v>47.02.110</v>
          </cell>
          <cell r="B3380" t="str">
            <v>Registro de pressão em latão fundido cromado com canopla, DN= 3/4´ - linha especial</v>
          </cell>
          <cell r="C3380" t="str">
            <v>UN</v>
          </cell>
        </row>
        <row r="3381">
          <cell r="A3381" t="str">
            <v>47.02.200</v>
          </cell>
          <cell r="B3381" t="str">
            <v>Registro regulador de vazão para chuveiro e ducha em latão cromado com canopla, DN= 1/2´</v>
          </cell>
          <cell r="C3381" t="str">
            <v>UN</v>
          </cell>
        </row>
        <row r="3382">
          <cell r="A3382" t="str">
            <v>47.02.210</v>
          </cell>
          <cell r="B3382" t="str">
            <v>Registro regulador de vazão para torneira,
misturador e bidê, em latão cromado com canopla, DN= 1/2´</v>
          </cell>
          <cell r="C3382" t="str">
            <v>UN</v>
          </cell>
        </row>
        <row r="3383">
          <cell r="A3383">
            <v>47.04</v>
          </cell>
          <cell r="B3383" t="str">
            <v>Valvula de descarga ou para acionamento de
metais sanitarios</v>
          </cell>
          <cell r="C3383">
            <v>47.03997802734375</v>
          </cell>
        </row>
        <row r="3384">
          <cell r="A3384" t="str">
            <v>47.04.020</v>
          </cell>
          <cell r="B3384" t="str">
            <v>Válvula de descarga com registro próprio, duplo acionamento limitador de fluxo, DN= 1 1/4´</v>
          </cell>
          <cell r="C3384" t="str">
            <v>UN</v>
          </cell>
        </row>
        <row r="3385">
          <cell r="A3385" t="str">
            <v>47.04.030</v>
          </cell>
          <cell r="B3385" t="str">
            <v>Válvula de descarga com registro próprio, DN= 1
1/4´</v>
          </cell>
          <cell r="C3385" t="str">
            <v>UN</v>
          </cell>
        </row>
        <row r="3386">
          <cell r="A3386" t="str">
            <v>47.04.040</v>
          </cell>
          <cell r="B3386" t="str">
            <v>Válvula de descarga com registro próprio, DN= 1
1/2´</v>
          </cell>
          <cell r="C3386" t="str">
            <v>UN</v>
          </cell>
        </row>
        <row r="3387">
          <cell r="A3387" t="str">
            <v>47.04.050</v>
          </cell>
          <cell r="B3387" t="str">
            <v>Válvula de descarga antivandalismo, DN= 1 1/2´</v>
          </cell>
          <cell r="C3387" t="str">
            <v>UN</v>
          </cell>
        </row>
        <row r="3388">
          <cell r="A3388" t="str">
            <v>47.04.080</v>
          </cell>
          <cell r="B3388" t="str">
            <v>Válvula de descarga externa, tipo alavanca com registro próprio, DN= 1 1/4´ e DN= 1 1/2´</v>
          </cell>
          <cell r="C3388" t="str">
            <v>UN</v>
          </cell>
        </row>
        <row r="3389">
          <cell r="A3389" t="str">
            <v>47.04.090</v>
          </cell>
          <cell r="B3389" t="str">
            <v>Válvula de mictório antivandalismo, DN= 3/4´</v>
          </cell>
          <cell r="C3389" t="str">
            <v>UN</v>
          </cell>
        </row>
        <row r="3390">
          <cell r="A3390" t="str">
            <v>47.04.100</v>
          </cell>
          <cell r="B3390" t="str">
            <v>Válvula de mictório padrão, vazão automática,
DN= 3/4´</v>
          </cell>
          <cell r="C3390" t="str">
            <v>UN</v>
          </cell>
        </row>
        <row r="3391">
          <cell r="A3391" t="str">
            <v>47.04.110</v>
          </cell>
          <cell r="B3391" t="str">
            <v>Válvula de acionamento hidromecânico para piso</v>
          </cell>
          <cell r="C3391" t="str">
            <v>UN</v>
          </cell>
        </row>
        <row r="3392">
          <cell r="A3392" t="str">
            <v>47.04.120</v>
          </cell>
          <cell r="B3392" t="str">
            <v>Válvula de acionamento hidromecânico para
ducha, em latão cromado, DN= 3/4´</v>
          </cell>
          <cell r="C3392" t="str">
            <v>UN</v>
          </cell>
        </row>
        <row r="3393">
          <cell r="A3393" t="str">
            <v>47.04.180</v>
          </cell>
          <cell r="B3393" t="str">
            <v>Válvula de descarga com registro próprio, duplo acionamento limitador de fluxo, DN = 1 1/2´</v>
          </cell>
          <cell r="C3393" t="str">
            <v>UN</v>
          </cell>
        </row>
        <row r="3394">
          <cell r="A3394">
            <v>47.05</v>
          </cell>
          <cell r="B3394" t="str">
            <v>Registro e / ou valvula em bronze</v>
          </cell>
          <cell r="C3394">
            <v>47.04998779296875</v>
          </cell>
        </row>
        <row r="3395">
          <cell r="A3395" t="str">
            <v>47.05.010</v>
          </cell>
          <cell r="B3395" t="str">
            <v>Válvula de retenção horizontal em bronze, DN=
3/4´</v>
          </cell>
          <cell r="C3395" t="str">
            <v>UN</v>
          </cell>
        </row>
        <row r="3396">
          <cell r="A3396" t="str">
            <v>47.05.020</v>
          </cell>
          <cell r="B3396" t="str">
            <v>Válvula de retenção horizontal em bronze, DN= 1´</v>
          </cell>
          <cell r="C3396" t="str">
            <v>UN</v>
          </cell>
        </row>
        <row r="3397">
          <cell r="A3397" t="str">
            <v>47.05.030</v>
          </cell>
          <cell r="B3397" t="str">
            <v>Válvula de retenção horizontal em bronze, DN= 1
1/4´</v>
          </cell>
          <cell r="C3397" t="str">
            <v>UN</v>
          </cell>
        </row>
        <row r="3398">
          <cell r="A3398" t="str">
            <v>47.05.040</v>
          </cell>
          <cell r="B3398" t="str">
            <v>Válvula de retenção horizontal em bronze, DN= 1
1/2´</v>
          </cell>
          <cell r="C3398" t="str">
            <v>UN</v>
          </cell>
        </row>
        <row r="3399">
          <cell r="A3399" t="str">
            <v>47.05.050</v>
          </cell>
          <cell r="B3399" t="str">
            <v>Válvula de retenção horizontal em bronze, DN= 2´</v>
          </cell>
          <cell r="C3399" t="str">
            <v>UN</v>
          </cell>
        </row>
        <row r="3400">
          <cell r="A3400" t="str">
            <v>47.05.060</v>
          </cell>
          <cell r="B3400" t="str">
            <v>Válvula de retenção horizontal em bronze, DN= 2
1/2´</v>
          </cell>
          <cell r="C3400" t="str">
            <v>UN</v>
          </cell>
        </row>
        <row r="3401">
          <cell r="A3401" t="str">
            <v>47.05.070</v>
          </cell>
          <cell r="B3401" t="str">
            <v>Válvula de retenção horizontal em bronze, DN= 3´</v>
          </cell>
          <cell r="C3401" t="str">
            <v>UN</v>
          </cell>
        </row>
        <row r="3402">
          <cell r="A3402" t="str">
            <v>47.05.080</v>
          </cell>
          <cell r="B3402" t="str">
            <v>Válvula de retenção horizontal em bronze, DN= 4´</v>
          </cell>
          <cell r="C3402" t="str">
            <v>UN</v>
          </cell>
        </row>
        <row r="3403">
          <cell r="A3403" t="str">
            <v>47.05.100</v>
          </cell>
          <cell r="B3403" t="str">
            <v>Válvula de retenção vertical em bronze, DN= 1´</v>
          </cell>
          <cell r="C3403" t="str">
            <v>UN</v>
          </cell>
        </row>
        <row r="3404">
          <cell r="A3404" t="str">
            <v>47.05.110</v>
          </cell>
          <cell r="B3404" t="str">
            <v>Válvula de retenção vertical em bronze, DN= 1
1/4´</v>
          </cell>
          <cell r="C3404" t="str">
            <v>UN</v>
          </cell>
        </row>
        <row r="3405">
          <cell r="A3405" t="str">
            <v>47.05.120</v>
          </cell>
          <cell r="B3405" t="str">
            <v>Válvula de retenção vertical em bronze, DN= 1
1/2´</v>
          </cell>
          <cell r="C3405" t="str">
            <v>UN</v>
          </cell>
        </row>
        <row r="3406">
          <cell r="A3406" t="str">
            <v>47.05.130</v>
          </cell>
          <cell r="B3406" t="str">
            <v>Válvula de retenção vertical em bronze, DN= 2´</v>
          </cell>
          <cell r="C3406" t="str">
            <v>UN</v>
          </cell>
        </row>
        <row r="3407">
          <cell r="A3407" t="str">
            <v>47.05.140</v>
          </cell>
          <cell r="B3407" t="str">
            <v>Válvula de retenção vertical em bronze, DN= 2
1/2´</v>
          </cell>
          <cell r="C3407" t="str">
            <v>UN</v>
          </cell>
        </row>
        <row r="3408">
          <cell r="A3408" t="str">
            <v>47.05.150</v>
          </cell>
          <cell r="B3408" t="str">
            <v>Válvula de retenção vertical em bronze, DN= 3´</v>
          </cell>
          <cell r="C3408" t="str">
            <v>UN</v>
          </cell>
        </row>
        <row r="3409">
          <cell r="A3409" t="str">
            <v>47.05.160</v>
          </cell>
          <cell r="B3409" t="str">
            <v>Válvula de retenção vertical em bronze, DN= 4´</v>
          </cell>
          <cell r="C3409" t="str">
            <v>UN</v>
          </cell>
        </row>
        <row r="3410">
          <cell r="A3410" t="str">
            <v>47.05.170</v>
          </cell>
          <cell r="B3410" t="str">
            <v>Válvula de retenção de pé com crivo em bronze,
DN= 1´</v>
          </cell>
          <cell r="C3410" t="str">
            <v>UN</v>
          </cell>
        </row>
        <row r="3411">
          <cell r="A3411" t="str">
            <v>47.05.180</v>
          </cell>
          <cell r="B3411" t="str">
            <v>Válvula de retenção de pé com crivo em bronze,
DN= 1 1/4´</v>
          </cell>
          <cell r="C3411" t="str">
            <v>UN</v>
          </cell>
        </row>
        <row r="3412">
          <cell r="A3412" t="str">
            <v>47.05.190</v>
          </cell>
          <cell r="B3412" t="str">
            <v>Válvula de retenção de pé com crivo em bronze,
DN= 1 1/2´</v>
          </cell>
          <cell r="C3412" t="str">
            <v>UN</v>
          </cell>
        </row>
        <row r="3413">
          <cell r="A3413" t="str">
            <v>47.05.200</v>
          </cell>
          <cell r="B3413" t="str">
            <v>Válvula de retenção de pé com crivo em bronze,
DN= 2´</v>
          </cell>
          <cell r="C3413" t="str">
            <v>UN</v>
          </cell>
        </row>
        <row r="3414">
          <cell r="A3414" t="str">
            <v>47.05.210</v>
          </cell>
          <cell r="B3414" t="str">
            <v>Válvula de retenção de pé com crivo em bronze,
DN= 2 1/2´</v>
          </cell>
          <cell r="C3414" t="str">
            <v>UN</v>
          </cell>
        </row>
        <row r="3415">
          <cell r="A3415" t="str">
            <v>47.05.220</v>
          </cell>
          <cell r="B3415" t="str">
            <v>Válvula de gaveta em bronze, com haste não ascendente, classe 125 libras para vapor e classe 200 libras para água, óleo e gás, DN= 6´</v>
          </cell>
          <cell r="C3415" t="str">
            <v>UN</v>
          </cell>
        </row>
        <row r="3416">
          <cell r="A3416" t="str">
            <v>47.05.230</v>
          </cell>
          <cell r="B3416" t="str">
            <v>Válvula de gaveta em bronze, com haste não ascendente, classe 125 libras para vapor e classe 200 libras para água, óleo e gás, DN= 2´</v>
          </cell>
          <cell r="C3416" t="str">
            <v>UN</v>
          </cell>
        </row>
        <row r="3417">
          <cell r="A3417" t="str">
            <v>47.05.240</v>
          </cell>
          <cell r="B3417" t="str">
            <v>Válvula globo em bronze, classe 125 libras para
vapor e classe 200 libras para água, óleo e gás, DN= 2´</v>
          </cell>
          <cell r="C3417" t="str">
            <v>UN</v>
          </cell>
        </row>
        <row r="3418">
          <cell r="A3418" t="str">
            <v>47.05.260</v>
          </cell>
          <cell r="B3418" t="str">
            <v>Válvula de retenção de pé com crivo em bronze,
DN= 3´</v>
          </cell>
          <cell r="C3418" t="str">
            <v>UN</v>
          </cell>
        </row>
        <row r="3419">
          <cell r="A3419" t="str">
            <v>47.05.270</v>
          </cell>
          <cell r="B3419" t="str">
            <v>Válvula de retenção de pé com crivo em bronze,
DN= 4´</v>
          </cell>
          <cell r="C3419" t="str">
            <v>UN</v>
          </cell>
        </row>
        <row r="3420">
          <cell r="A3420" t="str">
            <v>47.05.280</v>
          </cell>
          <cell r="B3420" t="str">
            <v>Válvula globo angular de 45° em bronze, DN= 2
1/2´</v>
          </cell>
          <cell r="C3420" t="str">
            <v>UN</v>
          </cell>
        </row>
        <row r="3421">
          <cell r="A3421" t="str">
            <v>47.05.290</v>
          </cell>
          <cell r="B3421" t="str">
            <v>Válvula de gaveta em bronze, haste ascendente, classe 150 libras para vapor saturado e 300 libras para água, óleo e gás, DN= 1/2´</v>
          </cell>
          <cell r="C3421" t="str">
            <v>UN</v>
          </cell>
        </row>
        <row r="3422">
          <cell r="A3422" t="str">
            <v>47.05.296</v>
          </cell>
          <cell r="B3422" t="str">
            <v>Válvula de gaveta em bronze, haste ascendente, classe 150 libras para vapor saturado e 300 libras para água, óleo e gás, DN= 4´</v>
          </cell>
          <cell r="C3422" t="str">
            <v>UN</v>
          </cell>
        </row>
        <row r="3423">
          <cell r="A3423" t="str">
            <v>47.05.300</v>
          </cell>
          <cell r="B3423" t="str">
            <v>Válvula de gaveta em bronze, haste não ascendente, classe 150 libras para vapor saturado e 300 libras para água, óleo e gás, DN= 4´</v>
          </cell>
          <cell r="C3423" t="str">
            <v>UN</v>
          </cell>
        </row>
        <row r="3424">
          <cell r="A3424" t="str">
            <v>47.05.310</v>
          </cell>
          <cell r="B3424" t="str">
            <v>Válvula de gaveta em bronze, haste não ascendente, classe 150 libras para vapor saturado e 300 libras para água, óleo e gás, DN= 2´</v>
          </cell>
          <cell r="C3424" t="str">
            <v>UN</v>
          </cell>
        </row>
        <row r="3425">
          <cell r="A3425" t="str">
            <v>47.05.340</v>
          </cell>
          <cell r="B3425" t="str">
            <v>Válvula globo em bronze, classe 150 libras para vapor saturado e 300 libras para água, óleo e gás,
DN= 3/4´</v>
          </cell>
          <cell r="C3425" t="str">
            <v>UN</v>
          </cell>
        </row>
        <row r="3426">
          <cell r="A3426" t="str">
            <v>47.05.350</v>
          </cell>
          <cell r="B3426" t="str">
            <v>Válvula globo em bronze, classe 150 libras para
vapor saturado e 300 libras para água, óleo e gás, DN= 1´</v>
          </cell>
          <cell r="C3426" t="str">
            <v>UN</v>
          </cell>
        </row>
        <row r="3427">
          <cell r="A3427" t="str">
            <v>47.05.360</v>
          </cell>
          <cell r="B3427" t="str">
            <v>Válvula globo em bronze, classe 150 libras para vapor saturado e 300 libras para água, óleo e gás,
DN= 1 1/2´</v>
          </cell>
          <cell r="C3427" t="str">
            <v>UN</v>
          </cell>
        </row>
        <row r="3428">
          <cell r="A3428" t="str">
            <v>47.05.370</v>
          </cell>
          <cell r="B3428" t="str">
            <v>Válvula globo em bronze, classe 150 libras para vapor saturado e 300 libras para água, óleo e gás,
DN= 2´</v>
          </cell>
          <cell r="C3428" t="str">
            <v>UN</v>
          </cell>
        </row>
        <row r="3429">
          <cell r="A3429" t="str">
            <v>47.05.390</v>
          </cell>
          <cell r="B3429" t="str">
            <v>Válvula globo em bronze, classe 150 libras para vapor saturado e 300 libras para água, óleo e gás,
DN= 2 1/2´</v>
          </cell>
          <cell r="C3429" t="str">
            <v>UN</v>
          </cell>
        </row>
        <row r="3430">
          <cell r="A3430" t="str">
            <v>47.05.392</v>
          </cell>
          <cell r="B3430" t="str">
            <v>Válvula globo em bronze, classe 150 libras para
vapor saturado e 300 libras para água, óleo e gás, DN= 3´</v>
          </cell>
          <cell r="C3430" t="str">
            <v>UN</v>
          </cell>
        </row>
        <row r="3431">
          <cell r="A3431" t="str">
            <v>47.05.394</v>
          </cell>
          <cell r="B3431" t="str">
            <v>Válvula globo em bronze, classe 150 libras para
vapor saturado e 300 libras para água, óleo e gás, DN= 4´</v>
          </cell>
          <cell r="C3431" t="str">
            <v>UN</v>
          </cell>
        </row>
        <row r="3432">
          <cell r="A3432" t="str">
            <v>47.05.398</v>
          </cell>
          <cell r="B3432" t="str">
            <v>Válvula de gaveta em bronze, haste não ascendente, classe 125 libras para vapor e classe 200 libras para água, óleo e gás, DN= 3/4´</v>
          </cell>
          <cell r="C3432" t="str">
            <v>UN</v>
          </cell>
        </row>
        <row r="3433">
          <cell r="A3433" t="str">
            <v>47.05.400</v>
          </cell>
          <cell r="B3433" t="str">
            <v>Válvula de gaveta em bronze, haste não ascendente, classe 125 libras para vapor e classe 200 libras para água, óleo e gás, DN= 1´</v>
          </cell>
          <cell r="C3433" t="str">
            <v>UN</v>
          </cell>
        </row>
        <row r="3434">
          <cell r="A3434" t="str">
            <v>47.05.406</v>
          </cell>
          <cell r="B3434" t="str">
            <v>Válvula de gaveta em bronze, haste não ascendente, classe 125 libras para vapor e classe 200 libras para água, óleo e gás, DN= 1.1/4´</v>
          </cell>
          <cell r="C3434" t="str">
            <v>UN</v>
          </cell>
        </row>
        <row r="3435">
          <cell r="A3435" t="str">
            <v>47.05.410</v>
          </cell>
          <cell r="B3435" t="str">
            <v>Válvula de gaveta em bronze, haste não ascendente, classe 125 libras para vapor e classe 200 libras para água, óleo e gás, DN= 1 1/2´</v>
          </cell>
          <cell r="C3435" t="str">
            <v>UN</v>
          </cell>
        </row>
        <row r="3436">
          <cell r="A3436" t="str">
            <v>47.05.420</v>
          </cell>
          <cell r="B3436" t="str">
            <v>Válvula de gaveta em bronze, haste não ascendente, classe 125 libras para vapor e classe 200 libras para água, óleo e gás, DN= 2 1/2´</v>
          </cell>
          <cell r="C3436" t="str">
            <v>UN</v>
          </cell>
        </row>
        <row r="3437">
          <cell r="A3437" t="str">
            <v>47.05.430</v>
          </cell>
          <cell r="B3437" t="str">
            <v>Válvula de gaveta em bronze, haste não ascendente, classe 125 libras para vapor e classe 200 libras para água, óleo e gás, DN= 3´</v>
          </cell>
          <cell r="C3437" t="str">
            <v>UN</v>
          </cell>
        </row>
        <row r="3438">
          <cell r="A3438" t="str">
            <v>47.05.450</v>
          </cell>
          <cell r="B3438" t="str">
            <v>Válvula redutora de pressão de ação direta em bronze, extremidade roscada, para água, ar, óleo e gás, PE= 200 psi e PS= 20 à 90 psi, DN= 1 1/4´</v>
          </cell>
          <cell r="C3438" t="str">
            <v>UN</v>
          </cell>
        </row>
        <row r="3439">
          <cell r="A3439" t="str">
            <v>47.05.460</v>
          </cell>
          <cell r="B3439" t="str">
            <v>Válvula redutora de pressão de ação direta em bronze, extremidade roscada, para água, ar, óleo e gás, PE= 200 psi e PS= 20 à 90 psi, DN= 2´</v>
          </cell>
          <cell r="C3439" t="str">
            <v>UN</v>
          </cell>
        </row>
        <row r="3440">
          <cell r="A3440" t="str">
            <v>47.05.580</v>
          </cell>
          <cell r="B3440" t="str">
            <v>Válvula de gaveta em bronze com fecho rápido,
DN= 1 1/2´</v>
          </cell>
          <cell r="C3440" t="str">
            <v>UN</v>
          </cell>
        </row>
        <row r="3441">
          <cell r="A3441">
            <v>47.06</v>
          </cell>
          <cell r="B3441" t="str">
            <v>Registro e / ou valvula em ferro fundido</v>
          </cell>
          <cell r="C3441">
            <v>47.05999755859375</v>
          </cell>
        </row>
        <row r="3442">
          <cell r="A3442" t="str">
            <v>47.06.030</v>
          </cell>
          <cell r="B3442" t="str">
            <v>Válvula de gaveta em ferro fundido, haste ascendente com flange, classe 125 libras, DN= 2´</v>
          </cell>
          <cell r="C3442" t="str">
            <v>UN</v>
          </cell>
        </row>
        <row r="3443">
          <cell r="A3443" t="str">
            <v>47.06.040</v>
          </cell>
          <cell r="B3443" t="str">
            <v>Válvula de retenção de pé com crivo em ferro
fundido, flangeada, DN= 6´</v>
          </cell>
          <cell r="C3443" t="str">
            <v>UN</v>
          </cell>
        </row>
        <row r="3444">
          <cell r="A3444" t="str">
            <v>47.06.041</v>
          </cell>
          <cell r="B3444" t="str">
            <v>Válvula de retenção de pé com crivo em ferro
fundido, flangeada, DN= 8´</v>
          </cell>
          <cell r="C3444" t="str">
            <v>UN</v>
          </cell>
        </row>
        <row r="3445">
          <cell r="A3445" t="str">
            <v>47.06.050</v>
          </cell>
          <cell r="B3445" t="str">
            <v>Válvula de retenção tipo portinhola dupla em
ferro fundido, DN= 6´</v>
          </cell>
          <cell r="C3445" t="str">
            <v>UN</v>
          </cell>
        </row>
        <row r="3446">
          <cell r="A3446" t="str">
            <v>47.06.051</v>
          </cell>
          <cell r="B3446" t="str">
            <v>Válvula de retenção tipo portinhola simples em
ferro fundido, flangeada, DN= 6´</v>
          </cell>
          <cell r="C3446" t="str">
            <v>UN</v>
          </cell>
        </row>
        <row r="3447">
          <cell r="A3447" t="str">
            <v>47.06.060</v>
          </cell>
          <cell r="B3447" t="str">
            <v>Válvula de gaveta em ferro fundido com bolsa,
DN= 150 mm</v>
          </cell>
          <cell r="C3447" t="str">
            <v>UN</v>
          </cell>
        </row>
        <row r="3448">
          <cell r="A3448" t="str">
            <v>47.06.070</v>
          </cell>
          <cell r="B3448" t="str">
            <v>Válvula de gaveta em ferro fundido com bolsa,
DN= 200 mm</v>
          </cell>
          <cell r="C3448" t="str">
            <v>UN</v>
          </cell>
        </row>
        <row r="3449">
          <cell r="A3449" t="str">
            <v>47.06.080</v>
          </cell>
          <cell r="B3449" t="str">
            <v>Válvula de retenção tipo portinhola simples em
ferro fundido, DN= 4´</v>
          </cell>
          <cell r="C3449" t="str">
            <v>UN</v>
          </cell>
        </row>
        <row r="3450">
          <cell r="A3450" t="str">
            <v>47.06.090</v>
          </cell>
          <cell r="B3450" t="str">
            <v>Válvula de retenção tipo portinhola dupla em
ferro fundido, DN= 4´</v>
          </cell>
          <cell r="C3450" t="str">
            <v>UN</v>
          </cell>
        </row>
        <row r="3451">
          <cell r="A3451" t="str">
            <v>47.06.100</v>
          </cell>
          <cell r="B3451" t="str">
            <v>Válvula de segurança em ferro fundido rosqueada
com pressão de ajuste 0,4 até 0,75kgf/cm², DN= 2´</v>
          </cell>
          <cell r="C3451" t="str">
            <v>UN</v>
          </cell>
        </row>
        <row r="3452">
          <cell r="A3452" t="str">
            <v>47.06.110</v>
          </cell>
          <cell r="B3452" t="str">
            <v>Válvula de segurança em ferro fundido rosqueada com pressão de ajuste 6,1 até 10,0kgf/cm², DN=
3/4´</v>
          </cell>
          <cell r="C3452" t="str">
            <v>UN</v>
          </cell>
        </row>
        <row r="3453">
          <cell r="A3453" t="str">
            <v>47.06.180</v>
          </cell>
          <cell r="B3453" t="str">
            <v>Válvula de gaveta em ferro fundido com bolsa,
DN= 100mm</v>
          </cell>
          <cell r="C3453" t="str">
            <v>UN</v>
          </cell>
        </row>
        <row r="3454">
          <cell r="A3454" t="str">
            <v>47.06.310</v>
          </cell>
          <cell r="B3454" t="str">
            <v>Visor de fluxo com janela simples, corpo em ferro
fundido ou aço carbono, DN = 1´</v>
          </cell>
          <cell r="C3454" t="str">
            <v>UN</v>
          </cell>
        </row>
        <row r="3455">
          <cell r="A3455" t="str">
            <v>47.06.320</v>
          </cell>
          <cell r="B3455" t="str">
            <v>Válvula de governo (retenção e alarme) completa, corpo em ferro fundido, classe 125 libras, DN= 4´</v>
          </cell>
          <cell r="C3455" t="str">
            <v>UN</v>
          </cell>
        </row>
        <row r="3456">
          <cell r="A3456" t="str">
            <v>47.06.330</v>
          </cell>
          <cell r="B3456" t="str">
            <v>Válvula de gaveta em ferro fundido, haste ascendente com flange, classe 125 libras, DN= 4´</v>
          </cell>
          <cell r="C3456" t="str">
            <v>UN</v>
          </cell>
        </row>
        <row r="3457">
          <cell r="A3457" t="str">
            <v>47.06.340</v>
          </cell>
          <cell r="B3457" t="str">
            <v>Válvula de gaveta em ferro fundido, haste ascendente com flange, classe 125 libras, DN= 6´</v>
          </cell>
          <cell r="C3457" t="str">
            <v>UN</v>
          </cell>
        </row>
        <row r="3458">
          <cell r="A3458" t="str">
            <v>47.06.350</v>
          </cell>
          <cell r="B3458" t="str">
            <v>Válvula de retenção vertical em ferro fundido com flange, classe 125 libras, DN= 4´</v>
          </cell>
          <cell r="C3458" t="str">
            <v>UN</v>
          </cell>
        </row>
        <row r="3459">
          <cell r="A3459">
            <v>47.07</v>
          </cell>
          <cell r="B3459" t="str">
            <v>Registro e / ou valvula em aco carbono fundido</v>
          </cell>
          <cell r="C3459">
            <v>47.069976806640625</v>
          </cell>
        </row>
        <row r="3460">
          <cell r="A3460" t="str">
            <v>47.07.010</v>
          </cell>
          <cell r="B3460" t="str">
            <v>Válvula de esfera em aço carbono fundido, passagem plena, classe 150 libras para vapor e classe 600 libras para água, óleo e gás, DN= 1/2´</v>
          </cell>
          <cell r="C3460" t="str">
            <v>UN</v>
          </cell>
        </row>
        <row r="3461">
          <cell r="A3461" t="str">
            <v>47.07.020</v>
          </cell>
          <cell r="B3461" t="str">
            <v>Válvula de esfera em aço carbono fundido, passagem plena, classe 150 libras para vapor e classe 600 libras para água, óleo e gás, DN= 3/4´</v>
          </cell>
          <cell r="C3461" t="str">
            <v>UN</v>
          </cell>
        </row>
        <row r="3462">
          <cell r="A3462" t="str">
            <v>47.07.030</v>
          </cell>
          <cell r="B3462" t="str">
            <v>Válvula de esfera em aço carbono fundido, passagem plena, classe 150 libras para vapor e classe 600 libras para água, óleo e gás, DN= 1´</v>
          </cell>
          <cell r="C3462" t="str">
            <v>UN</v>
          </cell>
        </row>
        <row r="3463">
          <cell r="A3463" t="str">
            <v>47.07.031</v>
          </cell>
          <cell r="B3463" t="str">
            <v>Válvula de esfera em aço carbono fundido, passagem plena, classe 150 libras para vapor e classe 600 libras para água, óleo e gás, DN= 1.1/4´</v>
          </cell>
          <cell r="C3463" t="str">
            <v>UN</v>
          </cell>
        </row>
        <row r="3464">
          <cell r="A3464" t="str">
            <v>47.07.090</v>
          </cell>
          <cell r="B3464" t="str">
            <v>Válvula de esfera em aço carbono fundido, passagem plena, extremidades rosqueáveis, classe 300 libras para vapor saturado, DN= 2´</v>
          </cell>
          <cell r="C3464" t="str">
            <v>UN</v>
          </cell>
        </row>
        <row r="3465">
          <cell r="A3465">
            <v>47.09</v>
          </cell>
          <cell r="B3465" t="str">
            <v>Registro e / ou valvula em aco carbono forjado</v>
          </cell>
          <cell r="C3465">
            <v>47.089996337890625</v>
          </cell>
        </row>
        <row r="3466">
          <cell r="A3466" t="str">
            <v>47.09.010</v>
          </cell>
          <cell r="B3466" t="str">
            <v>Válvula globo em aço carbono forjado, classe 800 libras para vapor e classe 2000 libras para água,
óleo e gás, DN= 3/4´</v>
          </cell>
          <cell r="C3466" t="str">
            <v>UN</v>
          </cell>
        </row>
        <row r="3467">
          <cell r="A3467" t="str">
            <v>47.09.020</v>
          </cell>
          <cell r="B3467" t="str">
            <v>Válvula globo em aço carbono forjado, classe 800
libras para vapor e classe 2000 libras para água, óleo e gás, DN= 1´</v>
          </cell>
          <cell r="C3467" t="str">
            <v>UN</v>
          </cell>
        </row>
        <row r="3468">
          <cell r="A3468" t="str">
            <v>47.09.030</v>
          </cell>
          <cell r="B3468" t="str">
            <v>Válvula globo em aço carbono forjado, classe 800 libras para vapor e classe 2000 libras para água,
óleo e gás, DN= 1 1/2´</v>
          </cell>
          <cell r="C3468" t="str">
            <v>UN</v>
          </cell>
        </row>
        <row r="3469">
          <cell r="A3469" t="str">
            <v>47.09.040</v>
          </cell>
          <cell r="B3469" t="str">
            <v>Válvula globo em aço carbono forjado, classe 800 libras para vapor e classe 2000 libras para água,
óleo e gás, DN= 2´</v>
          </cell>
          <cell r="C3469" t="str">
            <v>UN</v>
          </cell>
        </row>
        <row r="3470">
          <cell r="A3470">
            <v>47.1</v>
          </cell>
          <cell r="B3470" t="str">
            <v>Registro e / ou valvula em aco inoxidavel forjado</v>
          </cell>
          <cell r="C3470">
            <v>47.0999755859375</v>
          </cell>
        </row>
        <row r="3471">
          <cell r="A3471" t="str">
            <v>47.10.010</v>
          </cell>
          <cell r="B3471" t="str">
            <v>Purgador termodinâmico com filtro incorporado, em aço inoxidável forjado, pressão de 0,25 a 42 kg/cm², temperatura até 425°C, DN= 1/2´</v>
          </cell>
          <cell r="C3471" t="str">
            <v>UN</v>
          </cell>
        </row>
        <row r="3472">
          <cell r="A3472">
            <v>47.11</v>
          </cell>
          <cell r="B3472" t="str">
            <v>Aparelho de medicao e controle</v>
          </cell>
          <cell r="C3472">
            <v>47.1099853515625</v>
          </cell>
        </row>
        <row r="3473">
          <cell r="A3473" t="str">
            <v>47.11.021</v>
          </cell>
          <cell r="B3473" t="str">
            <v>Pressostato diferencial ajustável mecânico, montagem inferior com diâmetro de 1/2" e/ou
1/4", faixa de operação até 16 bar</v>
          </cell>
          <cell r="C3473" t="str">
            <v>UN</v>
          </cell>
        </row>
        <row r="3474">
          <cell r="A3474" t="str">
            <v>47.11.080</v>
          </cell>
          <cell r="B3474" t="str">
            <v>Termômetro bimetálico, mostrador com 4´, saída
angular, escala 0-100°C</v>
          </cell>
          <cell r="C3474" t="str">
            <v>UN</v>
          </cell>
        </row>
        <row r="3475">
          <cell r="A3475" t="str">
            <v>47.11.100</v>
          </cell>
          <cell r="B3475" t="str">
            <v>Manômetro com mostrador de 4´, escalas: 0-4 / 0-
7 / 0-10 / 0-17 / 0-21 / 0-28 kg/cm²</v>
          </cell>
          <cell r="C3475" t="str">
            <v>UN</v>
          </cell>
        </row>
        <row r="3476">
          <cell r="A3476" t="str">
            <v>47.11.111</v>
          </cell>
          <cell r="B3476" t="str">
            <v>Pressostato diferencial ajustável, caixa à prova de água, unidade sensora em aço inoxidável 316, faixa de operação entre 1,4 a 14 bar, para fluídos
corrosivos, DN=1/2´</v>
          </cell>
          <cell r="C3476" t="str">
            <v>UN</v>
          </cell>
        </row>
        <row r="3477">
          <cell r="A3477">
            <v>47.12</v>
          </cell>
          <cell r="B3477" t="str">
            <v>Registro e / ou valvula em ferro ductil</v>
          </cell>
          <cell r="C3477">
            <v>47.1199951171875</v>
          </cell>
        </row>
        <row r="3478">
          <cell r="A3478" t="str">
            <v>47.12.040</v>
          </cell>
          <cell r="B3478" t="str">
            <v>Válvula de gaveta em ferro dúctil com flanges,
classe PN-10, DN= 200mm</v>
          </cell>
          <cell r="C3478" t="str">
            <v>UN</v>
          </cell>
        </row>
        <row r="3479">
          <cell r="A3479" t="str">
            <v>47.12.270</v>
          </cell>
          <cell r="B3479" t="str">
            <v>Válvula de gaveta em ferro dúctil com flanges,
classe PN-10, DN= 80mm</v>
          </cell>
          <cell r="C3479" t="str">
            <v>UN</v>
          </cell>
        </row>
        <row r="3480">
          <cell r="A3480" t="str">
            <v>47.12.280</v>
          </cell>
          <cell r="B3480" t="str">
            <v>Válvula globo auto-operada hidraulicamente, em ferro dúctil, classe PN-10/16, DN= 50mm</v>
          </cell>
          <cell r="C3480" t="str">
            <v>UN</v>
          </cell>
        </row>
        <row r="3481">
          <cell r="A3481" t="str">
            <v>47.12.290</v>
          </cell>
          <cell r="B3481" t="str">
            <v>Válvula globo auto-operada hidraulicamente, comandada por solenóide, em ferro dúctil, classe PN-10, DN= 50mm</v>
          </cell>
          <cell r="C3481" t="str">
            <v>UN</v>
          </cell>
        </row>
        <row r="3482">
          <cell r="A3482" t="str">
            <v>47.12.300</v>
          </cell>
          <cell r="B3482" t="str">
            <v>Válvula globo auto-operada hidraulicamente, comandada por solenóide, em ferro dúctil, classe PN-10, DN= 100mm</v>
          </cell>
          <cell r="C3482" t="str">
            <v>UN</v>
          </cell>
        </row>
        <row r="3483">
          <cell r="A3483" t="str">
            <v>47.12.310</v>
          </cell>
          <cell r="B3483" t="str">
            <v>Válvula de gaveta em ferro dúctil com flanges,
classe PN-10, DN= 300mm</v>
          </cell>
          <cell r="C3483" t="str">
            <v>UN</v>
          </cell>
        </row>
        <row r="3484">
          <cell r="A3484" t="str">
            <v>47.12.320</v>
          </cell>
          <cell r="B3484" t="str">
            <v>Válvula de gaveta em ferro dúctil com flanges,
classe PN-10, DN= 100mm</v>
          </cell>
          <cell r="C3484" t="str">
            <v>UN</v>
          </cell>
        </row>
        <row r="3485">
          <cell r="A3485" t="str">
            <v>47.12.330</v>
          </cell>
          <cell r="B3485" t="str">
            <v>Válvula de gaveta em ferro dúctil com flanges,
classe PN-10, DN= 150mm</v>
          </cell>
          <cell r="C3485" t="str">
            <v>UN</v>
          </cell>
        </row>
        <row r="3486">
          <cell r="A3486" t="str">
            <v>47.12.340</v>
          </cell>
          <cell r="B3486" t="str">
            <v>Ventosa simples rosqueada em ferro dúctil, classe
PN-25, DN= 3/4´</v>
          </cell>
          <cell r="C3486" t="str">
            <v>UN</v>
          </cell>
        </row>
        <row r="3487">
          <cell r="A3487" t="str">
            <v>47.12.350</v>
          </cell>
          <cell r="B3487" t="str">
            <v>Ventosa de tríplice função em ferro dúctil
flangeada, classe PN-10/16/25, DN= 50mm</v>
          </cell>
          <cell r="C3487" t="str">
            <v>UN</v>
          </cell>
        </row>
        <row r="3488">
          <cell r="A3488">
            <v>47.14</v>
          </cell>
          <cell r="B3488" t="str">
            <v>Registro e / ou valvula em PVC rigido ou ABS</v>
          </cell>
          <cell r="C3488">
            <v>47.139984130859375</v>
          </cell>
        </row>
        <row r="3489">
          <cell r="A3489" t="str">
            <v>47.14.020</v>
          </cell>
          <cell r="B3489" t="str">
            <v>Registro de pressão em PVC rígido, soldável, DN=
25mm (3/4´)</v>
          </cell>
          <cell r="C3489" t="str">
            <v>UN</v>
          </cell>
        </row>
        <row r="3490">
          <cell r="A3490" t="str">
            <v>47.14.200</v>
          </cell>
          <cell r="B3490" t="str">
            <v>Registro regulador de vazão para torneira, misturador e bidê, em ABS com canopla, DN= 1/2´</v>
          </cell>
          <cell r="C3490" t="str">
            <v>UN</v>
          </cell>
        </row>
        <row r="3491">
          <cell r="A3491">
            <v>47.2</v>
          </cell>
          <cell r="B3491" t="str">
            <v>Reparos, conservacoes e complementos - GRUPO
47</v>
          </cell>
          <cell r="C3491">
            <v>47.199981689453125</v>
          </cell>
        </row>
        <row r="3492">
          <cell r="A3492" t="str">
            <v>47.20.010</v>
          </cell>
          <cell r="B3492" t="str">
            <v>Pigtail em latão para manômetro, DN= 1/2´</v>
          </cell>
          <cell r="C3492" t="str">
            <v>UN</v>
          </cell>
        </row>
        <row r="3493">
          <cell r="A3493" t="str">
            <v>47.20.020</v>
          </cell>
          <cell r="B3493" t="str">
            <v>Filtro ´Y´ em bronze para gás combustível, DN= 2´</v>
          </cell>
          <cell r="C3493" t="str">
            <v>UN</v>
          </cell>
        </row>
        <row r="3494">
          <cell r="A3494" t="str">
            <v>47.20.030</v>
          </cell>
          <cell r="B3494" t="str">
            <v>Filtro ´Y´ em ferro fundido, classe 125 libras para vapor saturado, com extremidades rosqueáveis,
DN= 2´</v>
          </cell>
          <cell r="C3494" t="str">
            <v>UN</v>
          </cell>
        </row>
        <row r="3495">
          <cell r="A3495" t="str">
            <v>47.20.070</v>
          </cell>
          <cell r="B3495" t="str">
            <v>Pigtail flexível, revestido com borracha sintética resistente, DN= 7/16´ comprimento até 1,00 m</v>
          </cell>
          <cell r="C3495" t="str">
            <v>UN</v>
          </cell>
        </row>
        <row r="3496">
          <cell r="A3496" t="str">
            <v>47.20.080</v>
          </cell>
          <cell r="B3496" t="str">
            <v>Regulador de primeiro estágio de alta pressão até 2 kgf/cm², vazão de 90 kg GLP/hora</v>
          </cell>
          <cell r="C3496" t="str">
            <v>UN</v>
          </cell>
        </row>
        <row r="3497">
          <cell r="A3497" t="str">
            <v>47.20.100</v>
          </cell>
          <cell r="B3497" t="str">
            <v>Regulador de primeiro estágio de alta pressão até 1,3 kgf/cm², vazão de 50 kg GLP/hora</v>
          </cell>
          <cell r="C3497" t="str">
            <v>UN</v>
          </cell>
        </row>
        <row r="3498">
          <cell r="A3498" t="str">
            <v>47.20.120</v>
          </cell>
          <cell r="B3498" t="str">
            <v>Regulador de segundo estágio para gás, uso
industrial, vazão até 12 kg GLP/hora</v>
          </cell>
          <cell r="C3498" t="str">
            <v>UN</v>
          </cell>
        </row>
        <row r="3499">
          <cell r="A3499" t="str">
            <v>47.20.181</v>
          </cell>
          <cell r="B3499" t="str">
            <v>Filtro Y em aço carbono, classe 150 libras,
conexões flangeadas, DN= 4''</v>
          </cell>
          <cell r="C3499" t="str">
            <v>UN</v>
          </cell>
        </row>
        <row r="3500">
          <cell r="A3500" t="str">
            <v>47.20.190</v>
          </cell>
          <cell r="B3500" t="str">
            <v>Chave de fluxo tipo palheta para tubulação de
líquidos</v>
          </cell>
          <cell r="C3500" t="str">
            <v>UN</v>
          </cell>
        </row>
        <row r="3501">
          <cell r="A3501" t="str">
            <v>47.20.300</v>
          </cell>
          <cell r="B3501" t="str">
            <v>Chave de fluxo de água com retardo para
tubulações com diâmetro nominal de 1" a 6" - conexão BSP</v>
          </cell>
          <cell r="C3501" t="str">
            <v>UN</v>
          </cell>
        </row>
        <row r="3502">
          <cell r="A3502" t="str">
            <v>47.20.320</v>
          </cell>
          <cell r="B3502" t="str">
            <v>Filtro ´Y´ corpo em bronze, pressão de serviço até
20,7 bar (PN 20), DN= 1 1/2´</v>
          </cell>
          <cell r="C3502" t="str">
            <v>UN</v>
          </cell>
        </row>
        <row r="3503">
          <cell r="A3503" t="str">
            <v>47.20.330</v>
          </cell>
          <cell r="B3503" t="str">
            <v>Filtro ´Y´ corpo em bronze, pressão de serviço até
20,7 bar (PN 20), DN= 2´</v>
          </cell>
          <cell r="C3503" t="str">
            <v>UN</v>
          </cell>
        </row>
        <row r="3504">
          <cell r="A3504">
            <v>48</v>
          </cell>
          <cell r="B3504" t="str">
            <v>RESERVATORIO E TANQUE PARA LIQUIDOS E
GASES</v>
          </cell>
          <cell r="C3504">
            <v>48</v>
          </cell>
        </row>
        <row r="3505">
          <cell r="A3505">
            <v>48.02</v>
          </cell>
          <cell r="B3505" t="str">
            <v>Reservatorio em material sintetico</v>
          </cell>
          <cell r="C3505">
            <v>48.019989013671875</v>
          </cell>
        </row>
        <row r="3506">
          <cell r="A3506" t="str">
            <v>48.02.008</v>
          </cell>
          <cell r="B3506" t="str">
            <v>Reservatório de fibra de vidro - capacidade de
15.000 litros</v>
          </cell>
          <cell r="C3506" t="str">
            <v>UN</v>
          </cell>
        </row>
        <row r="3507">
          <cell r="A3507" t="str">
            <v>48.02.009</v>
          </cell>
          <cell r="B3507" t="str">
            <v>Reservatório de fibra de vidro - capacidade de
20.000 litros</v>
          </cell>
          <cell r="C3507" t="str">
            <v>UN</v>
          </cell>
        </row>
        <row r="3508">
          <cell r="A3508" t="str">
            <v>48.02.204</v>
          </cell>
          <cell r="B3508" t="str">
            <v>Reservatório em polietileno com tampa de
encaixar - capacidade de 2.000 litros</v>
          </cell>
          <cell r="C3508" t="str">
            <v>UN</v>
          </cell>
        </row>
        <row r="3509">
          <cell r="A3509" t="str">
            <v>48.02.205</v>
          </cell>
          <cell r="B3509" t="str">
            <v>Reservatório em polietileno com tampa de
encaixar - capacidade de 3.000 litros</v>
          </cell>
          <cell r="C3509" t="str">
            <v>UN</v>
          </cell>
        </row>
        <row r="3510">
          <cell r="A3510" t="str">
            <v>48.02.206</v>
          </cell>
          <cell r="B3510" t="str">
            <v>Reservatório em polietileno com tampa de
encaixar - capacidade de 5.000 litros</v>
          </cell>
          <cell r="C3510" t="str">
            <v>UN</v>
          </cell>
        </row>
        <row r="3511">
          <cell r="A3511" t="str">
            <v>48.02.207</v>
          </cell>
          <cell r="B3511" t="str">
            <v>Reservatório em polietileno com tampa de
encaixar - capacidade de 10.000 litros</v>
          </cell>
          <cell r="C3511" t="str">
            <v>UN</v>
          </cell>
        </row>
        <row r="3512">
          <cell r="A3512" t="str">
            <v>48.02.300</v>
          </cell>
          <cell r="B3512" t="str">
            <v>Reservatório em polietileno de alta densidade (cisterna) com antioxidante e proteção contra raios ultravioleta (UV) - capacidade de 5.000 litros</v>
          </cell>
          <cell r="C3512" t="str">
            <v>UN</v>
          </cell>
        </row>
        <row r="3513">
          <cell r="A3513" t="str">
            <v>48.02.310</v>
          </cell>
          <cell r="B3513" t="str">
            <v>Reservatório em polietileno de alta densidade (cisterna) com antioxidante e proteção contra raios ultravioleta (UV) - capacidade de 10.000
litros</v>
          </cell>
          <cell r="C3513" t="str">
            <v>UN</v>
          </cell>
        </row>
        <row r="3514">
          <cell r="A3514" t="str">
            <v>48.02.400</v>
          </cell>
          <cell r="B3514" t="str">
            <v>Reservatório em polietileno com tampa de rosca -
capacidade de 1.000 litros</v>
          </cell>
          <cell r="C3514" t="str">
            <v>UN</v>
          </cell>
        </row>
        <row r="3515">
          <cell r="A3515" t="str">
            <v>48.02.401</v>
          </cell>
          <cell r="B3515" t="str">
            <v>Reservatório em polietileno com tampa de rosca -
capacidade de 500 litros</v>
          </cell>
          <cell r="C3515" t="str">
            <v>UN</v>
          </cell>
        </row>
        <row r="3516">
          <cell r="A3516">
            <v>48.03</v>
          </cell>
          <cell r="B3516" t="str">
            <v>Reservatorio metalico</v>
          </cell>
          <cell r="C3516">
            <v>48.029998779296875</v>
          </cell>
        </row>
        <row r="3517">
          <cell r="A3517" t="str">
            <v>48.03.010</v>
          </cell>
          <cell r="B3517" t="str">
            <v>Reservatório metálico cilíndrico horizontal -
capacidade de 1.000 litros</v>
          </cell>
          <cell r="C3517" t="str">
            <v>CJ</v>
          </cell>
        </row>
        <row r="3518">
          <cell r="A3518" t="str">
            <v>48.03.112</v>
          </cell>
          <cell r="B3518" t="str">
            <v>Reservatório metálico cilíndrico horizontal -
capacidade de 3.000 litros</v>
          </cell>
          <cell r="C3518" t="str">
            <v>CJ</v>
          </cell>
        </row>
        <row r="3519">
          <cell r="A3519" t="str">
            <v>48.03.130</v>
          </cell>
          <cell r="B3519" t="str">
            <v>Reservatório metálico cilíndrico horizontal -
capacidade de 5.000 litros</v>
          </cell>
          <cell r="C3519" t="str">
            <v>CJ</v>
          </cell>
        </row>
        <row r="3520">
          <cell r="A3520" t="str">
            <v>48.03.138</v>
          </cell>
          <cell r="B3520" t="str">
            <v>Reservatório metálico cilíndrico horizontal -
capacidade de 10.000 litros</v>
          </cell>
          <cell r="C3520" t="str">
            <v>CJ</v>
          </cell>
        </row>
        <row r="3521">
          <cell r="A3521">
            <v>48.04</v>
          </cell>
          <cell r="B3521" t="str">
            <v>Reservatorio em concreto</v>
          </cell>
          <cell r="C3521">
            <v>48.03997802734375</v>
          </cell>
        </row>
        <row r="3522">
          <cell r="A3522" t="str">
            <v>48.04.381</v>
          </cell>
          <cell r="B3522" t="str">
            <v>Reservatório em concreto armado cilíndrico, vertical, bipartido, método construtivo em formas deslizantes, diâmetro interno de 3,50m a 4,00m, altura de 15,00m a 25,00m</v>
          </cell>
          <cell r="C3522" t="str">
            <v>M</v>
          </cell>
        </row>
        <row r="3523">
          <cell r="A3523" t="str">
            <v>48.04.391</v>
          </cell>
          <cell r="B3523" t="str">
            <v>Reservatório em concreto armado cilíndrico, vertical, bipartido, método construtivo em formas deslizantes, diâmetro interno de 5,5m a 6,00m, altura de 25,00m a 30,00m</v>
          </cell>
          <cell r="C3523" t="str">
            <v>M</v>
          </cell>
        </row>
        <row r="3524">
          <cell r="A3524">
            <v>48.05</v>
          </cell>
          <cell r="B3524" t="str">
            <v>Torneira de boia</v>
          </cell>
          <cell r="C3524">
            <v>48.04998779296875</v>
          </cell>
        </row>
        <row r="3525">
          <cell r="A3525" t="str">
            <v>48.05.010</v>
          </cell>
          <cell r="B3525" t="str">
            <v>Torneira de boia, DN= 3/4´</v>
          </cell>
          <cell r="C3525" t="str">
            <v>UN</v>
          </cell>
        </row>
        <row r="3526">
          <cell r="A3526" t="str">
            <v>48.05.020</v>
          </cell>
          <cell r="B3526" t="str">
            <v>Torneira de boia, DN= 1´</v>
          </cell>
          <cell r="C3526" t="str">
            <v>UN</v>
          </cell>
        </row>
        <row r="3527">
          <cell r="A3527" t="str">
            <v>48.05.030</v>
          </cell>
          <cell r="B3527" t="str">
            <v>Torneira de boia, DN= 1 1/4´</v>
          </cell>
          <cell r="C3527" t="str">
            <v>UN</v>
          </cell>
        </row>
        <row r="3528">
          <cell r="A3528" t="str">
            <v>48.05.040</v>
          </cell>
          <cell r="B3528" t="str">
            <v>Torneira de boia, DN= 1 1/2´</v>
          </cell>
          <cell r="C3528" t="str">
            <v>UN</v>
          </cell>
        </row>
        <row r="3529">
          <cell r="A3529" t="str">
            <v>48.05.050</v>
          </cell>
          <cell r="B3529" t="str">
            <v>Torneira de boia, DN= 2´</v>
          </cell>
          <cell r="C3529" t="str">
            <v>UN</v>
          </cell>
        </row>
        <row r="3530">
          <cell r="A3530" t="str">
            <v>48.05.052</v>
          </cell>
          <cell r="B3530" t="str">
            <v>Torneira de boia, DN= 2 1/2´</v>
          </cell>
          <cell r="C3530" t="str">
            <v>UN</v>
          </cell>
        </row>
        <row r="3531">
          <cell r="A3531" t="str">
            <v>48.05.070</v>
          </cell>
          <cell r="B3531" t="str">
            <v>Torneira de boia, tipo registro automático de
entrada, DN= 3´</v>
          </cell>
          <cell r="C3531" t="str">
            <v>UN</v>
          </cell>
        </row>
        <row r="3532">
          <cell r="A3532">
            <v>48.2</v>
          </cell>
          <cell r="B3532" t="str">
            <v>Reparos, conservacoes e complementos - GRUPO
48</v>
          </cell>
          <cell r="C3532">
            <v>48.199981689453125</v>
          </cell>
        </row>
        <row r="3533">
          <cell r="A3533" t="str">
            <v>48.20.020</v>
          </cell>
          <cell r="B3533" t="str">
            <v>Limpeza de caixa d´água até 1.000 litros</v>
          </cell>
          <cell r="C3533" t="str">
            <v>UN</v>
          </cell>
        </row>
        <row r="3534">
          <cell r="A3534" t="str">
            <v>48.20.040</v>
          </cell>
          <cell r="B3534" t="str">
            <v>Limpeza de caixa d´água de 1.001 até 10.000
litros</v>
          </cell>
          <cell r="C3534" t="str">
            <v>UN</v>
          </cell>
        </row>
        <row r="3535">
          <cell r="A3535" t="str">
            <v>48.20.060</v>
          </cell>
          <cell r="B3535" t="str">
            <v>Limpeza de caixa d´água acima de 10.000 litros</v>
          </cell>
          <cell r="C3535" t="str">
            <v>UN</v>
          </cell>
        </row>
        <row r="3536">
          <cell r="A3536">
            <v>49</v>
          </cell>
          <cell r="B3536" t="str">
            <v>CAIXA, RALO, GRELHA E ACESSORIO HIDRAULICO</v>
          </cell>
          <cell r="C3536">
            <v>49</v>
          </cell>
        </row>
        <row r="3537">
          <cell r="A3537">
            <v>49.01</v>
          </cell>
          <cell r="B3537" t="str">
            <v>Caixas sifonadas de PVC rigido</v>
          </cell>
          <cell r="C3537">
            <v>49.009979248046875</v>
          </cell>
        </row>
        <row r="3538">
          <cell r="A3538" t="str">
            <v>49.01.016</v>
          </cell>
          <cell r="B3538" t="str">
            <v>Caixa sifonada de PVC rígido de 100 x 100 x 50
mm, com grelha</v>
          </cell>
          <cell r="C3538" t="str">
            <v>UN</v>
          </cell>
        </row>
        <row r="3539">
          <cell r="A3539" t="str">
            <v>49.01.020</v>
          </cell>
          <cell r="B3539" t="str">
            <v>Caixa sifonada de PVC rígido de 100 x 150 x 50
mm, com grelha</v>
          </cell>
          <cell r="C3539" t="str">
            <v>UN</v>
          </cell>
        </row>
        <row r="3540">
          <cell r="A3540" t="str">
            <v>49.01.030</v>
          </cell>
          <cell r="B3540" t="str">
            <v>Caixa sifonada de PVC rígido de 150 x 150 x 50
mm, com grelha</v>
          </cell>
          <cell r="C3540" t="str">
            <v>UN</v>
          </cell>
        </row>
        <row r="3541">
          <cell r="A3541" t="str">
            <v>49.01.040</v>
          </cell>
          <cell r="B3541" t="str">
            <v>Caixa sifonada de PVC rígido de 150 x 185 x 75
mm, com grelha</v>
          </cell>
          <cell r="C3541" t="str">
            <v>UN</v>
          </cell>
        </row>
        <row r="3542">
          <cell r="A3542" t="str">
            <v>49.01.050</v>
          </cell>
          <cell r="B3542" t="str">
            <v>Caixa sifonada de PVC rígido de 250 x 172 x 50
mm, com tampa cega</v>
          </cell>
          <cell r="C3542" t="str">
            <v>UN</v>
          </cell>
        </row>
        <row r="3543">
          <cell r="A3543" t="str">
            <v>49.01.070</v>
          </cell>
          <cell r="B3543" t="str">
            <v>Caixa sifonada de PVC rígido de 250 x 230 x 75
mm, com tampa cega</v>
          </cell>
          <cell r="C3543" t="str">
            <v>UN</v>
          </cell>
        </row>
        <row r="3544">
          <cell r="A3544">
            <v>49.03</v>
          </cell>
          <cell r="B3544" t="str">
            <v>Caixa de gordura</v>
          </cell>
          <cell r="C3544">
            <v>49.029998779296875</v>
          </cell>
        </row>
        <row r="3545">
          <cell r="A3545" t="str">
            <v>49.03.020</v>
          </cell>
          <cell r="B3545" t="str">
            <v>Caixa de gordura em alvenaria, 600 x 600 x 600
mm</v>
          </cell>
          <cell r="C3545" t="str">
            <v>UN</v>
          </cell>
        </row>
        <row r="3546">
          <cell r="A3546" t="str">
            <v>49.03.036</v>
          </cell>
          <cell r="B3546" t="str">
            <v>Caixa de gordura em PVC com tampa reforçada -
capacidade 19 litros</v>
          </cell>
          <cell r="C3546" t="str">
            <v>UN</v>
          </cell>
        </row>
        <row r="3547">
          <cell r="A3547">
            <v>49.04</v>
          </cell>
          <cell r="B3547" t="str">
            <v>Ralo em PVC rigido</v>
          </cell>
          <cell r="C3547">
            <v>49.03997802734375</v>
          </cell>
        </row>
        <row r="3548">
          <cell r="A3548" t="str">
            <v>49.04.010</v>
          </cell>
          <cell r="B3548" t="str">
            <v>Ralo seco em PVC rígido de 100 x 40 mm, com
grelha</v>
          </cell>
          <cell r="C3548" t="str">
            <v>UN</v>
          </cell>
        </row>
        <row r="3549">
          <cell r="A3549">
            <v>49.05</v>
          </cell>
          <cell r="B3549" t="str">
            <v>Ralo em ferro fundido</v>
          </cell>
          <cell r="C3549">
            <v>49.04998779296875</v>
          </cell>
        </row>
        <row r="3550">
          <cell r="A3550" t="str">
            <v>49.05.020</v>
          </cell>
          <cell r="B3550" t="str">
            <v>Ralo seco em ferro fundido, 100 x 165 x 50 mm,
com grelha metálica saída vertical</v>
          </cell>
          <cell r="C3550" t="str">
            <v>UN</v>
          </cell>
        </row>
        <row r="3551">
          <cell r="A3551" t="str">
            <v>49.05.040</v>
          </cell>
          <cell r="B3551" t="str">
            <v>Ralo sifonado em ferro fundido de 150 x 240 x 75
mm, com grelha</v>
          </cell>
          <cell r="C3551" t="str">
            <v>UN</v>
          </cell>
        </row>
        <row r="3552">
          <cell r="A3552">
            <v>49.06</v>
          </cell>
          <cell r="B3552" t="str">
            <v>Grelhas e tampas</v>
          </cell>
          <cell r="C3552">
            <v>49.05999755859375</v>
          </cell>
        </row>
        <row r="3553">
          <cell r="A3553" t="str">
            <v>49.06.010</v>
          </cell>
          <cell r="B3553" t="str">
            <v>Grelha hemisférica em ferro fundido de 4"</v>
          </cell>
          <cell r="C3553" t="str">
            <v>UN</v>
          </cell>
        </row>
        <row r="3554">
          <cell r="A3554" t="str">
            <v>49.06.020</v>
          </cell>
          <cell r="B3554" t="str">
            <v>Grelha em ferro fundido para caixas e canaletas</v>
          </cell>
          <cell r="C3554" t="str">
            <v>M2</v>
          </cell>
        </row>
        <row r="3555">
          <cell r="A3555" t="str">
            <v>49.06.030</v>
          </cell>
          <cell r="B3555" t="str">
            <v>Grelha hemisférica em ferro fundido de 3"</v>
          </cell>
          <cell r="C3555" t="str">
            <v>UN</v>
          </cell>
        </row>
        <row r="3556">
          <cell r="A3556" t="str">
            <v>49.06.072</v>
          </cell>
          <cell r="B3556" t="str">
            <v>Grelha articulada em ferro fundido tipo boca de
leão</v>
          </cell>
          <cell r="C3556" t="str">
            <v>UN</v>
          </cell>
        </row>
        <row r="3557">
          <cell r="A3557" t="str">
            <v>49.06.080</v>
          </cell>
          <cell r="B3557" t="str">
            <v>Grelha hemisférica em ferro fundido de 6"</v>
          </cell>
          <cell r="C3557" t="str">
            <v>UN</v>
          </cell>
        </row>
        <row r="3558">
          <cell r="A3558" t="str">
            <v>49.06.110</v>
          </cell>
          <cell r="B3558" t="str">
            <v>Grelha hemisférica em ferro fundido de 2"</v>
          </cell>
          <cell r="C3558" t="str">
            <v>UN</v>
          </cell>
        </row>
        <row r="3559">
          <cell r="A3559" t="str">
            <v>49.06.160</v>
          </cell>
          <cell r="B3559" t="str">
            <v>Grelha quadriculada em ferro fundido para caixas
e canaletas</v>
          </cell>
          <cell r="C3559" t="str">
            <v>M2</v>
          </cell>
        </row>
        <row r="3560">
          <cell r="A3560" t="str">
            <v>49.06.170</v>
          </cell>
          <cell r="B3560" t="str">
            <v>Grelha em alumínio fundido para caixas e
canaletas - linha comercial</v>
          </cell>
          <cell r="C3560" t="str">
            <v>M2</v>
          </cell>
        </row>
        <row r="3561">
          <cell r="A3561" t="str">
            <v>49.06.190</v>
          </cell>
          <cell r="B3561" t="str">
            <v>Grelha pré-moldada em concreto, com furos
redondos, 79,5 x 24,5 x 8 cm</v>
          </cell>
          <cell r="C3561" t="str">
            <v>UN</v>
          </cell>
        </row>
        <row r="3562">
          <cell r="A3562" t="str">
            <v>49.06.200</v>
          </cell>
          <cell r="B3562" t="str">
            <v>Captador pluvial em aço inoxidável e grelha em alumínio, com mecanismo anti-vórtice, DN= 50
mm</v>
          </cell>
          <cell r="C3562" t="str">
            <v>UN</v>
          </cell>
        </row>
        <row r="3563">
          <cell r="A3563" t="str">
            <v>49.06.210</v>
          </cell>
          <cell r="B3563" t="str">
            <v>Captador pluvial em aço inoxidável e grelha em alumínio, com mecanismo anti-vórtice, DN= 75
mm</v>
          </cell>
          <cell r="C3563" t="str">
            <v>UN</v>
          </cell>
        </row>
        <row r="3564">
          <cell r="A3564" t="str">
            <v>49.06.400</v>
          </cell>
          <cell r="B3564" t="str">
            <v>Tampão em ferro fundido, diâmetro de 600 mm,
classe B 125 (ruptura &gt; 125 kN)</v>
          </cell>
          <cell r="C3564" t="str">
            <v>UN</v>
          </cell>
        </row>
        <row r="3565">
          <cell r="A3565" t="str">
            <v>49.06.410</v>
          </cell>
          <cell r="B3565" t="str">
            <v>Tampão em ferro fundido, diâmetro de 600 mm,
classe C 250 (ruptura &gt; 250 kN)</v>
          </cell>
          <cell r="C3565" t="str">
            <v>UN</v>
          </cell>
        </row>
        <row r="3566">
          <cell r="A3566" t="str">
            <v>49.06.420</v>
          </cell>
          <cell r="B3566" t="str">
            <v>Tampão em ferro fundido, diâmetro de 600 mm,
classe D 400 (ruptura&gt; 400 kN)</v>
          </cell>
          <cell r="C3566" t="str">
            <v>UN</v>
          </cell>
        </row>
        <row r="3567">
          <cell r="A3567" t="str">
            <v>49.06.430</v>
          </cell>
          <cell r="B3567" t="str">
            <v>Tampão em ferro fundido de 300 x 300 mm,
classe B 125 (ruptura &gt; 125 kN)</v>
          </cell>
          <cell r="C3567" t="str">
            <v>UN</v>
          </cell>
        </row>
        <row r="3568">
          <cell r="A3568" t="str">
            <v>49.06.440</v>
          </cell>
          <cell r="B3568" t="str">
            <v>Tampão em ferro fundido de 400 x 400 mm,
classe B 125 (ruptura &gt; 125 kN)</v>
          </cell>
          <cell r="C3568" t="str">
            <v>UN</v>
          </cell>
        </row>
        <row r="3569">
          <cell r="A3569" t="str">
            <v>49.06.450</v>
          </cell>
          <cell r="B3569" t="str">
            <v>Tampão em ferro fundido de 500 x 500 mm,
classe B 125 (ruptura &gt; 125 kN)</v>
          </cell>
          <cell r="C3569" t="str">
            <v>UN</v>
          </cell>
        </row>
        <row r="3570">
          <cell r="A3570" t="str">
            <v>49.06.460</v>
          </cell>
          <cell r="B3570" t="str">
            <v>Tampão em ferro fundido de 600 x 600 mm,
classe B 125 (ruptura &gt; 125 kN)</v>
          </cell>
          <cell r="C3570" t="str">
            <v>UN</v>
          </cell>
        </row>
        <row r="3571">
          <cell r="A3571" t="str">
            <v>49.06.480</v>
          </cell>
          <cell r="B3571" t="str">
            <v>Tampão em ferro fundido com tampa articulada, de 400 x 600 mm, classe 15 (ruptura &gt; 1500 kg)</v>
          </cell>
          <cell r="C3571" t="str">
            <v>UN</v>
          </cell>
        </row>
        <row r="3572">
          <cell r="A3572" t="str">
            <v>49.06.550</v>
          </cell>
          <cell r="B3572" t="str">
            <v>Grelha com calha e cesto coletor para piso em
aço inoxidável, largura de 15 cm</v>
          </cell>
          <cell r="C3572" t="str">
            <v>M</v>
          </cell>
        </row>
        <row r="3573">
          <cell r="A3573" t="str">
            <v>49.06.560</v>
          </cell>
          <cell r="B3573" t="str">
            <v>Grelha com calha e cesto coletor para piso em
aço inoxidável, largura de 20 cm</v>
          </cell>
          <cell r="C3573" t="str">
            <v>M</v>
          </cell>
        </row>
        <row r="3574">
          <cell r="A3574">
            <v>49.08</v>
          </cell>
          <cell r="B3574" t="str">
            <v>Caixa de passagem e inspecao</v>
          </cell>
          <cell r="C3574">
            <v>49.079986572265625</v>
          </cell>
        </row>
        <row r="3575">
          <cell r="A3575" t="str">
            <v>49.08.250</v>
          </cell>
          <cell r="B3575" t="str">
            <v>Caixa de areia em PVC, diâmetro nominal de 100
mm</v>
          </cell>
          <cell r="C3575" t="str">
            <v>UN</v>
          </cell>
        </row>
        <row r="3576">
          <cell r="A3576">
            <v>49.11</v>
          </cell>
          <cell r="B3576" t="str">
            <v>Canaletas e afins</v>
          </cell>
          <cell r="C3576">
            <v>49.1099853515625</v>
          </cell>
        </row>
        <row r="3577">
          <cell r="A3577" t="str">
            <v>49.11.130</v>
          </cell>
          <cell r="B3577" t="str">
            <v>Canaleta com grelha em alumínio, largura de 80
mm</v>
          </cell>
          <cell r="C3577" t="str">
            <v>M</v>
          </cell>
        </row>
        <row r="3578">
          <cell r="A3578" t="str">
            <v>49.11.140</v>
          </cell>
          <cell r="B3578" t="str">
            <v>Canaleta com grelha em alumínio, saída central /
vertical, largura de 46 mm</v>
          </cell>
          <cell r="C3578" t="str">
            <v>M</v>
          </cell>
        </row>
        <row r="3579">
          <cell r="A3579" t="str">
            <v>49.11.141</v>
          </cell>
          <cell r="B3579" t="str">
            <v>Canaleta com grelha abre-fecha, em alumínio, saída central ou vertical, largura 46mm</v>
          </cell>
          <cell r="C3579" t="str">
            <v>M</v>
          </cell>
        </row>
        <row r="3580">
          <cell r="A3580">
            <v>49.12</v>
          </cell>
          <cell r="B3580" t="str">
            <v>Poco de visita, boca de lobo, caixa de passagem e
afins</v>
          </cell>
          <cell r="C3580">
            <v>49.1199951171875</v>
          </cell>
        </row>
        <row r="3581">
          <cell r="A3581" t="str">
            <v>49.12.010</v>
          </cell>
          <cell r="B3581" t="str">
            <v>Boca de lobo simples tipo PMSP com tampa de
concreto</v>
          </cell>
          <cell r="C3581" t="str">
            <v>UN</v>
          </cell>
        </row>
        <row r="3582">
          <cell r="A3582" t="str">
            <v>49.12.030</v>
          </cell>
          <cell r="B3582" t="str">
            <v>Boca de lobo dupla tipo PMSP com tampa de
concreto</v>
          </cell>
          <cell r="C3582" t="str">
            <v>UN</v>
          </cell>
        </row>
        <row r="3583">
          <cell r="A3583" t="str">
            <v>49.12.050</v>
          </cell>
          <cell r="B3583" t="str">
            <v>Boca de lobo tripla tipo PMSP com tampa de
concreto</v>
          </cell>
          <cell r="C3583" t="str">
            <v>UN</v>
          </cell>
        </row>
        <row r="3584">
          <cell r="A3584" t="str">
            <v>49.12.058</v>
          </cell>
          <cell r="B3584" t="str">
            <v>Boca de leão simples tipo PMSP com grelha</v>
          </cell>
          <cell r="C3584" t="str">
            <v>UN</v>
          </cell>
        </row>
        <row r="3585">
          <cell r="A3585" t="str">
            <v>49.12.110</v>
          </cell>
          <cell r="B3585" t="str">
            <v>Poço de visita de 1,60 x 1,60 x 1,60 m - tipo PMSP</v>
          </cell>
          <cell r="C3585" t="str">
            <v>UN</v>
          </cell>
        </row>
        <row r="3586">
          <cell r="A3586" t="str">
            <v>49.12.120</v>
          </cell>
          <cell r="B3586" t="str">
            <v>Chaminé para poço de visita tipo PMSP em
alvenaria, diâmetro interno 70 cm - pescoço</v>
          </cell>
          <cell r="C3586" t="str">
            <v>M</v>
          </cell>
        </row>
        <row r="3587">
          <cell r="A3587" t="str">
            <v>49.12.140</v>
          </cell>
          <cell r="B3587" t="str">
            <v>Poço de visita em alvenaria tipo PMSP - balão</v>
          </cell>
          <cell r="C3587" t="str">
            <v>UN</v>
          </cell>
        </row>
        <row r="3588">
          <cell r="A3588">
            <v>49.13</v>
          </cell>
          <cell r="B3588" t="str">
            <v>Filtro anaerobio</v>
          </cell>
          <cell r="C3588">
            <v>49.129974365234375</v>
          </cell>
        </row>
        <row r="3589">
          <cell r="A3589" t="str">
            <v>49.13.010</v>
          </cell>
          <cell r="B3589" t="str">
            <v>Filtro biológico anaeróbio com anéis pré- moldados de concreto diâmetro de 1,40 m - h=
2,00 m</v>
          </cell>
          <cell r="C3589" t="str">
            <v>UN</v>
          </cell>
        </row>
        <row r="3590">
          <cell r="A3590" t="str">
            <v>49.13.020</v>
          </cell>
          <cell r="B3590" t="str">
            <v>Filtro biológico anaeróbio com anéis pré-
moldados de concreto diâmetro de 2,00 m - h= 2,00 m</v>
          </cell>
          <cell r="C3590" t="str">
            <v>UN</v>
          </cell>
        </row>
        <row r="3591">
          <cell r="A3591" t="str">
            <v>49.13.030</v>
          </cell>
          <cell r="B3591" t="str">
            <v>Filtro biológico anaeróbio com anéis pré- moldados de concreto diâmetro de 2,40 m - h=
2,00 m</v>
          </cell>
          <cell r="C3591" t="str">
            <v>UN</v>
          </cell>
        </row>
        <row r="3592">
          <cell r="A3592" t="str">
            <v>49.13.040</v>
          </cell>
          <cell r="B3592" t="str">
            <v>Filtro biológico anaeróbio com anéis pré- moldados de concreto diâmetro de 2,84 m - h=
2,50 m</v>
          </cell>
          <cell r="C3592" t="str">
            <v>UN</v>
          </cell>
        </row>
        <row r="3593">
          <cell r="A3593">
            <v>49.14</v>
          </cell>
          <cell r="B3593" t="str">
            <v>Fossa septica</v>
          </cell>
          <cell r="C3593">
            <v>49.139984130859375</v>
          </cell>
        </row>
        <row r="3594">
          <cell r="A3594" t="str">
            <v>49.14.010</v>
          </cell>
          <cell r="B3594" t="str">
            <v>Fossa séptica câmara única com anéis pré- moldados em concreto, diâmetro externo de 1,50
m, altura útil de 1,50 m</v>
          </cell>
          <cell r="C3594" t="str">
            <v>UN</v>
          </cell>
        </row>
        <row r="3595">
          <cell r="A3595" t="str">
            <v>49.14.020</v>
          </cell>
          <cell r="B3595" t="str">
            <v>Fossa séptica câmara única com anéis pré- moldados em concreto, diâmetro externo de 2,50
m, altura útil de 2,50 m</v>
          </cell>
          <cell r="C3595" t="str">
            <v>UN</v>
          </cell>
        </row>
        <row r="3596">
          <cell r="A3596" t="str">
            <v>49.14.030</v>
          </cell>
          <cell r="B3596" t="str">
            <v>Fossa séptica câmara única com anéis pré-
moldados em concreto, diâmetro externo de 2,50 m, altura útil de 4,00 m</v>
          </cell>
          <cell r="C3596" t="str">
            <v>UN</v>
          </cell>
        </row>
        <row r="3597">
          <cell r="A3597" t="str">
            <v>49.14.061</v>
          </cell>
          <cell r="B3597" t="str">
            <v>SM01 Sumidouro - poço absorvente</v>
          </cell>
          <cell r="C3597" t="str">
            <v>M</v>
          </cell>
        </row>
        <row r="3598">
          <cell r="A3598" t="str">
            <v>49.14.071</v>
          </cell>
          <cell r="B3598" t="str">
            <v>Tampão pré-moldado de concreto armado para sumidouro com diâmetro externo de 2,00 m</v>
          </cell>
          <cell r="C3598" t="str">
            <v>UN</v>
          </cell>
        </row>
        <row r="3599">
          <cell r="A3599">
            <v>49.15</v>
          </cell>
          <cell r="B3599" t="str">
            <v>Anel e aduela pre-moldados</v>
          </cell>
          <cell r="C3599">
            <v>49.149993896484375</v>
          </cell>
        </row>
        <row r="3600">
          <cell r="A3600" t="str">
            <v>49.15.010</v>
          </cell>
          <cell r="B3600" t="str">
            <v>Anel pré-moldado de concreto com diâmetro de
0,60 m</v>
          </cell>
          <cell r="C3600" t="str">
            <v>M</v>
          </cell>
        </row>
        <row r="3601">
          <cell r="A3601" t="str">
            <v>49.15.030</v>
          </cell>
          <cell r="B3601" t="str">
            <v>Anel pré-moldado de concreto com diâmetro de
0,80 m</v>
          </cell>
          <cell r="C3601" t="str">
            <v>M</v>
          </cell>
        </row>
        <row r="3602">
          <cell r="A3602" t="str">
            <v>49.15.040</v>
          </cell>
          <cell r="B3602" t="str">
            <v>Anel pré-moldado de concreto com diâmetro de
1,20 m</v>
          </cell>
          <cell r="C3602" t="str">
            <v>M</v>
          </cell>
        </row>
        <row r="3603">
          <cell r="A3603" t="str">
            <v>49.15.050</v>
          </cell>
          <cell r="B3603" t="str">
            <v>Anel pré-moldado de concreto com diâmetro de
1,50 m</v>
          </cell>
          <cell r="C3603" t="str">
            <v>M</v>
          </cell>
        </row>
        <row r="3604">
          <cell r="A3604" t="str">
            <v>49.15.060</v>
          </cell>
          <cell r="B3604" t="str">
            <v>Anel pré-moldado de concreto com diâmetro de
1,80 m</v>
          </cell>
          <cell r="C3604" t="str">
            <v>M</v>
          </cell>
        </row>
        <row r="3605">
          <cell r="A3605" t="str">
            <v>49.15.100</v>
          </cell>
          <cell r="B3605" t="str">
            <v>Anel pré-moldado de concreto com diâmetro de
3,00 m</v>
          </cell>
          <cell r="C3605" t="str">
            <v>M</v>
          </cell>
        </row>
        <row r="3606">
          <cell r="A3606">
            <v>49.16</v>
          </cell>
          <cell r="B3606" t="str">
            <v>Acessorios hidraulicos para agua de reuso</v>
          </cell>
          <cell r="C3606">
            <v>49.15997314453125</v>
          </cell>
        </row>
        <row r="3607">
          <cell r="A3607" t="str">
            <v>49.16.050</v>
          </cell>
          <cell r="B3607" t="str">
            <v>Realimentador automático, DN= 1'</v>
          </cell>
          <cell r="C3607" t="str">
            <v>UN</v>
          </cell>
        </row>
        <row r="3608">
          <cell r="A3608" t="str">
            <v>49.16.051</v>
          </cell>
          <cell r="B3608" t="str">
            <v>Sifão ladrão em polietileno para extravasão,
diâmetro de 100mm</v>
          </cell>
          <cell r="C3608" t="str">
            <v>UN</v>
          </cell>
        </row>
        <row r="3609">
          <cell r="A3609">
            <v>50</v>
          </cell>
          <cell r="B3609" t="str">
            <v>DETECCAO, COMBATE E PREVENCAO A INCÊNDIO</v>
          </cell>
          <cell r="C3609">
            <v>50</v>
          </cell>
        </row>
        <row r="3610">
          <cell r="A3610">
            <v>50.01</v>
          </cell>
          <cell r="B3610" t="str">
            <v>Hidrantes e acessorios</v>
          </cell>
          <cell r="C3610">
            <v>50.009979248046875</v>
          </cell>
        </row>
        <row r="3611">
          <cell r="A3611" t="str">
            <v>50.01.030</v>
          </cell>
          <cell r="B3611" t="str">
            <v>Abrigo duplo para hidrante/mangueira, com visor
e suporte (embutir e externo)</v>
          </cell>
          <cell r="C3611" t="str">
            <v>UN</v>
          </cell>
        </row>
        <row r="3612">
          <cell r="A3612" t="str">
            <v>50.01.060</v>
          </cell>
          <cell r="B3612" t="str">
            <v>Abrigo para hidrante/mangueira (embutir e
externo)</v>
          </cell>
          <cell r="C3612" t="str">
            <v>UN</v>
          </cell>
        </row>
        <row r="3613">
          <cell r="A3613" t="str">
            <v>50.01.080</v>
          </cell>
          <cell r="B3613" t="str">
            <v>Mangueira com união de engate rápido, DN= 1
1/2´ (38 mm)</v>
          </cell>
          <cell r="C3613" t="str">
            <v>M</v>
          </cell>
        </row>
        <row r="3614">
          <cell r="A3614" t="str">
            <v>50.01.090</v>
          </cell>
          <cell r="B3614" t="str">
            <v>Botoeira para acionamento de bomba de
incêndio tipo quebra-vidro</v>
          </cell>
          <cell r="C3614" t="str">
            <v>UN</v>
          </cell>
        </row>
        <row r="3615">
          <cell r="A3615" t="str">
            <v>50.01.100</v>
          </cell>
          <cell r="B3615" t="str">
            <v>Mangueira com união de engate rápido, DN= 2
1/2´ (63 mm)</v>
          </cell>
          <cell r="C3615" t="str">
            <v>M</v>
          </cell>
        </row>
        <row r="3616">
          <cell r="A3616" t="str">
            <v>50.01.110</v>
          </cell>
          <cell r="B3616" t="str">
            <v>Esguicho em latão com engate rápido, DN= 2
1/2´, jato regulável</v>
          </cell>
          <cell r="C3616" t="str">
            <v>UN</v>
          </cell>
        </row>
        <row r="3617">
          <cell r="A3617" t="str">
            <v>50.01.130</v>
          </cell>
          <cell r="B3617" t="str">
            <v>Abrigo simples com suporte, em aço inoxidável escovado, para mangueira de 1 1/2´, porta em vidro temperado jateado - inclusive mangueira de
30 m (2 x 15 m)</v>
          </cell>
          <cell r="C3617" t="str">
            <v>UN</v>
          </cell>
        </row>
        <row r="3618">
          <cell r="A3618" t="str">
            <v>50.01.160</v>
          </cell>
          <cell r="B3618" t="str">
            <v>Adaptador de engate rápido em latão de 2 1/2´ x
1 1/2´</v>
          </cell>
          <cell r="C3618" t="str">
            <v>UN</v>
          </cell>
        </row>
        <row r="3619">
          <cell r="A3619" t="str">
            <v>50.01.170</v>
          </cell>
          <cell r="B3619" t="str">
            <v>Adaptador de engate rápido em latão de 2 1/2´ x
2 1/2´</v>
          </cell>
          <cell r="C3619" t="str">
            <v>UN</v>
          </cell>
        </row>
        <row r="3620">
          <cell r="A3620" t="str">
            <v>50.01.180</v>
          </cell>
          <cell r="B3620" t="str">
            <v>Hidrante de coluna com duas saídas, 4´x 2 1/2´ -
simples</v>
          </cell>
          <cell r="C3620" t="str">
            <v>UN</v>
          </cell>
        </row>
        <row r="3621">
          <cell r="A3621" t="str">
            <v>50.01.190</v>
          </cell>
          <cell r="B3621" t="str">
            <v>Tampão de engate rápido em latão, DN= 2 1/2´,
com corrente</v>
          </cell>
          <cell r="C3621" t="str">
            <v>UN</v>
          </cell>
        </row>
        <row r="3622">
          <cell r="A3622" t="str">
            <v>50.01.200</v>
          </cell>
          <cell r="B3622" t="str">
            <v>Tampão de engate rápido em latão, DN= 1 1/2´,
com corrente</v>
          </cell>
          <cell r="C3622" t="str">
            <v>UN</v>
          </cell>
        </row>
        <row r="3623">
          <cell r="A3623" t="str">
            <v>50.01.210</v>
          </cell>
          <cell r="B3623" t="str">
            <v>Chave para conexão de engate rápido</v>
          </cell>
          <cell r="C3623" t="str">
            <v>UN</v>
          </cell>
        </row>
        <row r="3624">
          <cell r="A3624" t="str">
            <v>50.01.220</v>
          </cell>
          <cell r="B3624" t="str">
            <v>Esguicho latão com engate rápido, DN= 1 1/2´,
jato regulável</v>
          </cell>
          <cell r="C3624" t="str">
            <v>UN</v>
          </cell>
        </row>
        <row r="3625">
          <cell r="A3625" t="str">
            <v>50.01.320</v>
          </cell>
          <cell r="B3625" t="str">
            <v>Abrigo de hidrante de 1 1/2´ completo - inclusive
mangueira de 30 m (2 x 15 m)</v>
          </cell>
          <cell r="C3625" t="str">
            <v>UN</v>
          </cell>
        </row>
        <row r="3626">
          <cell r="A3626" t="str">
            <v>50.01.330</v>
          </cell>
          <cell r="B3626" t="str">
            <v>Abrigo de hidrante de 2 1/2´ completo - inclusive
mangueira de 30 m (2 x 15 m)</v>
          </cell>
          <cell r="C3626" t="str">
            <v>UN</v>
          </cell>
        </row>
        <row r="3627">
          <cell r="A3627" t="str">
            <v>50.01.340</v>
          </cell>
          <cell r="B3627" t="str">
            <v>Abrigo para registro de recalque tipo coluna, completo - inclusive tubulações e válvulas</v>
          </cell>
          <cell r="C3627" t="str">
            <v>UN</v>
          </cell>
        </row>
        <row r="3628">
          <cell r="A3628">
            <v>50.02</v>
          </cell>
          <cell r="B3628" t="str">
            <v>Registro e valvula controladora</v>
          </cell>
          <cell r="C3628">
            <v>50.019989013671875</v>
          </cell>
        </row>
        <row r="3629">
          <cell r="A3629" t="str">
            <v>50.02.020</v>
          </cell>
          <cell r="B3629" t="str">
            <v>Bico de sprinkler tipo pendente com rompimento
da ampola a 68°C</v>
          </cell>
          <cell r="C3629" t="str">
            <v>UN</v>
          </cell>
        </row>
        <row r="3630">
          <cell r="A3630" t="str">
            <v>50.02.050</v>
          </cell>
          <cell r="B3630" t="str">
            <v>Alarme hidráulico tipo gongo</v>
          </cell>
          <cell r="C3630" t="str">
            <v>UN</v>
          </cell>
        </row>
        <row r="3631">
          <cell r="A3631" t="str">
            <v>50.02.060</v>
          </cell>
          <cell r="B3631" t="str">
            <v>Bico de sprinkler tipo upright com rompimento da
ampola a 68ºC</v>
          </cell>
          <cell r="C3631" t="str">
            <v>UN</v>
          </cell>
        </row>
        <row r="3632">
          <cell r="A3632" t="str">
            <v>50.02.080</v>
          </cell>
          <cell r="B3632" t="str">
            <v>Válvula de governo completa com alarme VGA, corpo em ferro fundido, extremidades flangeadas
e DN = 6´</v>
          </cell>
          <cell r="C3632" t="str">
            <v>UN</v>
          </cell>
        </row>
        <row r="3633">
          <cell r="A3633">
            <v>50.05</v>
          </cell>
          <cell r="B3633" t="str">
            <v>Iluminacao e sinalizacao de emergencia</v>
          </cell>
          <cell r="C3633">
            <v>50.04998779296875</v>
          </cell>
        </row>
        <row r="3634">
          <cell r="A3634" t="str">
            <v>50.05.021</v>
          </cell>
          <cell r="B3634" t="str">
            <v>Fonte eletroímã para interligar à central do
sistema de detecção e alarme de incêndio</v>
          </cell>
          <cell r="C3634" t="str">
            <v>UN</v>
          </cell>
        </row>
        <row r="3635">
          <cell r="A3635" t="str">
            <v>50.05.022</v>
          </cell>
          <cell r="B3635" t="str">
            <v>Destravador magnético (eletroímã) para porta
corta-fogo de 24 Vcc</v>
          </cell>
          <cell r="C3635" t="str">
            <v>UN</v>
          </cell>
        </row>
        <row r="3636">
          <cell r="A3636" t="str">
            <v>50.05.060</v>
          </cell>
          <cell r="B3636" t="str">
            <v>Central de iluminação de emergência, completa,
para até 6.000 W</v>
          </cell>
          <cell r="C3636" t="str">
            <v>UN</v>
          </cell>
        </row>
        <row r="3637">
          <cell r="A3637" t="str">
            <v>50.05.070</v>
          </cell>
          <cell r="B3637" t="str">
            <v>Luminária para unidade centralizada pendente
completa com lâmpadas fluorescentes compactas de 9 W</v>
          </cell>
          <cell r="C3637" t="str">
            <v>UN</v>
          </cell>
        </row>
        <row r="3638">
          <cell r="A3638" t="str">
            <v>50.05.080</v>
          </cell>
          <cell r="B3638" t="str">
            <v>Luminária para unidade centralizada de sobrepor completa com lâmpada fluorescente compacta de
15 W</v>
          </cell>
          <cell r="C3638" t="str">
            <v>UN</v>
          </cell>
        </row>
        <row r="3639">
          <cell r="A3639" t="str">
            <v>50.05.160</v>
          </cell>
          <cell r="B3639" t="str">
            <v>Módulo para adaptação de luminária de emergência, autonomia 90 minutos para lâmpada
fluorescente de 32 W</v>
          </cell>
          <cell r="C3639" t="str">
            <v>UN</v>
          </cell>
        </row>
        <row r="3640">
          <cell r="A3640" t="str">
            <v>50.05.170</v>
          </cell>
          <cell r="B3640" t="str">
            <v>Acionador manual tipo quebra vidro, em caixa
plástica</v>
          </cell>
          <cell r="C3640" t="str">
            <v>UN</v>
          </cell>
        </row>
        <row r="3641">
          <cell r="A3641" t="str">
            <v>50.05.210</v>
          </cell>
          <cell r="B3641" t="str">
            <v>Detector termovelocimétrico endereçável com
base endereçável</v>
          </cell>
          <cell r="C3641" t="str">
            <v>UN</v>
          </cell>
        </row>
        <row r="3642">
          <cell r="A3642" t="str">
            <v>50.05.214</v>
          </cell>
          <cell r="B3642" t="str">
            <v>Detector de gás liquefeito (GLP), gás natural (GN)
ou derivados de metano</v>
          </cell>
          <cell r="C3642" t="str">
            <v>UN</v>
          </cell>
        </row>
        <row r="3643">
          <cell r="A3643" t="str">
            <v>50.05.230</v>
          </cell>
          <cell r="B3643" t="str">
            <v>Sirene audiovisual tipo endereçável</v>
          </cell>
          <cell r="C3643" t="str">
            <v>UN</v>
          </cell>
        </row>
        <row r="3644">
          <cell r="A3644" t="str">
            <v>50.05.250</v>
          </cell>
          <cell r="B3644" t="str">
            <v>Central de iluminação de emergência, completa,
autonomia 1 hora, para até 240 W</v>
          </cell>
          <cell r="C3644" t="str">
            <v>UN</v>
          </cell>
        </row>
        <row r="3645">
          <cell r="A3645" t="str">
            <v>50.05.260</v>
          </cell>
          <cell r="B3645" t="str">
            <v>Bloco autônomo de iluminação de emergência
com autonomia mínima de 1 hora, equipado com 2 lâmpadas de 11 W</v>
          </cell>
          <cell r="C3645" t="str">
            <v>UN</v>
          </cell>
        </row>
        <row r="3646">
          <cell r="A3646" t="str">
            <v>50.05.270</v>
          </cell>
          <cell r="B3646" t="str">
            <v>Central de detecção e alarme de incêndio completa, autonomia de 1 hora para 12 laços,
220 V/12 V</v>
          </cell>
          <cell r="C3646" t="str">
            <v>UN</v>
          </cell>
        </row>
        <row r="3647">
          <cell r="A3647" t="str">
            <v>50.05.280</v>
          </cell>
          <cell r="B3647" t="str">
            <v>Sirene tipo corneta de 12 V</v>
          </cell>
          <cell r="C3647" t="str">
            <v>UN</v>
          </cell>
        </row>
        <row r="3648">
          <cell r="A3648" t="str">
            <v>50.05.312</v>
          </cell>
          <cell r="B3648" t="str">
            <v>Bloco autônomo de iluminação de emergência LED, com autonomia mínima de 3 horas, fluxo luminoso de 2.000 até 3.000 lúmens, equipado
com 2 faróis</v>
          </cell>
          <cell r="C3648" t="str">
            <v>UN</v>
          </cell>
        </row>
        <row r="3649">
          <cell r="A3649" t="str">
            <v>50.05.400</v>
          </cell>
          <cell r="B3649" t="str">
            <v>Sirene eletrônica em caixa metálica de 4 x 4</v>
          </cell>
          <cell r="C3649" t="str">
            <v>UN</v>
          </cell>
        </row>
        <row r="3650">
          <cell r="A3650" t="str">
            <v>50.05.430</v>
          </cell>
          <cell r="B3650" t="str">
            <v>Detector óptico de fumaça com base endereçável</v>
          </cell>
          <cell r="C3650" t="str">
            <v>UN</v>
          </cell>
        </row>
        <row r="3651">
          <cell r="A3651" t="str">
            <v>50.05.440</v>
          </cell>
          <cell r="B3651" t="str">
            <v>Painel repetidor de detecção e alarme de
incêndio tipo endereçável</v>
          </cell>
          <cell r="C3651" t="str">
            <v>UN</v>
          </cell>
        </row>
        <row r="3652">
          <cell r="A3652" t="str">
            <v>50.05.450</v>
          </cell>
          <cell r="B3652" t="str">
            <v>Acionador manual quebra-vidro endereçável</v>
          </cell>
          <cell r="C3652" t="str">
            <v>UN</v>
          </cell>
        </row>
        <row r="3653">
          <cell r="A3653" t="str">
            <v>50.05.470</v>
          </cell>
          <cell r="B3653" t="str">
            <v>Módulo isolador, módulo endereçador para
audiovisual</v>
          </cell>
          <cell r="C3653" t="str">
            <v>UN</v>
          </cell>
        </row>
        <row r="3654">
          <cell r="A3654" t="str">
            <v>50.05.490</v>
          </cell>
          <cell r="B3654" t="str">
            <v>Sinalizador audiovisual endereçável com LED</v>
          </cell>
          <cell r="C3654" t="str">
            <v>UN</v>
          </cell>
        </row>
        <row r="3655">
          <cell r="A3655" t="str">
            <v>50.05.491</v>
          </cell>
          <cell r="B3655" t="str">
            <v>Sinalizador visual de advertência</v>
          </cell>
          <cell r="C3655" t="str">
            <v>UN</v>
          </cell>
        </row>
        <row r="3656">
          <cell r="A3656" t="str">
            <v>50.05.492</v>
          </cell>
          <cell r="B3656" t="str">
            <v>Sinalizador audiovisual de advertência</v>
          </cell>
          <cell r="C3656" t="str">
            <v>UN</v>
          </cell>
        </row>
        <row r="3657">
          <cell r="A3657">
            <v>50.1</v>
          </cell>
          <cell r="B3657" t="str">
            <v>Extintores</v>
          </cell>
          <cell r="C3657">
            <v>50.0999755859375</v>
          </cell>
        </row>
        <row r="3658">
          <cell r="A3658" t="str">
            <v>50.10.030</v>
          </cell>
          <cell r="B3658" t="str">
            <v>Extintor sobre rodas de gás carbônico -
capacidade de 10 kg</v>
          </cell>
          <cell r="C3658" t="str">
            <v>UN</v>
          </cell>
        </row>
        <row r="3659">
          <cell r="A3659" t="str">
            <v>50.10.050</v>
          </cell>
          <cell r="B3659" t="str">
            <v>Extintor sobre rodas de gás carbônico -
capacidade de 25 kg</v>
          </cell>
          <cell r="C3659" t="str">
            <v>UN</v>
          </cell>
        </row>
        <row r="3660">
          <cell r="A3660" t="str">
            <v>50.10.058</v>
          </cell>
          <cell r="B3660" t="str">
            <v>Extintor manual de pó químico seco BC -
capacidade de 4 kg</v>
          </cell>
          <cell r="C3660" t="str">
            <v>UN</v>
          </cell>
        </row>
        <row r="3661">
          <cell r="A3661" t="str">
            <v>50.10.060</v>
          </cell>
          <cell r="B3661" t="str">
            <v>Extintor manual de pó químico seco BC -
capacidade de 8 kg</v>
          </cell>
          <cell r="C3661" t="str">
            <v>UN</v>
          </cell>
        </row>
        <row r="3662">
          <cell r="A3662" t="str">
            <v>50.10.084</v>
          </cell>
          <cell r="B3662" t="str">
            <v>Extintor manual de pó químico seco 20 BC -
capacidade de 12 kg</v>
          </cell>
          <cell r="C3662" t="str">
            <v>UN</v>
          </cell>
        </row>
        <row r="3663">
          <cell r="A3663" t="str">
            <v>50.10.096</v>
          </cell>
          <cell r="B3663" t="str">
            <v>Extintor sobre rodas de pó químico seco BC -
capacidade de 20 kg</v>
          </cell>
          <cell r="C3663" t="str">
            <v>UN</v>
          </cell>
        </row>
        <row r="3664">
          <cell r="A3664" t="str">
            <v>50.10.100</v>
          </cell>
          <cell r="B3664" t="str">
            <v>Extintor manual de água pressurizada -
capacidade de 10 litros</v>
          </cell>
          <cell r="C3664" t="str">
            <v>UN</v>
          </cell>
        </row>
        <row r="3665">
          <cell r="A3665" t="str">
            <v>50.10.110</v>
          </cell>
          <cell r="B3665" t="str">
            <v>Extintor manual de pó químico seco ABC -
capacidade de 4 kg</v>
          </cell>
          <cell r="C3665" t="str">
            <v>UN</v>
          </cell>
        </row>
        <row r="3666">
          <cell r="A3666" t="str">
            <v>50.10.120</v>
          </cell>
          <cell r="B3666" t="str">
            <v>Extintor manual de pó químico seco ABC -
capacidade de 6 kg</v>
          </cell>
          <cell r="C3666" t="str">
            <v>UN</v>
          </cell>
        </row>
        <row r="3667">
          <cell r="A3667" t="str">
            <v>50.10.140</v>
          </cell>
          <cell r="B3667" t="str">
            <v>Extintor manual de gás carbônico 5 BC -
capacidade de 6 kg</v>
          </cell>
          <cell r="C3667" t="str">
            <v>UN</v>
          </cell>
        </row>
        <row r="3668">
          <cell r="A3668" t="str">
            <v>50.10.210</v>
          </cell>
          <cell r="B3668" t="str">
            <v>Suporte para extintor de piso em fibra de vidro</v>
          </cell>
          <cell r="C3668" t="str">
            <v>UN</v>
          </cell>
        </row>
        <row r="3669">
          <cell r="A3669" t="str">
            <v>50.10.220</v>
          </cell>
          <cell r="B3669" t="str">
            <v>Suporte para extintor de piso em aço inoxidável</v>
          </cell>
          <cell r="C3669" t="str">
            <v>UN</v>
          </cell>
        </row>
        <row r="3670">
          <cell r="A3670">
            <v>50.2</v>
          </cell>
          <cell r="B3670" t="str">
            <v>Reparos, conservacoes e complementos - GRUPO
50</v>
          </cell>
          <cell r="C3670">
            <v>50.199981689453125</v>
          </cell>
        </row>
        <row r="3671">
          <cell r="A3671" t="str">
            <v>50.20.110</v>
          </cell>
          <cell r="B3671" t="str">
            <v>Recarga de extintor de água pressurizada</v>
          </cell>
          <cell r="C3671" t="str">
            <v>L</v>
          </cell>
        </row>
        <row r="3672">
          <cell r="A3672" t="str">
            <v>50.20.120</v>
          </cell>
          <cell r="B3672" t="str">
            <v>Recarga de extintor de gás carbônico</v>
          </cell>
          <cell r="C3672" t="str">
            <v>KG</v>
          </cell>
        </row>
        <row r="3673">
          <cell r="A3673" t="str">
            <v>50.20.130</v>
          </cell>
          <cell r="B3673" t="str">
            <v>Recarga de extintor de pó químico seco</v>
          </cell>
          <cell r="C3673" t="str">
            <v>KG</v>
          </cell>
        </row>
        <row r="3674">
          <cell r="A3674" t="str">
            <v>50.20.160</v>
          </cell>
          <cell r="B3674" t="str">
            <v>Pintura de extintor de gás carbônico, pó químico
seco, ou água pressurizada, com capacidade acima de 12 kg até 20 kg</v>
          </cell>
          <cell r="C3674" t="str">
            <v>UN</v>
          </cell>
        </row>
        <row r="3675">
          <cell r="A3675" t="str">
            <v>50.20.170</v>
          </cell>
          <cell r="B3675" t="str">
            <v>Pintura de extintor de gás carbônico, pó químico seco, ou água pressurizada, com capacidade até
12 kg</v>
          </cell>
          <cell r="C3675" t="str">
            <v>UN</v>
          </cell>
        </row>
        <row r="3676">
          <cell r="A3676" t="str">
            <v>50.20.200</v>
          </cell>
          <cell r="B3676" t="str">
            <v>Recolocação de bico de sprinkler</v>
          </cell>
          <cell r="C3676" t="str">
            <v>UN</v>
          </cell>
        </row>
        <row r="3677">
          <cell r="A3677">
            <v>54</v>
          </cell>
          <cell r="B3677" t="str">
            <v>PAVIMENTACAO E PASSEIO</v>
          </cell>
          <cell r="C3677">
            <v>54</v>
          </cell>
        </row>
        <row r="3678">
          <cell r="A3678">
            <v>54.01</v>
          </cell>
          <cell r="B3678" t="str">
            <v>Pavimentacao preparo de base</v>
          </cell>
          <cell r="C3678">
            <v>54.009979248046875</v>
          </cell>
        </row>
        <row r="3679">
          <cell r="A3679" t="str">
            <v>54.01.010</v>
          </cell>
          <cell r="B3679" t="str">
            <v>Regularização e compactação mecanizada de superfície, sem controle do proctor normal</v>
          </cell>
          <cell r="C3679" t="str">
            <v>M2</v>
          </cell>
        </row>
        <row r="3680">
          <cell r="A3680" t="str">
            <v>54.01.030</v>
          </cell>
          <cell r="B3680" t="str">
            <v>Abertura e preparo de caixa até 40 cm,
compactação do subleito mínimo de 95% do PN e transporte até o raio de 1 km</v>
          </cell>
          <cell r="C3680" t="str">
            <v>M2</v>
          </cell>
        </row>
        <row r="3681">
          <cell r="A3681" t="str">
            <v>54.01.050</v>
          </cell>
          <cell r="B3681" t="str">
            <v>Compactação do subleito mínimo de 95% do PN</v>
          </cell>
          <cell r="C3681" t="str">
            <v>M3</v>
          </cell>
        </row>
        <row r="3682">
          <cell r="A3682" t="str">
            <v>54.01.200</v>
          </cell>
          <cell r="B3682" t="str">
            <v>Base de macadame hidráulico</v>
          </cell>
          <cell r="C3682" t="str">
            <v>M3</v>
          </cell>
        </row>
        <row r="3683">
          <cell r="A3683" t="str">
            <v>54.01.210</v>
          </cell>
          <cell r="B3683" t="str">
            <v>Base de brita graduada</v>
          </cell>
          <cell r="C3683" t="str">
            <v>M3</v>
          </cell>
        </row>
        <row r="3684">
          <cell r="A3684" t="str">
            <v>54.01.220</v>
          </cell>
          <cell r="B3684" t="str">
            <v>Base de bica corrida</v>
          </cell>
          <cell r="C3684" t="str">
            <v>M3</v>
          </cell>
        </row>
        <row r="3685">
          <cell r="A3685" t="str">
            <v>54.01.230</v>
          </cell>
          <cell r="B3685" t="str">
            <v>Base de macadame betuminoso</v>
          </cell>
          <cell r="C3685" t="str">
            <v>M3</v>
          </cell>
        </row>
        <row r="3686">
          <cell r="A3686" t="str">
            <v>54.01.300</v>
          </cell>
          <cell r="B3686" t="str">
            <v>Pavimento de concreto rolado (concreto pobre)
para base de pavimento rígido</v>
          </cell>
          <cell r="C3686" t="str">
            <v>M3</v>
          </cell>
        </row>
        <row r="3687">
          <cell r="A3687" t="str">
            <v>54.01.400</v>
          </cell>
          <cell r="B3687" t="str">
            <v>Abertura de caixa até 25 cm, inclui escavação, compactação, transporte e preparo do sub-leito</v>
          </cell>
          <cell r="C3687" t="str">
            <v>M2</v>
          </cell>
        </row>
        <row r="3688">
          <cell r="A3688" t="str">
            <v>54.01.410</v>
          </cell>
          <cell r="B3688" t="str">
            <v>Varrição de pavimento para recapeamento</v>
          </cell>
          <cell r="C3688" t="str">
            <v>M2</v>
          </cell>
        </row>
        <row r="3689">
          <cell r="A3689">
            <v>54.02</v>
          </cell>
          <cell r="B3689" t="str">
            <v>Pavimentacao com pedrisco e revestimento
primario</v>
          </cell>
          <cell r="C3689">
            <v>54.019989013671875</v>
          </cell>
        </row>
        <row r="3690">
          <cell r="A3690" t="str">
            <v>54.02.030</v>
          </cell>
          <cell r="B3690" t="str">
            <v>Revestimento primário com pedra britada,
compactação mínima de 95% do PN</v>
          </cell>
          <cell r="C3690" t="str">
            <v>M3</v>
          </cell>
        </row>
        <row r="3691">
          <cell r="A3691">
            <v>54.03</v>
          </cell>
          <cell r="B3691" t="str">
            <v>Pavimentacao flexivel</v>
          </cell>
          <cell r="C3691">
            <v>54.029998779296875</v>
          </cell>
        </row>
        <row r="3692">
          <cell r="A3692" t="str">
            <v>54.03.200</v>
          </cell>
          <cell r="B3692" t="str">
            <v>Concreto asfáltico usinado a quente - Binder</v>
          </cell>
          <cell r="C3692" t="str">
            <v>M3</v>
          </cell>
        </row>
        <row r="3693">
          <cell r="A3693" t="str">
            <v>54.03.210</v>
          </cell>
          <cell r="B3693" t="str">
            <v>Camada de rolamento em concreto betuminoso
usinado quente - CBUQ</v>
          </cell>
          <cell r="C3693" t="str">
            <v>M3</v>
          </cell>
        </row>
        <row r="3694">
          <cell r="A3694" t="str">
            <v>54.03.221</v>
          </cell>
          <cell r="B3694" t="str">
            <v>Restauração de pavimento asfáltico com concreto betuminoso usinado quente - CBUQ</v>
          </cell>
          <cell r="C3694" t="str">
            <v>M3</v>
          </cell>
        </row>
        <row r="3695">
          <cell r="A3695" t="str">
            <v>54.03.230</v>
          </cell>
          <cell r="B3695" t="str">
            <v>Imprimação betuminosa ligante</v>
          </cell>
          <cell r="C3695" t="str">
            <v>M2</v>
          </cell>
        </row>
        <row r="3696">
          <cell r="A3696" t="str">
            <v>54.03.240</v>
          </cell>
          <cell r="B3696" t="str">
            <v>Imprimação betuminosa impermeabilizante</v>
          </cell>
          <cell r="C3696" t="str">
            <v>M2</v>
          </cell>
        </row>
        <row r="3697">
          <cell r="A3697" t="str">
            <v>54.03.250</v>
          </cell>
          <cell r="B3697" t="str">
            <v>Revestimento de pré-misturado a quente</v>
          </cell>
          <cell r="C3697" t="str">
            <v>M3</v>
          </cell>
        </row>
        <row r="3698">
          <cell r="A3698" t="str">
            <v>54.03.260</v>
          </cell>
          <cell r="B3698" t="str">
            <v>Revestimento de pré-misturado a frio</v>
          </cell>
          <cell r="C3698" t="str">
            <v>M3</v>
          </cell>
        </row>
        <row r="3699">
          <cell r="A3699">
            <v>54.04</v>
          </cell>
          <cell r="B3699" t="str">
            <v>Pavimentacao em paralelepipedos e blocos de
concreto</v>
          </cell>
          <cell r="C3699">
            <v>54.03997802734375</v>
          </cell>
        </row>
        <row r="3700">
          <cell r="A3700" t="str">
            <v>54.04.030</v>
          </cell>
          <cell r="B3700" t="str">
            <v>Pavimentação em paralelepípedo, sem rejunte</v>
          </cell>
          <cell r="C3700" t="str">
            <v>M2</v>
          </cell>
        </row>
        <row r="3701">
          <cell r="A3701" t="str">
            <v>54.04.040</v>
          </cell>
          <cell r="B3701" t="str">
            <v>Rejuntamento de paralelepípedo com areia</v>
          </cell>
          <cell r="C3701" t="str">
            <v>M2</v>
          </cell>
        </row>
        <row r="3702">
          <cell r="A3702" t="str">
            <v>54.04.050</v>
          </cell>
          <cell r="B3702" t="str">
            <v>Rejuntamento de paralelepípedo com argamassa
de cimento e areia 1:3</v>
          </cell>
          <cell r="C3702" t="str">
            <v>M2</v>
          </cell>
        </row>
        <row r="3703">
          <cell r="A3703" t="str">
            <v>54.04.060</v>
          </cell>
          <cell r="B3703" t="str">
            <v>Rejuntamento de paralelepípedo com asfalto e
pedrisco</v>
          </cell>
          <cell r="C3703" t="str">
            <v>M2</v>
          </cell>
        </row>
        <row r="3704">
          <cell r="A3704" t="str">
            <v>54.04.340</v>
          </cell>
          <cell r="B3704" t="str">
            <v>Pavimentação em lajota de concreto 35 MPa, espessura 6 cm, cor natural, tipos: raquete, retangular, sextavado e 16 faces, com rejunte em
areia</v>
          </cell>
          <cell r="C3704" t="str">
            <v>M2</v>
          </cell>
        </row>
        <row r="3705">
          <cell r="A3705" t="str">
            <v>54.04.342</v>
          </cell>
          <cell r="B3705" t="str">
            <v>Pavimentação em lajota de concreto 35 MPa, espessura 6 cm, colorido, tipos: raquete, retangular, sextavado e 16 faces, com rejunte em
areia</v>
          </cell>
          <cell r="C3705" t="str">
            <v>M2</v>
          </cell>
        </row>
        <row r="3706">
          <cell r="A3706" t="str">
            <v>54.04.350</v>
          </cell>
          <cell r="B3706" t="str">
            <v>Pavimentação em lajota de concreto 35 MPa, espessura 8 cm, tipos: raquete, retangular, sextavado e 16 faces, com rejunte em areia</v>
          </cell>
          <cell r="C3706" t="str">
            <v>M2</v>
          </cell>
        </row>
        <row r="3707">
          <cell r="A3707" t="str">
            <v>54.04.360</v>
          </cell>
          <cell r="B3707" t="str">
            <v>Bloco diagonal em concreto tipo piso drenante para plantio de grama - 50 x 50 x 10 cm</v>
          </cell>
          <cell r="C3707" t="str">
            <v>M2</v>
          </cell>
        </row>
        <row r="3708">
          <cell r="A3708" t="str">
            <v>54.04.392</v>
          </cell>
          <cell r="B3708" t="str">
            <v>Piso em placa de concreto permeável drenante,
cor natural, com resina protetora</v>
          </cell>
          <cell r="C3708" t="str">
            <v>M2</v>
          </cell>
        </row>
        <row r="3709">
          <cell r="A3709">
            <v>54.06</v>
          </cell>
          <cell r="B3709" t="str">
            <v>Guias e sarjetas</v>
          </cell>
          <cell r="C3709">
            <v>54.05999755859375</v>
          </cell>
        </row>
        <row r="3710">
          <cell r="A3710" t="str">
            <v>54.06.020</v>
          </cell>
          <cell r="B3710" t="str">
            <v>Guia pré-moldada curva tipo PMSP 100 - fck 25
MPa</v>
          </cell>
          <cell r="C3710" t="str">
            <v>M</v>
          </cell>
        </row>
        <row r="3711">
          <cell r="A3711" t="str">
            <v>54.06.040</v>
          </cell>
          <cell r="B3711" t="str">
            <v>Guia pré-moldada reta tipo PMSP 100 - fck 25
MPa</v>
          </cell>
          <cell r="C3711" t="str">
            <v>M</v>
          </cell>
        </row>
        <row r="3712">
          <cell r="A3712" t="str">
            <v>54.06.100</v>
          </cell>
          <cell r="B3712" t="str">
            <v>Base em concreto com fck de 20 MPa, para guias,
sarjetas ou sarjetões</v>
          </cell>
          <cell r="C3712" t="str">
            <v>M3</v>
          </cell>
        </row>
        <row r="3713">
          <cell r="A3713" t="str">
            <v>54.06.110</v>
          </cell>
          <cell r="B3713" t="str">
            <v>Base em concreto com fck de 25 MPa, para guias,
sarjetas ou sarjetões</v>
          </cell>
          <cell r="C3713" t="str">
            <v>M3</v>
          </cell>
        </row>
        <row r="3714">
          <cell r="A3714" t="str">
            <v>54.06.150</v>
          </cell>
          <cell r="B3714" t="str">
            <v>Execução de perfil extrusado no local</v>
          </cell>
          <cell r="C3714" t="str">
            <v>M3</v>
          </cell>
        </row>
        <row r="3715">
          <cell r="A3715" t="str">
            <v>54.06.160</v>
          </cell>
          <cell r="B3715" t="str">
            <v>Sarjeta ou sarjetão moldado no local, tipo PMSP
em concreto com fck 20 MPa</v>
          </cell>
          <cell r="C3715" t="str">
            <v>M3</v>
          </cell>
        </row>
        <row r="3716">
          <cell r="A3716" t="str">
            <v>54.06.170</v>
          </cell>
          <cell r="B3716" t="str">
            <v>Sarjeta ou sarjetão moldado no local, tipo PMSP
em concreto com fck 25 MPa</v>
          </cell>
          <cell r="C3716" t="str">
            <v>M3</v>
          </cell>
        </row>
        <row r="3717">
          <cell r="A3717">
            <v>54.07</v>
          </cell>
          <cell r="B3717" t="str">
            <v>Calcadas e passeios.</v>
          </cell>
          <cell r="C3717">
            <v>54.069976806640625</v>
          </cell>
        </row>
        <row r="3718">
          <cell r="A3718" t="str">
            <v>54.07.040</v>
          </cell>
          <cell r="B3718" t="str">
            <v>Passeio em mosaico português</v>
          </cell>
          <cell r="C3718" t="str">
            <v>M2</v>
          </cell>
        </row>
        <row r="3719">
          <cell r="A3719" t="str">
            <v>54.07.110</v>
          </cell>
          <cell r="B3719" t="str">
            <v>Piso em ladrilho hidráulico preto, branco e cinza 20 x 20 cm, assentado com argamassa colante
industrializada</v>
          </cell>
          <cell r="C3719" t="str">
            <v>M2</v>
          </cell>
        </row>
        <row r="3720">
          <cell r="A3720" t="str">
            <v>54.07.130</v>
          </cell>
          <cell r="B3720" t="str">
            <v>Piso em ladrilho hidráulico várias cores 20 x 20 cm, assentado com argamassa colante
industrializada</v>
          </cell>
          <cell r="C3720" t="str">
            <v>M2</v>
          </cell>
        </row>
        <row r="3721">
          <cell r="A3721" t="str">
            <v>54.07.210</v>
          </cell>
          <cell r="B3721" t="str">
            <v>Rejuntamento de piso em ladrilho hidráulico (20 x 20 x 1,8 cm) com argamassa industrializada para
rejunte, juntas de 2 mm</v>
          </cell>
          <cell r="C3721" t="str">
            <v>M2</v>
          </cell>
        </row>
        <row r="3722">
          <cell r="A3722" t="str">
            <v>54.07.240</v>
          </cell>
          <cell r="B3722" t="str">
            <v>Rejuntamento de piso em ladrilho hidráulico (30 x 30 x 2,5 cm), com cimento branco, juntas de 2
mm</v>
          </cell>
          <cell r="C3722" t="str">
            <v>M2</v>
          </cell>
        </row>
        <row r="3723">
          <cell r="A3723" t="str">
            <v>54.07.260</v>
          </cell>
          <cell r="B3723" t="str">
            <v>Piso em ladrilho hidráulico tipo rampa várias cores 30 x 30 cm, antiderrapante, assentado com
argamassa mista</v>
          </cell>
          <cell r="C3723" t="str">
            <v>M2</v>
          </cell>
        </row>
        <row r="3724">
          <cell r="A3724">
            <v>54.2</v>
          </cell>
          <cell r="B3724" t="str">
            <v>Reparos, conservacoes e complementos - GRUPO
54</v>
          </cell>
          <cell r="C3724">
            <v>54.199981689453125</v>
          </cell>
        </row>
        <row r="3725">
          <cell r="A3725" t="str">
            <v>54.20.040</v>
          </cell>
          <cell r="B3725" t="str">
            <v>Bate-roda em concreto pré-moldado</v>
          </cell>
          <cell r="C3725" t="str">
            <v>M</v>
          </cell>
        </row>
        <row r="3726">
          <cell r="A3726" t="str">
            <v>54.20.100</v>
          </cell>
          <cell r="B3726" t="str">
            <v>Reassentamento de guia pré-moldada reta e/ou
curva</v>
          </cell>
          <cell r="C3726" t="str">
            <v>M</v>
          </cell>
        </row>
        <row r="3727">
          <cell r="A3727" t="str">
            <v>54.20.110</v>
          </cell>
          <cell r="B3727" t="str">
            <v>Reassentamento de paralelepípedos, sem rejunte</v>
          </cell>
          <cell r="C3727" t="str">
            <v>M2</v>
          </cell>
        </row>
        <row r="3728">
          <cell r="A3728" t="str">
            <v>54.20.120</v>
          </cell>
          <cell r="B3728" t="str">
            <v>Reassentamento de pavimentação em lajota de concreto, espessura 6 cm, com rejunte em areia</v>
          </cell>
          <cell r="C3728" t="str">
            <v>M2</v>
          </cell>
        </row>
        <row r="3729">
          <cell r="A3729" t="str">
            <v>54.20.130</v>
          </cell>
          <cell r="B3729" t="str">
            <v>Reassentamento de pavimentação em lajota de concreto, espessura 8 cm, com rejunte em areia</v>
          </cell>
          <cell r="C3729" t="str">
            <v>M2</v>
          </cell>
        </row>
        <row r="3730">
          <cell r="A3730" t="str">
            <v>54.20.140</v>
          </cell>
          <cell r="B3730" t="str">
            <v>Reassentamento de pavimentação em lajota de concreto, espessura 10 cm, com rejunte em areia</v>
          </cell>
          <cell r="C3730" t="str">
            <v>M2</v>
          </cell>
        </row>
        <row r="3731">
          <cell r="A3731">
            <v>55</v>
          </cell>
          <cell r="B3731" t="str">
            <v>LIMPEZA E ARREMATE</v>
          </cell>
          <cell r="C3731">
            <v>55</v>
          </cell>
        </row>
        <row r="3732">
          <cell r="A3732">
            <v>55.01</v>
          </cell>
          <cell r="B3732" t="str">
            <v>Limpeza de obra</v>
          </cell>
          <cell r="C3732">
            <v>55.009979248046875</v>
          </cell>
        </row>
        <row r="3733">
          <cell r="A3733" t="str">
            <v>55.01.020</v>
          </cell>
          <cell r="B3733" t="str">
            <v>Limpeza final da obra</v>
          </cell>
          <cell r="C3733" t="str">
            <v>M2</v>
          </cell>
        </row>
        <row r="3734">
          <cell r="A3734" t="str">
            <v>55.01.030</v>
          </cell>
          <cell r="B3734" t="str">
            <v>Limpeza complementar com hidrojateamento</v>
          </cell>
          <cell r="C3734" t="str">
            <v>M2</v>
          </cell>
        </row>
        <row r="3735">
          <cell r="A3735" t="str">
            <v>55.01.070</v>
          </cell>
          <cell r="B3735" t="str">
            <v>Limpeza complementar e especial de piso com
produtos químicos</v>
          </cell>
          <cell r="C3735" t="str">
            <v>M2</v>
          </cell>
        </row>
        <row r="3736">
          <cell r="A3736" t="str">
            <v>55.01.080</v>
          </cell>
          <cell r="B3736" t="str">
            <v>Limpeza complementar e especial de peças e
aparelhos sanitários</v>
          </cell>
          <cell r="C3736" t="str">
            <v>UN</v>
          </cell>
        </row>
        <row r="3737">
          <cell r="A3737" t="str">
            <v>55.01.100</v>
          </cell>
          <cell r="B3737" t="str">
            <v>Limpeza complementar e especial de vidros</v>
          </cell>
          <cell r="C3737" t="str">
            <v>M2</v>
          </cell>
        </row>
        <row r="3738">
          <cell r="A3738" t="str">
            <v>55.01.130</v>
          </cell>
          <cell r="B3738" t="str">
            <v>Limpeza e lavagem de superfície revestida com material cerâmico ou pastilhas por
hidrojateamento com rejuntamento</v>
          </cell>
          <cell r="C3738" t="str">
            <v>M2</v>
          </cell>
        </row>
        <row r="3739">
          <cell r="A3739" t="str">
            <v>55.01.140</v>
          </cell>
          <cell r="B3739" t="str">
            <v>Limpeza de superfície com hidrojateamento</v>
          </cell>
          <cell r="C3739" t="str">
            <v>M2</v>
          </cell>
        </row>
        <row r="3740">
          <cell r="A3740">
            <v>55.02</v>
          </cell>
          <cell r="B3740" t="str">
            <v>Limpeza e desinfeccao sanitaria</v>
          </cell>
          <cell r="C3740">
            <v>55.019989013671875</v>
          </cell>
        </row>
        <row r="3741">
          <cell r="A3741" t="str">
            <v>55.02.010</v>
          </cell>
          <cell r="B3741" t="str">
            <v>Limpeza de caixa de inspeção</v>
          </cell>
          <cell r="C3741" t="str">
            <v>UN</v>
          </cell>
        </row>
        <row r="3742">
          <cell r="A3742" t="str">
            <v>55.02.012</v>
          </cell>
          <cell r="B3742" t="str">
            <v>Limpeza de caixa de passagem, poço de visita ou
bueiro</v>
          </cell>
          <cell r="C3742" t="str">
            <v>UN</v>
          </cell>
        </row>
        <row r="3743">
          <cell r="A3743" t="str">
            <v>55.02.020</v>
          </cell>
          <cell r="B3743" t="str">
            <v>Limpeza de fossa</v>
          </cell>
          <cell r="C3743" t="str">
            <v>M3</v>
          </cell>
        </row>
        <row r="3744">
          <cell r="A3744" t="str">
            <v>55.02.040</v>
          </cell>
          <cell r="B3744" t="str">
            <v>Limpeza e desobstrução de boca de lobo</v>
          </cell>
          <cell r="C3744" t="str">
            <v>UN</v>
          </cell>
        </row>
        <row r="3745">
          <cell r="A3745" t="str">
            <v>55.02.050</v>
          </cell>
          <cell r="B3745" t="str">
            <v>Limpeza e desobstrução de canaletas ou
tubulações de águas pluviais</v>
          </cell>
          <cell r="C3745" t="str">
            <v>M</v>
          </cell>
        </row>
        <row r="3746">
          <cell r="A3746" t="str">
            <v>55.02.060</v>
          </cell>
          <cell r="B3746" t="str">
            <v>Limpeza e desentupimento manual de tubulação
de esgoto predial</v>
          </cell>
          <cell r="C3746" t="str">
            <v>M</v>
          </cell>
        </row>
        <row r="3747">
          <cell r="A3747">
            <v>55.1</v>
          </cell>
          <cell r="B3747" t="str">
            <v>Remocao de entulho</v>
          </cell>
          <cell r="C3747">
            <v>55.0999755859375</v>
          </cell>
        </row>
        <row r="3748">
          <cell r="A3748" t="str">
            <v>55.10.030</v>
          </cell>
          <cell r="B3748" t="str">
            <v>Locação de duto coletor de entulho</v>
          </cell>
          <cell r="C3748" t="str">
            <v>MXMES</v>
          </cell>
        </row>
        <row r="3749">
          <cell r="A3749">
            <v>61</v>
          </cell>
          <cell r="B3749" t="str">
            <v>CONFORTO MECANICO, EQUIPAMENTO E
SISTEMA</v>
          </cell>
          <cell r="C3749">
            <v>61</v>
          </cell>
        </row>
        <row r="3750">
          <cell r="A3750">
            <v>61.01</v>
          </cell>
          <cell r="B3750" t="str">
            <v>Elevador</v>
          </cell>
          <cell r="C3750">
            <v>61.009979248046875</v>
          </cell>
        </row>
        <row r="3751">
          <cell r="A3751" t="str">
            <v>61.01.670</v>
          </cell>
          <cell r="B3751" t="str">
            <v>Elevador para passageiros, uso interno com capacidade mínima de 600 kg para duas paradas,
portas unilaterais</v>
          </cell>
          <cell r="C3751" t="str">
            <v>CJ</v>
          </cell>
        </row>
        <row r="3752">
          <cell r="A3752" t="str">
            <v>61.01.680</v>
          </cell>
          <cell r="B3752" t="str">
            <v>Elevador para passageiros, uso interno com
capacidade mínima de 600 kg para três paradas, portas unilaterais</v>
          </cell>
          <cell r="C3752" t="str">
            <v>CJ</v>
          </cell>
        </row>
        <row r="3753">
          <cell r="A3753" t="str">
            <v>61.01.690</v>
          </cell>
          <cell r="B3753" t="str">
            <v>Elevador para passageiros, uso interno com
capacidade mínima de 600 kg para três paradas, portas bilaterais</v>
          </cell>
          <cell r="C3753" t="str">
            <v>CJ</v>
          </cell>
        </row>
        <row r="3754">
          <cell r="A3754" t="str">
            <v>61.01.760</v>
          </cell>
          <cell r="B3754" t="str">
            <v>Elevador para passageiros, uso interno com
capacidade mínima de 600 kg para quatro paradas, portas bilaterais</v>
          </cell>
          <cell r="C3754" t="str">
            <v>CJ</v>
          </cell>
        </row>
        <row r="3755">
          <cell r="A3755" t="str">
            <v>61.01.770</v>
          </cell>
          <cell r="B3755" t="str">
            <v>Elevador para passageiros, uso interno com capacidade mínima de 600 kg para quatro
paradas, portas unilaterais</v>
          </cell>
          <cell r="C3755" t="str">
            <v>CJ</v>
          </cell>
        </row>
        <row r="3756">
          <cell r="A3756" t="str">
            <v>61.01.800</v>
          </cell>
          <cell r="B3756" t="str">
            <v>Fechamento em vidro laminado para caixa de
elevador</v>
          </cell>
          <cell r="C3756" t="str">
            <v>M2</v>
          </cell>
        </row>
        <row r="3757">
          <cell r="A3757">
            <v>61.1</v>
          </cell>
          <cell r="B3757" t="str">
            <v>Climatizacao</v>
          </cell>
          <cell r="C3757">
            <v>61.0999755859375</v>
          </cell>
        </row>
        <row r="3758">
          <cell r="A3758" t="str">
            <v>61.10.001</v>
          </cell>
          <cell r="B3758" t="str">
            <v>Resfriadora de líquidos (chiller), com compressor e condensação à ar, capacidade de 120 TR</v>
          </cell>
          <cell r="C3758" t="str">
            <v>UN</v>
          </cell>
        </row>
        <row r="3759">
          <cell r="A3759" t="str">
            <v>61.10.007</v>
          </cell>
          <cell r="B3759" t="str">
            <v>Resfriadora de líquidos (chiller), com compressor e condensação à ar, capacidade de 160 TR</v>
          </cell>
          <cell r="C3759" t="str">
            <v>UN</v>
          </cell>
        </row>
        <row r="3760">
          <cell r="A3760" t="str">
            <v>61.10.010</v>
          </cell>
          <cell r="B3760" t="str">
            <v>Resfriadora de líquidos (chiller), com compressor e condensação à ar, capacidade de 200-210 TR</v>
          </cell>
          <cell r="C3760" t="str">
            <v>UN</v>
          </cell>
        </row>
        <row r="3761">
          <cell r="A3761" t="str">
            <v>61.10.012</v>
          </cell>
          <cell r="B3761" t="str">
            <v>Resfriadora de líquidos (chiller), com compressor e condensação à ar, capacidade de 80 TR</v>
          </cell>
          <cell r="C3761" t="str">
            <v>UN</v>
          </cell>
        </row>
        <row r="3762">
          <cell r="A3762" t="str">
            <v>61.10.014</v>
          </cell>
          <cell r="B3762" t="str">
            <v>Resfriadora de líquidos (chiller), com compressor e condensação à ar, capacidade de 20 TR</v>
          </cell>
          <cell r="C3762" t="str">
            <v>UN</v>
          </cell>
        </row>
        <row r="3763">
          <cell r="A3763" t="str">
            <v>61.10.100</v>
          </cell>
          <cell r="B3763" t="str">
            <v>Tratamento de ar (fan-coil) tipo Air Handling Unit de concepção modular, capacidade de 10 TR</v>
          </cell>
          <cell r="C3763" t="str">
            <v>UN</v>
          </cell>
        </row>
        <row r="3764">
          <cell r="A3764" t="str">
            <v>61.10.110</v>
          </cell>
          <cell r="B3764" t="str">
            <v>Tratamento de ar (fan-coil) tipo Air Handling Unit de concepção modular, capacidade de 40 TR</v>
          </cell>
          <cell r="C3764" t="str">
            <v>UN</v>
          </cell>
        </row>
        <row r="3765">
          <cell r="A3765" t="str">
            <v>61.10.120</v>
          </cell>
          <cell r="B3765" t="str">
            <v>Tratamento de ar (fan-coil) tipo Air Handling Unit de concepção modular, capacidade de 50 TR</v>
          </cell>
          <cell r="C3765" t="str">
            <v>UN</v>
          </cell>
        </row>
        <row r="3766">
          <cell r="A3766" t="str">
            <v>61.10.200</v>
          </cell>
          <cell r="B3766" t="str">
            <v>Tratamento de ar compacta fancolete hidrônico tipo piso-teto, vazão de ar nominal 637 m³/h, capacidade de refrigeração 14.000 Btu/h - 1,2 TR</v>
          </cell>
          <cell r="C3766" t="str">
            <v>UN</v>
          </cell>
        </row>
        <row r="3767">
          <cell r="A3767" t="str">
            <v>61.10.210</v>
          </cell>
          <cell r="B3767" t="str">
            <v>Tratamento de ar compacta fancolete hidrônico tipo piso-teto, vazão de ar nominal 1.215 m³/h, capacidade de refrigeração 25.000 Btu/h - 2,1 TR</v>
          </cell>
          <cell r="C3767" t="str">
            <v>UN</v>
          </cell>
        </row>
        <row r="3768">
          <cell r="A3768" t="str">
            <v>61.10.220</v>
          </cell>
          <cell r="B3768" t="str">
            <v>Tratamento de ar compacta fancolete hidrônico tipo piso-teto, vazão de ar nominal 1.758 m³/h, capacidade de refrigeração 36.000 Btu/h - 3,0 TR</v>
          </cell>
          <cell r="C3768" t="str">
            <v>UN</v>
          </cell>
        </row>
        <row r="3769">
          <cell r="A3769" t="str">
            <v>61.10.230</v>
          </cell>
          <cell r="B3769" t="str">
            <v>Tratamento de ar compacta fancolete hidrônico tipo piso-teto, vazão de ar nominal 2.166 m³/h, capacidade de refrigeração 48.000 Btu/h - 4,0 TR</v>
          </cell>
          <cell r="C3769" t="str">
            <v>UN</v>
          </cell>
        </row>
        <row r="3770">
          <cell r="A3770" t="str">
            <v>61.10.250</v>
          </cell>
          <cell r="B3770" t="str">
            <v>Tratamento de ar compacta fancolete hidrônico
tipo cassete, capacidade de refrigeração 20.000 Btu/h - 1,6 TR</v>
          </cell>
          <cell r="C3770" t="str">
            <v>UN</v>
          </cell>
        </row>
        <row r="3771">
          <cell r="A3771" t="str">
            <v>61.10.260</v>
          </cell>
          <cell r="B3771" t="str">
            <v>Tratamento de ar compacta fancolete hidrônico tipo cassete, capacidade de refrigeração 25.000
Btu/h - 2,1 TR</v>
          </cell>
          <cell r="C3771" t="str">
            <v>UN</v>
          </cell>
        </row>
        <row r="3772">
          <cell r="A3772" t="str">
            <v>61.10.270</v>
          </cell>
          <cell r="B3772" t="str">
            <v>Tratamento de ar compacta fancolete hidrônico tipo cassete, capacidade de refrigeração 32.000
Btu/h - 2,6 TR</v>
          </cell>
          <cell r="C3772" t="str">
            <v>UN</v>
          </cell>
        </row>
        <row r="3773">
          <cell r="A3773" t="str">
            <v>61.10.300</v>
          </cell>
          <cell r="B3773" t="str">
            <v>Duto flexível aluminizado, seção circular de 10cm
(4")</v>
          </cell>
          <cell r="C3773" t="str">
            <v>M</v>
          </cell>
        </row>
        <row r="3774">
          <cell r="A3774" t="str">
            <v>61.10.310</v>
          </cell>
          <cell r="B3774" t="str">
            <v>Duto flexível aluminizado, seção circular de 15cm
(6")</v>
          </cell>
          <cell r="C3774" t="str">
            <v>M</v>
          </cell>
        </row>
        <row r="3775">
          <cell r="A3775" t="str">
            <v>61.10.320</v>
          </cell>
          <cell r="B3775" t="str">
            <v>Duto flexível aluminizado, seção circular de 20cm
(8")</v>
          </cell>
          <cell r="C3775" t="str">
            <v>M</v>
          </cell>
        </row>
        <row r="3776">
          <cell r="A3776" t="str">
            <v>61.10.380</v>
          </cell>
          <cell r="B3776" t="str">
            <v>Duto em painel rígido de lã de vidro acústico,
espessura 25 mm</v>
          </cell>
          <cell r="C3776" t="str">
            <v>M2</v>
          </cell>
        </row>
        <row r="3777">
          <cell r="A3777" t="str">
            <v>61.10.400</v>
          </cell>
          <cell r="B3777" t="str">
            <v>Damper corta fogo (DCF) tipo comporta, com
elemento fusível e chave fim de curso.</v>
          </cell>
          <cell r="C3777" t="str">
            <v>M2</v>
          </cell>
        </row>
        <row r="3778">
          <cell r="A3778" t="str">
            <v>61.10.401</v>
          </cell>
          <cell r="B3778" t="str">
            <v>Damper de regulagem manual, tamanho: 0,10 m²
a 0,14 m²</v>
          </cell>
          <cell r="C3778" t="str">
            <v>M2</v>
          </cell>
        </row>
        <row r="3779">
          <cell r="A3779" t="str">
            <v>61.10.402</v>
          </cell>
          <cell r="B3779" t="str">
            <v>Damper de regulagem manual, tamanho: 0,15 m²
a 0,20 m²</v>
          </cell>
          <cell r="C3779" t="str">
            <v>M2</v>
          </cell>
        </row>
        <row r="3780">
          <cell r="A3780" t="str">
            <v>61.10.403</v>
          </cell>
          <cell r="B3780" t="str">
            <v>Damper de regulagem manual, tamanho: 0,21 m²
a 0,40 m²</v>
          </cell>
          <cell r="C3780" t="str">
            <v>M2</v>
          </cell>
        </row>
        <row r="3781">
          <cell r="A3781" t="str">
            <v>61.10.410</v>
          </cell>
          <cell r="B3781" t="str">
            <v>Serviço de instalação de Damper Corta Fogo</v>
          </cell>
          <cell r="C3781" t="str">
            <v>UN</v>
          </cell>
        </row>
        <row r="3782">
          <cell r="A3782" t="str">
            <v>61.10.430</v>
          </cell>
          <cell r="B3782" t="str">
            <v>Tanque de compensação pressurizado,
capacidade (volume mínimo) de 250 litros</v>
          </cell>
          <cell r="C3782" t="str">
            <v>UN</v>
          </cell>
        </row>
        <row r="3783">
          <cell r="A3783" t="str">
            <v>61.10.440</v>
          </cell>
          <cell r="B3783" t="str">
            <v>Registro de regulagem de vazão de ar</v>
          </cell>
          <cell r="C3783" t="str">
            <v>UN</v>
          </cell>
        </row>
        <row r="3784">
          <cell r="A3784" t="str">
            <v>61.10.510</v>
          </cell>
          <cell r="B3784" t="str">
            <v>Difusor de ar de longo alcance tipo Jet-Nozzles,
vazão de ar 1.330 m³/h</v>
          </cell>
          <cell r="C3784" t="str">
            <v>UN</v>
          </cell>
        </row>
        <row r="3785">
          <cell r="A3785" t="str">
            <v>61.10.511</v>
          </cell>
          <cell r="B3785" t="str">
            <v>Difusor para insuflamento de ar com plenum,
multivias e colarinho</v>
          </cell>
          <cell r="C3785" t="str">
            <v>M2</v>
          </cell>
        </row>
        <row r="3786">
          <cell r="A3786" t="str">
            <v>61.10.512</v>
          </cell>
          <cell r="B3786" t="str">
            <v>Difusor para insuflamento de ar com plenum,
com 2 aberturas</v>
          </cell>
          <cell r="C3786" t="str">
            <v>M</v>
          </cell>
        </row>
        <row r="3787">
          <cell r="A3787" t="str">
            <v>61.10.513</v>
          </cell>
          <cell r="B3787" t="str">
            <v>Difusor de plástico, diâmetro 15 cm</v>
          </cell>
          <cell r="C3787" t="str">
            <v>UN</v>
          </cell>
        </row>
        <row r="3788">
          <cell r="A3788" t="str">
            <v>61.10.514</v>
          </cell>
          <cell r="B3788" t="str">
            <v>Difusor de plástico, diâmetro 20 cm</v>
          </cell>
          <cell r="C3788" t="str">
            <v>UN</v>
          </cell>
        </row>
        <row r="3789">
          <cell r="A3789" t="str">
            <v>61.10.530</v>
          </cell>
          <cell r="B3789" t="str">
            <v>Difusor de insuflação de ar tipo direcional,
medindo 30 x 30 cm</v>
          </cell>
          <cell r="C3789" t="str">
            <v>UN</v>
          </cell>
        </row>
        <row r="3790">
          <cell r="A3790" t="str">
            <v>61.10.550</v>
          </cell>
          <cell r="B3790" t="str">
            <v>Difusor de insuflação de ar tipo direcional,
medindo 45 x 15 cm</v>
          </cell>
          <cell r="C3790" t="str">
            <v>UN</v>
          </cell>
        </row>
        <row r="3791">
          <cell r="A3791" t="str">
            <v>61.10.564</v>
          </cell>
          <cell r="B3791" t="str">
            <v>Grelha de insuflação de ar em alumínio anodizado, de dupla deflexão, tamanho: até 0,10
m²</v>
          </cell>
          <cell r="C3791" t="str">
            <v>M2</v>
          </cell>
        </row>
        <row r="3792">
          <cell r="A3792" t="str">
            <v>61.10.565</v>
          </cell>
          <cell r="B3792" t="str">
            <v>Grelha de insuflação de ar em alumínio anodizado, de dupla deflexão, tamanho: acima de
0,10 m² até 0,50 m²</v>
          </cell>
          <cell r="C3792" t="str">
            <v>M2</v>
          </cell>
        </row>
        <row r="3793">
          <cell r="A3793" t="str">
            <v>61.10.566</v>
          </cell>
          <cell r="B3793" t="str">
            <v>Grelha de insuflação de ar em alumínio anodizado, de dupla deflexão, tamanho: acima de
0,50 m² até 1,00 m²</v>
          </cell>
          <cell r="C3793" t="str">
            <v>M2</v>
          </cell>
        </row>
        <row r="3794">
          <cell r="A3794" t="str">
            <v>61.10.567</v>
          </cell>
          <cell r="B3794" t="str">
            <v>Grelha de porta, tamanho: 0,14 m² a 0,30 m²</v>
          </cell>
          <cell r="C3794" t="str">
            <v>M2</v>
          </cell>
        </row>
        <row r="3795">
          <cell r="A3795" t="str">
            <v>61.10.568</v>
          </cell>
          <cell r="B3795" t="str">
            <v>Grelha de porta, tamanho: 0,07 m² a 0,13 m²</v>
          </cell>
          <cell r="C3795" t="str">
            <v>M2</v>
          </cell>
        </row>
        <row r="3796">
          <cell r="A3796" t="str">
            <v>61.10.569</v>
          </cell>
          <cell r="B3796" t="str">
            <v>Grelha de porta, tamanho: 0,03 m² a 0,06 m²</v>
          </cell>
          <cell r="C3796" t="str">
            <v>M2</v>
          </cell>
        </row>
        <row r="3797">
          <cell r="A3797" t="str">
            <v>61.10.574</v>
          </cell>
          <cell r="B3797" t="str">
            <v>Grelha de retorno/exaustão com registro,
tamanho: 0,03 m² a 0,06 m²</v>
          </cell>
          <cell r="C3797" t="str">
            <v>M2</v>
          </cell>
        </row>
        <row r="3798">
          <cell r="A3798" t="str">
            <v>61.10.575</v>
          </cell>
          <cell r="B3798" t="str">
            <v>Grelha de retorno/exaustão com registro,
tamanho: 0,07 m² a 0,13 m²</v>
          </cell>
          <cell r="C3798" t="str">
            <v>M2</v>
          </cell>
        </row>
        <row r="3799">
          <cell r="A3799" t="str">
            <v>61.10.576</v>
          </cell>
          <cell r="B3799" t="str">
            <v>Grelha de retorno/exaustão com registro,
tamanho: 0,14 m² a 0,19 m²</v>
          </cell>
          <cell r="C3799" t="str">
            <v>M2</v>
          </cell>
        </row>
        <row r="3800">
          <cell r="A3800" t="str">
            <v>61.10.577</v>
          </cell>
          <cell r="B3800" t="str">
            <v>Grelha de retorno/exaustão com registro,
tamanho: 0,20 m² a 0,40 m²</v>
          </cell>
          <cell r="C3800" t="str">
            <v>M2</v>
          </cell>
        </row>
        <row r="3801">
          <cell r="A3801" t="str">
            <v>61.10.578</v>
          </cell>
          <cell r="B3801" t="str">
            <v>Grelha de retorno/exaustão com registro,
tamanho: 0,41 m² a 0,65 m²</v>
          </cell>
          <cell r="C3801" t="str">
            <v>M2</v>
          </cell>
        </row>
        <row r="3802">
          <cell r="A3802" t="str">
            <v>61.10.581</v>
          </cell>
          <cell r="B3802" t="str">
            <v>Veneziana com tela e filtro G4</v>
          </cell>
          <cell r="C3802" t="str">
            <v>M2</v>
          </cell>
        </row>
        <row r="3803">
          <cell r="A3803" t="str">
            <v>61.10.582</v>
          </cell>
          <cell r="B3803" t="str">
            <v>Veneziana com tela</v>
          </cell>
          <cell r="C3803" t="str">
            <v>M2</v>
          </cell>
        </row>
        <row r="3804">
          <cell r="A3804" t="str">
            <v>61.10.583</v>
          </cell>
          <cell r="B3804" t="str">
            <v>Veneziana com tela, tamanho 38,5 x 33 cm</v>
          </cell>
          <cell r="C3804" t="str">
            <v>UN</v>
          </cell>
        </row>
        <row r="3805">
          <cell r="A3805" t="str">
            <v>61.10.584</v>
          </cell>
          <cell r="B3805" t="str">
            <v>Veneziana com tela, tamanho 78,5 x 33 cm</v>
          </cell>
          <cell r="C3805" t="str">
            <v>UN</v>
          </cell>
        </row>
        <row r="3806">
          <cell r="A3806">
            <v>61.14</v>
          </cell>
          <cell r="B3806" t="str">
            <v>Ventilacao</v>
          </cell>
          <cell r="C3806">
            <v>61.139984130859375</v>
          </cell>
        </row>
        <row r="3807">
          <cell r="A3807" t="str">
            <v>61.14.005</v>
          </cell>
          <cell r="B3807" t="str">
            <v>Caixa ventiladora com ventilador centrífugo, vazão 4.600 m³/h, pressão 30 mmCA - 220 / 380 V
/ 60HZ</v>
          </cell>
          <cell r="C3807" t="str">
            <v>UN</v>
          </cell>
        </row>
        <row r="3808">
          <cell r="A3808" t="str">
            <v>61.14.015</v>
          </cell>
          <cell r="B3808" t="str">
            <v>Caixa ventiladora com ventilador centrífugo, vazão 28.000 m³/h, pressão 30 mmCA - 220 / 380
V / 60HZ</v>
          </cell>
          <cell r="C3808" t="str">
            <v>UN</v>
          </cell>
        </row>
        <row r="3809">
          <cell r="A3809" t="str">
            <v>61.14.050</v>
          </cell>
          <cell r="B3809" t="str">
            <v>Caixa ventiladora com ventilador centrífugo, vazão 8.800 m³/h, pressão 35 mmCA - 220/380 V
/ 60Hz</v>
          </cell>
          <cell r="C3809" t="str">
            <v>UN</v>
          </cell>
        </row>
        <row r="3810">
          <cell r="A3810" t="str">
            <v>61.14.070</v>
          </cell>
          <cell r="B3810" t="str">
            <v>Caixa ventiladora com ventilador centrífugo, vazão 1.710 m³/h, pressão 35 mmCA - 220/380 V
/ 60Hz</v>
          </cell>
          <cell r="C3810" t="str">
            <v>UN</v>
          </cell>
        </row>
        <row r="3811">
          <cell r="A3811" t="str">
            <v>61.14.080</v>
          </cell>
          <cell r="B3811" t="str">
            <v>Caixa ventiladora com ventilador centrífugo, vazão 1.190 m³/h, pressão 35 mmCA - 220/380 V
/ 60Hz</v>
          </cell>
          <cell r="C3811" t="str">
            <v>UN</v>
          </cell>
        </row>
        <row r="3812">
          <cell r="A3812" t="str">
            <v>61.14.100</v>
          </cell>
          <cell r="B3812" t="str">
            <v>Ventilador centrífugo de dupla aspiração "limite-
load", vazão 20.000 m³/h, pressão 50 mmCA - 380/660 V / 60 Hz</v>
          </cell>
          <cell r="C3812" t="str">
            <v>UN</v>
          </cell>
        </row>
        <row r="3813">
          <cell r="A3813">
            <v>61.15</v>
          </cell>
          <cell r="B3813" t="str">
            <v>Controles para Fan-Coil e CAG</v>
          </cell>
          <cell r="C3813">
            <v>61.149993896484375</v>
          </cell>
        </row>
        <row r="3814">
          <cell r="A3814" t="str">
            <v>61.15.010</v>
          </cell>
          <cell r="B3814" t="str">
            <v>Fonte de alimentação universal bivolt com saída
de 24 V - 1,5 A - 35 W</v>
          </cell>
          <cell r="C3814" t="str">
            <v>UN</v>
          </cell>
        </row>
        <row r="3815">
          <cell r="A3815" t="str">
            <v>61.15.020</v>
          </cell>
          <cell r="B3815" t="str">
            <v>Tomada simples de sobrepor universal 2P+T - 10
A - 250 V</v>
          </cell>
          <cell r="C3815" t="str">
            <v>UN</v>
          </cell>
        </row>
        <row r="3816">
          <cell r="A3816" t="str">
            <v>61.15.030</v>
          </cell>
          <cell r="B3816" t="str">
            <v>Transformador abaixador, entrada 110/220V, saída 24V+24V, corrente secundário 6A</v>
          </cell>
          <cell r="C3816" t="str">
            <v>UN</v>
          </cell>
        </row>
        <row r="3817">
          <cell r="A3817" t="str">
            <v>61.15.040</v>
          </cell>
          <cell r="B3817" t="str">
            <v>Atuador Floating de 40Nm, sinal de controle 3 e 2 pontos, tensão de entrada AC/DC 24V, IP 54</v>
          </cell>
          <cell r="C3817" t="str">
            <v>UN</v>
          </cell>
        </row>
        <row r="3818">
          <cell r="A3818" t="str">
            <v>61.15.050</v>
          </cell>
          <cell r="B3818" t="str">
            <v>Válvula motorizada esfera, com duas vias atuador
floating, diâmetro 3/4" a 1 1/2"</v>
          </cell>
          <cell r="C3818" t="str">
            <v>UN</v>
          </cell>
        </row>
        <row r="3819">
          <cell r="A3819" t="str">
            <v>61.15.060</v>
          </cell>
          <cell r="B3819" t="str">
            <v>Válvula de balanceamento diâmetro 1 " a 2-1/2"</v>
          </cell>
          <cell r="C3819" t="str">
            <v>UN</v>
          </cell>
        </row>
        <row r="3820">
          <cell r="A3820" t="str">
            <v>61.15.070</v>
          </cell>
          <cell r="B3820" t="str">
            <v>Válvula borboleta na configuração wafer motorizada atuador floating diâmetro 3'' a 4"</v>
          </cell>
          <cell r="C3820" t="str">
            <v>UN</v>
          </cell>
        </row>
        <row r="3821">
          <cell r="A3821" t="str">
            <v>61.15.080</v>
          </cell>
          <cell r="B3821" t="str">
            <v>Válvula duas vias on/off retorno elétrico diâmetro
1/2" a 3/4"</v>
          </cell>
          <cell r="C3821" t="str">
            <v>UN</v>
          </cell>
        </row>
        <row r="3822">
          <cell r="A3822" t="str">
            <v>61.15.090</v>
          </cell>
          <cell r="B3822" t="str">
            <v>Válvula esfera motorizada de duas vias de
atuador proporcional diâmetro 2" a 2-1/2"</v>
          </cell>
          <cell r="C3822" t="str">
            <v>UN</v>
          </cell>
        </row>
        <row r="3823">
          <cell r="A3823" t="str">
            <v>61.15.100</v>
          </cell>
          <cell r="B3823" t="str">
            <v>Atuador proporcional de 10 Nm, tensão de
entrada AC/DC 24 V - IP 54</v>
          </cell>
          <cell r="C3823" t="str">
            <v>UN</v>
          </cell>
        </row>
        <row r="3824">
          <cell r="A3824" t="str">
            <v>61.15.110</v>
          </cell>
          <cell r="B3824" t="str">
            <v>Válvula esfera duas vias flangeada, diâmetro 3''</v>
          </cell>
          <cell r="C3824" t="str">
            <v>UN</v>
          </cell>
        </row>
        <row r="3825">
          <cell r="A3825" t="str">
            <v>61.15.120</v>
          </cell>
          <cell r="B3825" t="str">
            <v>Acoplador a relé 24 VCC/VAC - 1 contato
reversível</v>
          </cell>
          <cell r="C3825" t="str">
            <v>UN</v>
          </cell>
        </row>
        <row r="3826">
          <cell r="A3826" t="str">
            <v>61.15.130</v>
          </cell>
          <cell r="B3826" t="str">
            <v>Chave de fluxo para ar</v>
          </cell>
          <cell r="C3826" t="str">
            <v>UN</v>
          </cell>
        </row>
        <row r="3827">
          <cell r="A3827" t="str">
            <v>61.15.140</v>
          </cell>
          <cell r="B3827" t="str">
            <v>Repetidor de sinal I/I e V/I</v>
          </cell>
          <cell r="C3827" t="str">
            <v>UN</v>
          </cell>
        </row>
        <row r="3828">
          <cell r="A3828" t="str">
            <v>61.15.150</v>
          </cell>
          <cell r="B3828" t="str">
            <v>Relé de corrente ajustável de 0 a 200 A</v>
          </cell>
          <cell r="C3828" t="str">
            <v>UN</v>
          </cell>
        </row>
        <row r="3829">
          <cell r="A3829" t="str">
            <v>61.15.160</v>
          </cell>
          <cell r="B3829" t="str">
            <v>Sensor de temperatura ambiente PT100 - 2 fios</v>
          </cell>
          <cell r="C3829" t="str">
            <v>UN</v>
          </cell>
        </row>
        <row r="3830">
          <cell r="A3830" t="str">
            <v>61.15.163</v>
          </cell>
          <cell r="B3830" t="str">
            <v>Pressostato diferencial para utilização em sistema central de ar condicionado, controle de pressão diferencial 55 de 414 kPa</v>
          </cell>
          <cell r="C3830" t="str">
            <v>UN</v>
          </cell>
        </row>
        <row r="3831">
          <cell r="A3831" t="str">
            <v>61.15.164</v>
          </cell>
          <cell r="B3831" t="str">
            <v>Termostato de segurança com temperatura
ajustável de 90°C - 110°C</v>
          </cell>
          <cell r="C3831" t="str">
            <v>UN</v>
          </cell>
        </row>
        <row r="3832">
          <cell r="A3832" t="str">
            <v>61.15.170</v>
          </cell>
          <cell r="B3832" t="str">
            <v>Transmissor de pressão diferencial, operação de 0
a 750 Pa</v>
          </cell>
          <cell r="C3832" t="str">
            <v>UN</v>
          </cell>
        </row>
        <row r="3833">
          <cell r="A3833" t="str">
            <v>61.15.172</v>
          </cell>
          <cell r="B3833" t="str">
            <v>Transmissor de pressão compacto, escala de
pressão 0 a 10 Bar, sinal de saída 4 - 20 mA</v>
          </cell>
          <cell r="C3833" t="str">
            <v>UN</v>
          </cell>
        </row>
        <row r="3834">
          <cell r="A3834" t="str">
            <v>61.15.174</v>
          </cell>
          <cell r="B3834" t="str">
            <v>Transmissor de temperatura e umidade para dutos, alta precisão, corrente de 0 a 20 mA,
alimentação 12Vcc a 30Vcc</v>
          </cell>
          <cell r="C3834" t="str">
            <v>UN</v>
          </cell>
        </row>
        <row r="3835">
          <cell r="A3835" t="str">
            <v>61.15.181</v>
          </cell>
          <cell r="B3835" t="str">
            <v>Controlador lógico programável para 16
entradas/16 saídas</v>
          </cell>
          <cell r="C3835" t="str">
            <v>UN</v>
          </cell>
        </row>
        <row r="3836">
          <cell r="A3836" t="str">
            <v>61.15.191</v>
          </cell>
          <cell r="B3836" t="str">
            <v>Módulo de expansão para 4 canais de saída
analógica</v>
          </cell>
          <cell r="C3836" t="str">
            <v>UN</v>
          </cell>
        </row>
        <row r="3837">
          <cell r="A3837" t="str">
            <v>61.15.196</v>
          </cell>
          <cell r="B3837" t="str">
            <v>Módulo de expansão para 8 canais de entrada
analógica</v>
          </cell>
          <cell r="C3837" t="str">
            <v>UN</v>
          </cell>
        </row>
        <row r="3838">
          <cell r="A3838" t="str">
            <v>61.15.201</v>
          </cell>
          <cell r="B3838" t="str">
            <v>Módulo de expansão para 8 canais de entrada e
saída digitais</v>
          </cell>
          <cell r="C3838" t="str">
            <v>UN</v>
          </cell>
        </row>
        <row r="3839">
          <cell r="A3839">
            <v>61.2</v>
          </cell>
          <cell r="B3839" t="str">
            <v>Reparos, conservacoes e complementos - GRUPO
61</v>
          </cell>
          <cell r="C3839">
            <v>61.199981689453125</v>
          </cell>
        </row>
        <row r="3840">
          <cell r="A3840" t="str">
            <v>61.20.040</v>
          </cell>
          <cell r="B3840" t="str">
            <v>Cortina de ar com duas velocidades, para vão de
1,20 m</v>
          </cell>
          <cell r="C3840" t="str">
            <v>CJ</v>
          </cell>
        </row>
        <row r="3841">
          <cell r="A3841" t="str">
            <v>61.20.092</v>
          </cell>
          <cell r="B3841" t="str">
            <v>Cortina de ar com duas velocidades, para vão de
1,50 m</v>
          </cell>
          <cell r="C3841" t="str">
            <v>CJ</v>
          </cell>
        </row>
        <row r="3842">
          <cell r="A3842" t="str">
            <v>61.20.100</v>
          </cell>
          <cell r="B3842" t="str">
            <v>Ligação típica, (cavalete), para ar condicionado
´fancoil´, diâmetro de 1/2´</v>
          </cell>
          <cell r="C3842" t="str">
            <v>CJ</v>
          </cell>
        </row>
        <row r="3843">
          <cell r="A3843" t="str">
            <v>61.20.110</v>
          </cell>
          <cell r="B3843" t="str">
            <v>Ligação típica, (cavalete), para ar condicionado
´fancoil´, diâmetro de 3/4´</v>
          </cell>
          <cell r="C3843" t="str">
            <v>CJ</v>
          </cell>
        </row>
        <row r="3844">
          <cell r="A3844" t="str">
            <v>61.20.120</v>
          </cell>
          <cell r="B3844" t="str">
            <v>Ligação típica, (cavalete), para ar condicionado
´fancoil´, diâmetro de 1´</v>
          </cell>
          <cell r="C3844" t="str">
            <v>CJ</v>
          </cell>
        </row>
        <row r="3845">
          <cell r="A3845" t="str">
            <v>61.20.130</v>
          </cell>
          <cell r="B3845" t="str">
            <v>Ligação típica, (cavalete), para ar condicionado
´fancoil´, diâmetro de 1 1/4´</v>
          </cell>
          <cell r="C3845" t="str">
            <v>CJ</v>
          </cell>
        </row>
        <row r="3846">
          <cell r="A3846" t="str">
            <v>61.20.450</v>
          </cell>
          <cell r="B3846" t="str">
            <v>Duto em chapa de aço galvanizado</v>
          </cell>
          <cell r="C3846" t="str">
            <v>KG</v>
          </cell>
        </row>
        <row r="3847">
          <cell r="A3847">
            <v>62</v>
          </cell>
          <cell r="B3847" t="str">
            <v>COZINHA, REFEITORIO, LAVANDERIA INDUSTRIAL
E EQUIPAMENTOS</v>
          </cell>
          <cell r="C3847">
            <v>62</v>
          </cell>
        </row>
        <row r="3848">
          <cell r="A3848">
            <v>62.04</v>
          </cell>
          <cell r="B3848" t="str">
            <v>Mobiliario e acessorios</v>
          </cell>
          <cell r="C3848">
            <v>62.03997802734375</v>
          </cell>
        </row>
        <row r="3849">
          <cell r="A3849" t="str">
            <v>62.04.060</v>
          </cell>
          <cell r="B3849" t="str">
            <v>Tanque duplo com pés em aço inoxidável de 1600
x 700 x 850 mm</v>
          </cell>
          <cell r="C3849" t="str">
            <v>UN</v>
          </cell>
        </row>
        <row r="3850">
          <cell r="A3850" t="str">
            <v>62.04.070</v>
          </cell>
          <cell r="B3850" t="str">
            <v>Mesa em aço inoxidável, largura até 700 mm</v>
          </cell>
          <cell r="C3850" t="str">
            <v>M</v>
          </cell>
        </row>
        <row r="3851">
          <cell r="A3851" t="str">
            <v>62.04.090</v>
          </cell>
          <cell r="B3851" t="str">
            <v>Mesa lateral em aço inoxidável com prateleira
inferior, largura até 700 mm</v>
          </cell>
          <cell r="C3851" t="str">
            <v>M</v>
          </cell>
        </row>
        <row r="3852">
          <cell r="A3852">
            <v>62.2</v>
          </cell>
          <cell r="B3852" t="str">
            <v>Reparos, conservacoes e complementos - GRUPO
62</v>
          </cell>
          <cell r="C3852">
            <v>62.199981689453125</v>
          </cell>
        </row>
        <row r="3853">
          <cell r="A3853" t="str">
            <v>62.20.330</v>
          </cell>
          <cell r="B3853" t="str">
            <v>Coifa em aço inoxidável com filtro e exaustor axial
- área até 3,00 m²</v>
          </cell>
          <cell r="C3853" t="str">
            <v>M2</v>
          </cell>
        </row>
        <row r="3854">
          <cell r="A3854" t="str">
            <v>62.20.340</v>
          </cell>
          <cell r="B3854" t="str">
            <v>Coifa em aço inoxidável com filtro e exaustor axial
- área de 3,01 até 7,50 m²</v>
          </cell>
          <cell r="C3854" t="str">
            <v>M2</v>
          </cell>
        </row>
        <row r="3855">
          <cell r="A3855" t="str">
            <v>62.20.350</v>
          </cell>
          <cell r="B3855" t="str">
            <v>Coifa em aço inoxidável com filtro e exaustor axial
- área de 7,51 até 16,00 m²</v>
          </cell>
          <cell r="C3855" t="str">
            <v>M2</v>
          </cell>
        </row>
        <row r="3856">
          <cell r="A3856">
            <v>65</v>
          </cell>
          <cell r="B3856" t="str">
            <v>RESFRIAMENTO E CONSERVACAO DE MATERIAL
PERECIVEL</v>
          </cell>
          <cell r="C3856">
            <v>65</v>
          </cell>
        </row>
        <row r="3857">
          <cell r="A3857">
            <v>65.010000000000005</v>
          </cell>
          <cell r="B3857" t="str">
            <v>Camara frigorifica para resfriado</v>
          </cell>
          <cell r="C3857">
            <v>65.00994873046875</v>
          </cell>
        </row>
        <row r="3858">
          <cell r="A3858" t="str">
            <v>65.01.210</v>
          </cell>
          <cell r="B3858" t="str">
            <v>Câmara frigorífica para resfriados</v>
          </cell>
          <cell r="C3858" t="str">
            <v>M2</v>
          </cell>
        </row>
        <row r="3859">
          <cell r="A3859">
            <v>65.02</v>
          </cell>
          <cell r="B3859" t="str">
            <v>Camara frigorifica para congelado</v>
          </cell>
          <cell r="C3859">
            <v>65.01995849609375</v>
          </cell>
        </row>
        <row r="3860">
          <cell r="A3860" t="str">
            <v>65.02.100</v>
          </cell>
          <cell r="B3860" t="str">
            <v>Câmara frigorífica para congelados</v>
          </cell>
          <cell r="C3860" t="str">
            <v>M2</v>
          </cell>
        </row>
        <row r="3861">
          <cell r="A3861">
            <v>66</v>
          </cell>
          <cell r="B3861" t="str">
            <v>SEGURANCA, VIGILANCIA E CONTROLE,
EQUIPAMENTO E SISTEMA</v>
          </cell>
          <cell r="C3861">
            <v>66</v>
          </cell>
        </row>
        <row r="3862">
          <cell r="A3862">
            <v>66.02</v>
          </cell>
          <cell r="B3862" t="str">
            <v>Controle de acessos e alarme</v>
          </cell>
          <cell r="C3862">
            <v>66.01995849609375</v>
          </cell>
        </row>
        <row r="3863">
          <cell r="A3863" t="str">
            <v>66.02.060</v>
          </cell>
          <cell r="B3863" t="str">
            <v>Repetidora de sinais de ocorrências, do painel
sinóptico da central de alarme</v>
          </cell>
          <cell r="C3863" t="str">
            <v>UN</v>
          </cell>
        </row>
        <row r="3864">
          <cell r="A3864" t="str">
            <v>66.02.090</v>
          </cell>
          <cell r="B3864" t="str">
            <v>Detector de metais, tipo portal, microprocessado</v>
          </cell>
          <cell r="C3864" t="str">
            <v>UN</v>
          </cell>
        </row>
        <row r="3865">
          <cell r="A3865" t="str">
            <v>66.02.130</v>
          </cell>
          <cell r="B3865" t="str">
            <v>Porteiro eletrônico com um interfone</v>
          </cell>
          <cell r="C3865" t="str">
            <v>CJ</v>
          </cell>
        </row>
        <row r="3866">
          <cell r="A3866" t="str">
            <v>66.02.239</v>
          </cell>
          <cell r="B3866" t="str">
            <v>Sistema eletrônico de automatização de portão
deslizante, para esforços até 800 kg</v>
          </cell>
          <cell r="C3866" t="str">
            <v>CJ</v>
          </cell>
        </row>
        <row r="3867">
          <cell r="A3867" t="str">
            <v>66.02.240</v>
          </cell>
          <cell r="B3867" t="str">
            <v>Sistema eletrônico de automatização de portão deslizante, para esforços maior de 800 kg e até
1400 kg</v>
          </cell>
          <cell r="C3867" t="str">
            <v>CJ</v>
          </cell>
        </row>
        <row r="3868">
          <cell r="A3868" t="str">
            <v>66.02.460</v>
          </cell>
          <cell r="B3868" t="str">
            <v>Vídeo porteiro eletrônico colorido, com um
interfone</v>
          </cell>
          <cell r="C3868" t="str">
            <v>CJ</v>
          </cell>
        </row>
        <row r="3869">
          <cell r="A3869" t="str">
            <v>66.02.500</v>
          </cell>
          <cell r="B3869" t="str">
            <v>Central de alarme microprocessada, para até 125
zonas</v>
          </cell>
          <cell r="C3869" t="str">
            <v>UN</v>
          </cell>
        </row>
        <row r="3870">
          <cell r="A3870" t="str">
            <v>66.02.560</v>
          </cell>
          <cell r="B3870" t="str">
            <v>Controlador de acesso com identificação por
impressão digital (biometria) e software de gerenciamento</v>
          </cell>
          <cell r="C3870" t="str">
            <v>CJ</v>
          </cell>
        </row>
        <row r="3871">
          <cell r="A3871">
            <v>66.08</v>
          </cell>
          <cell r="B3871" t="str">
            <v>Equipamentos para sistema de seguranca,
vigilancia e controle</v>
          </cell>
          <cell r="C3871">
            <v>66.0799560546875</v>
          </cell>
        </row>
        <row r="3872">
          <cell r="A3872" t="str">
            <v>66.08.061</v>
          </cell>
          <cell r="B3872" t="str">
            <v>Mesa controladora híbrida para até 32 câmeras IPs, com teclado e joystick, compatível com sistema de CFTV, IP ou analógico</v>
          </cell>
          <cell r="C3872" t="str">
            <v>UN</v>
          </cell>
        </row>
        <row r="3873">
          <cell r="A3873" t="str">
            <v>66.08.100</v>
          </cell>
          <cell r="B3873" t="str">
            <v>Rack fechado padrão metálico, 19 x 12 Us x 470
mm</v>
          </cell>
          <cell r="C3873" t="str">
            <v>UN</v>
          </cell>
        </row>
        <row r="3874">
          <cell r="A3874" t="str">
            <v>66.08.110</v>
          </cell>
          <cell r="B3874" t="str">
            <v>Rack fechado padrão metálico, 19 x 20 Us x 470
mm</v>
          </cell>
          <cell r="C3874" t="str">
            <v>UN</v>
          </cell>
        </row>
        <row r="3875">
          <cell r="A3875" t="str">
            <v>66.08.111</v>
          </cell>
          <cell r="B3875" t="str">
            <v>Rack fechado de piso padrão metálico, 19 x 24 Us
x 570 mm</v>
          </cell>
          <cell r="C3875" t="str">
            <v>UN</v>
          </cell>
        </row>
        <row r="3876">
          <cell r="A3876" t="str">
            <v>66.08.115</v>
          </cell>
          <cell r="B3876" t="str">
            <v>Rack fechado de piso padrão metálico, 19 x 44 Us
x 770 mm</v>
          </cell>
          <cell r="C3876" t="str">
            <v>UN</v>
          </cell>
        </row>
        <row r="3877">
          <cell r="A3877" t="str">
            <v>66.08.131</v>
          </cell>
          <cell r="B3877" t="str">
            <v>Monitor LCD ou LED colorido, tela plana de 21,5"</v>
          </cell>
          <cell r="C3877" t="str">
            <v>UN</v>
          </cell>
        </row>
        <row r="3878">
          <cell r="A3878" t="str">
            <v>66.08.240</v>
          </cell>
          <cell r="B3878" t="str">
            <v>Filtro passivo e misturador de sinais VHF / UHF /
CATV</v>
          </cell>
          <cell r="C3878" t="str">
            <v>UN</v>
          </cell>
        </row>
        <row r="3879">
          <cell r="A3879" t="str">
            <v>66.08.258</v>
          </cell>
          <cell r="B3879" t="str">
            <v>Ponto de acesso de dados (Access Point), uso
interno, compatível com PoE 802.3af</v>
          </cell>
          <cell r="C3879" t="str">
            <v>UN</v>
          </cell>
        </row>
        <row r="3880">
          <cell r="A3880" t="str">
            <v>66.08.260</v>
          </cell>
          <cell r="B3880" t="str">
            <v>Modulador de canais VHF / UHF / CATV / CFTV</v>
          </cell>
          <cell r="C3880" t="str">
            <v>UN</v>
          </cell>
        </row>
        <row r="3881">
          <cell r="A3881" t="str">
            <v>66.08.270</v>
          </cell>
          <cell r="B3881" t="str">
            <v>Amplificador de linha VHF / UHF com conector de
F-50 dB</v>
          </cell>
          <cell r="C3881" t="str">
            <v>UN</v>
          </cell>
        </row>
        <row r="3882">
          <cell r="A3882" t="str">
            <v>66.08.324</v>
          </cell>
          <cell r="B3882" t="str">
            <v>Câmera fixa colorida compacta com domo, para
áreas internas e externas - 1,3 MP</v>
          </cell>
          <cell r="C3882" t="str">
            <v>UN</v>
          </cell>
        </row>
        <row r="3883">
          <cell r="A3883" t="str">
            <v>66.08.326</v>
          </cell>
          <cell r="B3883" t="str">
            <v>Câmera fixa colorida tipo bullet, para áreas
internas e externas - 1,3 MP</v>
          </cell>
          <cell r="C3883" t="str">
            <v>UN</v>
          </cell>
        </row>
        <row r="3884">
          <cell r="A3884" t="str">
            <v>66.08.328</v>
          </cell>
          <cell r="B3884" t="str">
            <v>Câmera fixa colorida com domo, para áreas
internas e externas - 5 MP</v>
          </cell>
          <cell r="C3884" t="str">
            <v>UN</v>
          </cell>
        </row>
        <row r="3885">
          <cell r="A3885" t="str">
            <v>66.08.340</v>
          </cell>
          <cell r="B3885" t="str">
            <v>Unidade de disco rígido (HD) externo de 5 TB</v>
          </cell>
          <cell r="C3885" t="str">
            <v>UN</v>
          </cell>
        </row>
        <row r="3886">
          <cell r="A3886" t="str">
            <v>66.08.400</v>
          </cell>
          <cell r="B3886" t="str">
            <v>Estação de monitoramento "WorkStation" para até 3 monitores - memória RAM de 8 GB</v>
          </cell>
          <cell r="C3886" t="str">
            <v>CJ</v>
          </cell>
        </row>
        <row r="3887">
          <cell r="A3887" t="str">
            <v>66.08.401</v>
          </cell>
          <cell r="B3887" t="str">
            <v>Estação de monitoramento "WorkStation" para até 3 monitores - memória RAM de 16 GB</v>
          </cell>
          <cell r="C3887" t="str">
            <v>CJ</v>
          </cell>
        </row>
        <row r="3888">
          <cell r="A3888" t="str">
            <v>66.08.600</v>
          </cell>
          <cell r="B3888" t="str">
            <v>Unidade gerenciadora digital de vídeo em rede (NVR) de até 8 câmeras IP, armazenamento de 6 TB, 1 interface de rede Fast Ethernet</v>
          </cell>
          <cell r="C3888" t="str">
            <v>UN</v>
          </cell>
        </row>
        <row r="3889">
          <cell r="A3889" t="str">
            <v>66.08.610</v>
          </cell>
          <cell r="B3889" t="str">
            <v>Unidade gerenciadora digital de vídeo em rede (NVR) de até 16 câmeras IP, armazenamento de 12 TB, 1 interface de rede Gigabit Ethernet e 4 entradas de alarme</v>
          </cell>
          <cell r="C3889" t="str">
            <v>UN</v>
          </cell>
        </row>
        <row r="3890">
          <cell r="A3890" t="str">
            <v>66.08.620</v>
          </cell>
          <cell r="B3890" t="str">
            <v>Unidade gerenciadora digital vídeo em rede (NVR) de até 32 câmeras IP, armazenamento de 48 TB, 2 interface de rede Gigabit Ethernet e 16 entradas de alarme</v>
          </cell>
          <cell r="C3890" t="str">
            <v>UN</v>
          </cell>
        </row>
        <row r="3891">
          <cell r="A3891">
            <v>66.2</v>
          </cell>
          <cell r="B3891" t="str">
            <v>Reparos, conservacoes e complementos - GRUPO
66</v>
          </cell>
          <cell r="C3891">
            <v>66.199951171875</v>
          </cell>
        </row>
        <row r="3892">
          <cell r="A3892" t="str">
            <v>66.20.150</v>
          </cell>
          <cell r="B3892" t="str">
            <v>Guia organizadora de cabos para rack, 19´ 1 U</v>
          </cell>
          <cell r="C3892" t="str">
            <v>UN</v>
          </cell>
        </row>
        <row r="3893">
          <cell r="A3893" t="str">
            <v>66.20.170</v>
          </cell>
          <cell r="B3893" t="str">
            <v>Guia organizadora de cabos para rack, 19´ 2 U</v>
          </cell>
          <cell r="C3893" t="str">
            <v>UN</v>
          </cell>
        </row>
        <row r="3894">
          <cell r="A3894" t="str">
            <v>66.20.202</v>
          </cell>
          <cell r="B3894" t="str">
            <v>Instalação de câmera fixa para CFTV</v>
          </cell>
          <cell r="C3894" t="str">
            <v>UN</v>
          </cell>
        </row>
        <row r="3895">
          <cell r="A3895" t="str">
            <v>66.20.212</v>
          </cell>
          <cell r="B3895" t="str">
            <v>Instalação de câmera móvel para CFTV</v>
          </cell>
          <cell r="C3895" t="str">
            <v>UN</v>
          </cell>
        </row>
        <row r="3896">
          <cell r="A3896" t="str">
            <v>66.20.221</v>
          </cell>
          <cell r="B3896" t="str">
            <v>Switch Gigabit para servidor central com 24
portas frontais e 2 portas SFP, capacidade 10 / 100 / 1000 Mbps</v>
          </cell>
          <cell r="C3896" t="str">
            <v>UN</v>
          </cell>
        </row>
        <row r="3897">
          <cell r="A3897" t="str">
            <v>66.20.225</v>
          </cell>
          <cell r="B3897" t="str">
            <v>Switch Gigabit 24 portas com capacidade de
10/100/1000/Mbps</v>
          </cell>
          <cell r="C3897" t="str">
            <v>UN</v>
          </cell>
        </row>
        <row r="3898">
          <cell r="A3898">
            <v>67</v>
          </cell>
          <cell r="B3898" t="str">
            <v>CAPTACAO, ADUCAO E TRATAMENTO DE AGUA E ESGOTO, EQUIPAMENTOS E SISTEMA</v>
          </cell>
          <cell r="C3898">
            <v>67</v>
          </cell>
        </row>
        <row r="3899">
          <cell r="A3899">
            <v>67.02</v>
          </cell>
          <cell r="B3899" t="str">
            <v>Tratamento</v>
          </cell>
          <cell r="C3899">
            <v>67.01995849609375</v>
          </cell>
        </row>
        <row r="3900">
          <cell r="A3900" t="str">
            <v>67.02.160</v>
          </cell>
          <cell r="B3900" t="str">
            <v>Medidor de vazão tipo calha Parshall com
garganta W= 3´</v>
          </cell>
          <cell r="C3900" t="str">
            <v>UN</v>
          </cell>
        </row>
        <row r="3901">
          <cell r="A3901" t="str">
            <v>67.02.210</v>
          </cell>
          <cell r="B3901" t="str">
            <v>Tela galvanizada revestida em poliamida, malha
de 10 mm</v>
          </cell>
          <cell r="C3901" t="str">
            <v>M2</v>
          </cell>
        </row>
        <row r="3902">
          <cell r="A3902" t="str">
            <v>67.02.240</v>
          </cell>
          <cell r="B3902" t="str">
            <v>Grade média em aço carbono, espaçamento de 2
cm com barras chatas de 1´ x 3/8´</v>
          </cell>
          <cell r="C3902" t="str">
            <v>M2</v>
          </cell>
        </row>
        <row r="3903">
          <cell r="A3903" t="str">
            <v>67.02.280</v>
          </cell>
          <cell r="B3903" t="str">
            <v>Cesto em chapa de aço inoxidável com espessura
de 1,5 mm e furos de 1/2´</v>
          </cell>
          <cell r="C3903" t="str">
            <v>UN</v>
          </cell>
        </row>
        <row r="3904">
          <cell r="A3904" t="str">
            <v>67.02.301</v>
          </cell>
          <cell r="B3904" t="str">
            <v>Peneira estática em poliéster reforçado de fibra de vidro (PRFV) com tela de aço inoxidável AISI 304, malha de 1,5 mm, vazão de 50 l/s</v>
          </cell>
          <cell r="C3904" t="str">
            <v>UN</v>
          </cell>
        </row>
        <row r="3905">
          <cell r="A3905" t="str">
            <v>67.02.320</v>
          </cell>
          <cell r="B3905" t="str">
            <v>Comporta em fibra de vidro (stop log) - espessura
de 10 mm</v>
          </cell>
          <cell r="C3905" t="str">
            <v>M2</v>
          </cell>
        </row>
        <row r="3906">
          <cell r="A3906" t="str">
            <v>67.02.330</v>
          </cell>
          <cell r="B3906" t="str">
            <v>Sistema de tratamento de águas cinzas e
aproveitamento de águas pluviais, para reuso em fins não potáveis, vazão de 2 m³/h</v>
          </cell>
          <cell r="C3906" t="str">
            <v>UN</v>
          </cell>
        </row>
        <row r="3907">
          <cell r="A3907" t="str">
            <v>67.02.400</v>
          </cell>
          <cell r="B3907" t="str">
            <v>Tanque em fibra de vidro (PRFV) com quebra ondas, capacidade de 25.000 l e misturador interno vertical em aço inoxidável</v>
          </cell>
          <cell r="C3907" t="str">
            <v>UN</v>
          </cell>
        </row>
        <row r="3908">
          <cell r="A3908" t="str">
            <v>67.02.410</v>
          </cell>
          <cell r="B3908" t="str">
            <v>Sistema de tratamento de efluente por reator anaeróbio (UASB) e filtro aeróbio (FAS), para obras de segurança com vazão máxima horária 12
l/s</v>
          </cell>
          <cell r="C3908" t="str">
            <v>CJ</v>
          </cell>
        </row>
        <row r="3909">
          <cell r="A3909" t="str">
            <v>67.02.502</v>
          </cell>
          <cell r="B3909" t="str">
            <v>Elaboração de projeto de sistema de estação compacta de tratamento de esgoto para vazão máxima horária 12 l/s e atendimento classe II, assessoria, documentação e aprovação na CETESB</v>
          </cell>
          <cell r="C3909" t="str">
            <v>CJ</v>
          </cell>
        </row>
        <row r="3910">
          <cell r="A3910" t="str">
            <v>67.02.503</v>
          </cell>
          <cell r="B3910" t="str">
            <v>Elaboração de projeto de sistema de estação compacta de tratamento de esgoto para vazão máxima horária 12 l/s, atendimento classe II, tratamento de nitrogênio e fósforo, assessoria, documentação e aprovação na CETESB</v>
          </cell>
          <cell r="C3910" t="str">
            <v>CJ</v>
          </cell>
        </row>
        <row r="3911">
          <cell r="A3911">
            <v>68</v>
          </cell>
          <cell r="B3911" t="str">
            <v>ELETRIFICACAO, EQUIPAMENTOS E SISTEMA</v>
          </cell>
          <cell r="C3911">
            <v>68</v>
          </cell>
        </row>
        <row r="3912">
          <cell r="A3912">
            <v>68.010000000000005</v>
          </cell>
          <cell r="B3912" t="str">
            <v>Posteamento</v>
          </cell>
          <cell r="C3912">
            <v>68.00994873046875</v>
          </cell>
        </row>
        <row r="3913">
          <cell r="A3913" t="str">
            <v>68.01.600</v>
          </cell>
          <cell r="B3913" t="str">
            <v>Poste de concreto circular, 200 kg, H = 7,00 m</v>
          </cell>
          <cell r="C3913" t="str">
            <v>UN</v>
          </cell>
        </row>
        <row r="3914">
          <cell r="A3914" t="str">
            <v>68.01.620</v>
          </cell>
          <cell r="B3914" t="str">
            <v>Poste de concreto circular, 200 kg, H = 9,00 m</v>
          </cell>
          <cell r="C3914" t="str">
            <v>UN</v>
          </cell>
        </row>
        <row r="3915">
          <cell r="A3915" t="str">
            <v>68.01.630</v>
          </cell>
          <cell r="B3915" t="str">
            <v>Poste de concreto circular, 200 kg, H = 10,00 m</v>
          </cell>
          <cell r="C3915" t="str">
            <v>UN</v>
          </cell>
        </row>
        <row r="3916">
          <cell r="A3916" t="str">
            <v>68.01.640</v>
          </cell>
          <cell r="B3916" t="str">
            <v>Poste de concreto circular, 200 kg, H = 11,00 m</v>
          </cell>
          <cell r="C3916" t="str">
            <v>UN</v>
          </cell>
        </row>
        <row r="3917">
          <cell r="A3917" t="str">
            <v>68.01.650</v>
          </cell>
          <cell r="B3917" t="str">
            <v>Poste de concreto circular, 200 kg, H = 12,00 m</v>
          </cell>
          <cell r="C3917" t="str">
            <v>UN</v>
          </cell>
        </row>
        <row r="3918">
          <cell r="A3918" t="str">
            <v>68.01.670</v>
          </cell>
          <cell r="B3918" t="str">
            <v>Poste de concreto circular, 300 kg, H = 9,00 m</v>
          </cell>
          <cell r="C3918" t="str">
            <v>UN</v>
          </cell>
        </row>
        <row r="3919">
          <cell r="A3919" t="str">
            <v>68.01.730</v>
          </cell>
          <cell r="B3919" t="str">
            <v>Poste de concreto circular, 400 kg, H = 9,00 m</v>
          </cell>
          <cell r="C3919" t="str">
            <v>UN</v>
          </cell>
        </row>
        <row r="3920">
          <cell r="A3920" t="str">
            <v>68.01.740</v>
          </cell>
          <cell r="B3920" t="str">
            <v>Poste de concreto circular, 400 kg, H = 10,00 m</v>
          </cell>
          <cell r="C3920" t="str">
            <v>UN</v>
          </cell>
        </row>
        <row r="3921">
          <cell r="A3921" t="str">
            <v>68.01.750</v>
          </cell>
          <cell r="B3921" t="str">
            <v>Poste de concreto circular, 400 kg, H = 11,00 m</v>
          </cell>
          <cell r="C3921" t="str">
            <v>UN</v>
          </cell>
        </row>
        <row r="3922">
          <cell r="A3922" t="str">
            <v>68.01.760</v>
          </cell>
          <cell r="B3922" t="str">
            <v>Poste de concreto circular, 400 kg, H = 12,00 m</v>
          </cell>
          <cell r="C3922" t="str">
            <v>UN</v>
          </cell>
        </row>
        <row r="3923">
          <cell r="A3923" t="str">
            <v>68.01.800</v>
          </cell>
          <cell r="B3923" t="str">
            <v>Poste de concreto circular, 600 kg, H = 11,00 m</v>
          </cell>
          <cell r="C3923" t="str">
            <v>UN</v>
          </cell>
        </row>
        <row r="3924">
          <cell r="A3924" t="str">
            <v>68.01.810</v>
          </cell>
          <cell r="B3924" t="str">
            <v>Poste de concreto circular, 600 kg, H = 12,00 m</v>
          </cell>
          <cell r="C3924" t="str">
            <v>UN</v>
          </cell>
        </row>
        <row r="3925">
          <cell r="A3925" t="str">
            <v>68.01.850</v>
          </cell>
          <cell r="B3925" t="str">
            <v>Poste de concreto circular, 1000 kg, H = 12,00 m</v>
          </cell>
          <cell r="C3925" t="str">
            <v>UN</v>
          </cell>
        </row>
        <row r="3926">
          <cell r="A3926">
            <v>68.02</v>
          </cell>
          <cell r="B3926" t="str">
            <v>Estrutura especifica</v>
          </cell>
          <cell r="C3926">
            <v>68.01995849609375</v>
          </cell>
        </row>
        <row r="3927">
          <cell r="A3927" t="str">
            <v>68.02.010</v>
          </cell>
          <cell r="B3927" t="str">
            <v>Estai</v>
          </cell>
          <cell r="C3927" t="str">
            <v>UN</v>
          </cell>
        </row>
        <row r="3928">
          <cell r="A3928" t="str">
            <v>68.02.020</v>
          </cell>
          <cell r="B3928" t="str">
            <v>Estrutura tipo M1</v>
          </cell>
          <cell r="C3928" t="str">
            <v>UN</v>
          </cell>
        </row>
        <row r="3929">
          <cell r="A3929" t="str">
            <v>68.02.030</v>
          </cell>
          <cell r="B3929" t="str">
            <v>Estrutura tipo M2</v>
          </cell>
          <cell r="C3929" t="str">
            <v>UN</v>
          </cell>
        </row>
        <row r="3930">
          <cell r="A3930" t="str">
            <v>68.02.040</v>
          </cell>
          <cell r="B3930" t="str">
            <v>Estrutura tipo N3</v>
          </cell>
          <cell r="C3930" t="str">
            <v>UN</v>
          </cell>
        </row>
        <row r="3931">
          <cell r="A3931" t="str">
            <v>68.02.050</v>
          </cell>
          <cell r="B3931" t="str">
            <v>Estrutura tipo M1 - N3</v>
          </cell>
          <cell r="C3931" t="str">
            <v>UN</v>
          </cell>
        </row>
        <row r="3932">
          <cell r="A3932" t="str">
            <v>68.02.060</v>
          </cell>
          <cell r="B3932" t="str">
            <v>Estrutura tipo M4</v>
          </cell>
          <cell r="C3932" t="str">
            <v>UN</v>
          </cell>
        </row>
        <row r="3933">
          <cell r="A3933" t="str">
            <v>68.02.070</v>
          </cell>
          <cell r="B3933" t="str">
            <v>Estrutura tipo N2</v>
          </cell>
          <cell r="C3933" t="str">
            <v>UN</v>
          </cell>
        </row>
        <row r="3934">
          <cell r="A3934" t="str">
            <v>68.02.090</v>
          </cell>
          <cell r="B3934" t="str">
            <v>Estrutura tipo N4</v>
          </cell>
          <cell r="C3934" t="str">
            <v>UN</v>
          </cell>
        </row>
        <row r="3935">
          <cell r="A3935" t="str">
            <v>68.02.100</v>
          </cell>
          <cell r="B3935" t="str">
            <v>Armação secundária tipo 1C - 2R</v>
          </cell>
          <cell r="C3935" t="str">
            <v>UN</v>
          </cell>
        </row>
        <row r="3936">
          <cell r="A3936" t="str">
            <v>68.02.110</v>
          </cell>
          <cell r="B3936" t="str">
            <v>Armação secundária tipo 1C - 3R</v>
          </cell>
          <cell r="C3936" t="str">
            <v>UN</v>
          </cell>
        </row>
        <row r="3937">
          <cell r="A3937" t="str">
            <v>68.02.120</v>
          </cell>
          <cell r="B3937" t="str">
            <v>Armação secundária tipo 2C - 3R</v>
          </cell>
          <cell r="C3937" t="str">
            <v>UN</v>
          </cell>
        </row>
        <row r="3938">
          <cell r="A3938" t="str">
            <v>68.02.140</v>
          </cell>
          <cell r="B3938" t="str">
            <v>Armação secundária tipo 4C - 6R</v>
          </cell>
          <cell r="C3938" t="str">
            <v>UN</v>
          </cell>
        </row>
        <row r="3939">
          <cell r="A3939">
            <v>68.2</v>
          </cell>
          <cell r="B3939" t="str">
            <v>Reparos, conservacoes e complementos - GRUPO
68</v>
          </cell>
          <cell r="C3939">
            <v>68.199951171875</v>
          </cell>
        </row>
        <row r="3940">
          <cell r="A3940" t="str">
            <v>68.20.010</v>
          </cell>
          <cell r="B3940" t="str">
            <v>Recolocação de poste de madeira</v>
          </cell>
          <cell r="C3940" t="str">
            <v>UN</v>
          </cell>
        </row>
        <row r="3941">
          <cell r="A3941" t="str">
            <v>68.20.040</v>
          </cell>
          <cell r="B3941" t="str">
            <v>Braçadeira circular em aço carbono galvanizado, diâmetro nominal de 140 até 300 mm</v>
          </cell>
          <cell r="C3941" t="str">
            <v>UN</v>
          </cell>
        </row>
        <row r="3942">
          <cell r="A3942" t="str">
            <v>68.20.050</v>
          </cell>
          <cell r="B3942" t="str">
            <v>Cruzeta em aço carbono galvanizado perfil ´L´ 75
x 75 x 8 mm, comprimento 2500 mm</v>
          </cell>
          <cell r="C3942" t="str">
            <v>UN</v>
          </cell>
        </row>
        <row r="3943">
          <cell r="A3943" t="str">
            <v>68.20.120</v>
          </cell>
          <cell r="B3943" t="str">
            <v>Bengala em PVC para ramal de entrada, diâmetro
de 32 mm</v>
          </cell>
          <cell r="C3943" t="str">
            <v>UN</v>
          </cell>
        </row>
        <row r="3944">
          <cell r="A3944">
            <v>69</v>
          </cell>
          <cell r="B3944" t="str">
            <v>TELEFONIA, LOGICA E TRANSMISSAO DE DADOS,
EQUIPAMENTOS E SISTEMA</v>
          </cell>
          <cell r="C3944">
            <v>69</v>
          </cell>
        </row>
        <row r="3945">
          <cell r="A3945">
            <v>69.03</v>
          </cell>
          <cell r="B3945" t="str">
            <v>Distribuicao e comando, caixas e equipamentos
especificos</v>
          </cell>
          <cell r="C3945">
            <v>69.02996826171875</v>
          </cell>
        </row>
        <row r="3946">
          <cell r="A3946" t="str">
            <v>69.03.090</v>
          </cell>
          <cell r="B3946" t="str">
            <v>Aparelho telefônico multifrequencial, com teclas
´FLASH´, ´HOOK´, ´PAUSE´, ´LND´, ´MODE´</v>
          </cell>
          <cell r="C3946" t="str">
            <v>UN</v>
          </cell>
        </row>
        <row r="3947">
          <cell r="A3947" t="str">
            <v>69.03.130</v>
          </cell>
          <cell r="B3947" t="str">
            <v>Caixa subterrânea de entrada de telefonia, tipo R1 (600 x 350 x 500) mm, padrão TELEBRÁS, com
tampa</v>
          </cell>
          <cell r="C3947" t="str">
            <v>UN</v>
          </cell>
        </row>
        <row r="3948">
          <cell r="A3948" t="str">
            <v>69.03.140</v>
          </cell>
          <cell r="B3948" t="str">
            <v>Caixa subterrânea de entrada de telefonia, tipo R2 (1070 x 520 x 500) mm, padrão TELEBRÁS, com
tampa</v>
          </cell>
          <cell r="C3948" t="str">
            <v>UN</v>
          </cell>
        </row>
        <row r="3949">
          <cell r="A3949" t="str">
            <v>69.03.310</v>
          </cell>
          <cell r="B3949" t="str">
            <v>Caixa de tomada em poliamida e tampa para piso elevado, com 4 alojamentos para elétrica e até 8 alojamentos para telefonia e dados</v>
          </cell>
          <cell r="C3949" t="str">
            <v>UN</v>
          </cell>
        </row>
        <row r="3950">
          <cell r="A3950" t="str">
            <v>69.03.340</v>
          </cell>
          <cell r="B3950" t="str">
            <v>Conector RJ-45 fêmea - categoria 6</v>
          </cell>
          <cell r="C3950" t="str">
            <v>UN</v>
          </cell>
        </row>
        <row r="3951">
          <cell r="A3951" t="str">
            <v>69.03.360</v>
          </cell>
          <cell r="B3951" t="str">
            <v>Conector RJ-45 fêmea - categoria 6A</v>
          </cell>
          <cell r="C3951" t="str">
            <v>UN</v>
          </cell>
        </row>
        <row r="3952">
          <cell r="A3952" t="str">
            <v>69.03.400</v>
          </cell>
          <cell r="B3952" t="str">
            <v>Central PABX híbrida de telefonia para 8 linhas tronco e 24 a 32 ramais digital e analógico</v>
          </cell>
          <cell r="C3952" t="str">
            <v>CJ</v>
          </cell>
        </row>
        <row r="3953">
          <cell r="A3953" t="str">
            <v>69.03.410</v>
          </cell>
          <cell r="B3953" t="str">
            <v>Central PABX híbrida de telefonia para 8 linhas tronco e 128 ramais digital e analógico</v>
          </cell>
          <cell r="C3953" t="str">
            <v>CJ</v>
          </cell>
        </row>
        <row r="3954">
          <cell r="A3954" t="str">
            <v>69.03.420</v>
          </cell>
          <cell r="B3954" t="str">
            <v>Central PABX híbrida de telefonia para 8 linhas tronco e 128 ramais digital e analógico, com
recursos PBX Networking</v>
          </cell>
          <cell r="C3954" t="str">
            <v>CJ</v>
          </cell>
        </row>
        <row r="3955">
          <cell r="A3955">
            <v>69.05</v>
          </cell>
          <cell r="B3955" t="str">
            <v>Estabilizacao de tensao</v>
          </cell>
          <cell r="C3955">
            <v>69.04998779296875</v>
          </cell>
        </row>
        <row r="3956">
          <cell r="A3956" t="str">
            <v>69.05.010</v>
          </cell>
          <cell r="B3956" t="str">
            <v>Estabilizador eletrônico de tensão, monofásico,
com potência de 5 kVA</v>
          </cell>
          <cell r="C3956" t="str">
            <v>UN</v>
          </cell>
        </row>
        <row r="3957">
          <cell r="A3957" t="str">
            <v>69.05.040</v>
          </cell>
          <cell r="B3957" t="str">
            <v>Estabilizador eletrônico de tensão, monofásico,
com potência de 10 kVA</v>
          </cell>
          <cell r="C3957" t="str">
            <v>UN</v>
          </cell>
        </row>
        <row r="3958">
          <cell r="A3958" t="str">
            <v>69.05.230</v>
          </cell>
          <cell r="B3958" t="str">
            <v>Estabilizador eletrônico de tensão, trifásico, com
potência de 40 kVA</v>
          </cell>
          <cell r="C3958" t="str">
            <v>UN</v>
          </cell>
        </row>
        <row r="3959">
          <cell r="A3959">
            <v>69.06</v>
          </cell>
          <cell r="B3959" t="str">
            <v>Sistemas ininterruptos de energia</v>
          </cell>
          <cell r="C3959">
            <v>69.05999755859375</v>
          </cell>
        </row>
        <row r="3960">
          <cell r="A3960" t="str">
            <v>69.06.020</v>
          </cell>
          <cell r="B3960" t="str">
            <v>Sistema ininterrupto de energia, trifásico on line
de 10 kVA (220 V/220 V), com autonomia de 15 minutos</v>
          </cell>
          <cell r="C3960" t="str">
            <v>UN</v>
          </cell>
        </row>
        <row r="3961">
          <cell r="A3961" t="str">
            <v>69.06.030</v>
          </cell>
          <cell r="B3961" t="str">
            <v>Sistema ininterrupto de energia, trifásico on line
de 20 kVA (220 V/208 V-108 V), com autonomia 15 minutos</v>
          </cell>
          <cell r="C3961" t="str">
            <v>UN</v>
          </cell>
        </row>
        <row r="3962">
          <cell r="A3962" t="str">
            <v>69.06.040</v>
          </cell>
          <cell r="B3962" t="str">
            <v>Sistema ininterrupto de energia, trifásico on line senoidal de 15 kVA (208 V/110 V), com
autonomia de 15 minutos</v>
          </cell>
          <cell r="C3962" t="str">
            <v>UN</v>
          </cell>
        </row>
        <row r="3963">
          <cell r="A3963" t="str">
            <v>69.06.050</v>
          </cell>
          <cell r="B3963" t="str">
            <v>Sistema ininterrupto de energia, monofásico, com
potência de 2 kVA</v>
          </cell>
          <cell r="C3963" t="str">
            <v>UN</v>
          </cell>
        </row>
        <row r="3964">
          <cell r="A3964" t="str">
            <v>69.06.080</v>
          </cell>
          <cell r="B3964" t="str">
            <v>Sistema ininterrupto de energia, monofásico on line senoidal de 5 kVA (220 V/110 V), com
autonomia de 15 minutos</v>
          </cell>
          <cell r="C3964" t="str">
            <v>UN</v>
          </cell>
        </row>
        <row r="3965">
          <cell r="A3965" t="str">
            <v>69.06.100</v>
          </cell>
          <cell r="B3965" t="str">
            <v>Sistema ininterrupto de energia, monofásico, com
potência entre 5 a 7,5 kVA</v>
          </cell>
          <cell r="C3965" t="str">
            <v>UN</v>
          </cell>
        </row>
        <row r="3966">
          <cell r="A3966" t="str">
            <v>69.06.110</v>
          </cell>
          <cell r="B3966" t="str">
            <v>Sistema ininterrupto de energia, monofásico de
600 VA (127 V/127 V), com autonomia de 10 a 15 minutos</v>
          </cell>
          <cell r="C3966" t="str">
            <v>UN</v>
          </cell>
        </row>
        <row r="3967">
          <cell r="A3967" t="str">
            <v>69.06.120</v>
          </cell>
          <cell r="B3967" t="str">
            <v>Sistema ininterrupto de energia, trifásico on line senoidal de 10 kVA (220 V/110 V), com
autonomia de 2 horas</v>
          </cell>
          <cell r="C3967" t="str">
            <v>UN</v>
          </cell>
        </row>
        <row r="3968">
          <cell r="A3968" t="str">
            <v>69.06.200</v>
          </cell>
          <cell r="B3968" t="str">
            <v>Sistema ininterrupto de energia, trifásico on line de 20 kVA (220/127 V), com autonomia de 15
minutos</v>
          </cell>
          <cell r="C3968" t="str">
            <v>UN</v>
          </cell>
        </row>
        <row r="3969">
          <cell r="A3969" t="str">
            <v>69.06.210</v>
          </cell>
          <cell r="B3969" t="str">
            <v>Sistema ininterrupto de energia, trifásico on line de 60 kVA (220/127 V), com autonomia de 15
minutos</v>
          </cell>
          <cell r="C3969" t="str">
            <v>UN</v>
          </cell>
        </row>
        <row r="3970">
          <cell r="A3970" t="str">
            <v>69.06.220</v>
          </cell>
          <cell r="B3970" t="str">
            <v>Sistema ininterrupto de energia, trifásico on line
de 80 kVA (220/127 V), com autonomia de 15 minutos</v>
          </cell>
          <cell r="C3970" t="str">
            <v>UN</v>
          </cell>
        </row>
        <row r="3971">
          <cell r="A3971" t="str">
            <v>69.06.240</v>
          </cell>
          <cell r="B3971" t="str">
            <v>Sistema ininterrupto de energia, trifásico on line de 20 kVA (380/220 V), com autonomia de 15
minutos</v>
          </cell>
          <cell r="C3971" t="str">
            <v>UN</v>
          </cell>
        </row>
        <row r="3972">
          <cell r="A3972" t="str">
            <v>69.06.280</v>
          </cell>
          <cell r="B3972" t="str">
            <v>Sistema ininterrupto de energia, trifásico on line senoidal de 5 kVA (220/110 V), com autonomia
de 15 minutos</v>
          </cell>
          <cell r="C3972" t="str">
            <v>UN</v>
          </cell>
        </row>
        <row r="3973">
          <cell r="A3973" t="str">
            <v>69.06.290</v>
          </cell>
          <cell r="B3973" t="str">
            <v>Sistema ininterrupto de energia, trifásico on line senoidal de 10 kVA (220/110 V), com autonomia
de 10 a 15 minutos</v>
          </cell>
          <cell r="C3973" t="str">
            <v>UN</v>
          </cell>
        </row>
        <row r="3974">
          <cell r="A3974" t="str">
            <v>69.06.300</v>
          </cell>
          <cell r="B3974" t="str">
            <v>Sistema ininterrupto de energia, trifásico on line
senoidal de 50 kVA (220/110 V), com autonomia de 15 minutos</v>
          </cell>
          <cell r="C3974" t="str">
            <v>UN</v>
          </cell>
        </row>
        <row r="3975">
          <cell r="A3975" t="str">
            <v>69.06.320</v>
          </cell>
          <cell r="B3975" t="str">
            <v>Sistema ininterrupto de energia, trifásico on line
senoidal de 7,5 kVA (220/110 V), com autonomia de 15 minutos</v>
          </cell>
          <cell r="C3975" t="str">
            <v>UN</v>
          </cell>
        </row>
        <row r="3976">
          <cell r="A3976" t="str">
            <v>69.06.390</v>
          </cell>
          <cell r="B3976" t="str">
            <v>Sistema ininterrupto de energia, trifásico on line
senoidal de 40 kVA (380/220 V), com autonomia de 15 minutos</v>
          </cell>
          <cell r="C3976" t="str">
            <v>UN</v>
          </cell>
        </row>
        <row r="3977">
          <cell r="A3977">
            <v>69.08</v>
          </cell>
          <cell r="B3977" t="str">
            <v>Equipamentos para informatica</v>
          </cell>
          <cell r="C3977">
            <v>69.0799560546875</v>
          </cell>
        </row>
        <row r="3978">
          <cell r="A3978" t="str">
            <v>69.08.010</v>
          </cell>
          <cell r="B3978" t="str">
            <v>Distribuidor interno óptico - 1 U para até 24 fibras</v>
          </cell>
          <cell r="C3978" t="str">
            <v>UN</v>
          </cell>
        </row>
        <row r="3979">
          <cell r="A3979">
            <v>69.09</v>
          </cell>
          <cell r="B3979" t="str">
            <v>Sistema de rede</v>
          </cell>
          <cell r="C3979">
            <v>69.0899658203125</v>
          </cell>
        </row>
        <row r="3980">
          <cell r="A3980" t="str">
            <v>69.09.250</v>
          </cell>
          <cell r="B3980" t="str">
            <v>Patch cords de 1,50 ou 3,00 m - RJ-45 / RJ-45 -
categoria 6A</v>
          </cell>
          <cell r="C3980" t="str">
            <v>UN</v>
          </cell>
        </row>
        <row r="3981">
          <cell r="A3981" t="str">
            <v>69.09.260</v>
          </cell>
          <cell r="B3981" t="str">
            <v>Patch panel de 24 portas - categoria 6</v>
          </cell>
          <cell r="C3981" t="str">
            <v>UN</v>
          </cell>
        </row>
        <row r="3982">
          <cell r="A3982" t="str">
            <v>69.09.300</v>
          </cell>
          <cell r="B3982" t="str">
            <v>Voice panel de 50 portas - categoria 3</v>
          </cell>
          <cell r="C3982" t="str">
            <v>UN</v>
          </cell>
        </row>
        <row r="3983">
          <cell r="A3983" t="str">
            <v>69.09.360</v>
          </cell>
          <cell r="B3983" t="str">
            <v>Patch cords de 2,00 ou 3,00 m - RJ-45 / RJ-45 -
categoria 6A</v>
          </cell>
          <cell r="C3983" t="str">
            <v>UN</v>
          </cell>
        </row>
        <row r="3984">
          <cell r="A3984" t="str">
            <v>69.09.370</v>
          </cell>
          <cell r="B3984" t="str">
            <v>Transceptor Gigabit SX - LC conectável de formato
pequeno (SFP)</v>
          </cell>
          <cell r="C3984" t="str">
            <v>UN</v>
          </cell>
        </row>
        <row r="3985">
          <cell r="A3985">
            <v>69.099999999999994</v>
          </cell>
          <cell r="B3985" t="str">
            <v>Telecomunicacoes</v>
          </cell>
          <cell r="C3985">
            <v>69.0999755859375</v>
          </cell>
        </row>
        <row r="3986">
          <cell r="A3986" t="str">
            <v>69.10.130</v>
          </cell>
          <cell r="B3986" t="str">
            <v>Amplificador de potência para VHF e CATV-50 dB,
frequência 40 a 550 MHz</v>
          </cell>
          <cell r="C3986" t="str">
            <v>UN</v>
          </cell>
        </row>
        <row r="3987">
          <cell r="A3987" t="str">
            <v>69.10.140</v>
          </cell>
          <cell r="B3987" t="str">
            <v>Antena parabólica com captador de sinais e
modulador de áudio e vídeo</v>
          </cell>
          <cell r="C3987" t="str">
            <v>CJ</v>
          </cell>
        </row>
        <row r="3988">
          <cell r="A3988">
            <v>69.2</v>
          </cell>
          <cell r="B3988" t="str">
            <v>Reparos, conservacoes e complementos - GRUPO
69</v>
          </cell>
          <cell r="C3988">
            <v>69.199951171875</v>
          </cell>
        </row>
        <row r="3989">
          <cell r="A3989" t="str">
            <v>69.20.010</v>
          </cell>
          <cell r="B3989" t="str">
            <v>Arame de espinar em aço inoxidável nu, para TV a
cabo</v>
          </cell>
          <cell r="C3989" t="str">
            <v>M</v>
          </cell>
        </row>
        <row r="3990">
          <cell r="A3990" t="str">
            <v>69.20.040</v>
          </cell>
          <cell r="B3990" t="str">
            <v>Isolador roldana em porcelana de 72 x 72 mm</v>
          </cell>
          <cell r="C3990" t="str">
            <v>UN</v>
          </cell>
        </row>
        <row r="3991">
          <cell r="A3991" t="str">
            <v>69.20.050</v>
          </cell>
          <cell r="B3991" t="str">
            <v>Suporte para isolador roldana tipo DM, padrão
TELEBRÁS</v>
          </cell>
          <cell r="C3991" t="str">
            <v>UN</v>
          </cell>
        </row>
        <row r="3992">
          <cell r="A3992" t="str">
            <v>69.20.070</v>
          </cell>
          <cell r="B3992" t="str">
            <v>Fita em aço inoxidável para poste de 0,50 m x 19
mm, com fecho em aço inoxidável</v>
          </cell>
          <cell r="C3992" t="str">
            <v>UN</v>
          </cell>
        </row>
        <row r="3993">
          <cell r="A3993" t="str">
            <v>69.20.100</v>
          </cell>
          <cell r="B3993" t="str">
            <v>Tampa para caixa R1, padrão TELEBRÁS</v>
          </cell>
          <cell r="C3993" t="str">
            <v>UN</v>
          </cell>
        </row>
        <row r="3994">
          <cell r="A3994" t="str">
            <v>69.20.110</v>
          </cell>
          <cell r="B3994" t="str">
            <v>Tampa para caixa R2, padrão TELEBRÁS</v>
          </cell>
          <cell r="C3994" t="str">
            <v>UN</v>
          </cell>
        </row>
        <row r="3995">
          <cell r="A3995" t="str">
            <v>69.20.130</v>
          </cell>
          <cell r="B3995" t="str">
            <v>Bloco de ligação interna para 10 pares, BLI-10</v>
          </cell>
          <cell r="C3995" t="str">
            <v>UN</v>
          </cell>
        </row>
        <row r="3996">
          <cell r="A3996" t="str">
            <v>69.20.140</v>
          </cell>
          <cell r="B3996" t="str">
            <v>Bloco de ligação com engate rápido para 10
pares, BER-10</v>
          </cell>
          <cell r="C3996" t="str">
            <v>UN</v>
          </cell>
        </row>
        <row r="3997">
          <cell r="A3997" t="str">
            <v>69.20.170</v>
          </cell>
          <cell r="B3997" t="str">
            <v>Calha de aço com 4 tomadas 2P+T - 250 V, com
cabo</v>
          </cell>
          <cell r="C3997" t="str">
            <v>UN</v>
          </cell>
        </row>
        <row r="3998">
          <cell r="A3998" t="str">
            <v>69.20.180</v>
          </cell>
          <cell r="B3998" t="str">
            <v>Cordão óptico duplex, multimodo com conector
LC/LC - 2,5 m</v>
          </cell>
          <cell r="C3998" t="str">
            <v>UN</v>
          </cell>
        </row>
        <row r="3999">
          <cell r="A3999" t="str">
            <v>69.20.200</v>
          </cell>
          <cell r="B3999" t="str">
            <v>Bandeja fixa para rack, 19" x 500 mm</v>
          </cell>
          <cell r="C3999" t="str">
            <v>UN</v>
          </cell>
        </row>
        <row r="4000">
          <cell r="A4000" t="str">
            <v>69.20.210</v>
          </cell>
          <cell r="B4000" t="str">
            <v>Bandeja fixa para rack, 19" x 800 mm</v>
          </cell>
          <cell r="C4000" t="str">
            <v>UN</v>
          </cell>
        </row>
        <row r="4001">
          <cell r="A4001" t="str">
            <v>69.20.220</v>
          </cell>
          <cell r="B4001" t="str">
            <v>Bandeja deslizante para rack, 19" x 800 mm</v>
          </cell>
          <cell r="C4001" t="str">
            <v>UN</v>
          </cell>
        </row>
        <row r="4002">
          <cell r="A4002" t="str">
            <v>69.20.230</v>
          </cell>
          <cell r="B4002" t="str">
            <v>Calha de aço com 8 tomadas 2P+T - 250 V, com
cabo</v>
          </cell>
          <cell r="C4002" t="str">
            <v>UN</v>
          </cell>
        </row>
        <row r="4003">
          <cell r="A4003" t="str">
            <v>69.20.240</v>
          </cell>
          <cell r="B4003" t="str">
            <v>Calha de aço com 12 tomadas 2P+T - 250 V, com
cabo</v>
          </cell>
          <cell r="C4003" t="str">
            <v>UN</v>
          </cell>
        </row>
        <row r="4004">
          <cell r="A4004" t="str">
            <v>69.20.248</v>
          </cell>
          <cell r="B4004" t="str">
            <v>Painel frontal cego - 19" x 1 U</v>
          </cell>
          <cell r="C4004" t="str">
            <v>UN</v>
          </cell>
        </row>
        <row r="4005">
          <cell r="A4005" t="str">
            <v>69.20.250</v>
          </cell>
          <cell r="B4005" t="str">
            <v>Painel frontal cego - 19" x 2 U</v>
          </cell>
          <cell r="C4005" t="str">
            <v>UN</v>
          </cell>
        </row>
        <row r="4006">
          <cell r="A4006" t="str">
            <v>69.20.260</v>
          </cell>
          <cell r="B4006" t="str">
            <v>Protetor de surto híbrido para rede de
telecomunicações</v>
          </cell>
          <cell r="C4006" t="str">
            <v>UN</v>
          </cell>
        </row>
        <row r="4007">
          <cell r="A4007" t="str">
            <v>69.20.270</v>
          </cell>
          <cell r="B4007" t="str">
            <v>Divisor interno com 1 entrada e 2 saídas - 75
Ohms</v>
          </cell>
          <cell r="C4007" t="str">
            <v>UN</v>
          </cell>
        </row>
        <row r="4008">
          <cell r="A4008" t="str">
            <v>69.20.280</v>
          </cell>
          <cell r="B4008" t="str">
            <v>Divisor interno com 1 entrada e 4 saídas - 75
Ohms</v>
          </cell>
          <cell r="C4008" t="str">
            <v>UN</v>
          </cell>
        </row>
        <row r="4009">
          <cell r="A4009" t="str">
            <v>69.20.290</v>
          </cell>
          <cell r="B4009" t="str">
            <v>Tomada blindada para VHF/UHF, CATV e FM,
frequência 5 MHz a 1 GHz</v>
          </cell>
          <cell r="C4009" t="str">
            <v>UN</v>
          </cell>
        </row>
        <row r="4010">
          <cell r="A4010" t="str">
            <v>69.20.300</v>
          </cell>
          <cell r="B4010" t="str">
            <v>Bloco de distribuição com protetor de surtos,
para 10 pares, BTDG-10</v>
          </cell>
          <cell r="C4010" t="str">
            <v>UN</v>
          </cell>
        </row>
        <row r="4011">
          <cell r="A4011" t="str">
            <v>69.20.340</v>
          </cell>
          <cell r="B4011" t="str">
            <v>Tomada para TV, tipo pino Jack, com placa</v>
          </cell>
          <cell r="C4011" t="str">
            <v>UN</v>
          </cell>
        </row>
        <row r="4012">
          <cell r="A4012" t="str">
            <v>69.20.350</v>
          </cell>
          <cell r="B4012" t="str">
            <v>Caixa de emenda ventilada, em polipropileno,
para até 200 pares</v>
          </cell>
          <cell r="C4012" t="str">
            <v>UN</v>
          </cell>
        </row>
        <row r="4013">
          <cell r="A4013">
            <v>70</v>
          </cell>
          <cell r="B4013" t="str">
            <v>SINALIZACAO VIARIA</v>
          </cell>
          <cell r="C4013">
            <v>70</v>
          </cell>
        </row>
        <row r="4014">
          <cell r="A4014">
            <v>70.010000000000005</v>
          </cell>
          <cell r="B4014" t="str">
            <v>Dispositivo viario</v>
          </cell>
          <cell r="C4014">
            <v>70.00994873046875</v>
          </cell>
        </row>
        <row r="4015">
          <cell r="A4015" t="str">
            <v>70.01.001</v>
          </cell>
          <cell r="B4015" t="str">
            <v>Faixa elevada para travessia de pedestres</v>
          </cell>
          <cell r="C4015" t="str">
            <v>M2</v>
          </cell>
        </row>
        <row r="4016">
          <cell r="A4016" t="str">
            <v>70.01.010</v>
          </cell>
          <cell r="B4016" t="str">
            <v>Ondulação transversal - lombada tipo A</v>
          </cell>
          <cell r="C4016" t="str">
            <v>M2</v>
          </cell>
        </row>
        <row r="4017">
          <cell r="A4017" t="str">
            <v>70.01.011</v>
          </cell>
          <cell r="B4017" t="str">
            <v>Ondulação transversal - lombada tipo B</v>
          </cell>
          <cell r="C4017" t="str">
            <v>M2</v>
          </cell>
        </row>
        <row r="4018">
          <cell r="A4018" t="str">
            <v>70.01.050</v>
          </cell>
          <cell r="B4018" t="str">
            <v>Defensa semimaleavel simples</v>
          </cell>
          <cell r="C4018" t="str">
            <v>M</v>
          </cell>
        </row>
        <row r="4019">
          <cell r="A4019" t="str">
            <v>70.01.060</v>
          </cell>
          <cell r="B4019" t="str">
            <v>Terminal absorvedor de impacto não direcionável</v>
          </cell>
          <cell r="C4019" t="str">
            <v>CJ</v>
          </cell>
        </row>
        <row r="4020">
          <cell r="A4020">
            <v>70.02</v>
          </cell>
          <cell r="B4020" t="str">
            <v>Sinalizacao horizontal</v>
          </cell>
          <cell r="C4020">
            <v>70.01995849609375</v>
          </cell>
        </row>
        <row r="4021">
          <cell r="A4021" t="str">
            <v>70.02.001</v>
          </cell>
          <cell r="B4021" t="str">
            <v>Limpeza, pré marcação e pré pintura de solo</v>
          </cell>
          <cell r="C4021" t="str">
            <v>M2</v>
          </cell>
        </row>
        <row r="4022">
          <cell r="A4022" t="str">
            <v>70.02.010</v>
          </cell>
          <cell r="B4022" t="str">
            <v>Sinalização horizontal com tinta vinílica ou acrílica</v>
          </cell>
          <cell r="C4022" t="str">
            <v>M2</v>
          </cell>
        </row>
        <row r="4023">
          <cell r="A4023" t="str">
            <v>70.02.012</v>
          </cell>
          <cell r="B4023" t="str">
            <v>Sinalização horizontal em laminado elastoplástico retrorefletivo e antiderrapante, para faixas</v>
          </cell>
          <cell r="C4023" t="str">
            <v>M2</v>
          </cell>
        </row>
        <row r="4024">
          <cell r="A4024" t="str">
            <v>70.02.013</v>
          </cell>
          <cell r="B4024" t="str">
            <v>Sinalização horizontal em laminado elastoplástico retrorefletivo e antiderrapante, para símbolos e
letras</v>
          </cell>
          <cell r="C4024" t="str">
            <v>M2</v>
          </cell>
        </row>
        <row r="4025">
          <cell r="A4025" t="str">
            <v>70.02.014</v>
          </cell>
          <cell r="B4025" t="str">
            <v>Sinalização horizontal em massa termoplástica à quente por aspersão, espessura de 1,5 mm, para
faixas</v>
          </cell>
          <cell r="C4025" t="str">
            <v>M2</v>
          </cell>
        </row>
        <row r="4026">
          <cell r="A4026" t="str">
            <v>70.02.016</v>
          </cell>
          <cell r="B4026" t="str">
            <v>Sinalização horizontal em massa termoplástica à quente por extrusão, espessura de 3,0 mm, para
faixas</v>
          </cell>
          <cell r="C4026" t="str">
            <v>M2</v>
          </cell>
        </row>
        <row r="4027">
          <cell r="A4027" t="str">
            <v>70.02.017</v>
          </cell>
          <cell r="B4027" t="str">
            <v>Sinalização horizontal em massa termoplástica à quente por extrusão, espessura de 3,0 mm, para
legendas</v>
          </cell>
          <cell r="C4027" t="str">
            <v>M2</v>
          </cell>
        </row>
        <row r="4028">
          <cell r="A4028" t="str">
            <v>70.02.020</v>
          </cell>
          <cell r="B4028" t="str">
            <v>Sinalização horizontal em plástico a frio manual,
para faixas</v>
          </cell>
          <cell r="C4028" t="str">
            <v>M2</v>
          </cell>
        </row>
        <row r="4029">
          <cell r="A4029" t="str">
            <v>70.02.021</v>
          </cell>
          <cell r="B4029" t="str">
            <v>Sinalização horizontal em termoplástico de alto
relevo</v>
          </cell>
          <cell r="C4029" t="str">
            <v>M2</v>
          </cell>
        </row>
        <row r="4030">
          <cell r="A4030" t="str">
            <v>70.02.022</v>
          </cell>
          <cell r="B4030" t="str">
            <v>Sinalização horizontal em tinta a base de resina
acrílica emulsionada em água</v>
          </cell>
          <cell r="C4030" t="str">
            <v>M2</v>
          </cell>
        </row>
        <row r="4031">
          <cell r="A4031">
            <v>70.03</v>
          </cell>
          <cell r="B4031" t="str">
            <v>Sinalizacao vertical</v>
          </cell>
          <cell r="C4031">
            <v>70.02996826171875</v>
          </cell>
        </row>
        <row r="4032">
          <cell r="A4032" t="str">
            <v>70.03.001</v>
          </cell>
          <cell r="B4032" t="str">
            <v>Placa para sinalização viária em chapa de aço, totalmente refletiva com película IA/IA - área até
2,0 m²</v>
          </cell>
          <cell r="C4032" t="str">
            <v>M2</v>
          </cell>
        </row>
        <row r="4033">
          <cell r="A4033" t="str">
            <v>70.03.003</v>
          </cell>
          <cell r="B4033" t="str">
            <v>Placa para sinalização viária em chapa de aço, totalmente refletiva com película III/III - área até
2,0 m²</v>
          </cell>
          <cell r="C4033" t="str">
            <v>M2</v>
          </cell>
        </row>
        <row r="4034">
          <cell r="A4034" t="str">
            <v>70.03.006</v>
          </cell>
          <cell r="B4034" t="str">
            <v>Placa para sinalização viária em chapa de
alumínio, totalmente refletiva com película IA/IA - área até 2,0 m²</v>
          </cell>
          <cell r="C4034" t="str">
            <v>M2</v>
          </cell>
        </row>
        <row r="4035">
          <cell r="A4035" t="str">
            <v>70.03.008</v>
          </cell>
          <cell r="B4035" t="str">
            <v>Placa para sinalização viária em chapa de alumínio, totalmente refletiva com película III/III -
área até 2,0 m²</v>
          </cell>
          <cell r="C4035" t="str">
            <v>M2</v>
          </cell>
        </row>
        <row r="4036">
          <cell r="A4036" t="str">
            <v>70.03.009</v>
          </cell>
          <cell r="B4036" t="str">
            <v>Placa para sinalização viária em chapa de alumínio, totalmente refletiva com película III/III -
área maior que 2,0 m²</v>
          </cell>
          <cell r="C4036" t="str">
            <v>M2</v>
          </cell>
        </row>
        <row r="4037">
          <cell r="A4037" t="str">
            <v>70.03.010</v>
          </cell>
          <cell r="B4037" t="str">
            <v>Placa para sinalização viária em alumínio composto, totalmente refletiva com película IA/IA
- área até 2,0 m²</v>
          </cell>
          <cell r="C4037" t="str">
            <v>M2</v>
          </cell>
        </row>
        <row r="4038">
          <cell r="A4038" t="str">
            <v>70.03.012</v>
          </cell>
          <cell r="B4038" t="str">
            <v>Placa para sinalização viária em alumínio composto, totalmente refletiva com película III/III
área até 2,0 m²</v>
          </cell>
          <cell r="C4038" t="str">
            <v>M2</v>
          </cell>
        </row>
        <row r="4039">
          <cell r="A4039" t="str">
            <v>70.03.013</v>
          </cell>
          <cell r="B4039" t="str">
            <v>Placa para sinalização viária em alumínio composto, totalmente refletiva com película III/III
área maior que 2,0 m²</v>
          </cell>
          <cell r="C4039" t="str">
            <v>M2</v>
          </cell>
        </row>
        <row r="4040">
          <cell r="A4040">
            <v>70.040000000000006</v>
          </cell>
          <cell r="B4040" t="str">
            <v>Coluna cônica</v>
          </cell>
          <cell r="C4040">
            <v>70.03997802734375</v>
          </cell>
        </row>
        <row r="4041">
          <cell r="A4041" t="str">
            <v>70.04.001</v>
          </cell>
          <cell r="B4041" t="str">
            <v>Coluna simples (PP), diâmetro de 2 1/2" e
comprimento de 3,6 m</v>
          </cell>
          <cell r="C4041" t="str">
            <v>UN</v>
          </cell>
        </row>
        <row r="4042">
          <cell r="A4042" t="str">
            <v>70.04.002</v>
          </cell>
          <cell r="B4042" t="str">
            <v>Coluna simples (P-51), para fixação de placa de
orientação</v>
          </cell>
          <cell r="C4042" t="str">
            <v>UN</v>
          </cell>
        </row>
        <row r="4043">
          <cell r="A4043" t="str">
            <v>70.04.003</v>
          </cell>
          <cell r="B4043" t="str">
            <v>Coluna dupla (P-53) para fixação de placa de
orientação</v>
          </cell>
          <cell r="C4043" t="str">
            <v>UN</v>
          </cell>
        </row>
        <row r="4044">
          <cell r="A4044" t="str">
            <v>70.04.004</v>
          </cell>
          <cell r="B4044" t="str">
            <v>Coluna (P-57) para fixação de placa de orientação,
com braço projetado</v>
          </cell>
          <cell r="C4044" t="str">
            <v>UN</v>
          </cell>
        </row>
        <row r="4045">
          <cell r="A4045" t="str">
            <v>70.04.005</v>
          </cell>
          <cell r="B4045" t="str">
            <v>Braço (P-55) para fixação em poste de concreto</v>
          </cell>
          <cell r="C4045" t="str">
            <v>UN</v>
          </cell>
        </row>
        <row r="4046">
          <cell r="A4046" t="str">
            <v>70.04.006</v>
          </cell>
          <cell r="B4046" t="str">
            <v>Coluna dupla (PP), diâmetro de 2 x 2 1/2' e
comprimento de 3,6 m</v>
          </cell>
          <cell r="C4046" t="str">
            <v>UN</v>
          </cell>
        </row>
        <row r="4047">
          <cell r="A4047" t="str">
            <v>70.04.007</v>
          </cell>
          <cell r="B4047" t="str">
            <v>Coluna semafórica simples 101 mm x 6 m</v>
          </cell>
          <cell r="C4047" t="str">
            <v>UN</v>
          </cell>
        </row>
        <row r="4048">
          <cell r="A4048">
            <v>70.05</v>
          </cell>
          <cell r="B4048" t="str">
            <v>Sinalizacao semaforica e complementar</v>
          </cell>
          <cell r="C4048">
            <v>70.04998779296875</v>
          </cell>
        </row>
        <row r="4049">
          <cell r="A4049" t="str">
            <v>70.05.001</v>
          </cell>
          <cell r="B4049" t="str">
            <v>Botoeira convencional para pedestre</v>
          </cell>
          <cell r="C4049" t="str">
            <v>UN</v>
          </cell>
        </row>
        <row r="4050">
          <cell r="A4050" t="str">
            <v>70.05.002</v>
          </cell>
          <cell r="B4050" t="str">
            <v>Botoeira sonora para deficientes visuais</v>
          </cell>
          <cell r="C4050" t="str">
            <v>UN</v>
          </cell>
        </row>
        <row r="4051">
          <cell r="A4051" t="str">
            <v>70.05.006</v>
          </cell>
          <cell r="B4051" t="str">
            <v>Luminária LED 20W com braço, para travessia de
pedestre</v>
          </cell>
          <cell r="C4051" t="str">
            <v>UN</v>
          </cell>
        </row>
        <row r="4052">
          <cell r="A4052" t="str">
            <v>70.05.011</v>
          </cell>
          <cell r="B4052" t="str">
            <v>Grupo focal para pedestre com lâmpada LED e
contador regressivo</v>
          </cell>
          <cell r="C4052" t="str">
            <v>UN</v>
          </cell>
        </row>
        <row r="4053">
          <cell r="A4053" t="str">
            <v>70.05.020</v>
          </cell>
          <cell r="B4053" t="str">
            <v>Grupo focal veicular com lâmpada LED, com
anteparo e suportes de fixação</v>
          </cell>
          <cell r="C4053" t="str">
            <v>UN</v>
          </cell>
        </row>
        <row r="4054">
          <cell r="A4054">
            <v>70.06</v>
          </cell>
          <cell r="B4054" t="str">
            <v>Tachas e tachoes</v>
          </cell>
          <cell r="C4054">
            <v>70.05999755859375</v>
          </cell>
        </row>
        <row r="4055">
          <cell r="A4055" t="str">
            <v>70.06.001</v>
          </cell>
          <cell r="B4055" t="str">
            <v>Segregador (bate rodas) refletivo</v>
          </cell>
          <cell r="C4055" t="str">
            <v>UN</v>
          </cell>
        </row>
        <row r="4056">
          <cell r="A4056" t="str">
            <v>70.06.010</v>
          </cell>
          <cell r="B4056" t="str">
            <v>Tacha refletiva de vidro temperado</v>
          </cell>
          <cell r="C4056" t="str">
            <v>UN</v>
          </cell>
        </row>
        <row r="4057">
          <cell r="A4057" t="str">
            <v>70.06.011</v>
          </cell>
          <cell r="B4057" t="str">
            <v>Tacha tipo I bidirecional refletiva</v>
          </cell>
          <cell r="C4057" t="str">
            <v>UN</v>
          </cell>
        </row>
        <row r="4058">
          <cell r="A4058" t="str">
            <v>70.06.012</v>
          </cell>
          <cell r="B4058" t="str">
            <v>Tacha tipo I monodirecional refletiva</v>
          </cell>
          <cell r="C4058" t="str">
            <v>UN</v>
          </cell>
        </row>
        <row r="4059">
          <cell r="A4059" t="str">
            <v>70.06.013</v>
          </cell>
          <cell r="B4059" t="str">
            <v>Tacha tipo II bidirecional refletiva</v>
          </cell>
          <cell r="C4059" t="str">
            <v>UN</v>
          </cell>
        </row>
        <row r="4060">
          <cell r="A4060" t="str">
            <v>70.06.014</v>
          </cell>
          <cell r="B4060" t="str">
            <v>Tacha tipo II monodirecional refletiva</v>
          </cell>
          <cell r="C4060" t="str">
            <v>UN</v>
          </cell>
        </row>
        <row r="4061">
          <cell r="A4061" t="str">
            <v>70.06.020</v>
          </cell>
          <cell r="B4061" t="str">
            <v>Tachão tipo I bidirecional refletivo</v>
          </cell>
          <cell r="C4061" t="str">
            <v>UN</v>
          </cell>
        </row>
        <row r="4062">
          <cell r="A4062" t="str">
            <v>70.06.021</v>
          </cell>
          <cell r="B4062" t="str">
            <v>Tachão tipo I monodirecional refletivo</v>
          </cell>
          <cell r="C4062" t="str">
            <v>UN</v>
          </cell>
        </row>
        <row r="4063">
          <cell r="A4063">
            <v>97</v>
          </cell>
          <cell r="B4063" t="str">
            <v>SINALIZACAO E COMUNICACAO VISUAL</v>
          </cell>
          <cell r="C4063">
            <v>97</v>
          </cell>
        </row>
        <row r="4064">
          <cell r="A4064">
            <v>97.02</v>
          </cell>
          <cell r="B4064" t="str">
            <v>Placas, porticos e obeliscos arquitetônicos</v>
          </cell>
          <cell r="C4064">
            <v>97.01995849609375</v>
          </cell>
        </row>
        <row r="4065">
          <cell r="A4065" t="str">
            <v>97.02.030</v>
          </cell>
          <cell r="B4065" t="str">
            <v>Placa comemorativa em aço inoxidável escovado</v>
          </cell>
          <cell r="C4065" t="str">
            <v>M2</v>
          </cell>
        </row>
        <row r="4066">
          <cell r="A4066" t="str">
            <v>97.02.036</v>
          </cell>
          <cell r="B4066" t="str">
            <v>Placa de identificação em PVC com texto em vinil</v>
          </cell>
          <cell r="C4066" t="str">
            <v>M2</v>
          </cell>
        </row>
        <row r="4067">
          <cell r="A4067" t="str">
            <v>97.02.190</v>
          </cell>
          <cell r="B4067" t="str">
            <v>Placa de identificação em acrílico com texto em
vinil</v>
          </cell>
          <cell r="C4067" t="str">
            <v>M2</v>
          </cell>
        </row>
        <row r="4068">
          <cell r="A4068" t="str">
            <v>97.02.193</v>
          </cell>
          <cell r="B4068" t="str">
            <v>Placa de sinalização em PVC fotoluminescente (200x200mm), com indicação de equipamentos de alarme, detecção e extinção de incêndio</v>
          </cell>
          <cell r="C4068" t="str">
            <v>UN</v>
          </cell>
        </row>
        <row r="4069">
          <cell r="A4069" t="str">
            <v>97.02.194</v>
          </cell>
          <cell r="B4069" t="str">
            <v>Placa de sinalização em PVC fotoluminescente (150x150mm), com indicação de equipamentos de combate à incêndio e alarme</v>
          </cell>
          <cell r="C4069" t="str">
            <v>UN</v>
          </cell>
        </row>
        <row r="4070">
          <cell r="A4070" t="str">
            <v>97.02.195</v>
          </cell>
          <cell r="B4070" t="str">
            <v>Placa de sinalização em PVC fotoluminescente (240x120mm), com indicação de rota de evacuação e saída de emergência</v>
          </cell>
          <cell r="C4070" t="str">
            <v>UN</v>
          </cell>
        </row>
        <row r="4071">
          <cell r="A4071" t="str">
            <v>97.02.196</v>
          </cell>
          <cell r="B4071" t="str">
            <v>Placa de sinalização em PVC fotoluminescente, com identificação de pavimentos</v>
          </cell>
          <cell r="C4071" t="str">
            <v>UN</v>
          </cell>
        </row>
        <row r="4072">
          <cell r="A4072" t="str">
            <v>97.02.197</v>
          </cell>
          <cell r="B4072" t="str">
            <v>Placa de sinalização em PVC, com indicação de
alerta</v>
          </cell>
          <cell r="C4072" t="str">
            <v>UN</v>
          </cell>
        </row>
        <row r="4073">
          <cell r="A4073" t="str">
            <v>97.02.198</v>
          </cell>
          <cell r="B4073" t="str">
            <v>Placa de sinalização em PVC, com indicação de
proibição normativa</v>
          </cell>
          <cell r="C4073" t="str">
            <v>UN</v>
          </cell>
        </row>
        <row r="4074">
          <cell r="A4074" t="str">
            <v>97.02.210</v>
          </cell>
          <cell r="B4074" t="str">
            <v>Placa de sinalização em PVC para ambientes</v>
          </cell>
          <cell r="C4074" t="str">
            <v>UN</v>
          </cell>
        </row>
        <row r="4075">
          <cell r="A4075">
            <v>97.03</v>
          </cell>
          <cell r="B4075" t="str">
            <v>Pintura de letras e pictogramas</v>
          </cell>
          <cell r="C4075">
            <v>97.02996826171875</v>
          </cell>
        </row>
        <row r="4076">
          <cell r="A4076" t="str">
            <v>97.03.010</v>
          </cell>
          <cell r="B4076" t="str">
            <v>Sinalização com pictograma em tinta acrílica</v>
          </cell>
          <cell r="C4076" t="str">
            <v>UN</v>
          </cell>
        </row>
        <row r="4077">
          <cell r="A4077">
            <v>97.05</v>
          </cell>
          <cell r="B4077" t="str">
            <v>Placas, porticos e sinalizacao viaria</v>
          </cell>
          <cell r="C4077">
            <v>97.04998779296875</v>
          </cell>
        </row>
        <row r="4078">
          <cell r="A4078" t="str">
            <v>97.05.070</v>
          </cell>
          <cell r="B4078" t="str">
            <v>Manta de borracha para sinalização em estacionamento e proteção de coluna e parede, de 1000 x 750 mm e espessura 10 mm</v>
          </cell>
          <cell r="C4078" t="str">
            <v>UN</v>
          </cell>
        </row>
        <row r="4079">
          <cell r="A4079" t="str">
            <v>97.05.080</v>
          </cell>
          <cell r="B4079" t="str">
            <v>Cantoneira de borracha para sinalização em estacionamento e proteção de coluna, de 750 x
100 x 100 mm e espessura 10 mm</v>
          </cell>
          <cell r="C4079" t="str">
            <v>UN</v>
          </cell>
        </row>
        <row r="4080">
          <cell r="A4080" t="str">
            <v>97.05.130</v>
          </cell>
          <cell r="B4080" t="str">
            <v>Colocação de placa em suporte de madeira /
metálico - solo</v>
          </cell>
          <cell r="C4080" t="str">
            <v>M2</v>
          </cell>
        </row>
        <row r="4081">
          <cell r="A4081" t="str">
            <v>97.05.140</v>
          </cell>
          <cell r="B4081" t="str">
            <v>Suporte de perfil metálico galvanizado</v>
          </cell>
          <cell r="C4081" t="str">
            <v>KG</v>
          </cell>
        </row>
        <row r="4082">
          <cell r="A4082">
            <v>98</v>
          </cell>
          <cell r="B4082" t="str">
            <v>ARQUITETURA DE INTERIORES</v>
          </cell>
          <cell r="C4082">
            <v>98</v>
          </cell>
        </row>
        <row r="4083">
          <cell r="A4083">
            <v>98.02</v>
          </cell>
          <cell r="B4083" t="str">
            <v>Mobiliario</v>
          </cell>
          <cell r="C4083">
            <v>98.01995849609375</v>
          </cell>
        </row>
        <row r="4084">
          <cell r="A4084" t="str">
            <v>98.02.210</v>
          </cell>
          <cell r="B4084" t="str">
            <v>Banco de madeira com encosto e pés em ferro
fundido pintado</v>
          </cell>
          <cell r="C4084" t="str">
            <v>UN</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03"/>
  <sheetViews>
    <sheetView showGridLines="0" tabSelected="1" zoomScaleNormal="100" zoomScaleSheetLayoutView="85" zoomScalePageLayoutView="70" workbookViewId="0">
      <selection activeCell="A4" sqref="A4:I4"/>
    </sheetView>
  </sheetViews>
  <sheetFormatPr defaultColWidth="9" defaultRowHeight="18" customHeight="1" outlineLevelRow="1"/>
  <cols>
    <col min="1" max="1" width="6.75" style="174" customWidth="1"/>
    <col min="2" max="2" width="12.75" style="174" customWidth="1"/>
    <col min="3" max="3" width="6.75" style="174" customWidth="1"/>
    <col min="4" max="4" width="70.75" style="262" customWidth="1"/>
    <col min="5" max="5" width="6.75" style="174" customWidth="1"/>
    <col min="6" max="6" width="11.5" style="251" customWidth="1"/>
    <col min="7" max="7" width="16.25" style="248" customWidth="1"/>
    <col min="8" max="8" width="13.875" style="172" customWidth="1"/>
    <col min="9" max="9" width="15.625" style="172" customWidth="1"/>
    <col min="10" max="16384" width="9" style="172"/>
  </cols>
  <sheetData>
    <row r="1" spans="1:12" ht="30" customHeight="1">
      <c r="A1" s="273" t="s">
        <v>14738</v>
      </c>
      <c r="B1" s="273"/>
      <c r="C1" s="273"/>
      <c r="D1" s="273"/>
      <c r="E1" s="273"/>
      <c r="F1" s="273"/>
      <c r="G1" s="273"/>
      <c r="H1" s="273"/>
      <c r="I1" s="273"/>
    </row>
    <row r="2" spans="1:12" ht="18" customHeight="1">
      <c r="A2" s="277" t="s">
        <v>14739</v>
      </c>
      <c r="B2" s="277"/>
      <c r="C2" s="277"/>
      <c r="D2" s="277"/>
      <c r="E2" s="277"/>
      <c r="F2" s="277"/>
      <c r="G2" s="277"/>
      <c r="H2" s="277"/>
      <c r="I2" s="277"/>
    </row>
    <row r="3" spans="1:12" ht="18" customHeight="1">
      <c r="A3" s="277" t="s">
        <v>14740</v>
      </c>
      <c r="B3" s="277"/>
      <c r="C3" s="277"/>
      <c r="D3" s="277"/>
      <c r="E3" s="277"/>
      <c r="F3" s="277"/>
      <c r="G3" s="277"/>
      <c r="H3" s="277"/>
      <c r="I3" s="277"/>
    </row>
    <row r="4" spans="1:12" ht="18" customHeight="1">
      <c r="A4" s="278" t="s">
        <v>14935</v>
      </c>
      <c r="B4" s="278"/>
      <c r="C4" s="278"/>
      <c r="D4" s="278"/>
      <c r="E4" s="278"/>
      <c r="F4" s="278"/>
      <c r="G4" s="278"/>
      <c r="H4" s="278"/>
      <c r="I4" s="278"/>
    </row>
    <row r="5" spans="1:12" ht="30" customHeight="1">
      <c r="A5" s="279" t="s">
        <v>14665</v>
      </c>
      <c r="B5" s="279"/>
      <c r="C5" s="279"/>
      <c r="D5" s="280" t="s">
        <v>14733</v>
      </c>
      <c r="E5" s="280"/>
      <c r="F5" s="280"/>
      <c r="G5" s="280"/>
      <c r="H5" s="280"/>
      <c r="I5" s="280"/>
    </row>
    <row r="6" spans="1:12" ht="30" customHeight="1">
      <c r="A6" s="252" t="s">
        <v>40</v>
      </c>
      <c r="B6" s="252" t="s">
        <v>41</v>
      </c>
      <c r="C6" s="252" t="s">
        <v>42</v>
      </c>
      <c r="D6" s="252" t="s">
        <v>43</v>
      </c>
      <c r="E6" s="253" t="s">
        <v>14750</v>
      </c>
      <c r="F6" s="254" t="s">
        <v>44</v>
      </c>
      <c r="G6" s="255" t="s">
        <v>324</v>
      </c>
      <c r="H6" s="255" t="s">
        <v>325</v>
      </c>
      <c r="I6" s="255" t="s">
        <v>326</v>
      </c>
    </row>
    <row r="7" spans="1:12" s="182" customFormat="1" ht="18" customHeight="1">
      <c r="A7" s="177">
        <v>1</v>
      </c>
      <c r="B7" s="177"/>
      <c r="C7" s="177"/>
      <c r="D7" s="260" t="s">
        <v>248</v>
      </c>
      <c r="E7" s="178"/>
      <c r="F7" s="179"/>
      <c r="G7" s="180"/>
      <c r="H7" s="180"/>
      <c r="I7" s="181"/>
    </row>
    <row r="8" spans="1:12" ht="30" customHeight="1" outlineLevel="1">
      <c r="A8" s="183" t="s">
        <v>46</v>
      </c>
      <c r="B8" s="189" t="s">
        <v>14332</v>
      </c>
      <c r="C8" s="187" t="s">
        <v>14373</v>
      </c>
      <c r="D8" s="191" t="s">
        <v>14751</v>
      </c>
      <c r="E8" s="183" t="s">
        <v>14749</v>
      </c>
      <c r="F8" s="184">
        <v>4</v>
      </c>
      <c r="G8" s="185">
        <v>943.25</v>
      </c>
      <c r="H8" s="186">
        <f t="shared" ref="H8" si="0">(G8*F8)</f>
        <v>3773</v>
      </c>
      <c r="I8" s="186">
        <f t="shared" ref="I8" si="1">(H8*1.2)</f>
        <v>4527.5999999999995</v>
      </c>
    </row>
    <row r="9" spans="1:12" s="182" customFormat="1" ht="18" customHeight="1" outlineLevel="1">
      <c r="A9" s="210"/>
      <c r="B9" s="210"/>
      <c r="C9" s="210"/>
      <c r="D9" s="210" t="s">
        <v>14752</v>
      </c>
      <c r="E9" s="210"/>
      <c r="F9" s="256" t="s">
        <v>14905</v>
      </c>
      <c r="G9" s="256"/>
      <c r="H9" s="192">
        <f>SUM(H8:H8)</f>
        <v>3773</v>
      </c>
      <c r="I9" s="192">
        <f>SUM(I8:I8)</f>
        <v>4527.5999999999995</v>
      </c>
      <c r="L9" s="172"/>
    </row>
    <row r="10" spans="1:12" ht="18" customHeight="1">
      <c r="A10" s="177">
        <v>2</v>
      </c>
      <c r="B10" s="177"/>
      <c r="C10" s="177"/>
      <c r="D10" s="260" t="s">
        <v>95</v>
      </c>
      <c r="E10" s="178"/>
      <c r="F10" s="179"/>
      <c r="G10" s="180"/>
      <c r="H10" s="193"/>
      <c r="I10" s="194"/>
    </row>
    <row r="11" spans="1:12" ht="30" customHeight="1" outlineLevel="1">
      <c r="A11" s="190" t="s">
        <v>48</v>
      </c>
      <c r="B11" s="195" t="s">
        <v>14335</v>
      </c>
      <c r="C11" s="190" t="s">
        <v>14373</v>
      </c>
      <c r="D11" s="191" t="s">
        <v>14912</v>
      </c>
      <c r="E11" s="183" t="s">
        <v>50</v>
      </c>
      <c r="F11" s="184">
        <v>14.27</v>
      </c>
      <c r="G11" s="196">
        <v>16.46</v>
      </c>
      <c r="H11" s="186">
        <f>(G11*F11)</f>
        <v>234.88419999999999</v>
      </c>
      <c r="I11" s="186">
        <f>(H11*1.2)</f>
        <v>281.86104</v>
      </c>
    </row>
    <row r="12" spans="1:12" ht="30" customHeight="1" outlineLevel="1">
      <c r="A12" s="190" t="s">
        <v>66</v>
      </c>
      <c r="B12" s="195" t="s">
        <v>14336</v>
      </c>
      <c r="C12" s="190" t="s">
        <v>14373</v>
      </c>
      <c r="D12" s="191" t="s">
        <v>14913</v>
      </c>
      <c r="E12" s="183" t="s">
        <v>50</v>
      </c>
      <c r="F12" s="184">
        <v>15.55</v>
      </c>
      <c r="G12" s="196">
        <v>11.33</v>
      </c>
      <c r="H12" s="186">
        <f>(G12*F12)</f>
        <v>176.1815</v>
      </c>
      <c r="I12" s="186">
        <f>(H12*1.2)</f>
        <v>211.4178</v>
      </c>
    </row>
    <row r="13" spans="1:12" ht="30" customHeight="1" outlineLevel="1">
      <c r="A13" s="190" t="s">
        <v>67</v>
      </c>
      <c r="B13" s="197" t="s">
        <v>14337</v>
      </c>
      <c r="C13" s="190" t="s">
        <v>14373</v>
      </c>
      <c r="D13" s="191" t="s">
        <v>14914</v>
      </c>
      <c r="E13" s="183" t="s">
        <v>50</v>
      </c>
      <c r="F13" s="184">
        <v>3.08</v>
      </c>
      <c r="G13" s="196">
        <v>6.38</v>
      </c>
      <c r="H13" s="186">
        <f t="shared" ref="H13" si="2">(G13*F13)</f>
        <v>19.650400000000001</v>
      </c>
      <c r="I13" s="186">
        <f t="shared" ref="I13" si="3">(H13*1.2)</f>
        <v>23.580480000000001</v>
      </c>
    </row>
    <row r="14" spans="1:12" ht="18" customHeight="1" outlineLevel="1">
      <c r="A14" s="210"/>
      <c r="B14" s="210"/>
      <c r="C14" s="210"/>
      <c r="D14" s="210" t="s">
        <v>14752</v>
      </c>
      <c r="E14" s="210"/>
      <c r="F14" s="256" t="s">
        <v>14905</v>
      </c>
      <c r="G14" s="256"/>
      <c r="H14" s="192">
        <f>SUM(H11:H13)</f>
        <v>430.71609999999998</v>
      </c>
      <c r="I14" s="192">
        <f>SUM(I11:I13)</f>
        <v>516.85932000000003</v>
      </c>
    </row>
    <row r="15" spans="1:12" ht="18" customHeight="1">
      <c r="A15" s="177">
        <v>3</v>
      </c>
      <c r="B15" s="177"/>
      <c r="C15" s="177"/>
      <c r="D15" s="260" t="s">
        <v>96</v>
      </c>
      <c r="E15" s="178"/>
      <c r="F15" s="179"/>
      <c r="G15" s="180"/>
      <c r="H15" s="193"/>
      <c r="I15" s="194"/>
    </row>
    <row r="16" spans="1:12" ht="18" customHeight="1" outlineLevel="1">
      <c r="A16" s="198" t="s">
        <v>49</v>
      </c>
      <c r="B16" s="183"/>
      <c r="C16" s="198"/>
      <c r="D16" s="210" t="s">
        <v>313</v>
      </c>
      <c r="E16" s="200"/>
      <c r="F16" s="184"/>
      <c r="G16" s="201"/>
      <c r="H16" s="186"/>
      <c r="I16" s="186"/>
    </row>
    <row r="17" spans="1:12" ht="18" customHeight="1" outlineLevel="1">
      <c r="A17" s="183" t="s">
        <v>143</v>
      </c>
      <c r="B17" s="202" t="s">
        <v>14501</v>
      </c>
      <c r="C17" s="190" t="s">
        <v>14373</v>
      </c>
      <c r="D17" s="191" t="s">
        <v>14778</v>
      </c>
      <c r="E17" s="183" t="s">
        <v>59</v>
      </c>
      <c r="F17" s="184">
        <v>7</v>
      </c>
      <c r="G17" s="196">
        <v>51.54</v>
      </c>
      <c r="H17" s="186">
        <f t="shared" ref="H17" si="4">(G17*F17)</f>
        <v>360.78</v>
      </c>
      <c r="I17" s="186">
        <f t="shared" ref="I17:I25" si="5">(H17*1.2)</f>
        <v>432.93599999999998</v>
      </c>
    </row>
    <row r="18" spans="1:12" ht="18" customHeight="1" outlineLevel="1">
      <c r="A18" s="183" t="s">
        <v>144</v>
      </c>
      <c r="B18" s="202" t="s">
        <v>14724</v>
      </c>
      <c r="C18" s="190" t="s">
        <v>14448</v>
      </c>
      <c r="D18" s="191" t="s">
        <v>14753</v>
      </c>
      <c r="E18" s="183" t="s">
        <v>64</v>
      </c>
      <c r="F18" s="184">
        <v>1.28</v>
      </c>
      <c r="G18" s="196">
        <v>46.19</v>
      </c>
      <c r="H18" s="186">
        <f t="shared" ref="H18" si="6">(G18*F18)</f>
        <v>59.123199999999997</v>
      </c>
      <c r="I18" s="186">
        <f t="shared" si="5"/>
        <v>70.947839999999999</v>
      </c>
    </row>
    <row r="19" spans="1:12" ht="18" customHeight="1" outlineLevel="1">
      <c r="A19" s="183" t="s">
        <v>145</v>
      </c>
      <c r="B19" s="183" t="s">
        <v>14339</v>
      </c>
      <c r="C19" s="190" t="s">
        <v>14373</v>
      </c>
      <c r="D19" s="191" t="s">
        <v>14754</v>
      </c>
      <c r="E19" s="183" t="s">
        <v>64</v>
      </c>
      <c r="F19" s="184">
        <f>0.7*0.3*4*2</f>
        <v>1.68</v>
      </c>
      <c r="G19" s="196">
        <v>93.75</v>
      </c>
      <c r="H19" s="186">
        <f t="shared" ref="H19" si="7">(G19*F19)</f>
        <v>157.5</v>
      </c>
      <c r="I19" s="186">
        <f t="shared" si="5"/>
        <v>189</v>
      </c>
    </row>
    <row r="20" spans="1:12" ht="30" customHeight="1" outlineLevel="1">
      <c r="A20" s="183" t="s">
        <v>146</v>
      </c>
      <c r="B20" s="183">
        <v>92921</v>
      </c>
      <c r="C20" s="190" t="s">
        <v>318</v>
      </c>
      <c r="D20" s="204" t="s">
        <v>14785</v>
      </c>
      <c r="E20" s="183" t="s">
        <v>57</v>
      </c>
      <c r="F20" s="184">
        <v>56.01</v>
      </c>
      <c r="G20" s="184">
        <v>9.91</v>
      </c>
      <c r="H20" s="186">
        <f t="shared" ref="H20" si="8">(G20*F20)</f>
        <v>555.05909999999994</v>
      </c>
      <c r="I20" s="186">
        <f t="shared" si="5"/>
        <v>666.07091999999989</v>
      </c>
    </row>
    <row r="21" spans="1:12" ht="30" customHeight="1" outlineLevel="1">
      <c r="A21" s="183" t="s">
        <v>147</v>
      </c>
      <c r="B21" s="183">
        <v>96558</v>
      </c>
      <c r="C21" s="190" t="s">
        <v>318</v>
      </c>
      <c r="D21" s="191" t="s">
        <v>14755</v>
      </c>
      <c r="E21" s="183" t="s">
        <v>50</v>
      </c>
      <c r="F21" s="184">
        <v>0.3</v>
      </c>
      <c r="G21" s="184">
        <v>600.15</v>
      </c>
      <c r="H21" s="186">
        <f t="shared" ref="H21" si="9">(G21*F21)</f>
        <v>180.04499999999999</v>
      </c>
      <c r="I21" s="186">
        <f t="shared" si="5"/>
        <v>216.05399999999997</v>
      </c>
    </row>
    <row r="22" spans="1:12" ht="18" customHeight="1" outlineLevel="1">
      <c r="A22" s="198" t="s">
        <v>60</v>
      </c>
      <c r="B22" s="198"/>
      <c r="C22" s="198"/>
      <c r="D22" s="210" t="s">
        <v>282</v>
      </c>
      <c r="E22" s="200"/>
      <c r="F22" s="184"/>
      <c r="G22" s="184"/>
      <c r="H22" s="186"/>
      <c r="I22" s="186"/>
    </row>
    <row r="23" spans="1:12" ht="30" customHeight="1" outlineLevel="1">
      <c r="A23" s="183" t="s">
        <v>148</v>
      </c>
      <c r="B23" s="183">
        <v>96536</v>
      </c>
      <c r="C23" s="190" t="s">
        <v>318</v>
      </c>
      <c r="D23" s="191" t="s">
        <v>14341</v>
      </c>
      <c r="E23" s="183" t="s">
        <v>64</v>
      </c>
      <c r="F23" s="184">
        <v>8.94</v>
      </c>
      <c r="G23" s="184">
        <v>84.55</v>
      </c>
      <c r="H23" s="186">
        <f t="shared" ref="H23:H24" si="10">(G23*F23)</f>
        <v>755.87699999999995</v>
      </c>
      <c r="I23" s="186">
        <f t="shared" si="5"/>
        <v>907.05239999999992</v>
      </c>
    </row>
    <row r="24" spans="1:12" ht="30" customHeight="1" outlineLevel="1">
      <c r="A24" s="183" t="s">
        <v>149</v>
      </c>
      <c r="B24" s="183">
        <v>92917</v>
      </c>
      <c r="C24" s="190" t="s">
        <v>318</v>
      </c>
      <c r="D24" s="204" t="s">
        <v>14786</v>
      </c>
      <c r="E24" s="183" t="s">
        <v>57</v>
      </c>
      <c r="F24" s="184">
        <v>42.64</v>
      </c>
      <c r="G24" s="184">
        <v>13.86</v>
      </c>
      <c r="H24" s="186">
        <f t="shared" si="10"/>
        <v>590.99040000000002</v>
      </c>
      <c r="I24" s="186">
        <f t="shared" si="5"/>
        <v>709.18848000000003</v>
      </c>
    </row>
    <row r="25" spans="1:12" ht="30" customHeight="1" outlineLevel="1">
      <c r="A25" s="183" t="s">
        <v>150</v>
      </c>
      <c r="B25" s="183">
        <v>96557</v>
      </c>
      <c r="C25" s="190" t="s">
        <v>318</v>
      </c>
      <c r="D25" s="191" t="s">
        <v>14755</v>
      </c>
      <c r="E25" s="183" t="s">
        <v>50</v>
      </c>
      <c r="F25" s="184">
        <v>0.7</v>
      </c>
      <c r="G25" s="184">
        <v>591.58000000000004</v>
      </c>
      <c r="H25" s="186">
        <f t="shared" ref="H25" si="11">(G25*F25)</f>
        <v>414.10599999999999</v>
      </c>
      <c r="I25" s="186">
        <f t="shared" si="5"/>
        <v>496.92719999999997</v>
      </c>
    </row>
    <row r="26" spans="1:12" ht="18" customHeight="1" outlineLevel="1" collapsed="1">
      <c r="A26" s="210"/>
      <c r="B26" s="210"/>
      <c r="C26" s="210"/>
      <c r="D26" s="210" t="s">
        <v>14752</v>
      </c>
      <c r="E26" s="210"/>
      <c r="F26" s="256" t="s">
        <v>14905</v>
      </c>
      <c r="G26" s="256"/>
      <c r="H26" s="192">
        <f>SUM(H17:H25)</f>
        <v>3073.4807000000001</v>
      </c>
      <c r="I26" s="192">
        <f>SUM(I17:I25)</f>
        <v>3688.1768400000001</v>
      </c>
    </row>
    <row r="27" spans="1:12" s="182" customFormat="1" ht="18" customHeight="1">
      <c r="A27" s="177">
        <v>4</v>
      </c>
      <c r="B27" s="177"/>
      <c r="C27" s="177"/>
      <c r="D27" s="260" t="s">
        <v>308</v>
      </c>
      <c r="E27" s="178"/>
      <c r="F27" s="180"/>
      <c r="G27" s="180"/>
      <c r="H27" s="193"/>
      <c r="I27" s="194"/>
      <c r="L27" s="172"/>
    </row>
    <row r="28" spans="1:12" s="182" customFormat="1" ht="18" customHeight="1" outlineLevel="1">
      <c r="A28" s="198" t="s">
        <v>51</v>
      </c>
      <c r="B28" s="198"/>
      <c r="C28" s="198"/>
      <c r="D28" s="210" t="s">
        <v>277</v>
      </c>
      <c r="E28" s="200"/>
      <c r="F28" s="184"/>
      <c r="G28" s="201"/>
      <c r="H28" s="186"/>
      <c r="I28" s="186"/>
      <c r="L28" s="172"/>
    </row>
    <row r="29" spans="1:12" ht="30" customHeight="1" outlineLevel="1">
      <c r="A29" s="183" t="s">
        <v>151</v>
      </c>
      <c r="B29" s="203" t="s">
        <v>14343</v>
      </c>
      <c r="C29" s="190" t="s">
        <v>318</v>
      </c>
      <c r="D29" s="204" t="s">
        <v>14342</v>
      </c>
      <c r="E29" s="183" t="s">
        <v>64</v>
      </c>
      <c r="F29" s="184">
        <f>4.9+7.6</f>
        <v>12.5</v>
      </c>
      <c r="G29" s="184">
        <v>221.85</v>
      </c>
      <c r="H29" s="186">
        <f t="shared" ref="H29:H31" si="12">(G29*F29)</f>
        <v>2773.125</v>
      </c>
      <c r="I29" s="186">
        <f t="shared" ref="I29:I39" si="13">(H29*1.2)</f>
        <v>3327.75</v>
      </c>
    </row>
    <row r="30" spans="1:12" s="182" customFormat="1" ht="30" customHeight="1" outlineLevel="1">
      <c r="A30" s="183" t="s">
        <v>152</v>
      </c>
      <c r="B30" s="203">
        <v>92779</v>
      </c>
      <c r="C30" s="190" t="s">
        <v>318</v>
      </c>
      <c r="D30" s="204" t="s">
        <v>14785</v>
      </c>
      <c r="E30" s="183" t="s">
        <v>57</v>
      </c>
      <c r="F30" s="184">
        <v>112.39</v>
      </c>
      <c r="G30" s="184">
        <v>13.15</v>
      </c>
      <c r="H30" s="186">
        <f t="shared" si="12"/>
        <v>1477.9285</v>
      </c>
      <c r="I30" s="186">
        <f t="shared" si="13"/>
        <v>1773.5141999999998</v>
      </c>
      <c r="L30" s="172"/>
    </row>
    <row r="31" spans="1:12" s="182" customFormat="1" ht="30" customHeight="1" outlineLevel="1">
      <c r="A31" s="183" t="s">
        <v>153</v>
      </c>
      <c r="B31" s="183">
        <v>92722</v>
      </c>
      <c r="C31" s="190" t="s">
        <v>318</v>
      </c>
      <c r="D31" s="191" t="s">
        <v>14755</v>
      </c>
      <c r="E31" s="183" t="s">
        <v>50</v>
      </c>
      <c r="F31" s="184">
        <v>0.25</v>
      </c>
      <c r="G31" s="184" t="s">
        <v>14340</v>
      </c>
      <c r="H31" s="186">
        <f t="shared" si="12"/>
        <v>110.4725</v>
      </c>
      <c r="I31" s="186">
        <f t="shared" si="13"/>
        <v>132.56699999999998</v>
      </c>
      <c r="L31" s="172"/>
    </row>
    <row r="32" spans="1:12" s="182" customFormat="1" ht="18" customHeight="1" outlineLevel="1">
      <c r="A32" s="198" t="s">
        <v>53</v>
      </c>
      <c r="B32" s="198"/>
      <c r="C32" s="198"/>
      <c r="D32" s="210" t="s">
        <v>76</v>
      </c>
      <c r="E32" s="200"/>
      <c r="F32" s="184"/>
      <c r="G32" s="184"/>
      <c r="H32" s="186"/>
      <c r="I32" s="186"/>
      <c r="L32" s="172"/>
    </row>
    <row r="33" spans="1:12" ht="30" customHeight="1" outlineLevel="1">
      <c r="A33" s="183" t="s">
        <v>154</v>
      </c>
      <c r="B33" s="203" t="s">
        <v>14345</v>
      </c>
      <c r="C33" s="190" t="s">
        <v>318</v>
      </c>
      <c r="D33" s="191" t="s">
        <v>14904</v>
      </c>
      <c r="E33" s="183" t="s">
        <v>64</v>
      </c>
      <c r="F33" s="184">
        <v>8.94</v>
      </c>
      <c r="G33" s="184">
        <v>222.06</v>
      </c>
      <c r="H33" s="186">
        <f t="shared" ref="H33:H35" si="14">(G33*F33)</f>
        <v>1985.2164</v>
      </c>
      <c r="I33" s="186">
        <f t="shared" si="13"/>
        <v>2382.2596800000001</v>
      </c>
    </row>
    <row r="34" spans="1:12" s="182" customFormat="1" ht="30" customHeight="1" outlineLevel="1">
      <c r="A34" s="183" t="s">
        <v>155</v>
      </c>
      <c r="B34" s="183">
        <v>92779</v>
      </c>
      <c r="C34" s="190" t="s">
        <v>318</v>
      </c>
      <c r="D34" s="204" t="s">
        <v>14785</v>
      </c>
      <c r="E34" s="183" t="s">
        <v>57</v>
      </c>
      <c r="F34" s="184">
        <v>1.58</v>
      </c>
      <c r="G34" s="184">
        <v>13.15</v>
      </c>
      <c r="H34" s="186">
        <f t="shared" si="14"/>
        <v>20.777000000000001</v>
      </c>
      <c r="I34" s="186">
        <f t="shared" si="13"/>
        <v>24.932400000000001</v>
      </c>
      <c r="L34" s="172"/>
    </row>
    <row r="35" spans="1:12" s="182" customFormat="1" ht="30" customHeight="1" outlineLevel="1">
      <c r="A35" s="183" t="s">
        <v>156</v>
      </c>
      <c r="B35" s="183">
        <v>92720</v>
      </c>
      <c r="C35" s="190" t="s">
        <v>318</v>
      </c>
      <c r="D35" s="191" t="s">
        <v>14755</v>
      </c>
      <c r="E35" s="183" t="s">
        <v>50</v>
      </c>
      <c r="F35" s="184">
        <v>0.55000000000000004</v>
      </c>
      <c r="G35" s="184" t="s">
        <v>14340</v>
      </c>
      <c r="H35" s="186">
        <f t="shared" si="14"/>
        <v>243.0395</v>
      </c>
      <c r="I35" s="186">
        <f t="shared" si="13"/>
        <v>291.6474</v>
      </c>
      <c r="L35" s="172"/>
    </row>
    <row r="36" spans="1:12" ht="18" customHeight="1" outlineLevel="1">
      <c r="A36" s="198" t="s">
        <v>54</v>
      </c>
      <c r="B36" s="183"/>
      <c r="C36" s="183"/>
      <c r="D36" s="210" t="s">
        <v>283</v>
      </c>
      <c r="E36" s="183"/>
      <c r="F36" s="184"/>
      <c r="G36" s="184"/>
      <c r="H36" s="186"/>
      <c r="I36" s="186"/>
    </row>
    <row r="37" spans="1:12" ht="30" customHeight="1" outlineLevel="1">
      <c r="A37" s="183" t="s">
        <v>157</v>
      </c>
      <c r="B37" s="183" t="s">
        <v>14347</v>
      </c>
      <c r="C37" s="190" t="s">
        <v>318</v>
      </c>
      <c r="D37" s="204" t="s">
        <v>14346</v>
      </c>
      <c r="E37" s="183" t="s">
        <v>64</v>
      </c>
      <c r="F37" s="184">
        <v>4.47</v>
      </c>
      <c r="G37" s="184">
        <v>248.33</v>
      </c>
      <c r="H37" s="186">
        <f t="shared" ref="H37" si="15">(G37*F37)</f>
        <v>1110.0351000000001</v>
      </c>
      <c r="I37" s="186">
        <f t="shared" si="13"/>
        <v>1332.0421200000001</v>
      </c>
    </row>
    <row r="38" spans="1:12" ht="18" customHeight="1" outlineLevel="1">
      <c r="A38" s="183" t="s">
        <v>158</v>
      </c>
      <c r="B38" s="183" t="s">
        <v>14564</v>
      </c>
      <c r="C38" s="190" t="s">
        <v>14373</v>
      </c>
      <c r="D38" s="204" t="s">
        <v>14756</v>
      </c>
      <c r="E38" s="183" t="s">
        <v>57</v>
      </c>
      <c r="F38" s="184">
        <v>3.03</v>
      </c>
      <c r="G38" s="196">
        <v>10.99</v>
      </c>
      <c r="H38" s="186">
        <f t="shared" ref="H38:H39" si="16">(G38*F38)</f>
        <v>33.299700000000001</v>
      </c>
      <c r="I38" s="186">
        <f t="shared" si="13"/>
        <v>39.95964</v>
      </c>
    </row>
    <row r="39" spans="1:12" ht="30" customHeight="1" outlineLevel="1">
      <c r="A39" s="183" t="s">
        <v>159</v>
      </c>
      <c r="B39" s="183" t="s">
        <v>14347</v>
      </c>
      <c r="C39" s="190" t="s">
        <v>318</v>
      </c>
      <c r="D39" s="191" t="s">
        <v>14346</v>
      </c>
      <c r="E39" s="183" t="s">
        <v>50</v>
      </c>
      <c r="F39" s="184">
        <v>4.0599999999999996</v>
      </c>
      <c r="G39" s="184">
        <v>248.33</v>
      </c>
      <c r="H39" s="186">
        <f t="shared" si="16"/>
        <v>1008.2198</v>
      </c>
      <c r="I39" s="186">
        <f t="shared" si="13"/>
        <v>1209.86376</v>
      </c>
    </row>
    <row r="40" spans="1:12" ht="18" customHeight="1" outlineLevel="1">
      <c r="A40" s="210"/>
      <c r="B40" s="210"/>
      <c r="C40" s="210"/>
      <c r="D40" s="210" t="s">
        <v>14752</v>
      </c>
      <c r="E40" s="210"/>
      <c r="F40" s="256" t="s">
        <v>14905</v>
      </c>
      <c r="G40" s="256"/>
      <c r="H40" s="206">
        <f>SUM(H29:H39)</f>
        <v>8762.1134999999995</v>
      </c>
      <c r="I40" s="206">
        <f>SUM(I29:I39)</f>
        <v>10514.536199999999</v>
      </c>
    </row>
    <row r="41" spans="1:12" ht="18" customHeight="1">
      <c r="A41" s="177">
        <v>5</v>
      </c>
      <c r="B41" s="177"/>
      <c r="C41" s="177"/>
      <c r="D41" s="260" t="s">
        <v>284</v>
      </c>
      <c r="E41" s="178"/>
      <c r="F41" s="180"/>
      <c r="G41" s="180"/>
      <c r="H41" s="193"/>
      <c r="I41" s="194"/>
    </row>
    <row r="42" spans="1:12" ht="18" customHeight="1" outlineLevel="1">
      <c r="A42" s="207" t="s">
        <v>55</v>
      </c>
      <c r="B42" s="207"/>
      <c r="C42" s="207"/>
      <c r="D42" s="208" t="s">
        <v>69</v>
      </c>
      <c r="E42" s="190"/>
      <c r="F42" s="184"/>
      <c r="G42" s="184"/>
      <c r="H42" s="186"/>
      <c r="I42" s="186"/>
    </row>
    <row r="43" spans="1:12" ht="18" customHeight="1" outlineLevel="1">
      <c r="A43" s="190" t="s">
        <v>160</v>
      </c>
      <c r="B43" s="209" t="s">
        <v>14567</v>
      </c>
      <c r="C43" s="190" t="s">
        <v>14373</v>
      </c>
      <c r="D43" s="191" t="s">
        <v>14757</v>
      </c>
      <c r="E43" s="183" t="s">
        <v>64</v>
      </c>
      <c r="F43" s="184">
        <v>141.61000000000001</v>
      </c>
      <c r="G43" s="196">
        <v>66.08</v>
      </c>
      <c r="H43" s="186">
        <f t="shared" ref="H43" si="17">(G43*F43)</f>
        <v>9357.5888000000014</v>
      </c>
      <c r="I43" s="186">
        <f t="shared" ref="I43:I45" si="18">(H43*1.2)</f>
        <v>11229.106560000002</v>
      </c>
    </row>
    <row r="44" spans="1:12" ht="18" customHeight="1" outlineLevel="1">
      <c r="A44" s="207" t="s">
        <v>56</v>
      </c>
      <c r="B44" s="190"/>
      <c r="C44" s="190"/>
      <c r="D44" s="208" t="s">
        <v>304</v>
      </c>
      <c r="E44" s="190"/>
      <c r="F44" s="184"/>
      <c r="G44" s="184"/>
      <c r="H44" s="186"/>
      <c r="I44" s="186"/>
    </row>
    <row r="45" spans="1:12" ht="18" customHeight="1" outlineLevel="1">
      <c r="A45" s="190" t="s">
        <v>305</v>
      </c>
      <c r="B45" s="209" t="s">
        <v>14567</v>
      </c>
      <c r="C45" s="190" t="s">
        <v>14373</v>
      </c>
      <c r="D45" s="191" t="s">
        <v>14757</v>
      </c>
      <c r="E45" s="183" t="s">
        <v>64</v>
      </c>
      <c r="F45" s="184">
        <v>20.16</v>
      </c>
      <c r="G45" s="196">
        <v>66.08</v>
      </c>
      <c r="H45" s="186">
        <f t="shared" ref="H45" si="19">(G45*F45)</f>
        <v>1332.1728000000001</v>
      </c>
      <c r="I45" s="186">
        <f t="shared" si="18"/>
        <v>1598.60736</v>
      </c>
    </row>
    <row r="46" spans="1:12" ht="18" customHeight="1" outlineLevel="1">
      <c r="A46" s="207" t="s">
        <v>100</v>
      </c>
      <c r="B46" s="190"/>
      <c r="C46" s="190"/>
      <c r="D46" s="208" t="s">
        <v>178</v>
      </c>
      <c r="E46" s="190"/>
      <c r="F46" s="184"/>
      <c r="G46" s="184"/>
      <c r="H46" s="186"/>
      <c r="I46" s="186"/>
    </row>
    <row r="47" spans="1:12" ht="30" customHeight="1" outlineLevel="1">
      <c r="A47" s="190" t="s">
        <v>161</v>
      </c>
      <c r="B47" s="190" t="s">
        <v>14348</v>
      </c>
      <c r="C47" s="190" t="s">
        <v>14373</v>
      </c>
      <c r="D47" s="191" t="s">
        <v>14903</v>
      </c>
      <c r="E47" s="183" t="s">
        <v>64</v>
      </c>
      <c r="F47" s="184">
        <v>3</v>
      </c>
      <c r="G47" s="196">
        <v>175.55</v>
      </c>
      <c r="H47" s="186">
        <f t="shared" ref="H47" si="20">(G47*F47)</f>
        <v>526.65000000000009</v>
      </c>
      <c r="I47" s="186">
        <f t="shared" ref="I47:I48" si="21">(H47*1.2)</f>
        <v>631.98000000000013</v>
      </c>
    </row>
    <row r="48" spans="1:12" ht="18" customHeight="1" outlineLevel="1">
      <c r="A48" s="190" t="s">
        <v>162</v>
      </c>
      <c r="B48" s="190" t="s">
        <v>14349</v>
      </c>
      <c r="C48" s="190" t="s">
        <v>14373</v>
      </c>
      <c r="D48" s="191" t="s">
        <v>14845</v>
      </c>
      <c r="E48" s="183" t="s">
        <v>64</v>
      </c>
      <c r="F48" s="184">
        <v>5.0999999999999996</v>
      </c>
      <c r="G48" s="196">
        <v>68.12</v>
      </c>
      <c r="H48" s="186">
        <f t="shared" ref="H48" si="22">(G48*F48)</f>
        <v>347.41199999999998</v>
      </c>
      <c r="I48" s="186">
        <f t="shared" si="21"/>
        <v>416.89439999999996</v>
      </c>
    </row>
    <row r="49" spans="1:12" ht="18" customHeight="1" outlineLevel="1">
      <c r="A49" s="210"/>
      <c r="B49" s="210"/>
      <c r="C49" s="210"/>
      <c r="D49" s="210" t="s">
        <v>319</v>
      </c>
      <c r="E49" s="210"/>
      <c r="F49" s="256" t="s">
        <v>14905</v>
      </c>
      <c r="G49" s="256"/>
      <c r="H49" s="206">
        <f>SUM(H43:H48)</f>
        <v>11563.823600000002</v>
      </c>
      <c r="I49" s="206">
        <f>SUM(I43:I48)</f>
        <v>13876.588320000001</v>
      </c>
    </row>
    <row r="50" spans="1:12" ht="18" customHeight="1">
      <c r="A50" s="177">
        <v>6</v>
      </c>
      <c r="B50" s="177"/>
      <c r="C50" s="177"/>
      <c r="D50" s="260" t="s">
        <v>309</v>
      </c>
      <c r="E50" s="178"/>
      <c r="F50" s="180"/>
      <c r="G50" s="180"/>
      <c r="H50" s="193"/>
      <c r="I50" s="194"/>
    </row>
    <row r="51" spans="1:12" ht="18" customHeight="1" outlineLevel="1">
      <c r="A51" s="198" t="s">
        <v>58</v>
      </c>
      <c r="B51" s="198"/>
      <c r="C51" s="198"/>
      <c r="D51" s="210" t="s">
        <v>77</v>
      </c>
      <c r="E51" s="210"/>
      <c r="F51" s="184"/>
      <c r="G51" s="211"/>
      <c r="H51" s="212"/>
      <c r="I51" s="186"/>
    </row>
    <row r="52" spans="1:12" ht="30" customHeight="1" outlineLevel="1">
      <c r="A52" s="190" t="s">
        <v>163</v>
      </c>
      <c r="B52" s="190" t="s">
        <v>14355</v>
      </c>
      <c r="C52" s="190" t="s">
        <v>14354</v>
      </c>
      <c r="D52" s="191" t="s">
        <v>14846</v>
      </c>
      <c r="E52" s="183" t="s">
        <v>47</v>
      </c>
      <c r="F52" s="184">
        <v>3</v>
      </c>
      <c r="G52" s="196">
        <v>417.12</v>
      </c>
      <c r="H52" s="186">
        <f t="shared" ref="H52" si="23">(G52*F52)</f>
        <v>1251.3600000000001</v>
      </c>
      <c r="I52" s="186">
        <f t="shared" ref="I52:I71" si="24">(H52*1.2)</f>
        <v>1501.6320000000001</v>
      </c>
    </row>
    <row r="53" spans="1:12" s="213" customFormat="1" ht="30" customHeight="1" outlineLevel="1">
      <c r="A53" s="190" t="s">
        <v>164</v>
      </c>
      <c r="B53" s="190">
        <v>90820</v>
      </c>
      <c r="C53" s="190" t="s">
        <v>318</v>
      </c>
      <c r="D53" s="191" t="s">
        <v>14847</v>
      </c>
      <c r="E53" s="183" t="s">
        <v>47</v>
      </c>
      <c r="F53" s="184">
        <v>3</v>
      </c>
      <c r="G53" s="196">
        <v>333.74</v>
      </c>
      <c r="H53" s="186">
        <f t="shared" ref="H53" si="25">(G53*F53)</f>
        <v>1001.22</v>
      </c>
      <c r="I53" s="186">
        <f t="shared" si="24"/>
        <v>1201.4639999999999</v>
      </c>
      <c r="L53" s="172"/>
    </row>
    <row r="54" spans="1:12" ht="30" customHeight="1" outlineLevel="1">
      <c r="A54" s="190" t="s">
        <v>165</v>
      </c>
      <c r="B54" s="190">
        <v>90820</v>
      </c>
      <c r="C54" s="190" t="s">
        <v>318</v>
      </c>
      <c r="D54" s="191" t="s">
        <v>14848</v>
      </c>
      <c r="E54" s="183" t="s">
        <v>47</v>
      </c>
      <c r="F54" s="184">
        <v>1</v>
      </c>
      <c r="G54" s="196">
        <v>383.74</v>
      </c>
      <c r="H54" s="186">
        <f t="shared" ref="H54:H55" si="26">(G54*F54)</f>
        <v>383.74</v>
      </c>
      <c r="I54" s="186">
        <f t="shared" si="24"/>
        <v>460.488</v>
      </c>
    </row>
    <row r="55" spans="1:12" ht="30" customHeight="1" outlineLevel="1">
      <c r="A55" s="190" t="s">
        <v>166</v>
      </c>
      <c r="B55" s="190" t="s">
        <v>14355</v>
      </c>
      <c r="C55" s="190" t="s">
        <v>318</v>
      </c>
      <c r="D55" s="191" t="s">
        <v>14849</v>
      </c>
      <c r="E55" s="183" t="s">
        <v>47</v>
      </c>
      <c r="F55" s="184">
        <v>1</v>
      </c>
      <c r="G55" s="196">
        <v>417.12</v>
      </c>
      <c r="H55" s="186">
        <f t="shared" si="26"/>
        <v>417.12</v>
      </c>
      <c r="I55" s="186">
        <f t="shared" si="24"/>
        <v>500.54399999999998</v>
      </c>
    </row>
    <row r="56" spans="1:12" ht="30" customHeight="1" outlineLevel="1">
      <c r="A56" s="190" t="s">
        <v>167</v>
      </c>
      <c r="B56" s="190">
        <v>90843</v>
      </c>
      <c r="C56" s="190" t="s">
        <v>318</v>
      </c>
      <c r="D56" s="191" t="s">
        <v>14850</v>
      </c>
      <c r="E56" s="183" t="s">
        <v>47</v>
      </c>
      <c r="F56" s="184">
        <v>1</v>
      </c>
      <c r="G56" s="196">
        <v>1294.27</v>
      </c>
      <c r="H56" s="186">
        <f t="shared" ref="H56" si="27">(G56*F56)</f>
        <v>1294.27</v>
      </c>
      <c r="I56" s="186">
        <f t="shared" si="24"/>
        <v>1553.124</v>
      </c>
    </row>
    <row r="57" spans="1:12" ht="18" customHeight="1" outlineLevel="1">
      <c r="A57" s="198" t="s">
        <v>70</v>
      </c>
      <c r="B57" s="190"/>
      <c r="C57" s="190"/>
      <c r="D57" s="208" t="s">
        <v>94</v>
      </c>
      <c r="E57" s="190"/>
      <c r="F57" s="184"/>
      <c r="G57" s="184"/>
      <c r="H57" s="186"/>
      <c r="I57" s="186"/>
    </row>
    <row r="58" spans="1:12" ht="30" customHeight="1" outlineLevel="1">
      <c r="A58" s="190" t="s">
        <v>168</v>
      </c>
      <c r="B58" s="214">
        <v>100874</v>
      </c>
      <c r="C58" s="215" t="s">
        <v>318</v>
      </c>
      <c r="D58" s="191" t="s">
        <v>14789</v>
      </c>
      <c r="E58" s="183" t="s">
        <v>47</v>
      </c>
      <c r="F58" s="184">
        <v>3</v>
      </c>
      <c r="G58" s="196">
        <v>336.9</v>
      </c>
      <c r="H58" s="186">
        <f t="shared" ref="H58" si="28">(G58*F58)</f>
        <v>1010.6999999999999</v>
      </c>
      <c r="I58" s="186">
        <f t="shared" si="24"/>
        <v>1212.8399999999999</v>
      </c>
    </row>
    <row r="59" spans="1:12" ht="18" customHeight="1" outlineLevel="1">
      <c r="A59" s="198" t="s">
        <v>78</v>
      </c>
      <c r="B59" s="190"/>
      <c r="C59" s="190"/>
      <c r="D59" s="208" t="s">
        <v>286</v>
      </c>
      <c r="E59" s="190"/>
      <c r="F59" s="184"/>
      <c r="G59" s="184"/>
      <c r="H59" s="186"/>
      <c r="I59" s="186"/>
    </row>
    <row r="60" spans="1:12" ht="30" customHeight="1" outlineLevel="1">
      <c r="A60" s="190" t="s">
        <v>169</v>
      </c>
      <c r="B60" s="190">
        <v>91341</v>
      </c>
      <c r="C60" s="190" t="s">
        <v>318</v>
      </c>
      <c r="D60" s="191" t="s">
        <v>14790</v>
      </c>
      <c r="E60" s="183" t="s">
        <v>64</v>
      </c>
      <c r="F60" s="184">
        <v>14.05</v>
      </c>
      <c r="G60" s="196">
        <v>639.51</v>
      </c>
      <c r="H60" s="186">
        <f t="shared" ref="H60" si="29">(G60*F60)</f>
        <v>8985.1154999999999</v>
      </c>
      <c r="I60" s="186">
        <f t="shared" si="24"/>
        <v>10782.1386</v>
      </c>
    </row>
    <row r="61" spans="1:12" ht="30" customHeight="1" outlineLevel="1">
      <c r="A61" s="190" t="s">
        <v>170</v>
      </c>
      <c r="B61" s="190">
        <v>91341</v>
      </c>
      <c r="C61" s="190" t="s">
        <v>318</v>
      </c>
      <c r="D61" s="191" t="s">
        <v>14791</v>
      </c>
      <c r="E61" s="183" t="s">
        <v>64</v>
      </c>
      <c r="F61" s="184">
        <v>16.8</v>
      </c>
      <c r="G61" s="196">
        <v>639.51</v>
      </c>
      <c r="H61" s="186">
        <f t="shared" ref="H61:H66" si="30">(G61*F61)</f>
        <v>10743.768</v>
      </c>
      <c r="I61" s="186">
        <f t="shared" si="24"/>
        <v>12892.5216</v>
      </c>
    </row>
    <row r="62" spans="1:12" ht="18" customHeight="1" outlineLevel="1">
      <c r="A62" s="198" t="s">
        <v>79</v>
      </c>
      <c r="B62" s="190"/>
      <c r="C62" s="198"/>
      <c r="D62" s="210" t="s">
        <v>285</v>
      </c>
      <c r="E62" s="210"/>
      <c r="F62" s="184"/>
      <c r="G62" s="184"/>
      <c r="H62" s="186">
        <f t="shared" si="30"/>
        <v>0</v>
      </c>
      <c r="I62" s="186">
        <f t="shared" si="24"/>
        <v>0</v>
      </c>
    </row>
    <row r="63" spans="1:12" ht="42" customHeight="1" outlineLevel="1">
      <c r="A63" s="190" t="s">
        <v>171</v>
      </c>
      <c r="B63" s="190">
        <v>94569</v>
      </c>
      <c r="C63" s="190" t="s">
        <v>318</v>
      </c>
      <c r="D63" s="191" t="s">
        <v>14792</v>
      </c>
      <c r="E63" s="183" t="s">
        <v>64</v>
      </c>
      <c r="F63" s="184">
        <v>9.24</v>
      </c>
      <c r="G63" s="196">
        <v>612.36</v>
      </c>
      <c r="H63" s="186">
        <f t="shared" si="30"/>
        <v>5658.2064</v>
      </c>
      <c r="I63" s="186">
        <f t="shared" si="24"/>
        <v>6789.8476799999999</v>
      </c>
    </row>
    <row r="64" spans="1:12" ht="42" customHeight="1" outlineLevel="1">
      <c r="A64" s="190" t="s">
        <v>172</v>
      </c>
      <c r="B64" s="190">
        <v>94569</v>
      </c>
      <c r="C64" s="190" t="s">
        <v>318</v>
      </c>
      <c r="D64" s="191" t="s">
        <v>14793</v>
      </c>
      <c r="E64" s="183" t="s">
        <v>64</v>
      </c>
      <c r="F64" s="184">
        <v>2.97</v>
      </c>
      <c r="G64" s="196">
        <v>612.36</v>
      </c>
      <c r="H64" s="186">
        <f t="shared" si="30"/>
        <v>1818.7092000000002</v>
      </c>
      <c r="I64" s="186">
        <f t="shared" si="24"/>
        <v>2182.4510400000004</v>
      </c>
    </row>
    <row r="65" spans="1:12" ht="42" customHeight="1" outlineLevel="1">
      <c r="A65" s="190" t="s">
        <v>173</v>
      </c>
      <c r="B65" s="190">
        <v>94569</v>
      </c>
      <c r="C65" s="190" t="s">
        <v>318</v>
      </c>
      <c r="D65" s="191" t="s">
        <v>14794</v>
      </c>
      <c r="E65" s="183" t="s">
        <v>64</v>
      </c>
      <c r="F65" s="184">
        <v>2.5</v>
      </c>
      <c r="G65" s="196">
        <v>612.36</v>
      </c>
      <c r="H65" s="186">
        <f t="shared" si="30"/>
        <v>1530.9</v>
      </c>
      <c r="I65" s="186">
        <f t="shared" si="24"/>
        <v>1837.0800000000002</v>
      </c>
    </row>
    <row r="66" spans="1:12" ht="42" customHeight="1" outlineLevel="1">
      <c r="A66" s="190" t="s">
        <v>174</v>
      </c>
      <c r="B66" s="190">
        <v>94569</v>
      </c>
      <c r="C66" s="190" t="s">
        <v>318</v>
      </c>
      <c r="D66" s="191" t="s">
        <v>14795</v>
      </c>
      <c r="E66" s="183" t="s">
        <v>64</v>
      </c>
      <c r="F66" s="184">
        <v>4.62</v>
      </c>
      <c r="G66" s="196">
        <v>612.36</v>
      </c>
      <c r="H66" s="186">
        <f t="shared" si="30"/>
        <v>2829.1032</v>
      </c>
      <c r="I66" s="186">
        <f t="shared" si="24"/>
        <v>3394.9238399999999</v>
      </c>
    </row>
    <row r="67" spans="1:12" ht="42" customHeight="1" outlineLevel="1">
      <c r="A67" s="190" t="s">
        <v>14906</v>
      </c>
      <c r="B67" s="190">
        <v>94569</v>
      </c>
      <c r="C67" s="190" t="s">
        <v>318</v>
      </c>
      <c r="D67" s="191" t="s">
        <v>14795</v>
      </c>
      <c r="E67" s="183" t="s">
        <v>64</v>
      </c>
      <c r="F67" s="184">
        <v>5</v>
      </c>
      <c r="G67" s="196">
        <v>612.36</v>
      </c>
      <c r="H67" s="186">
        <f t="shared" ref="H67" si="31">(G67*F67)</f>
        <v>3061.8</v>
      </c>
      <c r="I67" s="186">
        <f t="shared" ref="I67" si="32">(H67*1.2)</f>
        <v>3674.1600000000003</v>
      </c>
    </row>
    <row r="68" spans="1:12" ht="42" customHeight="1" outlineLevel="1">
      <c r="A68" s="190" t="s">
        <v>14907</v>
      </c>
      <c r="B68" s="190">
        <v>94569</v>
      </c>
      <c r="C68" s="190" t="s">
        <v>318</v>
      </c>
      <c r="D68" s="191" t="s">
        <v>14795</v>
      </c>
      <c r="E68" s="183" t="s">
        <v>64</v>
      </c>
      <c r="F68" s="184">
        <v>4.62</v>
      </c>
      <c r="G68" s="196">
        <v>612.36</v>
      </c>
      <c r="H68" s="186">
        <f t="shared" ref="H68" si="33">(G68*F68)</f>
        <v>2829.1032</v>
      </c>
      <c r="I68" s="186">
        <f t="shared" ref="I68" si="34">(H68*1.2)</f>
        <v>3394.9238399999999</v>
      </c>
    </row>
    <row r="69" spans="1:12" ht="18" customHeight="1" outlineLevel="1">
      <c r="A69" s="198" t="s">
        <v>16</v>
      </c>
      <c r="B69" s="207"/>
      <c r="C69" s="207"/>
      <c r="D69" s="208" t="s">
        <v>17</v>
      </c>
      <c r="E69" s="190"/>
      <c r="F69" s="184"/>
      <c r="G69" s="184"/>
      <c r="H69" s="186"/>
      <c r="I69" s="186"/>
    </row>
    <row r="70" spans="1:12" ht="18" customHeight="1" outlineLevel="1">
      <c r="A70" s="190" t="s">
        <v>175</v>
      </c>
      <c r="B70" s="190" t="s">
        <v>14502</v>
      </c>
      <c r="C70" s="190" t="s">
        <v>14373</v>
      </c>
      <c r="D70" s="191" t="s">
        <v>14851</v>
      </c>
      <c r="E70" s="183" t="s">
        <v>64</v>
      </c>
      <c r="F70" s="184">
        <v>4.5599999999999996</v>
      </c>
      <c r="G70" s="196">
        <v>536.53</v>
      </c>
      <c r="H70" s="186">
        <f t="shared" ref="H70:H71" si="35">(G70*F70)</f>
        <v>2446.5767999999998</v>
      </c>
      <c r="I70" s="186">
        <f t="shared" si="24"/>
        <v>2935.8921599999999</v>
      </c>
    </row>
    <row r="71" spans="1:12" ht="18" customHeight="1" outlineLevel="1">
      <c r="A71" s="190" t="s">
        <v>176</v>
      </c>
      <c r="B71" s="190" t="s">
        <v>14503</v>
      </c>
      <c r="C71" s="190" t="s">
        <v>14373</v>
      </c>
      <c r="D71" s="191" t="s">
        <v>14758</v>
      </c>
      <c r="E71" s="183" t="s">
        <v>64</v>
      </c>
      <c r="F71" s="184">
        <v>8.6</v>
      </c>
      <c r="G71" s="196">
        <v>278.8</v>
      </c>
      <c r="H71" s="186">
        <f t="shared" si="35"/>
        <v>2397.6799999999998</v>
      </c>
      <c r="I71" s="186">
        <f t="shared" si="24"/>
        <v>2877.2159999999999</v>
      </c>
    </row>
    <row r="72" spans="1:12" ht="18" customHeight="1" outlineLevel="1">
      <c r="A72" s="210"/>
      <c r="B72" s="210"/>
      <c r="C72" s="210"/>
      <c r="D72" s="210" t="s">
        <v>14752</v>
      </c>
      <c r="E72" s="210"/>
      <c r="F72" s="256" t="s">
        <v>14905</v>
      </c>
      <c r="G72" s="256"/>
      <c r="H72" s="192">
        <f>SUM(H52:H71)</f>
        <v>47659.372300000003</v>
      </c>
      <c r="I72" s="192">
        <f>SUM(I52:I71)</f>
        <v>57191.246760000016</v>
      </c>
    </row>
    <row r="73" spans="1:12" s="182" customFormat="1" ht="18" customHeight="1">
      <c r="A73" s="177">
        <v>7</v>
      </c>
      <c r="B73" s="177"/>
      <c r="C73" s="177"/>
      <c r="D73" s="260" t="s">
        <v>310</v>
      </c>
      <c r="E73" s="178"/>
      <c r="F73" s="180"/>
      <c r="G73" s="180"/>
      <c r="H73" s="193"/>
      <c r="I73" s="194"/>
      <c r="L73" s="172"/>
    </row>
    <row r="74" spans="1:12" ht="44.25" customHeight="1" outlineLevel="1">
      <c r="A74" s="190" t="s">
        <v>61</v>
      </c>
      <c r="B74" s="190">
        <v>92580</v>
      </c>
      <c r="C74" s="190" t="s">
        <v>318</v>
      </c>
      <c r="D74" s="191" t="s">
        <v>14366</v>
      </c>
      <c r="E74" s="183" t="s">
        <v>64</v>
      </c>
      <c r="F74" s="184">
        <v>167.24</v>
      </c>
      <c r="G74" s="196">
        <v>58.23</v>
      </c>
      <c r="H74" s="186">
        <f t="shared" ref="H74:H79" si="36">(G74*F74)</f>
        <v>9738.3852000000006</v>
      </c>
      <c r="I74" s="186">
        <f t="shared" ref="I74:I79" si="37">(H74*1.2)</f>
        <v>11686.062240000001</v>
      </c>
    </row>
    <row r="75" spans="1:12" ht="30" customHeight="1" outlineLevel="1">
      <c r="A75" s="190" t="s">
        <v>62</v>
      </c>
      <c r="B75" s="190" t="s">
        <v>14367</v>
      </c>
      <c r="C75" s="190" t="s">
        <v>318</v>
      </c>
      <c r="D75" s="191" t="s">
        <v>14368</v>
      </c>
      <c r="E75" s="183" t="s">
        <v>64</v>
      </c>
      <c r="F75" s="184">
        <v>176.32</v>
      </c>
      <c r="G75" s="196">
        <v>221.64</v>
      </c>
      <c r="H75" s="186">
        <f t="shared" si="36"/>
        <v>39079.564799999993</v>
      </c>
      <c r="I75" s="186">
        <f t="shared" si="37"/>
        <v>46895.477759999987</v>
      </c>
    </row>
    <row r="76" spans="1:12" ht="30" customHeight="1" outlineLevel="1">
      <c r="A76" s="190" t="s">
        <v>128</v>
      </c>
      <c r="B76" s="190">
        <v>94228</v>
      </c>
      <c r="C76" s="190" t="s">
        <v>318</v>
      </c>
      <c r="D76" s="191" t="s">
        <v>14369</v>
      </c>
      <c r="E76" s="190" t="s">
        <v>59</v>
      </c>
      <c r="F76" s="184">
        <v>6.62</v>
      </c>
      <c r="G76" s="196">
        <v>86.74</v>
      </c>
      <c r="H76" s="186">
        <f t="shared" si="36"/>
        <v>574.21879999999999</v>
      </c>
      <c r="I76" s="186">
        <f t="shared" si="37"/>
        <v>689.06255999999996</v>
      </c>
    </row>
    <row r="77" spans="1:12" ht="18" customHeight="1" outlineLevel="1">
      <c r="A77" s="190" t="s">
        <v>93</v>
      </c>
      <c r="B77" s="190" t="s">
        <v>14370</v>
      </c>
      <c r="C77" s="190" t="s">
        <v>318</v>
      </c>
      <c r="D77" s="191" t="s">
        <v>14371</v>
      </c>
      <c r="E77" s="190" t="s">
        <v>59</v>
      </c>
      <c r="F77" s="184">
        <v>11.94</v>
      </c>
      <c r="G77" s="196">
        <v>42.88</v>
      </c>
      <c r="H77" s="186">
        <f t="shared" si="36"/>
        <v>511.98720000000003</v>
      </c>
      <c r="I77" s="186">
        <f t="shared" si="37"/>
        <v>614.38463999999999</v>
      </c>
    </row>
    <row r="78" spans="1:12" ht="30" customHeight="1" outlineLevel="1">
      <c r="A78" s="190" t="s">
        <v>88</v>
      </c>
      <c r="B78" s="190">
        <v>94231</v>
      </c>
      <c r="C78" s="190" t="s">
        <v>318</v>
      </c>
      <c r="D78" s="191" t="s">
        <v>14372</v>
      </c>
      <c r="E78" s="190" t="s">
        <v>59</v>
      </c>
      <c r="F78" s="184">
        <v>13.43</v>
      </c>
      <c r="G78" s="196">
        <v>51.76</v>
      </c>
      <c r="H78" s="186">
        <f t="shared" si="36"/>
        <v>695.13679999999999</v>
      </c>
      <c r="I78" s="186">
        <f t="shared" si="37"/>
        <v>834.16415999999992</v>
      </c>
    </row>
    <row r="79" spans="1:12" s="182" customFormat="1" ht="25.5" customHeight="1" outlineLevel="1">
      <c r="A79" s="190" t="s">
        <v>129</v>
      </c>
      <c r="B79" s="190" t="s">
        <v>187</v>
      </c>
      <c r="C79" s="190" t="s">
        <v>65</v>
      </c>
      <c r="D79" s="191" t="s">
        <v>14759</v>
      </c>
      <c r="E79" s="183" t="s">
        <v>64</v>
      </c>
      <c r="F79" s="184">
        <v>8.6</v>
      </c>
      <c r="G79" s="268">
        <v>220.22</v>
      </c>
      <c r="H79" s="186">
        <f t="shared" si="36"/>
        <v>1893.8919999999998</v>
      </c>
      <c r="I79" s="186">
        <f t="shared" si="37"/>
        <v>2272.6703999999995</v>
      </c>
      <c r="L79" s="172"/>
    </row>
    <row r="80" spans="1:12" s="182" customFormat="1" ht="25.5" customHeight="1" outlineLevel="1">
      <c r="A80" s="190" t="s">
        <v>306</v>
      </c>
      <c r="B80" s="270" t="s">
        <v>14932</v>
      </c>
      <c r="C80" s="190" t="s">
        <v>14373</v>
      </c>
      <c r="D80" s="269" t="s">
        <v>14931</v>
      </c>
      <c r="E80" s="183" t="s">
        <v>59</v>
      </c>
      <c r="F80" s="184">
        <v>7.4</v>
      </c>
      <c r="G80" s="268">
        <v>54.93</v>
      </c>
      <c r="H80" s="186">
        <f>(G80*F80)</f>
        <v>406.48200000000003</v>
      </c>
      <c r="I80" s="186">
        <f>(H80*1.2)</f>
        <v>487.77840000000003</v>
      </c>
      <c r="L80" s="172"/>
    </row>
    <row r="81" spans="1:12" s="182" customFormat="1" ht="18" customHeight="1" outlineLevel="1">
      <c r="A81" s="210"/>
      <c r="B81" s="210"/>
      <c r="C81" s="210"/>
      <c r="D81" s="210" t="s">
        <v>14752</v>
      </c>
      <c r="E81" s="210"/>
      <c r="F81" s="256" t="s">
        <v>14905</v>
      </c>
      <c r="G81" s="256"/>
      <c r="H81" s="192">
        <f>SUM(H74:H79)</f>
        <v>52493.184800000003</v>
      </c>
      <c r="I81" s="192">
        <f>SUM(I74:I80)</f>
        <v>63479.600159999987</v>
      </c>
      <c r="L81" s="172"/>
    </row>
    <row r="82" spans="1:12" ht="18" customHeight="1">
      <c r="A82" s="177">
        <v>8</v>
      </c>
      <c r="B82" s="177"/>
      <c r="C82" s="177"/>
      <c r="D82" s="260" t="s">
        <v>188</v>
      </c>
      <c r="E82" s="178"/>
      <c r="F82" s="180"/>
      <c r="G82" s="180"/>
      <c r="H82" s="193"/>
      <c r="I82" s="194"/>
    </row>
    <row r="83" spans="1:12" ht="30" customHeight="1" outlineLevel="1">
      <c r="A83" s="190" t="s">
        <v>63</v>
      </c>
      <c r="B83" s="190" t="s">
        <v>14741</v>
      </c>
      <c r="C83" s="190" t="s">
        <v>14373</v>
      </c>
      <c r="D83" s="191" t="s">
        <v>14760</v>
      </c>
      <c r="E83" s="183" t="s">
        <v>64</v>
      </c>
      <c r="F83" s="184">
        <v>111.95</v>
      </c>
      <c r="G83" s="196">
        <v>18.5</v>
      </c>
      <c r="H83" s="186">
        <f t="shared" ref="H83" si="38">(G83*F83)</f>
        <v>2071.0750000000003</v>
      </c>
      <c r="I83" s="186">
        <f t="shared" ref="I83:I84" si="39">(H83*1.2)</f>
        <v>2485.2900000000004</v>
      </c>
    </row>
    <row r="84" spans="1:12" ht="30" customHeight="1" outlineLevel="1">
      <c r="A84" s="190" t="s">
        <v>177</v>
      </c>
      <c r="B84" s="190">
        <v>98560</v>
      </c>
      <c r="C84" s="190" t="s">
        <v>318</v>
      </c>
      <c r="D84" s="191" t="s">
        <v>14374</v>
      </c>
      <c r="E84" s="183" t="s">
        <v>64</v>
      </c>
      <c r="F84" s="184">
        <v>3.4</v>
      </c>
      <c r="G84" s="196">
        <v>47.92</v>
      </c>
      <c r="H84" s="186">
        <f t="shared" ref="H84" si="40">(G84*F84)</f>
        <v>162.928</v>
      </c>
      <c r="I84" s="186">
        <f t="shared" si="39"/>
        <v>195.5136</v>
      </c>
    </row>
    <row r="85" spans="1:12" ht="18" customHeight="1" outlineLevel="1">
      <c r="A85" s="210"/>
      <c r="B85" s="210"/>
      <c r="C85" s="210"/>
      <c r="D85" s="210" t="s">
        <v>14752</v>
      </c>
      <c r="E85" s="210"/>
      <c r="F85" s="256" t="s">
        <v>14905</v>
      </c>
      <c r="G85" s="256"/>
      <c r="H85" s="192">
        <f>SUM(H83:H84)</f>
        <v>2234.0030000000002</v>
      </c>
      <c r="I85" s="192">
        <f>SUM(I83:I84)</f>
        <v>2680.8036000000002</v>
      </c>
    </row>
    <row r="86" spans="1:12" ht="18" customHeight="1">
      <c r="A86" s="177">
        <v>9</v>
      </c>
      <c r="B86" s="177"/>
      <c r="C86" s="177"/>
      <c r="D86" s="260" t="s">
        <v>287</v>
      </c>
      <c r="E86" s="178"/>
      <c r="F86" s="181"/>
      <c r="G86" s="180"/>
      <c r="H86" s="193"/>
      <c r="I86" s="194"/>
    </row>
    <row r="87" spans="1:12" ht="30" customHeight="1" outlineLevel="1">
      <c r="A87" s="190" t="s">
        <v>71</v>
      </c>
      <c r="B87" s="190">
        <v>87878</v>
      </c>
      <c r="C87" s="190" t="s">
        <v>318</v>
      </c>
      <c r="D87" s="191" t="s">
        <v>14375</v>
      </c>
      <c r="E87" s="183" t="s">
        <v>64</v>
      </c>
      <c r="F87" s="184">
        <v>283.22000000000003</v>
      </c>
      <c r="G87" s="196">
        <v>4.7</v>
      </c>
      <c r="H87" s="186">
        <f t="shared" ref="H87" si="41">(G87*F87)</f>
        <v>1331.1340000000002</v>
      </c>
      <c r="I87" s="186">
        <f t="shared" ref="I87:I94" si="42">(H87*1.2)</f>
        <v>1597.3608000000002</v>
      </c>
    </row>
    <row r="88" spans="1:12" ht="54" customHeight="1" outlineLevel="1">
      <c r="A88" s="190" t="s">
        <v>125</v>
      </c>
      <c r="B88" s="190">
        <v>87535</v>
      </c>
      <c r="C88" s="190" t="s">
        <v>318</v>
      </c>
      <c r="D88" s="191" t="s">
        <v>14852</v>
      </c>
      <c r="E88" s="183" t="s">
        <v>64</v>
      </c>
      <c r="F88" s="184">
        <v>167.5</v>
      </c>
      <c r="G88" s="196">
        <v>28.97</v>
      </c>
      <c r="H88" s="186">
        <f t="shared" ref="H88" si="43">(G88*F88)</f>
        <v>4852.4749999999995</v>
      </c>
      <c r="I88" s="186">
        <f t="shared" si="42"/>
        <v>5822.9699999999993</v>
      </c>
    </row>
    <row r="89" spans="1:12" ht="54" customHeight="1" outlineLevel="1">
      <c r="A89" s="190" t="s">
        <v>72</v>
      </c>
      <c r="B89" s="190">
        <v>87792</v>
      </c>
      <c r="C89" s="190" t="s">
        <v>318</v>
      </c>
      <c r="D89" s="191" t="s">
        <v>14853</v>
      </c>
      <c r="E89" s="183" t="s">
        <v>64</v>
      </c>
      <c r="F89" s="184">
        <v>141.61000000000001</v>
      </c>
      <c r="G89" s="196">
        <v>37.58</v>
      </c>
      <c r="H89" s="186">
        <f t="shared" ref="H89" si="44">(G89*F89)</f>
        <v>5321.7038000000002</v>
      </c>
      <c r="I89" s="186">
        <f t="shared" si="42"/>
        <v>6386.0445600000003</v>
      </c>
    </row>
    <row r="90" spans="1:12" ht="54" customHeight="1" outlineLevel="1">
      <c r="A90" s="190" t="s">
        <v>73</v>
      </c>
      <c r="B90" s="217">
        <v>87543</v>
      </c>
      <c r="C90" s="190" t="s">
        <v>318</v>
      </c>
      <c r="D90" s="191" t="s">
        <v>14854</v>
      </c>
      <c r="E90" s="183" t="s">
        <v>64</v>
      </c>
      <c r="F90" s="184">
        <v>271.70999999999998</v>
      </c>
      <c r="G90" s="196">
        <v>26.12</v>
      </c>
      <c r="H90" s="186">
        <f t="shared" ref="H90" si="45">(G90*F90)</f>
        <v>7097.0652</v>
      </c>
      <c r="I90" s="186">
        <f t="shared" si="42"/>
        <v>8516.4782400000004</v>
      </c>
    </row>
    <row r="91" spans="1:12" ht="54" customHeight="1" outlineLevel="1">
      <c r="A91" s="190" t="s">
        <v>126</v>
      </c>
      <c r="B91" s="190">
        <v>87273</v>
      </c>
      <c r="C91" s="190" t="s">
        <v>318</v>
      </c>
      <c r="D91" s="191" t="s">
        <v>14379</v>
      </c>
      <c r="E91" s="183" t="s">
        <v>64</v>
      </c>
      <c r="F91" s="184">
        <v>71.45</v>
      </c>
      <c r="G91" s="196">
        <v>78.650000000000006</v>
      </c>
      <c r="H91" s="186">
        <f t="shared" ref="H91" si="46">(G91*F91)</f>
        <v>5619.5425000000005</v>
      </c>
      <c r="I91" s="186">
        <f t="shared" si="42"/>
        <v>6743.451</v>
      </c>
    </row>
    <row r="92" spans="1:12" ht="54" customHeight="1" outlineLevel="1">
      <c r="A92" s="190" t="s">
        <v>271</v>
      </c>
      <c r="B92" s="190">
        <v>87265</v>
      </c>
      <c r="C92" s="190" t="s">
        <v>318</v>
      </c>
      <c r="D92" s="191" t="s">
        <v>14380</v>
      </c>
      <c r="E92" s="183" t="s">
        <v>64</v>
      </c>
      <c r="F92" s="184">
        <v>20.96</v>
      </c>
      <c r="G92" s="196">
        <v>71.28</v>
      </c>
      <c r="H92" s="186">
        <f t="shared" ref="H92:H93" si="47">(G92*F92)</f>
        <v>1494.0288</v>
      </c>
      <c r="I92" s="186">
        <f t="shared" si="42"/>
        <v>1792.83456</v>
      </c>
    </row>
    <row r="93" spans="1:12" ht="18" customHeight="1" outlineLevel="1">
      <c r="A93" s="190" t="s">
        <v>272</v>
      </c>
      <c r="B93" s="190" t="s">
        <v>14381</v>
      </c>
      <c r="C93" s="190" t="s">
        <v>14373</v>
      </c>
      <c r="D93" s="191" t="s">
        <v>14915</v>
      </c>
      <c r="E93" s="183" t="s">
        <v>64</v>
      </c>
      <c r="F93" s="184">
        <v>89.72</v>
      </c>
      <c r="G93" s="196">
        <v>102.25</v>
      </c>
      <c r="H93" s="186">
        <f t="shared" si="47"/>
        <v>9173.869999999999</v>
      </c>
      <c r="I93" s="186">
        <f t="shared" si="42"/>
        <v>11008.643999999998</v>
      </c>
    </row>
    <row r="94" spans="1:12" ht="18" customHeight="1" outlineLevel="1">
      <c r="A94" s="190" t="s">
        <v>273</v>
      </c>
      <c r="B94" s="190" t="s">
        <v>14382</v>
      </c>
      <c r="C94" s="190" t="s">
        <v>14373</v>
      </c>
      <c r="D94" s="191" t="s">
        <v>14916</v>
      </c>
      <c r="E94" s="183" t="s">
        <v>64</v>
      </c>
      <c r="F94" s="184">
        <v>96</v>
      </c>
      <c r="G94" s="196">
        <v>176.11</v>
      </c>
      <c r="H94" s="186">
        <f t="shared" ref="H94" si="48">(G94*F94)</f>
        <v>16906.560000000001</v>
      </c>
      <c r="I94" s="186">
        <f t="shared" si="42"/>
        <v>20287.871999999999</v>
      </c>
    </row>
    <row r="95" spans="1:12" ht="18" customHeight="1" outlineLevel="1">
      <c r="A95" s="210"/>
      <c r="B95" s="210"/>
      <c r="C95" s="210"/>
      <c r="D95" s="210" t="s">
        <v>14752</v>
      </c>
      <c r="E95" s="210"/>
      <c r="F95" s="256" t="s">
        <v>14905</v>
      </c>
      <c r="G95" s="256"/>
      <c r="H95" s="192">
        <f>SUM(H87:H94)</f>
        <v>51796.379300000001</v>
      </c>
      <c r="I95" s="192">
        <f>SUM(I87:I94)</f>
        <v>62155.655159999995</v>
      </c>
    </row>
    <row r="96" spans="1:12" ht="18" customHeight="1">
      <c r="A96" s="177">
        <v>10</v>
      </c>
      <c r="B96" s="177"/>
      <c r="C96" s="177"/>
      <c r="D96" s="260" t="s">
        <v>288</v>
      </c>
      <c r="E96" s="178"/>
      <c r="F96" s="180"/>
      <c r="G96" s="180"/>
      <c r="H96" s="193"/>
      <c r="I96" s="194"/>
    </row>
    <row r="97" spans="1:12" ht="18" customHeight="1" outlineLevel="1">
      <c r="A97" s="207" t="s">
        <v>74</v>
      </c>
      <c r="B97" s="190"/>
      <c r="C97" s="190"/>
      <c r="D97" s="208" t="s">
        <v>250</v>
      </c>
      <c r="E97" s="190"/>
      <c r="F97" s="184"/>
      <c r="G97" s="184"/>
      <c r="H97" s="186"/>
      <c r="I97" s="186"/>
    </row>
    <row r="98" spans="1:12" ht="42" customHeight="1" outlineLevel="1">
      <c r="A98" s="190" t="s">
        <v>179</v>
      </c>
      <c r="B98" s="218">
        <v>87630</v>
      </c>
      <c r="C98" s="190" t="s">
        <v>318</v>
      </c>
      <c r="D98" s="191" t="s">
        <v>14855</v>
      </c>
      <c r="E98" s="183" t="s">
        <v>64</v>
      </c>
      <c r="F98" s="184">
        <v>218.65</v>
      </c>
      <c r="G98" s="196">
        <v>34.68</v>
      </c>
      <c r="H98" s="186">
        <f t="shared" ref="H98" si="49">(G98*F98)</f>
        <v>7582.7820000000002</v>
      </c>
      <c r="I98" s="186">
        <f t="shared" ref="I98:I106" si="50">(H98*1.2)</f>
        <v>9099.3384000000005</v>
      </c>
    </row>
    <row r="99" spans="1:12" ht="42" customHeight="1" outlineLevel="1">
      <c r="A99" s="190" t="s">
        <v>180</v>
      </c>
      <c r="B99" s="190">
        <v>87620</v>
      </c>
      <c r="C99" s="190" t="s">
        <v>318</v>
      </c>
      <c r="D99" s="191" t="s">
        <v>14856</v>
      </c>
      <c r="E99" s="183" t="s">
        <v>64</v>
      </c>
      <c r="F99" s="184">
        <v>218.65</v>
      </c>
      <c r="G99" s="196">
        <v>27.59</v>
      </c>
      <c r="H99" s="186">
        <f t="shared" ref="H99" si="51">(G99*F99)</f>
        <v>6032.5535</v>
      </c>
      <c r="I99" s="186">
        <f t="shared" si="50"/>
        <v>7239.0641999999998</v>
      </c>
    </row>
    <row r="100" spans="1:12" ht="30" customHeight="1" outlineLevel="1">
      <c r="A100" s="190" t="s">
        <v>181</v>
      </c>
      <c r="B100" s="190">
        <v>87251</v>
      </c>
      <c r="C100" s="190" t="s">
        <v>318</v>
      </c>
      <c r="D100" s="191" t="s">
        <v>14902</v>
      </c>
      <c r="E100" s="183" t="s">
        <v>64</v>
      </c>
      <c r="F100" s="184">
        <v>53.14</v>
      </c>
      <c r="G100" s="196">
        <v>58.25</v>
      </c>
      <c r="H100" s="186">
        <f t="shared" ref="H100" si="52">(G100*F100)</f>
        <v>3095.4050000000002</v>
      </c>
      <c r="I100" s="186">
        <f t="shared" si="50"/>
        <v>3714.4859999999999</v>
      </c>
    </row>
    <row r="101" spans="1:12" ht="30" customHeight="1" outlineLevel="1">
      <c r="A101" s="190" t="s">
        <v>182</v>
      </c>
      <c r="B101" s="190">
        <v>101727</v>
      </c>
      <c r="C101" s="190" t="s">
        <v>318</v>
      </c>
      <c r="D101" s="191" t="s">
        <v>14857</v>
      </c>
      <c r="E101" s="183" t="s">
        <v>64</v>
      </c>
      <c r="F101" s="184">
        <v>72</v>
      </c>
      <c r="G101" s="196">
        <v>195.91</v>
      </c>
      <c r="H101" s="186">
        <f t="shared" ref="H101" si="53">(G101*F101)</f>
        <v>14105.52</v>
      </c>
      <c r="I101" s="186">
        <f t="shared" si="50"/>
        <v>16926.624</v>
      </c>
    </row>
    <row r="102" spans="1:12" ht="18" customHeight="1" outlineLevel="1">
      <c r="A102" s="190" t="s">
        <v>183</v>
      </c>
      <c r="B102" s="190" t="s">
        <v>14387</v>
      </c>
      <c r="C102" s="190" t="s">
        <v>318</v>
      </c>
      <c r="D102" s="191" t="s">
        <v>14388</v>
      </c>
      <c r="E102" s="190" t="s">
        <v>59</v>
      </c>
      <c r="F102" s="184">
        <v>32.700000000000003</v>
      </c>
      <c r="G102" s="196">
        <v>64.77</v>
      </c>
      <c r="H102" s="186">
        <f t="shared" ref="H102" si="54">(G102*F102)</f>
        <v>2117.9790000000003</v>
      </c>
      <c r="I102" s="186">
        <f t="shared" si="50"/>
        <v>2541.5748000000003</v>
      </c>
    </row>
    <row r="103" spans="1:12" s="213" customFormat="1" ht="18" customHeight="1" outlineLevel="1">
      <c r="A103" s="190" t="s">
        <v>184</v>
      </c>
      <c r="B103" s="190" t="s">
        <v>14389</v>
      </c>
      <c r="C103" s="190" t="s">
        <v>318</v>
      </c>
      <c r="D103" s="191" t="s">
        <v>14858</v>
      </c>
      <c r="E103" s="190" t="s">
        <v>59</v>
      </c>
      <c r="F103" s="184">
        <v>11.6</v>
      </c>
      <c r="G103" s="196">
        <v>128.46</v>
      </c>
      <c r="H103" s="186">
        <f t="shared" ref="H103" si="55">(G103*F103)</f>
        <v>1490.136</v>
      </c>
      <c r="I103" s="186">
        <f t="shared" si="50"/>
        <v>1788.1632</v>
      </c>
      <c r="L103" s="172"/>
    </row>
    <row r="104" spans="1:12" s="213" customFormat="1" ht="18" customHeight="1" outlineLevel="1">
      <c r="A104" s="207" t="s">
        <v>75</v>
      </c>
      <c r="B104" s="190"/>
      <c r="C104" s="190"/>
      <c r="D104" s="208" t="s">
        <v>90</v>
      </c>
      <c r="E104" s="190"/>
      <c r="F104" s="184"/>
      <c r="G104" s="184"/>
      <c r="H104" s="186"/>
      <c r="I104" s="186"/>
      <c r="L104" s="172"/>
    </row>
    <row r="105" spans="1:12" ht="30" customHeight="1" outlineLevel="1">
      <c r="A105" s="190" t="s">
        <v>185</v>
      </c>
      <c r="B105" s="190">
        <v>98679</v>
      </c>
      <c r="C105" s="190" t="s">
        <v>318</v>
      </c>
      <c r="D105" s="191" t="s">
        <v>14859</v>
      </c>
      <c r="E105" s="183" t="s">
        <v>64</v>
      </c>
      <c r="F105" s="184">
        <v>93.51</v>
      </c>
      <c r="G105" s="196">
        <v>33.369999999999997</v>
      </c>
      <c r="H105" s="186">
        <f t="shared" ref="H105" si="56">(G105*F105)</f>
        <v>3120.4286999999999</v>
      </c>
      <c r="I105" s="186">
        <f t="shared" si="50"/>
        <v>3744.5144399999999</v>
      </c>
    </row>
    <row r="106" spans="1:12" ht="42" customHeight="1" outlineLevel="1">
      <c r="A106" s="190" t="s">
        <v>186</v>
      </c>
      <c r="B106" s="219">
        <v>94996</v>
      </c>
      <c r="C106" s="190" t="s">
        <v>318</v>
      </c>
      <c r="D106" s="191" t="s">
        <v>14860</v>
      </c>
      <c r="E106" s="183" t="s">
        <v>64</v>
      </c>
      <c r="F106" s="184">
        <v>23.3</v>
      </c>
      <c r="G106" s="196">
        <v>84.03</v>
      </c>
      <c r="H106" s="186">
        <f t="shared" ref="H106" si="57">(G106*F106)</f>
        <v>1957.8990000000001</v>
      </c>
      <c r="I106" s="186">
        <f t="shared" si="50"/>
        <v>2349.4787999999999</v>
      </c>
    </row>
    <row r="107" spans="1:12" ht="18" customHeight="1" outlineLevel="1">
      <c r="A107" s="210"/>
      <c r="B107" s="210"/>
      <c r="C107" s="210"/>
      <c r="D107" s="210" t="s">
        <v>14752</v>
      </c>
      <c r="E107" s="210"/>
      <c r="F107" s="256" t="s">
        <v>14905</v>
      </c>
      <c r="G107" s="256"/>
      <c r="H107" s="192">
        <f>SUM(H98:H106)</f>
        <v>39502.703199999996</v>
      </c>
      <c r="I107" s="192">
        <f>SUM(I98:I106)</f>
        <v>47403.243840000003</v>
      </c>
    </row>
    <row r="108" spans="1:12" ht="18" customHeight="1">
      <c r="A108" s="177">
        <v>11</v>
      </c>
      <c r="B108" s="177"/>
      <c r="C108" s="177"/>
      <c r="D108" s="260" t="s">
        <v>289</v>
      </c>
      <c r="E108" s="178"/>
      <c r="F108" s="180"/>
      <c r="G108" s="180"/>
      <c r="H108" s="193"/>
      <c r="I108" s="194"/>
    </row>
    <row r="109" spans="1:12" ht="18" customHeight="1" outlineLevel="1">
      <c r="A109" s="190" t="s">
        <v>0</v>
      </c>
      <c r="B109" s="190" t="s">
        <v>14742</v>
      </c>
      <c r="C109" s="190" t="s">
        <v>14373</v>
      </c>
      <c r="D109" s="191" t="s">
        <v>14761</v>
      </c>
      <c r="E109" s="183" t="s">
        <v>64</v>
      </c>
      <c r="F109" s="184">
        <v>89.72</v>
      </c>
      <c r="G109" s="196">
        <v>13.16</v>
      </c>
      <c r="H109" s="186">
        <f t="shared" ref="H109" si="58">(G109*F109)</f>
        <v>1180.7152000000001</v>
      </c>
      <c r="I109" s="186">
        <f t="shared" ref="I109:I116" si="59">(H109*1.2)</f>
        <v>1416.85824</v>
      </c>
    </row>
    <row r="110" spans="1:12" ht="30" customHeight="1" outlineLevel="1">
      <c r="A110" s="190" t="s">
        <v>130</v>
      </c>
      <c r="B110" s="190">
        <v>96132</v>
      </c>
      <c r="C110" s="190" t="s">
        <v>318</v>
      </c>
      <c r="D110" s="191" t="s">
        <v>14394</v>
      </c>
      <c r="E110" s="183" t="s">
        <v>64</v>
      </c>
      <c r="F110" s="184">
        <v>314.87</v>
      </c>
      <c r="G110" s="196">
        <v>23.67</v>
      </c>
      <c r="H110" s="186">
        <f t="shared" ref="H110" si="60">(G110*F110)</f>
        <v>7452.9729000000007</v>
      </c>
      <c r="I110" s="186">
        <f t="shared" si="59"/>
        <v>8943.5674799999997</v>
      </c>
    </row>
    <row r="111" spans="1:12" ht="30" customHeight="1" outlineLevel="1">
      <c r="A111" s="190" t="s">
        <v>18</v>
      </c>
      <c r="B111" s="190">
        <v>88489</v>
      </c>
      <c r="C111" s="190" t="s">
        <v>318</v>
      </c>
      <c r="D111" s="191" t="s">
        <v>14395</v>
      </c>
      <c r="E111" s="183" t="s">
        <v>64</v>
      </c>
      <c r="F111" s="184">
        <v>493.85</v>
      </c>
      <c r="G111" s="196">
        <v>12.66</v>
      </c>
      <c r="H111" s="186">
        <f t="shared" ref="H111:H112" si="61">(G111*F111)</f>
        <v>6252.1410000000005</v>
      </c>
      <c r="I111" s="186">
        <f t="shared" si="59"/>
        <v>7502.5691999999999</v>
      </c>
    </row>
    <row r="112" spans="1:12" ht="18" customHeight="1" outlineLevel="1">
      <c r="A112" s="190" t="s">
        <v>1</v>
      </c>
      <c r="B112" s="190" t="s">
        <v>14504</v>
      </c>
      <c r="C112" s="190" t="s">
        <v>14373</v>
      </c>
      <c r="D112" s="191" t="s">
        <v>14762</v>
      </c>
      <c r="E112" s="183" t="s">
        <v>64</v>
      </c>
      <c r="F112" s="184">
        <v>89.72</v>
      </c>
      <c r="G112" s="196">
        <v>28.1</v>
      </c>
      <c r="H112" s="186">
        <f t="shared" si="61"/>
        <v>2521.1320000000001</v>
      </c>
      <c r="I112" s="186">
        <f t="shared" si="59"/>
        <v>3025.3584000000001</v>
      </c>
    </row>
    <row r="113" spans="1:12" ht="18" customHeight="1" outlineLevel="1">
      <c r="A113" s="190" t="s">
        <v>101</v>
      </c>
      <c r="B113" s="190" t="s">
        <v>14505</v>
      </c>
      <c r="C113" s="190" t="s">
        <v>14373</v>
      </c>
      <c r="D113" s="191" t="s">
        <v>14901</v>
      </c>
      <c r="E113" s="183" t="s">
        <v>59</v>
      </c>
      <c r="F113" s="184">
        <v>15.12</v>
      </c>
      <c r="G113" s="196">
        <v>5.47</v>
      </c>
      <c r="H113" s="186">
        <f t="shared" ref="H113" si="62">(G113*F113)</f>
        <v>82.706399999999988</v>
      </c>
      <c r="I113" s="186">
        <f t="shared" si="59"/>
        <v>99.247679999999988</v>
      </c>
    </row>
    <row r="114" spans="1:12" ht="30" customHeight="1" outlineLevel="1">
      <c r="A114" s="190" t="s">
        <v>102</v>
      </c>
      <c r="B114" s="190" t="s">
        <v>14506</v>
      </c>
      <c r="C114" s="190" t="s">
        <v>14373</v>
      </c>
      <c r="D114" s="191" t="s">
        <v>14395</v>
      </c>
      <c r="E114" s="183" t="s">
        <v>64</v>
      </c>
      <c r="F114" s="184">
        <v>8.6</v>
      </c>
      <c r="G114" s="196">
        <v>45.93</v>
      </c>
      <c r="H114" s="186">
        <f t="shared" ref="H114" si="63">(G114*F114)</f>
        <v>394.99799999999999</v>
      </c>
      <c r="I114" s="186">
        <f t="shared" si="59"/>
        <v>473.99759999999998</v>
      </c>
    </row>
    <row r="115" spans="1:12" ht="30" customHeight="1" outlineLevel="1">
      <c r="A115" s="190" t="s">
        <v>281</v>
      </c>
      <c r="B115" s="190" t="s">
        <v>14743</v>
      </c>
      <c r="C115" s="190" t="s">
        <v>14373</v>
      </c>
      <c r="D115" s="191" t="s">
        <v>14397</v>
      </c>
      <c r="E115" s="183" t="s">
        <v>64</v>
      </c>
      <c r="F115" s="184">
        <v>3.1</v>
      </c>
      <c r="G115" s="196">
        <v>22.88</v>
      </c>
      <c r="H115" s="186">
        <f t="shared" ref="H115:H116" si="64">(G115*F115)</f>
        <v>70.927999999999997</v>
      </c>
      <c r="I115" s="186">
        <f t="shared" si="59"/>
        <v>85.113599999999991</v>
      </c>
    </row>
    <row r="116" spans="1:12" ht="30" customHeight="1" outlineLevel="1">
      <c r="A116" s="190" t="s">
        <v>297</v>
      </c>
      <c r="B116" s="272">
        <v>7311</v>
      </c>
      <c r="C116" s="190" t="s">
        <v>318</v>
      </c>
      <c r="D116" s="271" t="s">
        <v>14933</v>
      </c>
      <c r="E116" s="183" t="s">
        <v>14934</v>
      </c>
      <c r="F116" s="184">
        <v>21.32</v>
      </c>
      <c r="G116" s="196">
        <v>41.85</v>
      </c>
      <c r="H116" s="186">
        <f t="shared" si="64"/>
        <v>892.24200000000008</v>
      </c>
      <c r="I116" s="186">
        <f t="shared" si="59"/>
        <v>1070.6904</v>
      </c>
    </row>
    <row r="117" spans="1:12" ht="18" customHeight="1" outlineLevel="1">
      <c r="A117" s="210"/>
      <c r="B117" s="210"/>
      <c r="C117" s="210"/>
      <c r="D117" s="210" t="s">
        <v>14752</v>
      </c>
      <c r="E117" s="210"/>
      <c r="F117" s="256" t="s">
        <v>14905</v>
      </c>
      <c r="G117" s="256"/>
      <c r="H117" s="192">
        <f>SUM(H109:H116)</f>
        <v>18847.835500000001</v>
      </c>
      <c r="I117" s="192">
        <f>SUM(I109:I116)</f>
        <v>22617.402599999998</v>
      </c>
    </row>
    <row r="118" spans="1:12" ht="18" customHeight="1">
      <c r="A118" s="177">
        <v>12</v>
      </c>
      <c r="B118" s="177"/>
      <c r="C118" s="177"/>
      <c r="D118" s="260" t="s">
        <v>14796</v>
      </c>
      <c r="E118" s="178"/>
      <c r="F118" s="180"/>
      <c r="G118" s="180"/>
      <c r="H118" s="193"/>
      <c r="I118" s="194"/>
    </row>
    <row r="119" spans="1:12" s="213" customFormat="1" ht="18" customHeight="1" outlineLevel="1">
      <c r="A119" s="220" t="s">
        <v>2</v>
      </c>
      <c r="B119" s="220"/>
      <c r="C119" s="183"/>
      <c r="D119" s="231" t="s">
        <v>7</v>
      </c>
      <c r="E119" s="221"/>
      <c r="F119" s="184"/>
      <c r="G119" s="221"/>
      <c r="H119" s="186"/>
      <c r="I119" s="186"/>
      <c r="L119" s="172"/>
    </row>
    <row r="120" spans="1:12" s="213" customFormat="1" ht="30" customHeight="1" outlineLevel="1">
      <c r="A120" s="222" t="s">
        <v>189</v>
      </c>
      <c r="B120" s="222">
        <v>89401</v>
      </c>
      <c r="C120" s="222" t="s">
        <v>318</v>
      </c>
      <c r="D120" s="188" t="s">
        <v>14797</v>
      </c>
      <c r="E120" s="183" t="s">
        <v>59</v>
      </c>
      <c r="F120" s="184">
        <v>4.4800000000000004</v>
      </c>
      <c r="G120" s="196">
        <v>11.94</v>
      </c>
      <c r="H120" s="186">
        <f t="shared" ref="H120:H141" si="65">(G120*F120)</f>
        <v>53.491200000000006</v>
      </c>
      <c r="I120" s="186">
        <f t="shared" ref="I120:I141" si="66">(H120*1.2)</f>
        <v>64.189440000000005</v>
      </c>
      <c r="L120" s="172"/>
    </row>
    <row r="121" spans="1:12" s="213" customFormat="1" ht="30" customHeight="1" outlineLevel="1">
      <c r="A121" s="222" t="s">
        <v>190</v>
      </c>
      <c r="B121" s="183">
        <v>89446</v>
      </c>
      <c r="C121" s="222" t="s">
        <v>318</v>
      </c>
      <c r="D121" s="188" t="s">
        <v>14798</v>
      </c>
      <c r="E121" s="183" t="s">
        <v>59</v>
      </c>
      <c r="F121" s="184">
        <v>40.15</v>
      </c>
      <c r="G121" s="196">
        <v>5.68</v>
      </c>
      <c r="H121" s="186">
        <f t="shared" si="65"/>
        <v>228.05199999999999</v>
      </c>
      <c r="I121" s="186">
        <f t="shared" si="66"/>
        <v>273.66239999999999</v>
      </c>
      <c r="L121" s="172"/>
    </row>
    <row r="122" spans="1:12" s="213" customFormat="1" ht="30" customHeight="1" outlineLevel="1">
      <c r="A122" s="222" t="s">
        <v>251</v>
      </c>
      <c r="B122" s="183">
        <v>89448</v>
      </c>
      <c r="C122" s="222" t="s">
        <v>318</v>
      </c>
      <c r="D122" s="188" t="s">
        <v>14799</v>
      </c>
      <c r="E122" s="183" t="s">
        <v>59</v>
      </c>
      <c r="F122" s="184">
        <v>1.89</v>
      </c>
      <c r="G122" s="196">
        <v>17.100000000000001</v>
      </c>
      <c r="H122" s="186">
        <f t="shared" si="65"/>
        <v>32.319000000000003</v>
      </c>
      <c r="I122" s="186">
        <f t="shared" si="66"/>
        <v>38.782800000000002</v>
      </c>
      <c r="L122" s="172"/>
    </row>
    <row r="123" spans="1:12" s="213" customFormat="1" ht="30" customHeight="1" outlineLevel="1">
      <c r="A123" s="222" t="s">
        <v>252</v>
      </c>
      <c r="B123" s="222">
        <v>89449</v>
      </c>
      <c r="C123" s="222" t="s">
        <v>318</v>
      </c>
      <c r="D123" s="188" t="s">
        <v>14800</v>
      </c>
      <c r="E123" s="183" t="s">
        <v>59</v>
      </c>
      <c r="F123" s="184">
        <v>25.69</v>
      </c>
      <c r="G123" s="196">
        <v>18.96</v>
      </c>
      <c r="H123" s="186">
        <f t="shared" si="65"/>
        <v>487.08240000000006</v>
      </c>
      <c r="I123" s="186">
        <f t="shared" si="66"/>
        <v>584.4988800000001</v>
      </c>
      <c r="L123" s="172"/>
    </row>
    <row r="124" spans="1:12" s="213" customFormat="1" ht="18" customHeight="1" outlineLevel="1">
      <c r="A124" s="222" t="s">
        <v>253</v>
      </c>
      <c r="B124" s="222">
        <v>107</v>
      </c>
      <c r="C124" s="183" t="s">
        <v>318</v>
      </c>
      <c r="D124" s="188" t="s">
        <v>14899</v>
      </c>
      <c r="E124" s="183" t="s">
        <v>47</v>
      </c>
      <c r="F124" s="184">
        <v>2</v>
      </c>
      <c r="G124" s="196">
        <v>0.85</v>
      </c>
      <c r="H124" s="186">
        <f t="shared" si="65"/>
        <v>1.7</v>
      </c>
      <c r="I124" s="186">
        <f t="shared" si="66"/>
        <v>2.04</v>
      </c>
      <c r="L124" s="172"/>
    </row>
    <row r="125" spans="1:12" s="213" customFormat="1" ht="18" customHeight="1" outlineLevel="1">
      <c r="A125" s="222" t="s">
        <v>254</v>
      </c>
      <c r="B125" s="222">
        <v>65</v>
      </c>
      <c r="C125" s="183" t="s">
        <v>318</v>
      </c>
      <c r="D125" s="188" t="s">
        <v>14900</v>
      </c>
      <c r="E125" s="183" t="s">
        <v>47</v>
      </c>
      <c r="F125" s="184">
        <v>8</v>
      </c>
      <c r="G125" s="196">
        <v>0.93</v>
      </c>
      <c r="H125" s="186">
        <f t="shared" si="65"/>
        <v>7.44</v>
      </c>
      <c r="I125" s="186">
        <f t="shared" si="66"/>
        <v>8.9280000000000008</v>
      </c>
      <c r="L125" s="172"/>
    </row>
    <row r="126" spans="1:12" s="213" customFormat="1" ht="30" customHeight="1" outlineLevel="1">
      <c r="A126" s="222" t="s">
        <v>255</v>
      </c>
      <c r="B126" s="222">
        <v>89596</v>
      </c>
      <c r="C126" s="183" t="s">
        <v>318</v>
      </c>
      <c r="D126" s="188" t="s">
        <v>14801</v>
      </c>
      <c r="E126" s="183" t="s">
        <v>47</v>
      </c>
      <c r="F126" s="184">
        <v>11</v>
      </c>
      <c r="G126" s="196">
        <v>10.71</v>
      </c>
      <c r="H126" s="186">
        <f t="shared" si="65"/>
        <v>117.81</v>
      </c>
      <c r="I126" s="186">
        <f t="shared" si="66"/>
        <v>141.37199999999999</v>
      </c>
      <c r="L126" s="172"/>
    </row>
    <row r="127" spans="1:12" s="213" customFormat="1" ht="30" customHeight="1" outlineLevel="1">
      <c r="A127" s="222" t="s">
        <v>256</v>
      </c>
      <c r="B127" s="222">
        <v>828</v>
      </c>
      <c r="C127" s="183" t="s">
        <v>318</v>
      </c>
      <c r="D127" s="188" t="s">
        <v>14723</v>
      </c>
      <c r="E127" s="183" t="s">
        <v>47</v>
      </c>
      <c r="F127" s="184">
        <v>1</v>
      </c>
      <c r="G127" s="184">
        <v>0.62</v>
      </c>
      <c r="H127" s="186">
        <f t="shared" si="65"/>
        <v>0.62</v>
      </c>
      <c r="I127" s="186">
        <f t="shared" si="66"/>
        <v>0.74399999999999999</v>
      </c>
      <c r="L127" s="172"/>
    </row>
    <row r="128" spans="1:12" s="213" customFormat="1" ht="30" customHeight="1" outlineLevel="1">
      <c r="A128" s="222" t="s">
        <v>257</v>
      </c>
      <c r="B128" s="222">
        <v>86885</v>
      </c>
      <c r="C128" s="183" t="s">
        <v>318</v>
      </c>
      <c r="D128" s="188" t="s">
        <v>14802</v>
      </c>
      <c r="E128" s="183" t="s">
        <v>47</v>
      </c>
      <c r="F128" s="184">
        <v>5</v>
      </c>
      <c r="G128" s="184">
        <v>14.14</v>
      </c>
      <c r="H128" s="186">
        <f t="shared" si="65"/>
        <v>70.7</v>
      </c>
      <c r="I128" s="186">
        <f t="shared" si="66"/>
        <v>84.84</v>
      </c>
      <c r="L128" s="172"/>
    </row>
    <row r="129" spans="1:12" s="213" customFormat="1" ht="30" customHeight="1" outlineLevel="1">
      <c r="A129" s="222" t="s">
        <v>258</v>
      </c>
      <c r="B129" s="222">
        <v>89405</v>
      </c>
      <c r="C129" s="183" t="s">
        <v>318</v>
      </c>
      <c r="D129" s="188" t="s">
        <v>14803</v>
      </c>
      <c r="E129" s="183" t="s">
        <v>47</v>
      </c>
      <c r="F129" s="184">
        <v>2</v>
      </c>
      <c r="G129" s="184">
        <v>8.58</v>
      </c>
      <c r="H129" s="186">
        <f t="shared" si="65"/>
        <v>17.16</v>
      </c>
      <c r="I129" s="186">
        <f t="shared" si="66"/>
        <v>20.591999999999999</v>
      </c>
      <c r="L129" s="172"/>
    </row>
    <row r="130" spans="1:12" s="213" customFormat="1" ht="30" customHeight="1" outlineLevel="1">
      <c r="A130" s="222" t="s">
        <v>259</v>
      </c>
      <c r="B130" s="222">
        <v>89485</v>
      </c>
      <c r="C130" s="183" t="s">
        <v>318</v>
      </c>
      <c r="D130" s="188" t="s">
        <v>14804</v>
      </c>
      <c r="E130" s="183" t="s">
        <v>47</v>
      </c>
      <c r="F130" s="184">
        <v>20</v>
      </c>
      <c r="G130" s="184">
        <v>6.54</v>
      </c>
      <c r="H130" s="186">
        <f t="shared" si="65"/>
        <v>130.80000000000001</v>
      </c>
      <c r="I130" s="186">
        <f t="shared" si="66"/>
        <v>156.96</v>
      </c>
      <c r="L130" s="172"/>
    </row>
    <row r="131" spans="1:12" s="213" customFormat="1" ht="30" customHeight="1" outlineLevel="1">
      <c r="A131" s="222" t="s">
        <v>260</v>
      </c>
      <c r="B131" s="222">
        <v>89502</v>
      </c>
      <c r="C131" s="183" t="s">
        <v>318</v>
      </c>
      <c r="D131" s="188" t="s">
        <v>14805</v>
      </c>
      <c r="E131" s="183" t="s">
        <v>47</v>
      </c>
      <c r="F131" s="184">
        <v>14</v>
      </c>
      <c r="G131" s="184">
        <v>17.52</v>
      </c>
      <c r="H131" s="186">
        <f t="shared" si="65"/>
        <v>245.28</v>
      </c>
      <c r="I131" s="186">
        <f t="shared" si="66"/>
        <v>294.33600000000001</v>
      </c>
      <c r="L131" s="172"/>
    </row>
    <row r="132" spans="1:12" s="213" customFormat="1" ht="30" customHeight="1" outlineLevel="1">
      <c r="A132" s="222" t="s">
        <v>261</v>
      </c>
      <c r="B132" s="222">
        <v>89404</v>
      </c>
      <c r="C132" s="183" t="s">
        <v>318</v>
      </c>
      <c r="D132" s="188" t="s">
        <v>14806</v>
      </c>
      <c r="E132" s="183" t="s">
        <v>47</v>
      </c>
      <c r="F132" s="184">
        <v>1</v>
      </c>
      <c r="G132" s="184">
        <v>8.01</v>
      </c>
      <c r="H132" s="186">
        <f t="shared" si="65"/>
        <v>8.01</v>
      </c>
      <c r="I132" s="186">
        <f t="shared" si="66"/>
        <v>9.6120000000000001</v>
      </c>
      <c r="L132" s="172"/>
    </row>
    <row r="133" spans="1:12" s="213" customFormat="1" ht="30" customHeight="1" outlineLevel="1">
      <c r="A133" s="222" t="s">
        <v>262</v>
      </c>
      <c r="B133" s="222">
        <v>89408</v>
      </c>
      <c r="C133" s="183" t="s">
        <v>318</v>
      </c>
      <c r="D133" s="188" t="s">
        <v>14807</v>
      </c>
      <c r="E133" s="183" t="s">
        <v>47</v>
      </c>
      <c r="F133" s="184">
        <v>4</v>
      </c>
      <c r="G133" s="184">
        <v>9.51</v>
      </c>
      <c r="H133" s="186">
        <f t="shared" si="65"/>
        <v>38.04</v>
      </c>
      <c r="I133" s="186">
        <f t="shared" si="66"/>
        <v>45.647999999999996</v>
      </c>
      <c r="L133" s="172"/>
    </row>
    <row r="134" spans="1:12" s="213" customFormat="1" ht="30" customHeight="1" outlineLevel="1">
      <c r="A134" s="222" t="s">
        <v>263</v>
      </c>
      <c r="B134" s="222">
        <v>89645</v>
      </c>
      <c r="C134" s="183" t="s">
        <v>318</v>
      </c>
      <c r="D134" s="188" t="s">
        <v>14808</v>
      </c>
      <c r="E134" s="183" t="s">
        <v>47</v>
      </c>
      <c r="F134" s="184">
        <v>6</v>
      </c>
      <c r="G134" s="184">
        <v>28.4</v>
      </c>
      <c r="H134" s="186">
        <f t="shared" si="65"/>
        <v>170.39999999999998</v>
      </c>
      <c r="I134" s="186">
        <f t="shared" si="66"/>
        <v>204.47999999999996</v>
      </c>
      <c r="L134" s="172"/>
    </row>
    <row r="135" spans="1:12" s="213" customFormat="1" ht="18" customHeight="1" outlineLevel="1">
      <c r="A135" s="222" t="s">
        <v>264</v>
      </c>
      <c r="B135" s="183">
        <v>3874</v>
      </c>
      <c r="C135" s="183" t="s">
        <v>318</v>
      </c>
      <c r="D135" s="188" t="s">
        <v>14725</v>
      </c>
      <c r="E135" s="183" t="s">
        <v>47</v>
      </c>
      <c r="F135" s="184">
        <v>2</v>
      </c>
      <c r="G135" s="184">
        <v>6.28</v>
      </c>
      <c r="H135" s="186">
        <f t="shared" si="65"/>
        <v>12.56</v>
      </c>
      <c r="I135" s="186">
        <f t="shared" si="66"/>
        <v>15.071999999999999</v>
      </c>
      <c r="L135" s="172"/>
    </row>
    <row r="136" spans="1:12" s="213" customFormat="1" ht="30" customHeight="1" outlineLevel="1">
      <c r="A136" s="222" t="s">
        <v>265</v>
      </c>
      <c r="B136" s="222">
        <v>89395</v>
      </c>
      <c r="C136" s="183" t="s">
        <v>318</v>
      </c>
      <c r="D136" s="188" t="s">
        <v>14809</v>
      </c>
      <c r="E136" s="183" t="s">
        <v>47</v>
      </c>
      <c r="F136" s="184">
        <v>6</v>
      </c>
      <c r="G136" s="184">
        <v>14.34</v>
      </c>
      <c r="H136" s="186">
        <f t="shared" si="65"/>
        <v>86.039999999999992</v>
      </c>
      <c r="I136" s="186">
        <f t="shared" si="66"/>
        <v>103.24799999999999</v>
      </c>
      <c r="L136" s="172"/>
    </row>
    <row r="137" spans="1:12" s="213" customFormat="1" ht="30" customHeight="1" outlineLevel="1">
      <c r="A137" s="222" t="s">
        <v>266</v>
      </c>
      <c r="B137" s="222">
        <v>89625</v>
      </c>
      <c r="C137" s="183" t="s">
        <v>318</v>
      </c>
      <c r="D137" s="188" t="s">
        <v>14810</v>
      </c>
      <c r="E137" s="183" t="s">
        <v>47</v>
      </c>
      <c r="F137" s="184">
        <v>4</v>
      </c>
      <c r="G137" s="184">
        <v>23.42</v>
      </c>
      <c r="H137" s="186">
        <f t="shared" si="65"/>
        <v>93.68</v>
      </c>
      <c r="I137" s="186">
        <f t="shared" si="66"/>
        <v>112.41600000000001</v>
      </c>
      <c r="L137" s="172"/>
    </row>
    <row r="138" spans="1:12" s="213" customFormat="1" ht="30" customHeight="1" outlineLevel="1">
      <c r="A138" s="222" t="s">
        <v>267</v>
      </c>
      <c r="B138" s="222">
        <v>89627</v>
      </c>
      <c r="C138" s="183" t="s">
        <v>318</v>
      </c>
      <c r="D138" s="188" t="s">
        <v>14811</v>
      </c>
      <c r="E138" s="183" t="s">
        <v>47</v>
      </c>
      <c r="F138" s="184">
        <v>1</v>
      </c>
      <c r="G138" s="184">
        <v>20.73</v>
      </c>
      <c r="H138" s="186">
        <f t="shared" si="65"/>
        <v>20.73</v>
      </c>
      <c r="I138" s="186">
        <f t="shared" si="66"/>
        <v>24.876000000000001</v>
      </c>
      <c r="L138" s="172"/>
    </row>
    <row r="139" spans="1:12" s="213" customFormat="1" ht="30" customHeight="1" outlineLevel="1">
      <c r="A139" s="222" t="s">
        <v>268</v>
      </c>
      <c r="B139" s="183">
        <v>7137</v>
      </c>
      <c r="C139" s="183" t="s">
        <v>318</v>
      </c>
      <c r="D139" s="188" t="s">
        <v>14726</v>
      </c>
      <c r="E139" s="183" t="s">
        <v>47</v>
      </c>
      <c r="F139" s="184">
        <v>4</v>
      </c>
      <c r="G139" s="184">
        <v>10.5</v>
      </c>
      <c r="H139" s="186">
        <f t="shared" si="65"/>
        <v>42</v>
      </c>
      <c r="I139" s="186">
        <f t="shared" si="66"/>
        <v>50.4</v>
      </c>
      <c r="L139" s="172"/>
    </row>
    <row r="140" spans="1:12" s="213" customFormat="1" ht="30" customHeight="1" outlineLevel="1">
      <c r="A140" s="222" t="s">
        <v>269</v>
      </c>
      <c r="B140" s="183">
        <v>89536</v>
      </c>
      <c r="C140" s="222" t="s">
        <v>318</v>
      </c>
      <c r="D140" s="188" t="s">
        <v>14812</v>
      </c>
      <c r="E140" s="183" t="s">
        <v>47</v>
      </c>
      <c r="F140" s="184">
        <v>1</v>
      </c>
      <c r="G140" s="184">
        <v>12</v>
      </c>
      <c r="H140" s="186">
        <f t="shared" si="65"/>
        <v>12</v>
      </c>
      <c r="I140" s="186">
        <f t="shared" si="66"/>
        <v>14.399999999999999</v>
      </c>
      <c r="L140" s="172"/>
    </row>
    <row r="141" spans="1:12" s="213" customFormat="1" ht="30" customHeight="1" outlineLevel="1">
      <c r="A141" s="222" t="s">
        <v>270</v>
      </c>
      <c r="B141" s="183" t="s">
        <v>14420</v>
      </c>
      <c r="C141" s="222" t="s">
        <v>14373</v>
      </c>
      <c r="D141" s="191" t="s">
        <v>14917</v>
      </c>
      <c r="E141" s="183" t="s">
        <v>47</v>
      </c>
      <c r="F141" s="184">
        <v>3</v>
      </c>
      <c r="G141" s="196">
        <v>642.84</v>
      </c>
      <c r="H141" s="186">
        <f t="shared" si="65"/>
        <v>1928.52</v>
      </c>
      <c r="I141" s="186">
        <f t="shared" si="66"/>
        <v>2314.2239999999997</v>
      </c>
      <c r="L141" s="172"/>
    </row>
    <row r="142" spans="1:12" s="213" customFormat="1" ht="18" customHeight="1" outlineLevel="1">
      <c r="A142" s="220" t="s">
        <v>3</v>
      </c>
      <c r="B142" s="222"/>
      <c r="C142" s="198"/>
      <c r="D142" s="210" t="s">
        <v>290</v>
      </c>
      <c r="E142" s="200"/>
      <c r="F142" s="184"/>
      <c r="G142" s="184"/>
      <c r="H142" s="186"/>
      <c r="I142" s="186"/>
      <c r="L142" s="172"/>
    </row>
    <row r="143" spans="1:12" s="213" customFormat="1" ht="30" customHeight="1" outlineLevel="1">
      <c r="A143" s="222" t="s">
        <v>191</v>
      </c>
      <c r="B143" s="222">
        <v>89986</v>
      </c>
      <c r="C143" s="183" t="s">
        <v>318</v>
      </c>
      <c r="D143" s="188" t="s">
        <v>14421</v>
      </c>
      <c r="E143" s="183" t="s">
        <v>47</v>
      </c>
      <c r="F143" s="184">
        <v>1</v>
      </c>
      <c r="G143" s="196">
        <v>69.010000000000005</v>
      </c>
      <c r="H143" s="186">
        <f t="shared" ref="H143:H146" si="67">(G143*F143)</f>
        <v>69.010000000000005</v>
      </c>
      <c r="I143" s="186">
        <f t="shared" ref="I143:I146" si="68">(H143*1.2)</f>
        <v>82.811999999999998</v>
      </c>
      <c r="L143" s="172"/>
    </row>
    <row r="144" spans="1:12" s="213" customFormat="1" ht="42" customHeight="1" outlineLevel="1">
      <c r="A144" s="222" t="s">
        <v>192</v>
      </c>
      <c r="B144" s="222">
        <v>94794</v>
      </c>
      <c r="C144" s="183" t="s">
        <v>318</v>
      </c>
      <c r="D144" s="188" t="s">
        <v>14813</v>
      </c>
      <c r="E144" s="183" t="s">
        <v>47</v>
      </c>
      <c r="F144" s="184">
        <v>2</v>
      </c>
      <c r="G144" s="196">
        <v>139.01</v>
      </c>
      <c r="H144" s="186">
        <f t="shared" si="67"/>
        <v>278.02</v>
      </c>
      <c r="I144" s="186">
        <f t="shared" si="68"/>
        <v>333.62399999999997</v>
      </c>
      <c r="L144" s="172"/>
    </row>
    <row r="145" spans="1:12" s="213" customFormat="1" ht="30" customHeight="1" outlineLevel="1">
      <c r="A145" s="222" t="s">
        <v>193</v>
      </c>
      <c r="B145" s="222">
        <v>89987</v>
      </c>
      <c r="C145" s="183" t="s">
        <v>318</v>
      </c>
      <c r="D145" s="188" t="s">
        <v>14423</v>
      </c>
      <c r="E145" s="183" t="s">
        <v>47</v>
      </c>
      <c r="F145" s="184">
        <v>4</v>
      </c>
      <c r="G145" s="196">
        <v>78.72</v>
      </c>
      <c r="H145" s="186">
        <f t="shared" si="67"/>
        <v>314.88</v>
      </c>
      <c r="I145" s="186">
        <f t="shared" si="68"/>
        <v>377.85599999999999</v>
      </c>
      <c r="L145" s="172"/>
    </row>
    <row r="146" spans="1:12" s="213" customFormat="1" ht="30" customHeight="1" outlineLevel="1">
      <c r="A146" s="222" t="s">
        <v>194</v>
      </c>
      <c r="B146" s="222">
        <v>89985</v>
      </c>
      <c r="C146" s="183" t="s">
        <v>318</v>
      </c>
      <c r="D146" s="188" t="s">
        <v>14424</v>
      </c>
      <c r="E146" s="183" t="s">
        <v>47</v>
      </c>
      <c r="F146" s="184">
        <v>4</v>
      </c>
      <c r="G146" s="196">
        <v>74.97</v>
      </c>
      <c r="H146" s="186">
        <f t="shared" si="67"/>
        <v>299.88</v>
      </c>
      <c r="I146" s="186">
        <f t="shared" si="68"/>
        <v>359.85599999999999</v>
      </c>
      <c r="L146" s="172"/>
    </row>
    <row r="147" spans="1:12" s="213" customFormat="1" ht="18" customHeight="1" outlineLevel="1">
      <c r="A147" s="210"/>
      <c r="B147" s="210"/>
      <c r="C147" s="210"/>
      <c r="D147" s="210" t="s">
        <v>14752</v>
      </c>
      <c r="E147" s="210"/>
      <c r="F147" s="256" t="s">
        <v>14905</v>
      </c>
      <c r="G147" s="256"/>
      <c r="H147" s="192">
        <f>SUM(H120:H146)</f>
        <v>4766.2245999999996</v>
      </c>
      <c r="I147" s="192">
        <f>SUM(I120:I146)</f>
        <v>5719.4695199999987</v>
      </c>
      <c r="L147" s="172"/>
    </row>
    <row r="148" spans="1:12" s="213" customFormat="1" ht="18" customHeight="1">
      <c r="A148" s="223">
        <v>13</v>
      </c>
      <c r="B148" s="223"/>
      <c r="C148" s="223"/>
      <c r="D148" s="236" t="s">
        <v>9</v>
      </c>
      <c r="E148" s="224"/>
      <c r="F148" s="225"/>
      <c r="G148" s="225"/>
      <c r="H148" s="226"/>
      <c r="I148" s="194"/>
      <c r="L148" s="172"/>
    </row>
    <row r="149" spans="1:12" s="213" customFormat="1" ht="18" customHeight="1" outlineLevel="1">
      <c r="A149" s="220" t="s">
        <v>19</v>
      </c>
      <c r="B149" s="220"/>
      <c r="C149" s="220"/>
      <c r="D149" s="231" t="s">
        <v>25</v>
      </c>
      <c r="E149" s="221"/>
      <c r="F149" s="184"/>
      <c r="G149" s="201"/>
      <c r="H149" s="186"/>
      <c r="I149" s="186"/>
      <c r="L149" s="172"/>
    </row>
    <row r="150" spans="1:12" s="213" customFormat="1" ht="30" customHeight="1" outlineLevel="1">
      <c r="A150" s="183" t="s">
        <v>195</v>
      </c>
      <c r="B150" s="183">
        <v>89848</v>
      </c>
      <c r="C150" s="183" t="s">
        <v>318</v>
      </c>
      <c r="D150" s="188" t="s">
        <v>14884</v>
      </c>
      <c r="E150" s="183" t="s">
        <v>59</v>
      </c>
      <c r="F150" s="184">
        <v>18.7</v>
      </c>
      <c r="G150" s="196">
        <v>30.87</v>
      </c>
      <c r="H150" s="186">
        <f t="shared" ref="H150:H156" si="69">(G150*F150)</f>
        <v>577.26900000000001</v>
      </c>
      <c r="I150" s="186">
        <f t="shared" ref="I150:I157" si="70">(H150*1.2)</f>
        <v>692.72280000000001</v>
      </c>
      <c r="L150" s="172"/>
    </row>
    <row r="151" spans="1:12" s="213" customFormat="1" ht="30" customHeight="1" outlineLevel="1">
      <c r="A151" s="183" t="s">
        <v>196</v>
      </c>
      <c r="B151" s="183">
        <v>89849</v>
      </c>
      <c r="C151" s="183" t="s">
        <v>318</v>
      </c>
      <c r="D151" s="188" t="s">
        <v>14885</v>
      </c>
      <c r="E151" s="183" t="s">
        <v>59</v>
      </c>
      <c r="F151" s="184">
        <v>15.7</v>
      </c>
      <c r="G151" s="196">
        <v>62.68</v>
      </c>
      <c r="H151" s="186">
        <f t="shared" si="69"/>
        <v>984.07599999999991</v>
      </c>
      <c r="I151" s="186">
        <f t="shared" si="70"/>
        <v>1180.8911999999998</v>
      </c>
      <c r="L151" s="172"/>
    </row>
    <row r="152" spans="1:12" s="213" customFormat="1" ht="30" customHeight="1" outlineLevel="1">
      <c r="A152" s="183" t="s">
        <v>197</v>
      </c>
      <c r="B152" s="183">
        <v>89744</v>
      </c>
      <c r="C152" s="183" t="s">
        <v>318</v>
      </c>
      <c r="D152" s="188" t="s">
        <v>14897</v>
      </c>
      <c r="E152" s="183" t="s">
        <v>47</v>
      </c>
      <c r="F152" s="184">
        <v>2</v>
      </c>
      <c r="G152" s="196">
        <v>28.44</v>
      </c>
      <c r="H152" s="186">
        <f t="shared" si="69"/>
        <v>56.88</v>
      </c>
      <c r="I152" s="186">
        <f t="shared" si="70"/>
        <v>68.256</v>
      </c>
      <c r="L152" s="172"/>
    </row>
    <row r="153" spans="1:12" s="213" customFormat="1" ht="30" customHeight="1" outlineLevel="1">
      <c r="A153" s="183" t="s">
        <v>198</v>
      </c>
      <c r="B153" s="183">
        <v>89567</v>
      </c>
      <c r="C153" s="183" t="s">
        <v>318</v>
      </c>
      <c r="D153" s="188" t="s">
        <v>14428</v>
      </c>
      <c r="E153" s="183" t="s">
        <v>47</v>
      </c>
      <c r="F153" s="184">
        <v>2</v>
      </c>
      <c r="G153" s="196">
        <v>82.96</v>
      </c>
      <c r="H153" s="186">
        <f t="shared" si="69"/>
        <v>165.92</v>
      </c>
      <c r="I153" s="186">
        <f t="shared" si="70"/>
        <v>199.10399999999998</v>
      </c>
      <c r="L153" s="172"/>
    </row>
    <row r="154" spans="1:12" s="213" customFormat="1" ht="30" customHeight="1" outlineLevel="1">
      <c r="A154" s="183" t="s">
        <v>199</v>
      </c>
      <c r="B154" s="183">
        <v>89698</v>
      </c>
      <c r="C154" s="183" t="s">
        <v>318</v>
      </c>
      <c r="D154" s="188" t="s">
        <v>14898</v>
      </c>
      <c r="E154" s="183" t="s">
        <v>47</v>
      </c>
      <c r="F154" s="184">
        <v>4</v>
      </c>
      <c r="G154" s="196">
        <v>215.98</v>
      </c>
      <c r="H154" s="186">
        <f t="shared" si="69"/>
        <v>863.92</v>
      </c>
      <c r="I154" s="186">
        <f t="shared" si="70"/>
        <v>1036.704</v>
      </c>
      <c r="L154" s="172"/>
    </row>
    <row r="155" spans="1:12" s="213" customFormat="1" ht="18" customHeight="1" outlineLevel="1">
      <c r="A155" s="198" t="s">
        <v>4</v>
      </c>
      <c r="B155" s="198"/>
      <c r="C155" s="198"/>
      <c r="D155" s="210" t="s">
        <v>24</v>
      </c>
      <c r="E155" s="200"/>
      <c r="F155" s="184"/>
      <c r="G155" s="184"/>
      <c r="H155" s="186"/>
      <c r="I155" s="186"/>
      <c r="L155" s="172"/>
    </row>
    <row r="156" spans="1:12" s="213" customFormat="1" ht="18" customHeight="1" outlineLevel="1">
      <c r="A156" s="183" t="s">
        <v>200</v>
      </c>
      <c r="B156" s="183" t="s">
        <v>14430</v>
      </c>
      <c r="C156" s="183" t="s">
        <v>14373</v>
      </c>
      <c r="D156" s="191" t="s">
        <v>14780</v>
      </c>
      <c r="E156" s="183" t="s">
        <v>47</v>
      </c>
      <c r="F156" s="184">
        <v>2</v>
      </c>
      <c r="G156" s="196">
        <v>180.22</v>
      </c>
      <c r="H156" s="186">
        <f t="shared" si="69"/>
        <v>360.44</v>
      </c>
      <c r="I156" s="186">
        <f t="shared" si="70"/>
        <v>432.52799999999996</v>
      </c>
      <c r="L156" s="172"/>
    </row>
    <row r="157" spans="1:12" s="213" customFormat="1" ht="18" customHeight="1" outlineLevel="1">
      <c r="A157" s="183" t="s">
        <v>201</v>
      </c>
      <c r="B157" s="183" t="s">
        <v>14431</v>
      </c>
      <c r="C157" s="183" t="s">
        <v>14373</v>
      </c>
      <c r="D157" s="191" t="s">
        <v>14779</v>
      </c>
      <c r="E157" s="183" t="s">
        <v>47</v>
      </c>
      <c r="F157" s="184">
        <v>4</v>
      </c>
      <c r="G157" s="196">
        <v>369.05</v>
      </c>
      <c r="H157" s="186">
        <f t="shared" ref="H157" si="71">(G157*F157)</f>
        <v>1476.2</v>
      </c>
      <c r="I157" s="186">
        <f t="shared" si="70"/>
        <v>1771.44</v>
      </c>
      <c r="L157" s="172"/>
    </row>
    <row r="158" spans="1:12" s="213" customFormat="1" ht="18" customHeight="1" outlineLevel="1">
      <c r="A158" s="210"/>
      <c r="B158" s="210"/>
      <c r="C158" s="210"/>
      <c r="D158" s="210" t="s">
        <v>14752</v>
      </c>
      <c r="E158" s="210"/>
      <c r="F158" s="256" t="s">
        <v>14905</v>
      </c>
      <c r="G158" s="256"/>
      <c r="H158" s="192">
        <f>SUM(H150:H157)</f>
        <v>4484.7049999999999</v>
      </c>
      <c r="I158" s="192">
        <f>SUM(I150:I157)</f>
        <v>5381.6459999999997</v>
      </c>
      <c r="L158" s="172"/>
    </row>
    <row r="159" spans="1:12" ht="18" customHeight="1">
      <c r="A159" s="177">
        <v>14</v>
      </c>
      <c r="B159" s="177"/>
      <c r="C159" s="177"/>
      <c r="D159" s="260" t="s">
        <v>14814</v>
      </c>
      <c r="E159" s="178"/>
      <c r="F159" s="180"/>
      <c r="G159" s="180"/>
      <c r="H159" s="193"/>
      <c r="I159" s="194"/>
    </row>
    <row r="160" spans="1:12" s="213" customFormat="1" ht="30" customHeight="1" outlineLevel="1">
      <c r="A160" s="183" t="s">
        <v>6</v>
      </c>
      <c r="B160" s="183">
        <v>89711</v>
      </c>
      <c r="C160" s="183" t="s">
        <v>318</v>
      </c>
      <c r="D160" s="188" t="s">
        <v>14886</v>
      </c>
      <c r="E160" s="183" t="s">
        <v>59</v>
      </c>
      <c r="F160" s="184">
        <v>9.6999999999999993</v>
      </c>
      <c r="G160" s="196">
        <v>24.27</v>
      </c>
      <c r="H160" s="186">
        <f t="shared" ref="H160:H178" si="72">(G160*F160)</f>
        <v>235.41899999999998</v>
      </c>
      <c r="I160" s="186">
        <f t="shared" ref="I160:I178" si="73">(H160*1.2)</f>
        <v>282.50279999999998</v>
      </c>
      <c r="L160" s="172"/>
    </row>
    <row r="161" spans="1:12" s="213" customFormat="1" ht="30" customHeight="1" outlineLevel="1">
      <c r="A161" s="183" t="s">
        <v>8</v>
      </c>
      <c r="B161" s="183">
        <v>89798</v>
      </c>
      <c r="C161" s="183" t="s">
        <v>318</v>
      </c>
      <c r="D161" s="188" t="s">
        <v>14887</v>
      </c>
      <c r="E161" s="183" t="s">
        <v>59</v>
      </c>
      <c r="F161" s="184">
        <v>7.62</v>
      </c>
      <c r="G161" s="196">
        <v>14.79</v>
      </c>
      <c r="H161" s="186">
        <f t="shared" si="72"/>
        <v>112.6998</v>
      </c>
      <c r="I161" s="186">
        <f t="shared" si="73"/>
        <v>135.23975999999999</v>
      </c>
      <c r="L161" s="172"/>
    </row>
    <row r="162" spans="1:12" s="213" customFormat="1" ht="30" customHeight="1" outlineLevel="1">
      <c r="A162" s="183" t="s">
        <v>131</v>
      </c>
      <c r="B162" s="183">
        <v>89799</v>
      </c>
      <c r="C162" s="183" t="s">
        <v>318</v>
      </c>
      <c r="D162" s="188" t="s">
        <v>14888</v>
      </c>
      <c r="E162" s="183" t="s">
        <v>59</v>
      </c>
      <c r="F162" s="184">
        <v>15.36</v>
      </c>
      <c r="G162" s="196">
        <v>24.96</v>
      </c>
      <c r="H162" s="186">
        <f t="shared" si="72"/>
        <v>383.38560000000001</v>
      </c>
      <c r="I162" s="186">
        <f t="shared" si="73"/>
        <v>460.06272000000001</v>
      </c>
      <c r="L162" s="172"/>
    </row>
    <row r="163" spans="1:12" s="213" customFormat="1" ht="30" customHeight="1" outlineLevel="1">
      <c r="A163" s="183" t="s">
        <v>132</v>
      </c>
      <c r="B163" s="183">
        <v>89800</v>
      </c>
      <c r="C163" s="183" t="s">
        <v>318</v>
      </c>
      <c r="D163" s="188" t="s">
        <v>14889</v>
      </c>
      <c r="E163" s="183" t="s">
        <v>59</v>
      </c>
      <c r="F163" s="184">
        <v>13.53</v>
      </c>
      <c r="G163" s="196">
        <v>32.229999999999997</v>
      </c>
      <c r="H163" s="186">
        <f t="shared" si="72"/>
        <v>436.07189999999991</v>
      </c>
      <c r="I163" s="186">
        <f t="shared" si="73"/>
        <v>523.28627999999992</v>
      </c>
      <c r="L163" s="172"/>
    </row>
    <row r="164" spans="1:12" s="213" customFormat="1" ht="30" customHeight="1" outlineLevel="1">
      <c r="A164" s="183" t="s">
        <v>103</v>
      </c>
      <c r="B164" s="183">
        <v>89728</v>
      </c>
      <c r="C164" s="183" t="s">
        <v>318</v>
      </c>
      <c r="D164" s="188" t="s">
        <v>14896</v>
      </c>
      <c r="E164" s="183" t="s">
        <v>47</v>
      </c>
      <c r="F164" s="184">
        <v>9</v>
      </c>
      <c r="G164" s="196">
        <v>14.28</v>
      </c>
      <c r="H164" s="186">
        <f t="shared" si="72"/>
        <v>128.51999999999998</v>
      </c>
      <c r="I164" s="186">
        <f t="shared" si="73"/>
        <v>154.22399999999996</v>
      </c>
      <c r="L164" s="172"/>
    </row>
    <row r="165" spans="1:12" s="213" customFormat="1" ht="30" customHeight="1" outlineLevel="1">
      <c r="A165" s="183" t="s">
        <v>104</v>
      </c>
      <c r="B165" s="183">
        <v>89811</v>
      </c>
      <c r="C165" s="183" t="s">
        <v>318</v>
      </c>
      <c r="D165" s="188" t="s">
        <v>14890</v>
      </c>
      <c r="E165" s="183" t="s">
        <v>47</v>
      </c>
      <c r="F165" s="184">
        <v>5</v>
      </c>
      <c r="G165" s="196">
        <v>46.23</v>
      </c>
      <c r="H165" s="186">
        <f t="shared" si="72"/>
        <v>231.14999999999998</v>
      </c>
      <c r="I165" s="186">
        <f t="shared" si="73"/>
        <v>277.37999999999994</v>
      </c>
      <c r="L165" s="172"/>
    </row>
    <row r="166" spans="1:12" s="213" customFormat="1" ht="30" customHeight="1" outlineLevel="1">
      <c r="A166" s="183" t="s">
        <v>105</v>
      </c>
      <c r="B166" s="183">
        <v>89812</v>
      </c>
      <c r="C166" s="183" t="s">
        <v>318</v>
      </c>
      <c r="D166" s="188" t="s">
        <v>14891</v>
      </c>
      <c r="E166" s="183" t="s">
        <v>47</v>
      </c>
      <c r="F166" s="184">
        <v>1</v>
      </c>
      <c r="G166" s="196">
        <v>84.38</v>
      </c>
      <c r="H166" s="186">
        <f t="shared" si="72"/>
        <v>84.38</v>
      </c>
      <c r="I166" s="186">
        <f t="shared" si="73"/>
        <v>101.25599999999999</v>
      </c>
      <c r="L166" s="172"/>
    </row>
    <row r="167" spans="1:12" s="213" customFormat="1" ht="30" customHeight="1" outlineLevel="1">
      <c r="A167" s="183" t="s">
        <v>134</v>
      </c>
      <c r="B167" s="183">
        <v>89802</v>
      </c>
      <c r="C167" s="183" t="s">
        <v>318</v>
      </c>
      <c r="D167" s="188" t="s">
        <v>14892</v>
      </c>
      <c r="E167" s="183" t="s">
        <v>47</v>
      </c>
      <c r="F167" s="184">
        <v>6</v>
      </c>
      <c r="G167" s="196">
        <v>10.46</v>
      </c>
      <c r="H167" s="186">
        <f t="shared" si="72"/>
        <v>62.760000000000005</v>
      </c>
      <c r="I167" s="186">
        <f t="shared" si="73"/>
        <v>75.311999999999998</v>
      </c>
      <c r="L167" s="172"/>
    </row>
    <row r="168" spans="1:12" s="213" customFormat="1" ht="30" customHeight="1" outlineLevel="1">
      <c r="A168" s="183" t="s">
        <v>135</v>
      </c>
      <c r="B168" s="183">
        <v>89726</v>
      </c>
      <c r="C168" s="183" t="s">
        <v>318</v>
      </c>
      <c r="D168" s="188" t="s">
        <v>14895</v>
      </c>
      <c r="E168" s="183" t="s">
        <v>47</v>
      </c>
      <c r="F168" s="184">
        <v>1</v>
      </c>
      <c r="G168" s="196">
        <v>11.35</v>
      </c>
      <c r="H168" s="186">
        <f t="shared" si="72"/>
        <v>11.35</v>
      </c>
      <c r="I168" s="186">
        <f t="shared" si="73"/>
        <v>13.62</v>
      </c>
      <c r="L168" s="172"/>
    </row>
    <row r="169" spans="1:12" s="213" customFormat="1" ht="30" customHeight="1" outlineLevel="1">
      <c r="A169" s="183" t="s">
        <v>136</v>
      </c>
      <c r="B169" s="183">
        <v>89724</v>
      </c>
      <c r="C169" s="183" t="s">
        <v>318</v>
      </c>
      <c r="D169" s="188" t="s">
        <v>14893</v>
      </c>
      <c r="E169" s="183" t="s">
        <v>47</v>
      </c>
      <c r="F169" s="184">
        <v>9</v>
      </c>
      <c r="G169" s="196">
        <v>11.1</v>
      </c>
      <c r="H169" s="186">
        <f t="shared" si="72"/>
        <v>99.899999999999991</v>
      </c>
      <c r="I169" s="186">
        <f t="shared" si="73"/>
        <v>119.87999999999998</v>
      </c>
      <c r="L169" s="172"/>
    </row>
    <row r="170" spans="1:12" s="213" customFormat="1" ht="30" customHeight="1" outlineLevel="1">
      <c r="A170" s="183" t="s">
        <v>106</v>
      </c>
      <c r="B170" s="183">
        <v>89827</v>
      </c>
      <c r="C170" s="183" t="s">
        <v>318</v>
      </c>
      <c r="D170" s="188" t="s">
        <v>14883</v>
      </c>
      <c r="E170" s="183" t="s">
        <v>47</v>
      </c>
      <c r="F170" s="184">
        <v>3</v>
      </c>
      <c r="G170" s="196">
        <v>19.93</v>
      </c>
      <c r="H170" s="186">
        <f t="shared" si="72"/>
        <v>59.79</v>
      </c>
      <c r="I170" s="186">
        <f t="shared" si="73"/>
        <v>71.74799999999999</v>
      </c>
      <c r="L170" s="172"/>
    </row>
    <row r="171" spans="1:12" s="213" customFormat="1" ht="30" customHeight="1" outlineLevel="1">
      <c r="A171" s="183" t="s">
        <v>137</v>
      </c>
      <c r="B171" s="183">
        <v>89834</v>
      </c>
      <c r="C171" s="183" t="s">
        <v>318</v>
      </c>
      <c r="D171" s="188" t="s">
        <v>14882</v>
      </c>
      <c r="E171" s="183" t="s">
        <v>47</v>
      </c>
      <c r="F171" s="184">
        <v>1</v>
      </c>
      <c r="G171" s="196">
        <v>55.33</v>
      </c>
      <c r="H171" s="186">
        <f t="shared" si="72"/>
        <v>55.33</v>
      </c>
      <c r="I171" s="186">
        <f t="shared" si="73"/>
        <v>66.396000000000001</v>
      </c>
      <c r="L171" s="172"/>
    </row>
    <row r="172" spans="1:12" s="213" customFormat="1" ht="30" customHeight="1" outlineLevel="1">
      <c r="A172" s="183" t="s">
        <v>138</v>
      </c>
      <c r="B172" s="183">
        <v>89834</v>
      </c>
      <c r="C172" s="183" t="s">
        <v>318</v>
      </c>
      <c r="D172" s="188" t="s">
        <v>14882</v>
      </c>
      <c r="E172" s="183" t="s">
        <v>47</v>
      </c>
      <c r="F172" s="184">
        <v>3</v>
      </c>
      <c r="G172" s="196">
        <v>55.33</v>
      </c>
      <c r="H172" s="186">
        <f t="shared" si="72"/>
        <v>165.99</v>
      </c>
      <c r="I172" s="186">
        <f t="shared" si="73"/>
        <v>199.18800000000002</v>
      </c>
      <c r="L172" s="172"/>
    </row>
    <row r="173" spans="1:12" s="213" customFormat="1" ht="30" customHeight="1" outlineLevel="1">
      <c r="A173" s="183" t="s">
        <v>139</v>
      </c>
      <c r="B173" s="183">
        <v>89623</v>
      </c>
      <c r="C173" s="183" t="s">
        <v>318</v>
      </c>
      <c r="D173" s="188" t="s">
        <v>14815</v>
      </c>
      <c r="E173" s="183" t="s">
        <v>47</v>
      </c>
      <c r="F173" s="184">
        <v>2</v>
      </c>
      <c r="G173" s="196">
        <v>20.100000000000001</v>
      </c>
      <c r="H173" s="186">
        <f t="shared" si="72"/>
        <v>40.200000000000003</v>
      </c>
      <c r="I173" s="186">
        <f t="shared" si="73"/>
        <v>48.24</v>
      </c>
      <c r="L173" s="172"/>
    </row>
    <row r="174" spans="1:12" s="213" customFormat="1" ht="30" customHeight="1" outlineLevel="1">
      <c r="A174" s="183" t="s">
        <v>107</v>
      </c>
      <c r="B174" s="183">
        <v>89833</v>
      </c>
      <c r="C174" s="183" t="s">
        <v>318</v>
      </c>
      <c r="D174" s="188" t="s">
        <v>14881</v>
      </c>
      <c r="E174" s="183" t="s">
        <v>47</v>
      </c>
      <c r="F174" s="184">
        <v>3</v>
      </c>
      <c r="G174" s="196">
        <v>46.57</v>
      </c>
      <c r="H174" s="186">
        <f t="shared" si="72"/>
        <v>139.71</v>
      </c>
      <c r="I174" s="186">
        <f t="shared" si="73"/>
        <v>167.65200000000002</v>
      </c>
      <c r="L174" s="172"/>
    </row>
    <row r="175" spans="1:12" s="213" customFormat="1" ht="30" customHeight="1" outlineLevel="1">
      <c r="A175" s="183" t="s">
        <v>108</v>
      </c>
      <c r="B175" s="183">
        <v>89708</v>
      </c>
      <c r="C175" s="183" t="s">
        <v>318</v>
      </c>
      <c r="D175" s="188" t="s">
        <v>14894</v>
      </c>
      <c r="E175" s="183" t="s">
        <v>47</v>
      </c>
      <c r="F175" s="184">
        <v>3</v>
      </c>
      <c r="G175" s="196">
        <v>112.74</v>
      </c>
      <c r="H175" s="186">
        <f t="shared" si="72"/>
        <v>338.21999999999997</v>
      </c>
      <c r="I175" s="186">
        <f t="shared" si="73"/>
        <v>405.86399999999998</v>
      </c>
      <c r="L175" s="172"/>
    </row>
    <row r="176" spans="1:12" s="213" customFormat="1" ht="30" customHeight="1" outlineLevel="1">
      <c r="A176" s="183" t="s">
        <v>124</v>
      </c>
      <c r="B176" s="183">
        <v>98102</v>
      </c>
      <c r="C176" s="227" t="s">
        <v>318</v>
      </c>
      <c r="D176" s="188" t="s">
        <v>14447</v>
      </c>
      <c r="E176" s="183" t="s">
        <v>47</v>
      </c>
      <c r="F176" s="184">
        <v>1</v>
      </c>
      <c r="G176" s="196">
        <v>163.28</v>
      </c>
      <c r="H176" s="186">
        <f t="shared" si="72"/>
        <v>163.28</v>
      </c>
      <c r="I176" s="186">
        <f t="shared" si="73"/>
        <v>195.93600000000001</v>
      </c>
      <c r="L176" s="172"/>
    </row>
    <row r="177" spans="1:12" s="213" customFormat="1" ht="18" customHeight="1" outlineLevel="1">
      <c r="A177" s="183" t="s">
        <v>140</v>
      </c>
      <c r="B177" s="183" t="s">
        <v>14727</v>
      </c>
      <c r="C177" s="227" t="s">
        <v>14448</v>
      </c>
      <c r="D177" s="188" t="s">
        <v>14763</v>
      </c>
      <c r="E177" s="183" t="s">
        <v>47</v>
      </c>
      <c r="F177" s="184">
        <v>7</v>
      </c>
      <c r="G177" s="257">
        <v>754.17</v>
      </c>
      <c r="H177" s="186">
        <f t="shared" si="72"/>
        <v>5279.19</v>
      </c>
      <c r="I177" s="186">
        <f t="shared" si="73"/>
        <v>6335.0279999999993</v>
      </c>
      <c r="L177" s="172"/>
    </row>
    <row r="178" spans="1:12" s="213" customFormat="1" ht="18" customHeight="1" outlineLevel="1">
      <c r="A178" s="183" t="s">
        <v>141</v>
      </c>
      <c r="B178" s="183" t="s">
        <v>14728</v>
      </c>
      <c r="C178" s="227" t="s">
        <v>14448</v>
      </c>
      <c r="D178" s="188" t="s">
        <v>14764</v>
      </c>
      <c r="E178" s="183" t="s">
        <v>47</v>
      </c>
      <c r="F178" s="184">
        <v>1</v>
      </c>
      <c r="G178" s="184">
        <v>1418.42</v>
      </c>
      <c r="H178" s="186">
        <f t="shared" si="72"/>
        <v>1418.42</v>
      </c>
      <c r="I178" s="186">
        <f t="shared" si="73"/>
        <v>1702.104</v>
      </c>
      <c r="L178" s="172"/>
    </row>
    <row r="179" spans="1:12" s="213" customFormat="1" ht="18" customHeight="1" outlineLevel="1">
      <c r="A179" s="183" t="s">
        <v>133</v>
      </c>
      <c r="B179" s="183" t="s">
        <v>14744</v>
      </c>
      <c r="C179" s="183" t="s">
        <v>14373</v>
      </c>
      <c r="D179" s="191" t="s">
        <v>14880</v>
      </c>
      <c r="E179" s="183" t="s">
        <v>47</v>
      </c>
      <c r="F179" s="184">
        <v>2</v>
      </c>
      <c r="G179" s="196">
        <v>78.7</v>
      </c>
      <c r="H179" s="186">
        <f t="shared" ref="H179" si="74">(G179*F179)</f>
        <v>157.4</v>
      </c>
      <c r="I179" s="186">
        <f t="shared" ref="I179" si="75">(H179*1.2)</f>
        <v>188.88</v>
      </c>
      <c r="L179" s="172"/>
    </row>
    <row r="180" spans="1:12" ht="18" customHeight="1" outlineLevel="1">
      <c r="A180" s="210"/>
      <c r="B180" s="210"/>
      <c r="C180" s="210"/>
      <c r="D180" s="210" t="s">
        <v>14752</v>
      </c>
      <c r="E180" s="210"/>
      <c r="F180" s="256" t="s">
        <v>14905</v>
      </c>
      <c r="G180" s="256"/>
      <c r="H180" s="192">
        <f>SUM(H160:H179)</f>
        <v>9603.166299999999</v>
      </c>
      <c r="I180" s="192">
        <f>SUM(I160:I179)</f>
        <v>11523.799559999998</v>
      </c>
    </row>
    <row r="181" spans="1:12" ht="18" customHeight="1">
      <c r="A181" s="177">
        <v>15</v>
      </c>
      <c r="B181" s="177"/>
      <c r="C181" s="177"/>
      <c r="D181" s="260" t="s">
        <v>291</v>
      </c>
      <c r="E181" s="178"/>
      <c r="F181" s="180"/>
      <c r="G181" s="180"/>
      <c r="H181" s="193"/>
      <c r="I181" s="194"/>
    </row>
    <row r="182" spans="1:12" ht="30" customHeight="1" outlineLevel="1">
      <c r="A182" s="183" t="s">
        <v>26</v>
      </c>
      <c r="B182" s="219">
        <v>95470</v>
      </c>
      <c r="C182" s="183" t="s">
        <v>318</v>
      </c>
      <c r="D182" s="188" t="s">
        <v>14879</v>
      </c>
      <c r="E182" s="183" t="s">
        <v>47</v>
      </c>
      <c r="F182" s="184">
        <v>1</v>
      </c>
      <c r="G182" s="196">
        <v>294.22000000000003</v>
      </c>
      <c r="H182" s="186">
        <f t="shared" ref="H182" si="76">(G182*F182)</f>
        <v>294.22000000000003</v>
      </c>
      <c r="I182" s="186">
        <f t="shared" ref="I182:I183" si="77">(H182*1.2)</f>
        <v>353.06400000000002</v>
      </c>
    </row>
    <row r="183" spans="1:12" ht="30" customHeight="1" outlineLevel="1">
      <c r="A183" s="183" t="s">
        <v>27</v>
      </c>
      <c r="B183" s="214">
        <v>100848</v>
      </c>
      <c r="C183" s="183" t="s">
        <v>318</v>
      </c>
      <c r="D183" s="188" t="s">
        <v>14787</v>
      </c>
      <c r="E183" s="183" t="s">
        <v>47</v>
      </c>
      <c r="F183" s="184">
        <v>4</v>
      </c>
      <c r="G183" s="196">
        <v>512.84</v>
      </c>
      <c r="H183" s="186">
        <f t="shared" ref="H183" si="78">(G183*F183)</f>
        <v>2051.36</v>
      </c>
      <c r="I183" s="186">
        <f t="shared" si="77"/>
        <v>2461.6320000000001</v>
      </c>
    </row>
    <row r="184" spans="1:12" ht="30" customHeight="1" outlineLevel="1">
      <c r="A184" s="183" t="s">
        <v>28</v>
      </c>
      <c r="B184" s="219">
        <v>99635</v>
      </c>
      <c r="C184" s="183" t="s">
        <v>318</v>
      </c>
      <c r="D184" s="188" t="s">
        <v>14816</v>
      </c>
      <c r="E184" s="183" t="s">
        <v>47</v>
      </c>
      <c r="F184" s="184">
        <v>5</v>
      </c>
      <c r="G184" s="196">
        <v>362.96</v>
      </c>
      <c r="H184" s="186">
        <f t="shared" ref="H184:H186" si="79">(G184*F184)</f>
        <v>1814.8</v>
      </c>
      <c r="I184" s="186">
        <f t="shared" ref="I184:I186" si="80">(H184*1.2)</f>
        <v>2177.7599999999998</v>
      </c>
    </row>
    <row r="185" spans="1:12" s="213" customFormat="1" ht="30" customHeight="1" outlineLevel="1">
      <c r="A185" s="183" t="s">
        <v>123</v>
      </c>
      <c r="B185" s="183">
        <v>20270</v>
      </c>
      <c r="C185" s="183" t="s">
        <v>318</v>
      </c>
      <c r="D185" s="188" t="s">
        <v>14729</v>
      </c>
      <c r="E185" s="183" t="s">
        <v>47</v>
      </c>
      <c r="F185" s="184">
        <v>4</v>
      </c>
      <c r="G185" s="196">
        <v>88.59</v>
      </c>
      <c r="H185" s="186">
        <f t="shared" si="79"/>
        <v>354.36</v>
      </c>
      <c r="I185" s="186">
        <f t="shared" si="80"/>
        <v>425.23200000000003</v>
      </c>
      <c r="L185" s="172"/>
    </row>
    <row r="186" spans="1:12" s="213" customFormat="1" ht="30" customHeight="1" outlineLevel="1">
      <c r="A186" s="183" t="s">
        <v>29</v>
      </c>
      <c r="B186" s="183">
        <v>86936</v>
      </c>
      <c r="C186" s="183" t="s">
        <v>318</v>
      </c>
      <c r="D186" s="188" t="s">
        <v>14817</v>
      </c>
      <c r="E186" s="183" t="s">
        <v>47</v>
      </c>
      <c r="F186" s="184">
        <v>3</v>
      </c>
      <c r="G186" s="196" t="s">
        <v>14454</v>
      </c>
      <c r="H186" s="186">
        <f t="shared" si="79"/>
        <v>1004.9100000000001</v>
      </c>
      <c r="I186" s="186">
        <f t="shared" si="80"/>
        <v>1205.8920000000001</v>
      </c>
      <c r="L186" s="172"/>
    </row>
    <row r="187" spans="1:12" ht="30" customHeight="1" outlineLevel="1">
      <c r="A187" s="183" t="s">
        <v>30</v>
      </c>
      <c r="B187" s="183">
        <v>86904</v>
      </c>
      <c r="C187" s="183" t="s">
        <v>318</v>
      </c>
      <c r="D187" s="188" t="s">
        <v>14765</v>
      </c>
      <c r="E187" s="183" t="s">
        <v>47</v>
      </c>
      <c r="F187" s="184">
        <v>1</v>
      </c>
      <c r="G187" s="196">
        <v>142.19999999999999</v>
      </c>
      <c r="H187" s="186">
        <f t="shared" ref="H187" si="81">(G187*F187)</f>
        <v>142.19999999999999</v>
      </c>
      <c r="I187" s="186">
        <f t="shared" ref="I187" si="82">(H187*1.2)</f>
        <v>170.64</v>
      </c>
    </row>
    <row r="188" spans="1:12" ht="30" customHeight="1" outlineLevel="1">
      <c r="A188" s="183" t="s">
        <v>31</v>
      </c>
      <c r="B188" s="183" t="s">
        <v>14456</v>
      </c>
      <c r="C188" s="228" t="s">
        <v>318</v>
      </c>
      <c r="D188" s="188" t="s">
        <v>14455</v>
      </c>
      <c r="E188" s="183" t="s">
        <v>47</v>
      </c>
      <c r="F188" s="184">
        <v>5</v>
      </c>
      <c r="G188" s="196">
        <v>60.27</v>
      </c>
      <c r="H188" s="186">
        <f t="shared" ref="H188" si="83">(G188*F188)</f>
        <v>301.35000000000002</v>
      </c>
      <c r="I188" s="186">
        <f t="shared" ref="I188" si="84">(H188*1.2)</f>
        <v>361.62</v>
      </c>
    </row>
    <row r="189" spans="1:12" ht="18" customHeight="1" outlineLevel="1">
      <c r="A189" s="183" t="s">
        <v>32</v>
      </c>
      <c r="B189" s="183" t="s">
        <v>14745</v>
      </c>
      <c r="C189" s="228" t="s">
        <v>14373</v>
      </c>
      <c r="D189" s="191" t="s">
        <v>14766</v>
      </c>
      <c r="E189" s="183" t="s">
        <v>47</v>
      </c>
      <c r="F189" s="184">
        <v>1</v>
      </c>
      <c r="G189" s="196">
        <v>644.04999999999995</v>
      </c>
      <c r="H189" s="186">
        <f t="shared" ref="H189" si="85">(G189*F189)</f>
        <v>644.04999999999995</v>
      </c>
      <c r="I189" s="186">
        <f t="shared" ref="I189" si="86">(H189*1.2)</f>
        <v>772.8599999999999</v>
      </c>
    </row>
    <row r="190" spans="1:12" ht="18" customHeight="1" outlineLevel="1">
      <c r="A190" s="183" t="s">
        <v>33</v>
      </c>
      <c r="B190" s="183" t="s">
        <v>14507</v>
      </c>
      <c r="C190" s="228" t="s">
        <v>14373</v>
      </c>
      <c r="D190" s="191" t="s">
        <v>14767</v>
      </c>
      <c r="E190" s="183" t="s">
        <v>47</v>
      </c>
      <c r="F190" s="184">
        <v>2</v>
      </c>
      <c r="G190" s="196">
        <v>237.41</v>
      </c>
      <c r="H190" s="186">
        <f t="shared" ref="H190:H200" si="87">(G190*F190)</f>
        <v>474.82</v>
      </c>
      <c r="I190" s="186">
        <f t="shared" ref="I190:I200" si="88">(H190*1.2)</f>
        <v>569.78399999999999</v>
      </c>
    </row>
    <row r="191" spans="1:12" ht="30" customHeight="1" outlineLevel="1">
      <c r="A191" s="183" t="s">
        <v>274</v>
      </c>
      <c r="B191" s="183" t="s">
        <v>14746</v>
      </c>
      <c r="C191" s="183" t="s">
        <v>14373</v>
      </c>
      <c r="D191" s="191" t="s">
        <v>14781</v>
      </c>
      <c r="E191" s="183" t="s">
        <v>47</v>
      </c>
      <c r="F191" s="184">
        <v>3</v>
      </c>
      <c r="G191" s="196">
        <v>210.18</v>
      </c>
      <c r="H191" s="186">
        <f t="shared" si="87"/>
        <v>630.54</v>
      </c>
      <c r="I191" s="186">
        <f t="shared" si="88"/>
        <v>756.64799999999991</v>
      </c>
    </row>
    <row r="192" spans="1:12" ht="18" customHeight="1" outlineLevel="1">
      <c r="A192" s="183" t="s">
        <v>109</v>
      </c>
      <c r="B192" s="183" t="s">
        <v>14458</v>
      </c>
      <c r="C192" s="183" t="s">
        <v>14373</v>
      </c>
      <c r="D192" s="191" t="s">
        <v>14782</v>
      </c>
      <c r="E192" s="183" t="s">
        <v>47</v>
      </c>
      <c r="F192" s="184">
        <v>2</v>
      </c>
      <c r="G192" s="196">
        <v>53.06</v>
      </c>
      <c r="H192" s="186">
        <f t="shared" si="87"/>
        <v>106.12</v>
      </c>
      <c r="I192" s="186">
        <f t="shared" si="88"/>
        <v>127.34399999999999</v>
      </c>
    </row>
    <row r="193" spans="1:12" ht="30" customHeight="1" outlineLevel="1">
      <c r="A193" s="183" t="s">
        <v>275</v>
      </c>
      <c r="B193" s="183" t="s">
        <v>14730</v>
      </c>
      <c r="C193" s="183" t="s">
        <v>14373</v>
      </c>
      <c r="D193" s="191" t="s">
        <v>14878</v>
      </c>
      <c r="E193" s="183" t="s">
        <v>47</v>
      </c>
      <c r="F193" s="184">
        <v>5</v>
      </c>
      <c r="G193" s="196">
        <v>646.03</v>
      </c>
      <c r="H193" s="186">
        <f t="shared" si="87"/>
        <v>3230.1499999999996</v>
      </c>
      <c r="I193" s="186">
        <f t="shared" si="88"/>
        <v>3876.1799999999994</v>
      </c>
    </row>
    <row r="194" spans="1:12" ht="18" customHeight="1" outlineLevel="1">
      <c r="A194" s="183" t="s">
        <v>34</v>
      </c>
      <c r="B194" s="216" t="s">
        <v>14459</v>
      </c>
      <c r="C194" s="183" t="s">
        <v>14373</v>
      </c>
      <c r="D194" s="191" t="s">
        <v>14768</v>
      </c>
      <c r="E194" s="183" t="s">
        <v>47</v>
      </c>
      <c r="F194" s="184">
        <v>3</v>
      </c>
      <c r="G194" s="196">
        <v>66.14</v>
      </c>
      <c r="H194" s="186">
        <f t="shared" si="87"/>
        <v>198.42000000000002</v>
      </c>
      <c r="I194" s="186">
        <f t="shared" si="88"/>
        <v>238.10400000000001</v>
      </c>
    </row>
    <row r="195" spans="1:12" ht="30" customHeight="1" outlineLevel="1">
      <c r="A195" s="183" t="s">
        <v>35</v>
      </c>
      <c r="B195" s="216" t="s">
        <v>14508</v>
      </c>
      <c r="C195" s="228" t="s">
        <v>14373</v>
      </c>
      <c r="D195" s="191" t="s">
        <v>14769</v>
      </c>
      <c r="E195" s="183" t="s">
        <v>47</v>
      </c>
      <c r="F195" s="184">
        <v>2</v>
      </c>
      <c r="G195" s="196">
        <v>265.82</v>
      </c>
      <c r="H195" s="186">
        <f t="shared" si="87"/>
        <v>531.64</v>
      </c>
      <c r="I195" s="186">
        <f t="shared" si="88"/>
        <v>637.96799999999996</v>
      </c>
    </row>
    <row r="196" spans="1:12" ht="18" customHeight="1" outlineLevel="1">
      <c r="A196" s="183" t="s">
        <v>36</v>
      </c>
      <c r="B196" s="183">
        <v>99857</v>
      </c>
      <c r="C196" s="183" t="s">
        <v>318</v>
      </c>
      <c r="D196" s="191" t="s">
        <v>14460</v>
      </c>
      <c r="E196" s="183" t="s">
        <v>59</v>
      </c>
      <c r="F196" s="184">
        <v>1.75</v>
      </c>
      <c r="G196" s="196">
        <v>93.81</v>
      </c>
      <c r="H196" s="186">
        <f t="shared" si="87"/>
        <v>164.16750000000002</v>
      </c>
      <c r="I196" s="186">
        <f t="shared" si="88"/>
        <v>197.001</v>
      </c>
    </row>
    <row r="197" spans="1:12" ht="30" customHeight="1" outlineLevel="1">
      <c r="A197" s="183" t="s">
        <v>276</v>
      </c>
      <c r="B197" s="214">
        <v>100868</v>
      </c>
      <c r="C197" s="215" t="s">
        <v>318</v>
      </c>
      <c r="D197" s="191" t="s">
        <v>14818</v>
      </c>
      <c r="E197" s="183" t="s">
        <v>47</v>
      </c>
      <c r="F197" s="184">
        <v>2</v>
      </c>
      <c r="G197" s="196">
        <v>371.55</v>
      </c>
      <c r="H197" s="186">
        <f t="shared" si="87"/>
        <v>743.1</v>
      </c>
      <c r="I197" s="186">
        <f t="shared" si="88"/>
        <v>891.72</v>
      </c>
    </row>
    <row r="198" spans="1:12" ht="30" customHeight="1" outlineLevel="1">
      <c r="A198" s="183" t="s">
        <v>249</v>
      </c>
      <c r="B198" s="216">
        <v>100864</v>
      </c>
      <c r="C198" s="229" t="s">
        <v>318</v>
      </c>
      <c r="D198" s="191" t="s">
        <v>14788</v>
      </c>
      <c r="E198" s="183" t="s">
        <v>47</v>
      </c>
      <c r="F198" s="184">
        <v>1</v>
      </c>
      <c r="G198" s="196">
        <v>713.57</v>
      </c>
      <c r="H198" s="186">
        <f t="shared" si="87"/>
        <v>713.57</v>
      </c>
      <c r="I198" s="186">
        <f t="shared" si="88"/>
        <v>856.28399999999999</v>
      </c>
    </row>
    <row r="199" spans="1:12" ht="30" customHeight="1" outlineLevel="1">
      <c r="A199" s="183" t="s">
        <v>110</v>
      </c>
      <c r="B199" s="183">
        <v>100875</v>
      </c>
      <c r="C199" s="183" t="s">
        <v>318</v>
      </c>
      <c r="D199" s="191" t="s">
        <v>14819</v>
      </c>
      <c r="E199" s="183" t="s">
        <v>47</v>
      </c>
      <c r="F199" s="184">
        <v>1</v>
      </c>
      <c r="G199" s="196">
        <v>1163.07</v>
      </c>
      <c r="H199" s="186">
        <f t="shared" si="87"/>
        <v>1163.07</v>
      </c>
      <c r="I199" s="186">
        <f t="shared" si="88"/>
        <v>1395.684</v>
      </c>
    </row>
    <row r="200" spans="1:12" ht="18" customHeight="1" outlineLevel="1">
      <c r="A200" s="183" t="s">
        <v>111</v>
      </c>
      <c r="B200" s="216" t="s">
        <v>14734</v>
      </c>
      <c r="C200" s="183" t="s">
        <v>14373</v>
      </c>
      <c r="D200" s="191" t="s">
        <v>14770</v>
      </c>
      <c r="E200" s="183" t="s">
        <v>47</v>
      </c>
      <c r="F200" s="184">
        <v>15</v>
      </c>
      <c r="G200" s="196">
        <v>43.32</v>
      </c>
      <c r="H200" s="186">
        <f t="shared" si="87"/>
        <v>649.79999999999995</v>
      </c>
      <c r="I200" s="186">
        <f t="shared" si="88"/>
        <v>779.75999999999988</v>
      </c>
    </row>
    <row r="201" spans="1:12" ht="18" customHeight="1" outlineLevel="1">
      <c r="A201" s="210"/>
      <c r="B201" s="210"/>
      <c r="C201" s="210"/>
      <c r="D201" s="210" t="s">
        <v>14752</v>
      </c>
      <c r="E201" s="210"/>
      <c r="F201" s="256" t="s">
        <v>14905</v>
      </c>
      <c r="G201" s="256"/>
      <c r="H201" s="192">
        <f>SUM(H182:H200)</f>
        <v>15212.647499999997</v>
      </c>
      <c r="I201" s="192">
        <f>SUM(I182:I200)</f>
        <v>18255.176999999996</v>
      </c>
    </row>
    <row r="202" spans="1:12" ht="18" customHeight="1">
      <c r="A202" s="177">
        <v>16</v>
      </c>
      <c r="B202" s="177"/>
      <c r="C202" s="177"/>
      <c r="D202" s="260" t="s">
        <v>99</v>
      </c>
      <c r="E202" s="178"/>
      <c r="F202" s="180"/>
      <c r="G202" s="180"/>
      <c r="H202" s="193"/>
      <c r="I202" s="194"/>
    </row>
    <row r="203" spans="1:12" s="213" customFormat="1" ht="18" customHeight="1" outlineLevel="1">
      <c r="A203" s="183" t="s">
        <v>112</v>
      </c>
      <c r="B203" s="216" t="s">
        <v>14509</v>
      </c>
      <c r="C203" s="183" t="s">
        <v>14373</v>
      </c>
      <c r="D203" s="191" t="s">
        <v>14877</v>
      </c>
      <c r="E203" s="183" t="s">
        <v>47</v>
      </c>
      <c r="F203" s="184">
        <v>1</v>
      </c>
      <c r="G203" s="196">
        <v>200.72</v>
      </c>
      <c r="H203" s="186">
        <f>(G203*F203)</f>
        <v>200.72</v>
      </c>
      <c r="I203" s="186">
        <f>(H203*1.2)</f>
        <v>240.86399999999998</v>
      </c>
      <c r="L203" s="172"/>
    </row>
    <row r="204" spans="1:12" s="213" customFormat="1" ht="18" customHeight="1" outlineLevel="1">
      <c r="A204" s="183" t="s">
        <v>113</v>
      </c>
      <c r="B204" s="183" t="s">
        <v>14465</v>
      </c>
      <c r="C204" s="183" t="s">
        <v>14373</v>
      </c>
      <c r="D204" s="191" t="s">
        <v>14876</v>
      </c>
      <c r="E204" s="183" t="s">
        <v>47</v>
      </c>
      <c r="F204" s="184">
        <v>1</v>
      </c>
      <c r="G204" s="196">
        <v>212.61</v>
      </c>
      <c r="H204" s="186">
        <f>(G204*F204)</f>
        <v>212.61</v>
      </c>
      <c r="I204" s="186">
        <f>(H204*1.2)</f>
        <v>255.13200000000001</v>
      </c>
      <c r="L204" s="172"/>
    </row>
    <row r="205" spans="1:12" s="213" customFormat="1" ht="30" customHeight="1" outlineLevel="1">
      <c r="A205" s="183" t="s">
        <v>114</v>
      </c>
      <c r="B205" s="216" t="s">
        <v>14466</v>
      </c>
      <c r="C205" s="183" t="s">
        <v>318</v>
      </c>
      <c r="D205" s="191" t="s">
        <v>14820</v>
      </c>
      <c r="E205" s="183" t="s">
        <v>47</v>
      </c>
      <c r="F205" s="184">
        <v>5</v>
      </c>
      <c r="G205" s="196">
        <v>27.58</v>
      </c>
      <c r="H205" s="186">
        <f>(G205*F205)</f>
        <v>137.89999999999998</v>
      </c>
      <c r="I205" s="186">
        <f>(H205*1.2)</f>
        <v>165.47999999999996</v>
      </c>
      <c r="L205" s="172"/>
    </row>
    <row r="206" spans="1:12" s="213" customFormat="1" ht="30" customHeight="1" outlineLevel="1">
      <c r="A206" s="183" t="s">
        <v>115</v>
      </c>
      <c r="B206" s="214">
        <v>91942</v>
      </c>
      <c r="C206" s="228" t="s">
        <v>318</v>
      </c>
      <c r="D206" s="191" t="s">
        <v>14821</v>
      </c>
      <c r="E206" s="183" t="s">
        <v>47</v>
      </c>
      <c r="F206" s="184">
        <v>5</v>
      </c>
      <c r="G206" s="196">
        <v>43.44</v>
      </c>
      <c r="H206" s="186">
        <f>(G206*F206)</f>
        <v>217.2</v>
      </c>
      <c r="I206" s="186">
        <f>(H206*1.2)</f>
        <v>260.64</v>
      </c>
      <c r="L206" s="172"/>
    </row>
    <row r="207" spans="1:12" s="213" customFormat="1" ht="30" customHeight="1" outlineLevel="1">
      <c r="A207" s="183" t="s">
        <v>14464</v>
      </c>
      <c r="B207" s="216" t="s">
        <v>14747</v>
      </c>
      <c r="C207" s="183" t="s">
        <v>14373</v>
      </c>
      <c r="D207" s="191" t="s">
        <v>14771</v>
      </c>
      <c r="E207" s="183" t="s">
        <v>47</v>
      </c>
      <c r="F207" s="184">
        <v>2</v>
      </c>
      <c r="G207" s="196">
        <v>12.94</v>
      </c>
      <c r="H207" s="186">
        <f>(G207*F207)</f>
        <v>25.88</v>
      </c>
      <c r="I207" s="186">
        <f>(H207*1.2)</f>
        <v>31.055999999999997</v>
      </c>
      <c r="L207" s="172"/>
    </row>
    <row r="208" spans="1:12" ht="18" customHeight="1" outlineLevel="1">
      <c r="A208" s="210"/>
      <c r="B208" s="210"/>
      <c r="C208" s="210"/>
      <c r="D208" s="210" t="s">
        <v>14752</v>
      </c>
      <c r="E208" s="210"/>
      <c r="F208" s="256" t="s">
        <v>14905</v>
      </c>
      <c r="G208" s="256"/>
      <c r="H208" s="192">
        <f>SUM(H203:H207)</f>
        <v>794.31000000000006</v>
      </c>
      <c r="I208" s="192">
        <f>SUM(I203:I207)</f>
        <v>953.17199999999991</v>
      </c>
    </row>
    <row r="209" spans="1:12" ht="18" customHeight="1">
      <c r="A209" s="177">
        <v>17</v>
      </c>
      <c r="B209" s="177"/>
      <c r="C209" s="177"/>
      <c r="D209" s="260" t="s">
        <v>14822</v>
      </c>
      <c r="E209" s="178"/>
      <c r="F209" s="180"/>
      <c r="G209" s="180"/>
      <c r="H209" s="193"/>
      <c r="I209" s="194"/>
    </row>
    <row r="210" spans="1:12" s="213" customFormat="1" ht="18" customHeight="1" outlineLevel="1">
      <c r="A210" s="230" t="s">
        <v>10</v>
      </c>
      <c r="B210" s="230"/>
      <c r="C210" s="230"/>
      <c r="D210" s="231" t="s">
        <v>20</v>
      </c>
      <c r="E210" s="221"/>
      <c r="F210" s="184"/>
      <c r="G210" s="232"/>
      <c r="H210" s="186"/>
      <c r="I210" s="186"/>
      <c r="L210" s="172"/>
    </row>
    <row r="211" spans="1:12" s="213" customFormat="1" ht="30" customHeight="1" outlineLevel="1">
      <c r="A211" s="233" t="s">
        <v>202</v>
      </c>
      <c r="B211" s="216" t="s">
        <v>14510</v>
      </c>
      <c r="C211" s="190" t="s">
        <v>14373</v>
      </c>
      <c r="D211" s="191" t="s">
        <v>14875</v>
      </c>
      <c r="E211" s="183" t="s">
        <v>47</v>
      </c>
      <c r="F211" s="184">
        <v>1</v>
      </c>
      <c r="G211" s="196">
        <v>655.7</v>
      </c>
      <c r="H211" s="186">
        <f>(G211*F211)</f>
        <v>655.7</v>
      </c>
      <c r="I211" s="186">
        <f>(H211*1.2)</f>
        <v>786.84</v>
      </c>
      <c r="L211" s="172"/>
    </row>
    <row r="212" spans="1:12" s="213" customFormat="1" ht="18" customHeight="1" outlineLevel="1">
      <c r="A212" s="230" t="s">
        <v>38</v>
      </c>
      <c r="B212" s="233"/>
      <c r="C212" s="233"/>
      <c r="D212" s="234" t="s">
        <v>122</v>
      </c>
      <c r="E212" s="222"/>
      <c r="F212" s="184"/>
      <c r="G212" s="184"/>
      <c r="H212" s="186"/>
      <c r="I212" s="186"/>
      <c r="L212" s="172"/>
    </row>
    <row r="213" spans="1:12" s="213" customFormat="1" ht="18" customHeight="1" outlineLevel="1">
      <c r="A213" s="233" t="s">
        <v>203</v>
      </c>
      <c r="B213" s="216" t="s">
        <v>14511</v>
      </c>
      <c r="C213" s="233" t="s">
        <v>14373</v>
      </c>
      <c r="D213" s="191" t="s">
        <v>14874</v>
      </c>
      <c r="E213" s="183" t="s">
        <v>47</v>
      </c>
      <c r="F213" s="184">
        <v>8</v>
      </c>
      <c r="G213" s="196">
        <v>22.42</v>
      </c>
      <c r="H213" s="186">
        <f>(G213*F213)</f>
        <v>179.36</v>
      </c>
      <c r="I213" s="186">
        <f>(H213*1.2)</f>
        <v>215.232</v>
      </c>
      <c r="L213" s="172"/>
    </row>
    <row r="214" spans="1:12" ht="18" customHeight="1" outlineLevel="1">
      <c r="A214" s="190" t="s">
        <v>204</v>
      </c>
      <c r="B214" s="216" t="s">
        <v>14511</v>
      </c>
      <c r="C214" s="190" t="s">
        <v>14373</v>
      </c>
      <c r="D214" s="191" t="s">
        <v>14874</v>
      </c>
      <c r="E214" s="183" t="s">
        <v>47</v>
      </c>
      <c r="F214" s="184">
        <v>3</v>
      </c>
      <c r="G214" s="196">
        <v>22.42</v>
      </c>
      <c r="H214" s="186">
        <f t="shared" ref="H214:H216" si="89">(G214*F214)</f>
        <v>67.260000000000005</v>
      </c>
      <c r="I214" s="186">
        <f t="shared" ref="I214:I242" si="90">(H214*1.2)</f>
        <v>80.712000000000003</v>
      </c>
    </row>
    <row r="215" spans="1:12" ht="18" customHeight="1" outlineLevel="1">
      <c r="A215" s="190" t="s">
        <v>205</v>
      </c>
      <c r="B215" s="216" t="s">
        <v>14511</v>
      </c>
      <c r="C215" s="190" t="s">
        <v>14373</v>
      </c>
      <c r="D215" s="191" t="s">
        <v>14874</v>
      </c>
      <c r="E215" s="183" t="s">
        <v>47</v>
      </c>
      <c r="F215" s="184">
        <v>4</v>
      </c>
      <c r="G215" s="196" t="str">
        <f>LOOKUP(B215,'CPOS 182'!A:A,'CPOS 182'!F:F)</f>
        <v>28,61</v>
      </c>
      <c r="H215" s="186">
        <f t="shared" si="89"/>
        <v>114.44</v>
      </c>
      <c r="I215" s="186">
        <f t="shared" si="90"/>
        <v>137.328</v>
      </c>
    </row>
    <row r="216" spans="1:12" ht="18" customHeight="1" outlineLevel="1">
      <c r="A216" s="190" t="s">
        <v>206</v>
      </c>
      <c r="B216" s="216" t="s">
        <v>14511</v>
      </c>
      <c r="C216" s="190" t="s">
        <v>14373</v>
      </c>
      <c r="D216" s="191" t="s">
        <v>14874</v>
      </c>
      <c r="E216" s="183" t="s">
        <v>47</v>
      </c>
      <c r="F216" s="184">
        <v>2</v>
      </c>
      <c r="G216" s="196" t="str">
        <f>LOOKUP(B216,'CPOS 182'!A:A,'CPOS 182'!F:F)</f>
        <v>28,61</v>
      </c>
      <c r="H216" s="186">
        <f t="shared" si="89"/>
        <v>57.22</v>
      </c>
      <c r="I216" s="186">
        <f t="shared" si="90"/>
        <v>68.664000000000001</v>
      </c>
    </row>
    <row r="217" spans="1:12" s="213" customFormat="1" ht="18" customHeight="1" outlineLevel="1">
      <c r="A217" s="233" t="s">
        <v>207</v>
      </c>
      <c r="B217" s="216" t="s">
        <v>14748</v>
      </c>
      <c r="C217" s="233" t="s">
        <v>14373</v>
      </c>
      <c r="D217" s="191" t="s">
        <v>14873</v>
      </c>
      <c r="E217" s="183" t="s">
        <v>47</v>
      </c>
      <c r="F217" s="184">
        <v>1</v>
      </c>
      <c r="G217" s="196">
        <v>165.4</v>
      </c>
      <c r="H217" s="186">
        <f t="shared" ref="H217" si="91">(G217*F217)</f>
        <v>165.4</v>
      </c>
      <c r="I217" s="186">
        <f t="shared" si="90"/>
        <v>198.48</v>
      </c>
      <c r="L217" s="172"/>
    </row>
    <row r="218" spans="1:12" s="213" customFormat="1" ht="18" customHeight="1" outlineLevel="1">
      <c r="A218" s="233" t="s">
        <v>208</v>
      </c>
      <c r="B218" s="216" t="s">
        <v>14469</v>
      </c>
      <c r="C218" s="233" t="s">
        <v>14373</v>
      </c>
      <c r="D218" s="191" t="s">
        <v>14872</v>
      </c>
      <c r="E218" s="183" t="s">
        <v>47</v>
      </c>
      <c r="F218" s="184">
        <v>13</v>
      </c>
      <c r="G218" s="196">
        <v>222.37</v>
      </c>
      <c r="H218" s="186">
        <f t="shared" ref="H218" si="92">(G218*F218)</f>
        <v>2890.81</v>
      </c>
      <c r="I218" s="186">
        <f t="shared" si="90"/>
        <v>3468.9719999999998</v>
      </c>
      <c r="L218" s="172"/>
    </row>
    <row r="219" spans="1:12" s="213" customFormat="1" ht="30" customHeight="1" outlineLevel="1">
      <c r="A219" s="233" t="s">
        <v>209</v>
      </c>
      <c r="B219" s="216" t="s">
        <v>14470</v>
      </c>
      <c r="C219" s="233" t="s">
        <v>14373</v>
      </c>
      <c r="D219" s="191" t="s">
        <v>14871</v>
      </c>
      <c r="E219" s="183" t="s">
        <v>47</v>
      </c>
      <c r="F219" s="184">
        <v>4</v>
      </c>
      <c r="G219" s="196">
        <v>9233.7900000000009</v>
      </c>
      <c r="H219" s="186">
        <f t="shared" ref="H219" si="93">(G219*F219)</f>
        <v>36935.160000000003</v>
      </c>
      <c r="I219" s="186">
        <f t="shared" si="90"/>
        <v>44322.192000000003</v>
      </c>
      <c r="L219" s="172"/>
    </row>
    <row r="220" spans="1:12" s="213" customFormat="1" ht="18" customHeight="1" outlineLevel="1">
      <c r="A220" s="230" t="s">
        <v>39</v>
      </c>
      <c r="B220" s="207"/>
      <c r="C220" s="207"/>
      <c r="D220" s="210" t="s">
        <v>21</v>
      </c>
      <c r="E220" s="221"/>
      <c r="F220" s="184"/>
      <c r="G220" s="196"/>
      <c r="H220" s="186"/>
      <c r="I220" s="186"/>
      <c r="L220" s="172"/>
    </row>
    <row r="221" spans="1:12" s="213" customFormat="1" ht="30" customHeight="1" outlineLevel="1">
      <c r="A221" s="233" t="s">
        <v>210</v>
      </c>
      <c r="B221" s="190">
        <v>91831</v>
      </c>
      <c r="C221" s="190" t="s">
        <v>318</v>
      </c>
      <c r="D221" s="191" t="s">
        <v>14823</v>
      </c>
      <c r="E221" s="233" t="s">
        <v>59</v>
      </c>
      <c r="F221" s="184">
        <v>3</v>
      </c>
      <c r="G221" s="196">
        <v>11.45</v>
      </c>
      <c r="H221" s="186">
        <f t="shared" ref="H221" si="94">(G221*F221)</f>
        <v>34.349999999999994</v>
      </c>
      <c r="I221" s="186">
        <f t="shared" si="90"/>
        <v>41.219999999999992</v>
      </c>
      <c r="L221" s="172"/>
    </row>
    <row r="222" spans="1:12" s="213" customFormat="1" ht="30" customHeight="1" outlineLevel="1">
      <c r="A222" s="233" t="s">
        <v>211</v>
      </c>
      <c r="B222" s="233">
        <v>91834</v>
      </c>
      <c r="C222" s="190" t="s">
        <v>318</v>
      </c>
      <c r="D222" s="191" t="s">
        <v>14824</v>
      </c>
      <c r="E222" s="233" t="s">
        <v>59</v>
      </c>
      <c r="F222" s="184">
        <v>64.900000000000006</v>
      </c>
      <c r="G222" s="196">
        <v>12.36</v>
      </c>
      <c r="H222" s="186">
        <f t="shared" ref="H222:H241" si="95">(G222*F222)</f>
        <v>802.16399999999999</v>
      </c>
      <c r="I222" s="186">
        <f t="shared" si="90"/>
        <v>962.59679999999992</v>
      </c>
      <c r="L222" s="172"/>
    </row>
    <row r="223" spans="1:12" s="213" customFormat="1" ht="30" customHeight="1" outlineLevel="1">
      <c r="A223" s="233" t="s">
        <v>212</v>
      </c>
      <c r="B223" s="233">
        <v>91836</v>
      </c>
      <c r="C223" s="190" t="s">
        <v>318</v>
      </c>
      <c r="D223" s="191" t="s">
        <v>14825</v>
      </c>
      <c r="E223" s="233" t="s">
        <v>59</v>
      </c>
      <c r="F223" s="184">
        <v>52.2</v>
      </c>
      <c r="G223" s="196">
        <v>15.1</v>
      </c>
      <c r="H223" s="186">
        <f t="shared" si="95"/>
        <v>788.22</v>
      </c>
      <c r="I223" s="186">
        <f t="shared" si="90"/>
        <v>945.86400000000003</v>
      </c>
      <c r="L223" s="172"/>
    </row>
    <row r="224" spans="1:12" s="213" customFormat="1" ht="30" customHeight="1" outlineLevel="1">
      <c r="A224" s="233" t="s">
        <v>213</v>
      </c>
      <c r="B224" s="190">
        <v>91873</v>
      </c>
      <c r="C224" s="190" t="s">
        <v>318</v>
      </c>
      <c r="D224" s="191" t="s">
        <v>14826</v>
      </c>
      <c r="E224" s="233" t="s">
        <v>59</v>
      </c>
      <c r="F224" s="184">
        <v>40.799999999999997</v>
      </c>
      <c r="G224" s="196">
        <v>23.81</v>
      </c>
      <c r="H224" s="186">
        <f t="shared" si="95"/>
        <v>971.44799999999987</v>
      </c>
      <c r="I224" s="186">
        <f t="shared" si="90"/>
        <v>1165.7375999999997</v>
      </c>
      <c r="L224" s="172"/>
    </row>
    <row r="225" spans="1:12" s="213" customFormat="1" ht="18" customHeight="1" outlineLevel="1">
      <c r="A225" s="233" t="s">
        <v>214</v>
      </c>
      <c r="B225" s="190">
        <v>93008</v>
      </c>
      <c r="C225" s="190" t="s">
        <v>318</v>
      </c>
      <c r="D225" s="191" t="s">
        <v>14870</v>
      </c>
      <c r="E225" s="233" t="s">
        <v>59</v>
      </c>
      <c r="F225" s="184">
        <v>6.9</v>
      </c>
      <c r="G225" s="196">
        <v>18.41</v>
      </c>
      <c r="H225" s="186">
        <f t="shared" si="95"/>
        <v>127.02900000000001</v>
      </c>
      <c r="I225" s="186">
        <f t="shared" si="90"/>
        <v>152.4348</v>
      </c>
      <c r="L225" s="172"/>
    </row>
    <row r="226" spans="1:12" s="213" customFormat="1" ht="18" customHeight="1" outlineLevel="1">
      <c r="A226" s="233" t="s">
        <v>215</v>
      </c>
      <c r="B226" s="190">
        <v>93010</v>
      </c>
      <c r="C226" s="190" t="s">
        <v>318</v>
      </c>
      <c r="D226" s="191" t="s">
        <v>14869</v>
      </c>
      <c r="E226" s="233" t="s">
        <v>59</v>
      </c>
      <c r="F226" s="184">
        <v>3.4</v>
      </c>
      <c r="G226" s="196">
        <v>36.340000000000003</v>
      </c>
      <c r="H226" s="186">
        <f t="shared" si="95"/>
        <v>123.55600000000001</v>
      </c>
      <c r="I226" s="186">
        <f t="shared" si="90"/>
        <v>148.2672</v>
      </c>
      <c r="L226" s="172"/>
    </row>
    <row r="227" spans="1:12" s="213" customFormat="1" ht="18" customHeight="1" outlineLevel="1">
      <c r="A227" s="233" t="s">
        <v>216</v>
      </c>
      <c r="B227" s="190" t="s">
        <v>14731</v>
      </c>
      <c r="C227" s="190" t="s">
        <v>14448</v>
      </c>
      <c r="D227" s="264" t="s">
        <v>14477</v>
      </c>
      <c r="E227" s="183" t="s">
        <v>47</v>
      </c>
      <c r="F227" s="184">
        <v>1</v>
      </c>
      <c r="G227" s="196">
        <v>236.83</v>
      </c>
      <c r="H227" s="186">
        <f t="shared" si="95"/>
        <v>236.83</v>
      </c>
      <c r="I227" s="186">
        <f t="shared" si="90"/>
        <v>284.19600000000003</v>
      </c>
      <c r="L227" s="172"/>
    </row>
    <row r="228" spans="1:12" s="213" customFormat="1" ht="30" customHeight="1" outlineLevel="1">
      <c r="A228" s="233" t="s">
        <v>217</v>
      </c>
      <c r="B228" s="190">
        <v>91940</v>
      </c>
      <c r="C228" s="190" t="s">
        <v>318</v>
      </c>
      <c r="D228" s="264" t="s">
        <v>14827</v>
      </c>
      <c r="E228" s="183" t="s">
        <v>47</v>
      </c>
      <c r="F228" s="184">
        <v>22</v>
      </c>
      <c r="G228" s="257">
        <v>22.33</v>
      </c>
      <c r="H228" s="186">
        <f t="shared" si="95"/>
        <v>491.26</v>
      </c>
      <c r="I228" s="186">
        <f t="shared" si="90"/>
        <v>589.51199999999994</v>
      </c>
      <c r="L228" s="172"/>
    </row>
    <row r="229" spans="1:12" s="213" customFormat="1" ht="18" customHeight="1" outlineLevel="1">
      <c r="A229" s="233" t="s">
        <v>218</v>
      </c>
      <c r="B229" s="190">
        <v>91937</v>
      </c>
      <c r="C229" s="190" t="s">
        <v>318</v>
      </c>
      <c r="D229" s="264" t="s">
        <v>14828</v>
      </c>
      <c r="E229" s="183" t="s">
        <v>47</v>
      </c>
      <c r="F229" s="184">
        <v>26</v>
      </c>
      <c r="G229" s="257">
        <v>19.13</v>
      </c>
      <c r="H229" s="186">
        <f t="shared" si="95"/>
        <v>497.38</v>
      </c>
      <c r="I229" s="186">
        <f t="shared" si="90"/>
        <v>596.85599999999999</v>
      </c>
      <c r="L229" s="172"/>
    </row>
    <row r="230" spans="1:12" s="213" customFormat="1" ht="18" customHeight="1" outlineLevel="1">
      <c r="A230" s="230" t="s">
        <v>91</v>
      </c>
      <c r="B230" s="207"/>
      <c r="C230" s="207"/>
      <c r="D230" s="210" t="s">
        <v>293</v>
      </c>
      <c r="E230" s="188"/>
      <c r="F230" s="184"/>
      <c r="G230" s="184"/>
      <c r="H230" s="186">
        <f t="shared" si="95"/>
        <v>0</v>
      </c>
      <c r="I230" s="186">
        <f t="shared" si="90"/>
        <v>0</v>
      </c>
      <c r="L230" s="172"/>
    </row>
    <row r="231" spans="1:12" s="213" customFormat="1" ht="30" customHeight="1" outlineLevel="1">
      <c r="A231" s="233" t="s">
        <v>219</v>
      </c>
      <c r="B231" s="233">
        <v>91926</v>
      </c>
      <c r="C231" s="233" t="s">
        <v>318</v>
      </c>
      <c r="D231" s="264" t="s">
        <v>14829</v>
      </c>
      <c r="E231" s="233" t="s">
        <v>59</v>
      </c>
      <c r="F231" s="184">
        <v>648.6</v>
      </c>
      <c r="G231" s="257">
        <v>4.1500000000000004</v>
      </c>
      <c r="H231" s="186">
        <f t="shared" si="95"/>
        <v>2691.6900000000005</v>
      </c>
      <c r="I231" s="186">
        <f t="shared" si="90"/>
        <v>3230.0280000000007</v>
      </c>
      <c r="L231" s="172"/>
    </row>
    <row r="232" spans="1:12" s="213" customFormat="1" ht="30" customHeight="1" outlineLevel="1">
      <c r="A232" s="233" t="s">
        <v>220</v>
      </c>
      <c r="B232" s="233">
        <v>91928</v>
      </c>
      <c r="C232" s="233" t="s">
        <v>318</v>
      </c>
      <c r="D232" s="264" t="s">
        <v>14830</v>
      </c>
      <c r="E232" s="233" t="s">
        <v>59</v>
      </c>
      <c r="F232" s="184">
        <v>90.3</v>
      </c>
      <c r="G232" s="196">
        <v>6.25</v>
      </c>
      <c r="H232" s="186">
        <f t="shared" si="95"/>
        <v>564.375</v>
      </c>
      <c r="I232" s="186">
        <f t="shared" si="90"/>
        <v>677.25</v>
      </c>
      <c r="L232" s="172"/>
    </row>
    <row r="233" spans="1:12" s="213" customFormat="1" ht="30" customHeight="1" outlineLevel="1">
      <c r="A233" s="233" t="s">
        <v>221</v>
      </c>
      <c r="B233" s="233">
        <v>91930</v>
      </c>
      <c r="C233" s="233" t="s">
        <v>318</v>
      </c>
      <c r="D233" s="264" t="s">
        <v>14831</v>
      </c>
      <c r="E233" s="233" t="s">
        <v>59</v>
      </c>
      <c r="F233" s="184">
        <v>113.3</v>
      </c>
      <c r="G233" s="196">
        <v>8.6199999999999992</v>
      </c>
      <c r="H233" s="186">
        <f t="shared" si="95"/>
        <v>976.64599999999984</v>
      </c>
      <c r="I233" s="186">
        <f t="shared" si="90"/>
        <v>1171.9751999999999</v>
      </c>
      <c r="L233" s="172"/>
    </row>
    <row r="234" spans="1:12" s="213" customFormat="1" ht="30" customHeight="1" outlineLevel="1">
      <c r="A234" s="233" t="s">
        <v>222</v>
      </c>
      <c r="B234" s="233">
        <v>91932</v>
      </c>
      <c r="C234" s="233" t="s">
        <v>318</v>
      </c>
      <c r="D234" s="264" t="s">
        <v>14832</v>
      </c>
      <c r="E234" s="233" t="s">
        <v>59</v>
      </c>
      <c r="F234" s="184">
        <v>107.7</v>
      </c>
      <c r="G234" s="196">
        <v>14.99</v>
      </c>
      <c r="H234" s="235">
        <f t="shared" si="95"/>
        <v>1614.423</v>
      </c>
      <c r="I234" s="186">
        <f t="shared" si="90"/>
        <v>1937.3075999999999</v>
      </c>
      <c r="L234" s="172"/>
    </row>
    <row r="235" spans="1:12" ht="18" customHeight="1" outlineLevel="1">
      <c r="A235" s="230" t="s">
        <v>92</v>
      </c>
      <c r="B235" s="207"/>
      <c r="C235" s="207"/>
      <c r="D235" s="210" t="s">
        <v>294</v>
      </c>
      <c r="E235" s="188"/>
      <c r="F235" s="184"/>
      <c r="G235" s="184"/>
      <c r="H235" s="186">
        <f t="shared" si="95"/>
        <v>0</v>
      </c>
      <c r="I235" s="186">
        <f t="shared" si="90"/>
        <v>0</v>
      </c>
    </row>
    <row r="236" spans="1:12" ht="30" customHeight="1" outlineLevel="1">
      <c r="A236" s="190" t="s">
        <v>223</v>
      </c>
      <c r="B236" s="233">
        <v>91996</v>
      </c>
      <c r="C236" s="233" t="s">
        <v>318</v>
      </c>
      <c r="D236" s="191" t="s">
        <v>14833</v>
      </c>
      <c r="E236" s="183" t="s">
        <v>47</v>
      </c>
      <c r="F236" s="184">
        <v>23</v>
      </c>
      <c r="G236" s="196">
        <v>41.31</v>
      </c>
      <c r="H236" s="186">
        <f t="shared" si="95"/>
        <v>950.13000000000011</v>
      </c>
      <c r="I236" s="186">
        <f t="shared" si="90"/>
        <v>1140.1560000000002</v>
      </c>
    </row>
    <row r="237" spans="1:12" s="213" customFormat="1" ht="30" customHeight="1" outlineLevel="1">
      <c r="A237" s="190" t="s">
        <v>224</v>
      </c>
      <c r="B237" s="233">
        <v>91997</v>
      </c>
      <c r="C237" s="233" t="s">
        <v>318</v>
      </c>
      <c r="D237" s="191" t="s">
        <v>14834</v>
      </c>
      <c r="E237" s="183" t="s">
        <v>47</v>
      </c>
      <c r="F237" s="184">
        <v>4</v>
      </c>
      <c r="G237" s="196">
        <v>43.38</v>
      </c>
      <c r="H237" s="186">
        <f t="shared" si="95"/>
        <v>173.52</v>
      </c>
      <c r="I237" s="186">
        <f t="shared" si="90"/>
        <v>208.22400000000002</v>
      </c>
      <c r="L237" s="172"/>
    </row>
    <row r="238" spans="1:12" s="213" customFormat="1" ht="30" customHeight="1" outlineLevel="1">
      <c r="A238" s="190" t="s">
        <v>225</v>
      </c>
      <c r="B238" s="233">
        <v>91959</v>
      </c>
      <c r="C238" s="233" t="s">
        <v>318</v>
      </c>
      <c r="D238" s="191" t="s">
        <v>14835</v>
      </c>
      <c r="E238" s="183" t="s">
        <v>47</v>
      </c>
      <c r="F238" s="184">
        <v>5</v>
      </c>
      <c r="G238" s="196">
        <v>52.6</v>
      </c>
      <c r="H238" s="186">
        <f t="shared" si="95"/>
        <v>263</v>
      </c>
      <c r="I238" s="186">
        <f t="shared" si="90"/>
        <v>315.59999999999997</v>
      </c>
      <c r="L238" s="172"/>
    </row>
    <row r="239" spans="1:12" s="213" customFormat="1" ht="30" customHeight="1" outlineLevel="1">
      <c r="A239" s="190" t="s">
        <v>226</v>
      </c>
      <c r="B239" s="233" t="s">
        <v>14512</v>
      </c>
      <c r="C239" s="190" t="s">
        <v>14373</v>
      </c>
      <c r="D239" s="191" t="s">
        <v>14772</v>
      </c>
      <c r="E239" s="183" t="s">
        <v>47</v>
      </c>
      <c r="F239" s="184">
        <v>3</v>
      </c>
      <c r="G239" s="196">
        <v>243.04</v>
      </c>
      <c r="H239" s="186">
        <f t="shared" si="95"/>
        <v>729.12</v>
      </c>
      <c r="I239" s="186">
        <f t="shared" si="90"/>
        <v>874.94399999999996</v>
      </c>
      <c r="L239" s="172"/>
    </row>
    <row r="240" spans="1:12" ht="30" customHeight="1" outlineLevel="1">
      <c r="A240" s="190" t="s">
        <v>227</v>
      </c>
      <c r="B240" s="190" t="s">
        <v>14512</v>
      </c>
      <c r="C240" s="190" t="s">
        <v>14373</v>
      </c>
      <c r="D240" s="191" t="s">
        <v>14772</v>
      </c>
      <c r="E240" s="183" t="s">
        <v>47</v>
      </c>
      <c r="F240" s="184">
        <v>9</v>
      </c>
      <c r="G240" s="196">
        <v>243.04</v>
      </c>
      <c r="H240" s="186">
        <f t="shared" si="95"/>
        <v>2187.36</v>
      </c>
      <c r="I240" s="186">
        <f t="shared" si="90"/>
        <v>2624.8319999999999</v>
      </c>
    </row>
    <row r="241" spans="1:12" ht="30" customHeight="1" outlineLevel="1">
      <c r="A241" s="190" t="s">
        <v>228</v>
      </c>
      <c r="B241" s="190" t="s">
        <v>14512</v>
      </c>
      <c r="C241" s="190" t="s">
        <v>14373</v>
      </c>
      <c r="D241" s="191" t="s">
        <v>14772</v>
      </c>
      <c r="E241" s="183" t="s">
        <v>47</v>
      </c>
      <c r="F241" s="184">
        <v>16</v>
      </c>
      <c r="G241" s="196">
        <v>243.04</v>
      </c>
      <c r="H241" s="186">
        <f t="shared" si="95"/>
        <v>3888.64</v>
      </c>
      <c r="I241" s="186">
        <f t="shared" si="90"/>
        <v>4666.3679999999995</v>
      </c>
    </row>
    <row r="242" spans="1:12" s="213" customFormat="1" ht="30" customHeight="1" outlineLevel="1">
      <c r="A242" s="190" t="s">
        <v>229</v>
      </c>
      <c r="B242" s="216" t="s">
        <v>14732</v>
      </c>
      <c r="C242" s="190" t="s">
        <v>14373</v>
      </c>
      <c r="D242" s="191" t="s">
        <v>14868</v>
      </c>
      <c r="E242" s="183" t="s">
        <v>47</v>
      </c>
      <c r="F242" s="184">
        <v>2</v>
      </c>
      <c r="G242" s="196">
        <v>64.3</v>
      </c>
      <c r="H242" s="186">
        <f t="shared" ref="H242" si="96">(G242*F242)</f>
        <v>128.6</v>
      </c>
      <c r="I242" s="186">
        <f t="shared" si="90"/>
        <v>154.32</v>
      </c>
      <c r="L242" s="172"/>
    </row>
    <row r="243" spans="1:12" s="213" customFormat="1" ht="18" customHeight="1" outlineLevel="1">
      <c r="A243" s="210"/>
      <c r="B243" s="210"/>
      <c r="C243" s="210"/>
      <c r="D243" s="210" t="s">
        <v>14752</v>
      </c>
      <c r="E243" s="210"/>
      <c r="F243" s="256" t="s">
        <v>14905</v>
      </c>
      <c r="G243" s="256"/>
      <c r="H243" s="206">
        <f>SUM(H211:H242)</f>
        <v>59305.091</v>
      </c>
      <c r="I243" s="206">
        <f>SUM(I211:I242)</f>
        <v>71166.109200000035</v>
      </c>
      <c r="L243" s="172"/>
    </row>
    <row r="244" spans="1:12" s="213" customFormat="1" ht="18" customHeight="1">
      <c r="A244" s="223">
        <v>18</v>
      </c>
      <c r="B244" s="223"/>
      <c r="C244" s="223"/>
      <c r="D244" s="236" t="s">
        <v>119</v>
      </c>
      <c r="E244" s="237"/>
      <c r="F244" s="238"/>
      <c r="G244" s="238"/>
      <c r="H244" s="226"/>
      <c r="I244" s="194"/>
      <c r="L244" s="172"/>
    </row>
    <row r="245" spans="1:12" s="213" customFormat="1" ht="18" customHeight="1">
      <c r="A245" s="183" t="s">
        <v>116</v>
      </c>
      <c r="B245" s="216" t="s">
        <v>14514</v>
      </c>
      <c r="C245" s="183" t="s">
        <v>14373</v>
      </c>
      <c r="D245" s="191" t="s">
        <v>14867</v>
      </c>
      <c r="E245" s="183" t="s">
        <v>14491</v>
      </c>
      <c r="F245" s="184">
        <v>3</v>
      </c>
      <c r="G245" s="196">
        <v>8001.36</v>
      </c>
      <c r="H245" s="186">
        <f t="shared" ref="H245" si="97">(G245*F245)</f>
        <v>24004.079999999998</v>
      </c>
      <c r="I245" s="186">
        <f t="shared" ref="I245" si="98">(H245*1.2)</f>
        <v>28804.895999999997</v>
      </c>
      <c r="L245" s="172"/>
    </row>
    <row r="246" spans="1:12" s="213" customFormat="1" ht="30" customHeight="1" outlineLevel="1">
      <c r="A246" s="183" t="s">
        <v>117</v>
      </c>
      <c r="B246" s="183">
        <v>89865</v>
      </c>
      <c r="C246" s="183" t="s">
        <v>318</v>
      </c>
      <c r="D246" s="191" t="s">
        <v>14836</v>
      </c>
      <c r="E246" s="183" t="s">
        <v>59</v>
      </c>
      <c r="F246" s="184">
        <v>23.4</v>
      </c>
      <c r="G246" s="196">
        <v>19.21</v>
      </c>
      <c r="H246" s="186">
        <f>(G246*F246)</f>
        <v>449.51400000000001</v>
      </c>
      <c r="I246" s="186">
        <f t="shared" ref="I246:I248" si="99">(H246*1.2)</f>
        <v>539.41679999999997</v>
      </c>
      <c r="L246" s="172"/>
    </row>
    <row r="247" spans="1:12" s="213" customFormat="1" ht="30" customHeight="1" outlineLevel="1">
      <c r="A247" s="183" t="s">
        <v>118</v>
      </c>
      <c r="B247" s="183">
        <v>89866</v>
      </c>
      <c r="C247" s="183" t="s">
        <v>318</v>
      </c>
      <c r="D247" s="191" t="s">
        <v>14837</v>
      </c>
      <c r="E247" s="183" t="s">
        <v>47</v>
      </c>
      <c r="F247" s="184">
        <v>6</v>
      </c>
      <c r="G247" s="196">
        <v>8</v>
      </c>
      <c r="H247" s="186">
        <f>(G247*F247)</f>
        <v>48</v>
      </c>
      <c r="I247" s="186">
        <f t="shared" si="99"/>
        <v>57.599999999999994</v>
      </c>
      <c r="L247" s="172"/>
    </row>
    <row r="248" spans="1:12" s="213" customFormat="1" ht="30" customHeight="1" outlineLevel="1">
      <c r="A248" s="183" t="s">
        <v>14490</v>
      </c>
      <c r="B248" s="183">
        <v>89867</v>
      </c>
      <c r="C248" s="183" t="s">
        <v>318</v>
      </c>
      <c r="D248" s="191" t="s">
        <v>14838</v>
      </c>
      <c r="E248" s="183" t="s">
        <v>47</v>
      </c>
      <c r="F248" s="184">
        <v>3</v>
      </c>
      <c r="G248" s="196">
        <v>8.82</v>
      </c>
      <c r="H248" s="186">
        <f>(G248*F248)</f>
        <v>26.46</v>
      </c>
      <c r="I248" s="186">
        <f t="shared" si="99"/>
        <v>31.751999999999999</v>
      </c>
      <c r="L248" s="172"/>
    </row>
    <row r="249" spans="1:12" s="213" customFormat="1" ht="18" customHeight="1" outlineLevel="1">
      <c r="A249" s="210"/>
      <c r="B249" s="210"/>
      <c r="C249" s="210"/>
      <c r="D249" s="210" t="s">
        <v>14752</v>
      </c>
      <c r="E249" s="210"/>
      <c r="F249" s="256" t="s">
        <v>14905</v>
      </c>
      <c r="G249" s="256"/>
      <c r="H249" s="192">
        <f>SUM(H245:H248)</f>
        <v>24528.053999999996</v>
      </c>
      <c r="I249" s="192">
        <f>SUM(I245:I248)</f>
        <v>29433.664799999995</v>
      </c>
      <c r="L249" s="172"/>
    </row>
    <row r="250" spans="1:12" s="213" customFormat="1" ht="18" customHeight="1">
      <c r="A250" s="223">
        <v>19</v>
      </c>
      <c r="B250" s="223"/>
      <c r="C250" s="223"/>
      <c r="D250" s="236" t="s">
        <v>14839</v>
      </c>
      <c r="E250" s="237"/>
      <c r="F250" s="238"/>
      <c r="G250" s="238"/>
      <c r="H250" s="226"/>
      <c r="I250" s="194"/>
      <c r="L250" s="172"/>
    </row>
    <row r="251" spans="1:12" ht="18" customHeight="1" outlineLevel="1">
      <c r="A251" s="220" t="s">
        <v>11</v>
      </c>
      <c r="B251" s="198"/>
      <c r="C251" s="198"/>
      <c r="D251" s="210" t="s">
        <v>22</v>
      </c>
      <c r="E251" s="188"/>
      <c r="F251" s="184"/>
      <c r="G251" s="184"/>
      <c r="H251" s="186"/>
      <c r="I251" s="186"/>
    </row>
    <row r="252" spans="1:12" s="213" customFormat="1" ht="18" customHeight="1" outlineLevel="1">
      <c r="A252" s="183" t="s">
        <v>230</v>
      </c>
      <c r="B252" s="216" t="s">
        <v>14515</v>
      </c>
      <c r="C252" s="183" t="s">
        <v>14373</v>
      </c>
      <c r="D252" s="191" t="s">
        <v>14866</v>
      </c>
      <c r="E252" s="222" t="s">
        <v>59</v>
      </c>
      <c r="F252" s="184">
        <v>38.26</v>
      </c>
      <c r="G252" s="196">
        <v>22.65</v>
      </c>
      <c r="H252" s="186">
        <f t="shared" ref="H252" si="100">(G252*F252)</f>
        <v>866.58899999999994</v>
      </c>
      <c r="I252" s="186">
        <f t="shared" ref="I252:I262" si="101">(H252*1.2)</f>
        <v>1039.9068</v>
      </c>
      <c r="L252" s="172"/>
    </row>
    <row r="253" spans="1:12" s="213" customFormat="1" ht="18" customHeight="1" outlineLevel="1">
      <c r="A253" s="183" t="s">
        <v>231</v>
      </c>
      <c r="B253" s="216" t="s">
        <v>14516</v>
      </c>
      <c r="C253" s="183" t="s">
        <v>14373</v>
      </c>
      <c r="D253" s="191" t="s">
        <v>14773</v>
      </c>
      <c r="E253" s="222" t="s">
        <v>59</v>
      </c>
      <c r="F253" s="184">
        <v>37.56</v>
      </c>
      <c r="G253" s="196">
        <v>20.87</v>
      </c>
      <c r="H253" s="186">
        <f t="shared" ref="H253" si="102">(G253*F253)</f>
        <v>783.87720000000013</v>
      </c>
      <c r="I253" s="186">
        <f t="shared" si="101"/>
        <v>940.65264000000013</v>
      </c>
      <c r="L253" s="172"/>
    </row>
    <row r="254" spans="1:12" s="213" customFormat="1" ht="18" customHeight="1" outlineLevel="1">
      <c r="A254" s="220" t="s">
        <v>142</v>
      </c>
      <c r="B254" s="198"/>
      <c r="C254" s="198"/>
      <c r="D254" s="210" t="s">
        <v>23</v>
      </c>
      <c r="E254" s="188"/>
      <c r="F254" s="184"/>
      <c r="G254" s="184"/>
      <c r="H254" s="186"/>
      <c r="I254" s="186"/>
      <c r="L254" s="172"/>
    </row>
    <row r="255" spans="1:12" s="213" customFormat="1" ht="18" customHeight="1" outlineLevel="1">
      <c r="A255" s="222" t="s">
        <v>232</v>
      </c>
      <c r="B255" s="183">
        <v>98307</v>
      </c>
      <c r="C255" s="183" t="s">
        <v>318</v>
      </c>
      <c r="D255" s="191" t="s">
        <v>14840</v>
      </c>
      <c r="E255" s="183" t="s">
        <v>47</v>
      </c>
      <c r="F255" s="184">
        <v>2</v>
      </c>
      <c r="G255" s="196">
        <v>47.68</v>
      </c>
      <c r="H255" s="186">
        <f>G255*F255</f>
        <v>95.36</v>
      </c>
      <c r="I255" s="186">
        <f>(H255*1.2)</f>
        <v>114.432</v>
      </c>
      <c r="L255" s="172"/>
    </row>
    <row r="256" spans="1:12" s="213" customFormat="1" ht="18" customHeight="1" outlineLevel="1">
      <c r="A256" s="222" t="s">
        <v>233</v>
      </c>
      <c r="B256" s="216" t="s">
        <v>14517</v>
      </c>
      <c r="C256" s="183" t="s">
        <v>14373</v>
      </c>
      <c r="D256" s="191" t="s">
        <v>14865</v>
      </c>
      <c r="E256" s="183" t="s">
        <v>47</v>
      </c>
      <c r="F256" s="184">
        <v>2</v>
      </c>
      <c r="G256" s="196">
        <v>13.03</v>
      </c>
      <c r="H256" s="186">
        <f t="shared" ref="H256" si="103">(G256*F256)</f>
        <v>26.06</v>
      </c>
      <c r="I256" s="186">
        <f t="shared" si="101"/>
        <v>31.271999999999998</v>
      </c>
      <c r="L256" s="172"/>
    </row>
    <row r="257" spans="1:12" s="213" customFormat="1" ht="18" customHeight="1" outlineLevel="1">
      <c r="A257" s="220" t="s">
        <v>234</v>
      </c>
      <c r="B257" s="198"/>
      <c r="C257" s="198"/>
      <c r="D257" s="210" t="s">
        <v>24</v>
      </c>
      <c r="E257" s="188"/>
      <c r="F257" s="184"/>
      <c r="G257" s="184"/>
      <c r="H257" s="186"/>
      <c r="I257" s="186"/>
      <c r="L257" s="172"/>
    </row>
    <row r="258" spans="1:12" s="213" customFormat="1" ht="18" customHeight="1" outlineLevel="1">
      <c r="A258" s="222" t="s">
        <v>235</v>
      </c>
      <c r="B258" s="216" t="s">
        <v>14518</v>
      </c>
      <c r="C258" s="183" t="s">
        <v>14373</v>
      </c>
      <c r="D258" s="191" t="s">
        <v>14863</v>
      </c>
      <c r="E258" s="183" t="s">
        <v>47</v>
      </c>
      <c r="F258" s="184">
        <v>2</v>
      </c>
      <c r="G258" s="196">
        <v>74.349999999999994</v>
      </c>
      <c r="H258" s="186">
        <f t="shared" ref="H258" si="104">(G258*F258)</f>
        <v>148.69999999999999</v>
      </c>
      <c r="I258" s="186">
        <f t="shared" si="101"/>
        <v>178.43999999999997</v>
      </c>
      <c r="L258" s="172"/>
    </row>
    <row r="259" spans="1:12" s="213" customFormat="1" ht="18" customHeight="1" outlineLevel="1">
      <c r="A259" s="222" t="s">
        <v>236</v>
      </c>
      <c r="B259" s="216" t="s">
        <v>14692</v>
      </c>
      <c r="C259" s="183" t="s">
        <v>14373</v>
      </c>
      <c r="D259" s="191" t="s">
        <v>14864</v>
      </c>
      <c r="E259" s="183" t="s">
        <v>47</v>
      </c>
      <c r="F259" s="184">
        <v>1</v>
      </c>
      <c r="G259" s="196">
        <v>26.18</v>
      </c>
      <c r="H259" s="186">
        <f>(G259*F259)</f>
        <v>26.18</v>
      </c>
      <c r="I259" s="186">
        <f t="shared" si="101"/>
        <v>31.415999999999997</v>
      </c>
      <c r="L259" s="172"/>
    </row>
    <row r="260" spans="1:12" s="213" customFormat="1" ht="30" customHeight="1" outlineLevel="1">
      <c r="A260" s="222" t="s">
        <v>237</v>
      </c>
      <c r="B260" s="183">
        <v>91940</v>
      </c>
      <c r="C260" s="183" t="s">
        <v>318</v>
      </c>
      <c r="D260" s="191" t="s">
        <v>14827</v>
      </c>
      <c r="E260" s="183" t="s">
        <v>47</v>
      </c>
      <c r="F260" s="184">
        <v>4</v>
      </c>
      <c r="G260" s="196">
        <v>22.33</v>
      </c>
      <c r="H260" s="186">
        <f>(G260*F260)</f>
        <v>89.32</v>
      </c>
      <c r="I260" s="186">
        <f t="shared" si="101"/>
        <v>107.18399999999998</v>
      </c>
      <c r="L260" s="172"/>
    </row>
    <row r="261" spans="1:12" s="213" customFormat="1" ht="18" customHeight="1" outlineLevel="1">
      <c r="A261" s="220" t="s">
        <v>238</v>
      </c>
      <c r="B261" s="198"/>
      <c r="C261" s="198"/>
      <c r="D261" s="210" t="s">
        <v>21</v>
      </c>
      <c r="E261" s="200"/>
      <c r="F261" s="184"/>
      <c r="G261" s="184"/>
      <c r="H261" s="186"/>
      <c r="I261" s="186"/>
      <c r="L261" s="172"/>
    </row>
    <row r="262" spans="1:12" s="213" customFormat="1" ht="30" customHeight="1" outlineLevel="1">
      <c r="A262" s="222" t="s">
        <v>239</v>
      </c>
      <c r="B262" s="183">
        <v>91846</v>
      </c>
      <c r="C262" s="183" t="s">
        <v>318</v>
      </c>
      <c r="D262" s="191" t="s">
        <v>14841</v>
      </c>
      <c r="E262" s="183" t="s">
        <v>59</v>
      </c>
      <c r="F262" s="184">
        <v>40.36</v>
      </c>
      <c r="G262" s="196">
        <v>10.07</v>
      </c>
      <c r="H262" s="186">
        <f>(G262*F262)</f>
        <v>406.42520000000002</v>
      </c>
      <c r="I262" s="186">
        <f t="shared" si="101"/>
        <v>487.71024</v>
      </c>
      <c r="L262" s="172"/>
    </row>
    <row r="263" spans="1:12" s="213" customFormat="1" ht="18" customHeight="1" outlineLevel="1">
      <c r="A263" s="222"/>
      <c r="B263" s="210"/>
      <c r="C263" s="210"/>
      <c r="D263" s="210" t="s">
        <v>14752</v>
      </c>
      <c r="E263" s="210"/>
      <c r="F263" s="256" t="s">
        <v>14905</v>
      </c>
      <c r="G263" s="256"/>
      <c r="H263" s="192">
        <f>SUM(H252:H262)</f>
        <v>2442.5113999999999</v>
      </c>
      <c r="I263" s="192">
        <f>SUM(I252:I262)</f>
        <v>2931.01368</v>
      </c>
      <c r="L263" s="172"/>
    </row>
    <row r="264" spans="1:12" ht="18" customHeight="1">
      <c r="A264" s="177">
        <v>20</v>
      </c>
      <c r="B264" s="223"/>
      <c r="C264" s="223"/>
      <c r="D264" s="260" t="s">
        <v>12</v>
      </c>
      <c r="E264" s="178"/>
      <c r="F264" s="180"/>
      <c r="G264" s="180"/>
      <c r="H264" s="193"/>
      <c r="I264" s="194"/>
    </row>
    <row r="265" spans="1:12" s="213" customFormat="1" ht="18" customHeight="1" outlineLevel="1">
      <c r="A265" s="183" t="s">
        <v>13</v>
      </c>
      <c r="B265" s="216" t="s">
        <v>14696</v>
      </c>
      <c r="C265" s="228" t="s">
        <v>14373</v>
      </c>
      <c r="D265" s="191" t="s">
        <v>14784</v>
      </c>
      <c r="E265" s="239" t="s">
        <v>59</v>
      </c>
      <c r="F265" s="184">
        <v>10.5</v>
      </c>
      <c r="G265" s="196">
        <v>32.11</v>
      </c>
      <c r="H265" s="186">
        <f>(G265*F265)</f>
        <v>337.15499999999997</v>
      </c>
      <c r="I265" s="186">
        <f>(H265*1.2)</f>
        <v>404.58599999999996</v>
      </c>
      <c r="L265" s="172"/>
    </row>
    <row r="266" spans="1:12" s="213" customFormat="1" ht="18" customHeight="1" outlineLevel="1">
      <c r="A266" s="183" t="s">
        <v>80</v>
      </c>
      <c r="B266" s="215">
        <v>98463</v>
      </c>
      <c r="C266" s="183" t="s">
        <v>318</v>
      </c>
      <c r="D266" s="191" t="s">
        <v>14842</v>
      </c>
      <c r="E266" s="183" t="s">
        <v>47</v>
      </c>
      <c r="F266" s="184">
        <v>3</v>
      </c>
      <c r="G266" s="196">
        <v>28.85</v>
      </c>
      <c r="H266" s="186">
        <f t="shared" ref="H266:H274" si="105">(G266*F266)</f>
        <v>86.550000000000011</v>
      </c>
      <c r="I266" s="186">
        <f t="shared" ref="I266:I274" si="106">(H266*1.2)</f>
        <v>103.86000000000001</v>
      </c>
      <c r="L266" s="172"/>
    </row>
    <row r="267" spans="1:12" s="213" customFormat="1" ht="18" customHeight="1" outlineLevel="1">
      <c r="A267" s="183" t="s">
        <v>81</v>
      </c>
      <c r="B267" s="216" t="s">
        <v>14699</v>
      </c>
      <c r="C267" s="183" t="s">
        <v>14373</v>
      </c>
      <c r="D267" s="191" t="s">
        <v>14774</v>
      </c>
      <c r="E267" s="183" t="s">
        <v>47</v>
      </c>
      <c r="F267" s="184">
        <v>3</v>
      </c>
      <c r="G267" s="196">
        <v>203.79</v>
      </c>
      <c r="H267" s="186">
        <f t="shared" si="105"/>
        <v>611.37</v>
      </c>
      <c r="I267" s="186">
        <f t="shared" si="106"/>
        <v>733.64400000000001</v>
      </c>
      <c r="L267" s="172"/>
    </row>
    <row r="268" spans="1:12" s="213" customFormat="1" ht="30" customHeight="1" outlineLevel="1">
      <c r="A268" s="183" t="s">
        <v>82</v>
      </c>
      <c r="B268" s="183">
        <v>96973</v>
      </c>
      <c r="C268" s="183" t="s">
        <v>318</v>
      </c>
      <c r="D268" s="191" t="s">
        <v>14843</v>
      </c>
      <c r="E268" s="240" t="s">
        <v>59</v>
      </c>
      <c r="F268" s="184">
        <v>60</v>
      </c>
      <c r="G268" s="196">
        <v>61.59</v>
      </c>
      <c r="H268" s="186">
        <f t="shared" si="105"/>
        <v>3695.4</v>
      </c>
      <c r="I268" s="186">
        <f t="shared" si="106"/>
        <v>4434.4799999999996</v>
      </c>
      <c r="L268" s="172"/>
    </row>
    <row r="269" spans="1:12" s="213" customFormat="1" ht="30" customHeight="1" outlineLevel="1">
      <c r="A269" s="183" t="s">
        <v>83</v>
      </c>
      <c r="B269" s="183">
        <v>96974</v>
      </c>
      <c r="C269" s="183" t="s">
        <v>318</v>
      </c>
      <c r="D269" s="191" t="s">
        <v>14844</v>
      </c>
      <c r="E269" s="240" t="s">
        <v>59</v>
      </c>
      <c r="F269" s="184">
        <v>72</v>
      </c>
      <c r="G269" s="196">
        <v>19.239999999999998</v>
      </c>
      <c r="H269" s="186">
        <f t="shared" si="105"/>
        <v>1385.28</v>
      </c>
      <c r="I269" s="186">
        <f t="shared" si="106"/>
        <v>1662.336</v>
      </c>
      <c r="L269" s="172"/>
    </row>
    <row r="270" spans="1:12" s="213" customFormat="1" ht="30" customHeight="1" outlineLevel="1">
      <c r="A270" s="183" t="s">
        <v>84</v>
      </c>
      <c r="B270" s="241">
        <v>93358</v>
      </c>
      <c r="C270" s="183" t="s">
        <v>318</v>
      </c>
      <c r="D270" s="191" t="s">
        <v>14497</v>
      </c>
      <c r="E270" s="183" t="s">
        <v>50</v>
      </c>
      <c r="F270" s="184">
        <v>10.8</v>
      </c>
      <c r="G270" s="196">
        <v>97.27</v>
      </c>
      <c r="H270" s="186">
        <f t="shared" si="105"/>
        <v>1050.5160000000001</v>
      </c>
      <c r="I270" s="186">
        <f t="shared" si="106"/>
        <v>1260.6192000000001</v>
      </c>
      <c r="L270" s="172"/>
    </row>
    <row r="271" spans="1:12" s="213" customFormat="1" ht="18" customHeight="1" outlineLevel="1">
      <c r="A271" s="183" t="s">
        <v>85</v>
      </c>
      <c r="B271" s="205">
        <v>93382</v>
      </c>
      <c r="C271" s="183" t="s">
        <v>318</v>
      </c>
      <c r="D271" s="191" t="s">
        <v>14498</v>
      </c>
      <c r="E271" s="183" t="s">
        <v>50</v>
      </c>
      <c r="F271" s="184">
        <v>10.8</v>
      </c>
      <c r="G271" s="196">
        <v>34.96</v>
      </c>
      <c r="H271" s="186">
        <f t="shared" si="105"/>
        <v>377.56800000000004</v>
      </c>
      <c r="I271" s="186">
        <f t="shared" si="106"/>
        <v>453.08160000000004</v>
      </c>
      <c r="L271" s="172"/>
    </row>
    <row r="272" spans="1:12" s="213" customFormat="1" ht="30" customHeight="1" outlineLevel="1">
      <c r="A272" s="183" t="s">
        <v>86</v>
      </c>
      <c r="B272" s="183">
        <v>98111</v>
      </c>
      <c r="C272" s="183" t="s">
        <v>318</v>
      </c>
      <c r="D272" s="191" t="s">
        <v>14499</v>
      </c>
      <c r="E272" s="183" t="s">
        <v>47</v>
      </c>
      <c r="F272" s="184">
        <v>3</v>
      </c>
      <c r="G272" s="196">
        <v>56.95</v>
      </c>
      <c r="H272" s="186">
        <f t="shared" si="105"/>
        <v>170.85000000000002</v>
      </c>
      <c r="I272" s="186">
        <f t="shared" si="106"/>
        <v>205.02</v>
      </c>
      <c r="L272" s="172"/>
    </row>
    <row r="273" spans="1:12" s="213" customFormat="1" ht="18" customHeight="1" outlineLevel="1">
      <c r="A273" s="183" t="s">
        <v>120</v>
      </c>
      <c r="B273" s="216" t="s">
        <v>14706</v>
      </c>
      <c r="C273" s="183" t="s">
        <v>14373</v>
      </c>
      <c r="D273" s="191" t="s">
        <v>14783</v>
      </c>
      <c r="E273" s="183" t="s">
        <v>47</v>
      </c>
      <c r="F273" s="184">
        <v>60</v>
      </c>
      <c r="G273" s="196">
        <v>15.5</v>
      </c>
      <c r="H273" s="186">
        <f>(G273*F273)</f>
        <v>930</v>
      </c>
      <c r="I273" s="186">
        <f>(H273*1.2)</f>
        <v>1116</v>
      </c>
      <c r="L273" s="172"/>
    </row>
    <row r="274" spans="1:12" s="213" customFormat="1" ht="30" customHeight="1" outlineLevel="1">
      <c r="A274" s="183" t="s">
        <v>121</v>
      </c>
      <c r="B274" s="216" t="s">
        <v>14708</v>
      </c>
      <c r="C274" s="183" t="s">
        <v>14373</v>
      </c>
      <c r="D274" s="191" t="s">
        <v>14775</v>
      </c>
      <c r="E274" s="183" t="s">
        <v>47</v>
      </c>
      <c r="F274" s="184">
        <v>6</v>
      </c>
      <c r="G274" s="196">
        <v>58.5</v>
      </c>
      <c r="H274" s="186">
        <f t="shared" si="105"/>
        <v>351</v>
      </c>
      <c r="I274" s="186">
        <f t="shared" si="106"/>
        <v>421.2</v>
      </c>
      <c r="L274" s="172"/>
    </row>
    <row r="275" spans="1:12" ht="18" customHeight="1" outlineLevel="1">
      <c r="A275" s="210"/>
      <c r="B275" s="210"/>
      <c r="C275" s="210"/>
      <c r="D275" s="210" t="s">
        <v>14752</v>
      </c>
      <c r="E275" s="210"/>
      <c r="F275" s="256" t="s">
        <v>14905</v>
      </c>
      <c r="G275" s="256"/>
      <c r="H275" s="192">
        <f>SUM(H265:H274)</f>
        <v>8995.6890000000021</v>
      </c>
      <c r="I275" s="192">
        <f>SUM(I265:I274)</f>
        <v>10794.826800000001</v>
      </c>
    </row>
    <row r="276" spans="1:12" ht="18" customHeight="1">
      <c r="A276" s="177">
        <v>21</v>
      </c>
      <c r="B276" s="177"/>
      <c r="C276" s="177"/>
      <c r="D276" s="260" t="s">
        <v>98</v>
      </c>
      <c r="E276" s="178"/>
      <c r="F276" s="180"/>
      <c r="G276" s="180"/>
      <c r="H276" s="193"/>
      <c r="I276" s="194"/>
    </row>
    <row r="277" spans="1:12" ht="18" customHeight="1" outlineLevel="1">
      <c r="A277" s="198" t="s">
        <v>14</v>
      </c>
      <c r="B277" s="198"/>
      <c r="C277" s="198"/>
      <c r="D277" s="210" t="s">
        <v>298</v>
      </c>
      <c r="E277" s="199"/>
      <c r="F277" s="184"/>
      <c r="G277" s="184"/>
      <c r="H277" s="186"/>
      <c r="I277" s="186"/>
    </row>
    <row r="278" spans="1:12" ht="18" customHeight="1" outlineLevel="1">
      <c r="A278" s="190" t="s">
        <v>240</v>
      </c>
      <c r="B278" s="216" t="s">
        <v>14522</v>
      </c>
      <c r="C278" s="183" t="s">
        <v>14373</v>
      </c>
      <c r="D278" s="191" t="s">
        <v>14861</v>
      </c>
      <c r="E278" s="183" t="s">
        <v>64</v>
      </c>
      <c r="F278" s="184">
        <v>9.06</v>
      </c>
      <c r="G278" s="196">
        <v>830.95</v>
      </c>
      <c r="H278" s="186">
        <f t="shared" ref="H278" si="107">(G278*F278)</f>
        <v>7528.4070000000011</v>
      </c>
      <c r="I278" s="186">
        <f t="shared" ref="I278:I285" si="108">(H278*1.2)</f>
        <v>9034.0884000000005</v>
      </c>
    </row>
    <row r="279" spans="1:12" ht="18" customHeight="1" outlineLevel="1">
      <c r="A279" s="190" t="s">
        <v>241</v>
      </c>
      <c r="B279" s="216" t="s">
        <v>14522</v>
      </c>
      <c r="C279" s="183" t="s">
        <v>14373</v>
      </c>
      <c r="D279" s="191" t="s">
        <v>14861</v>
      </c>
      <c r="E279" s="183" t="s">
        <v>64</v>
      </c>
      <c r="F279" s="184">
        <v>1.36</v>
      </c>
      <c r="G279" s="196">
        <v>830.95</v>
      </c>
      <c r="H279" s="186">
        <f t="shared" ref="H279" si="109">(G279*F279)</f>
        <v>1130.0920000000001</v>
      </c>
      <c r="I279" s="186">
        <f t="shared" si="108"/>
        <v>1356.1104</v>
      </c>
    </row>
    <row r="280" spans="1:12" ht="18" customHeight="1" outlineLevel="1">
      <c r="A280" s="190" t="s">
        <v>242</v>
      </c>
      <c r="B280" s="216" t="s">
        <v>14522</v>
      </c>
      <c r="C280" s="183" t="s">
        <v>14373</v>
      </c>
      <c r="D280" s="191" t="s">
        <v>14861</v>
      </c>
      <c r="E280" s="183" t="s">
        <v>64</v>
      </c>
      <c r="F280" s="184">
        <v>0.35</v>
      </c>
      <c r="G280" s="196">
        <v>830.95</v>
      </c>
      <c r="H280" s="186">
        <f t="shared" ref="H280" si="110">(G280*F280)</f>
        <v>290.83249999999998</v>
      </c>
      <c r="I280" s="186">
        <f t="shared" si="108"/>
        <v>348.99899999999997</v>
      </c>
    </row>
    <row r="281" spans="1:12" ht="18" customHeight="1" outlineLevel="1">
      <c r="A281" s="190" t="s">
        <v>243</v>
      </c>
      <c r="B281" s="183" t="s">
        <v>14500</v>
      </c>
      <c r="C281" s="228" t="s">
        <v>14373</v>
      </c>
      <c r="D281" s="191" t="s">
        <v>14776</v>
      </c>
      <c r="E281" s="228" t="s">
        <v>59</v>
      </c>
      <c r="F281" s="184">
        <v>3.28</v>
      </c>
      <c r="G281" s="196">
        <v>205.83</v>
      </c>
      <c r="H281" s="186">
        <f t="shared" ref="H281" si="111">(G281*F281)</f>
        <v>675.12239999999997</v>
      </c>
      <c r="I281" s="186">
        <f t="shared" si="108"/>
        <v>810.1468799999999</v>
      </c>
    </row>
    <row r="282" spans="1:12" ht="30" customHeight="1" outlineLevel="1">
      <c r="A282" s="190" t="s">
        <v>244</v>
      </c>
      <c r="B282" s="216" t="s">
        <v>14521</v>
      </c>
      <c r="C282" s="190" t="s">
        <v>14373</v>
      </c>
      <c r="D282" s="191" t="s">
        <v>14862</v>
      </c>
      <c r="E282" s="190" t="s">
        <v>59</v>
      </c>
      <c r="F282" s="184">
        <v>12.4</v>
      </c>
      <c r="G282" s="196">
        <v>153.41</v>
      </c>
      <c r="H282" s="186">
        <f>(G282*F282)</f>
        <v>1902.2840000000001</v>
      </c>
      <c r="I282" s="186">
        <f>(H282*1.2)</f>
        <v>2282.7408</v>
      </c>
    </row>
    <row r="283" spans="1:12" ht="18" customHeight="1" outlineLevel="1">
      <c r="A283" s="198" t="s">
        <v>87</v>
      </c>
      <c r="B283" s="198"/>
      <c r="C283" s="198"/>
      <c r="D283" s="210" t="s">
        <v>299</v>
      </c>
      <c r="E283" s="199"/>
      <c r="F283" s="184"/>
      <c r="G283" s="184"/>
      <c r="H283" s="186"/>
      <c r="I283" s="186"/>
    </row>
    <row r="284" spans="1:12" ht="30" customHeight="1" outlineLevel="1">
      <c r="A284" s="190" t="s">
        <v>246</v>
      </c>
      <c r="B284" s="216" t="s">
        <v>14592</v>
      </c>
      <c r="C284" s="190" t="s">
        <v>14373</v>
      </c>
      <c r="D284" s="191" t="s">
        <v>14918</v>
      </c>
      <c r="E284" s="183" t="s">
        <v>64</v>
      </c>
      <c r="F284" s="184">
        <v>46.79</v>
      </c>
      <c r="G284" s="196">
        <v>473.72</v>
      </c>
      <c r="H284" s="186">
        <f t="shared" ref="H284" si="112">(G284*F284)</f>
        <v>22165.358800000002</v>
      </c>
      <c r="I284" s="186">
        <f t="shared" si="108"/>
        <v>26598.430560000001</v>
      </c>
    </row>
    <row r="285" spans="1:12" ht="30" customHeight="1" outlineLevel="1">
      <c r="A285" s="190" t="s">
        <v>247</v>
      </c>
      <c r="B285" s="216" t="s">
        <v>14520</v>
      </c>
      <c r="C285" s="190" t="s">
        <v>14373</v>
      </c>
      <c r="D285" s="191" t="s">
        <v>14919</v>
      </c>
      <c r="E285" s="183" t="s">
        <v>64</v>
      </c>
      <c r="F285" s="184">
        <v>4.9800000000000004</v>
      </c>
      <c r="G285" s="196">
        <v>2116.0700000000002</v>
      </c>
      <c r="H285" s="186">
        <f t="shared" ref="H285" si="113">(G285*F285)</f>
        <v>10538.028600000001</v>
      </c>
      <c r="I285" s="186">
        <f t="shared" si="108"/>
        <v>12645.634320000001</v>
      </c>
    </row>
    <row r="286" spans="1:12" ht="18" customHeight="1" outlineLevel="1">
      <c r="A286" s="207" t="s">
        <v>14921</v>
      </c>
      <c r="B286" s="216"/>
      <c r="C286" s="190"/>
      <c r="D286" s="208" t="s">
        <v>14920</v>
      </c>
      <c r="E286" s="183"/>
      <c r="F286" s="184"/>
      <c r="G286" s="196"/>
      <c r="H286" s="186"/>
      <c r="I286" s="186"/>
    </row>
    <row r="287" spans="1:12" ht="18" customHeight="1" outlineLevel="1">
      <c r="A287" s="190" t="s">
        <v>14922</v>
      </c>
      <c r="B287" s="216" t="s">
        <v>14924</v>
      </c>
      <c r="C287" s="190" t="s">
        <v>14373</v>
      </c>
      <c r="D287" s="191" t="s">
        <v>14925</v>
      </c>
      <c r="E287" s="183" t="s">
        <v>14926</v>
      </c>
      <c r="F287" s="184">
        <v>2</v>
      </c>
      <c r="G287" s="196">
        <v>2836.01</v>
      </c>
      <c r="H287" s="186">
        <f>(G287*F287)</f>
        <v>5672.02</v>
      </c>
      <c r="I287" s="186">
        <f>(H287*1.2)</f>
        <v>6806.424</v>
      </c>
    </row>
    <row r="288" spans="1:12" ht="18" customHeight="1" outlineLevel="1">
      <c r="A288" s="190" t="s">
        <v>14923</v>
      </c>
      <c r="B288" s="216" t="s">
        <v>14927</v>
      </c>
      <c r="C288" s="190" t="s">
        <v>14373</v>
      </c>
      <c r="D288" s="191" t="s">
        <v>14928</v>
      </c>
      <c r="E288" s="183" t="s">
        <v>14926</v>
      </c>
      <c r="F288" s="265">
        <v>1</v>
      </c>
      <c r="G288" s="196">
        <v>892.89</v>
      </c>
      <c r="H288" s="267">
        <f>(G288*F288)</f>
        <v>892.89</v>
      </c>
      <c r="I288" s="267">
        <f>(H288*1.2)</f>
        <v>1071.4679999999998</v>
      </c>
    </row>
    <row r="289" spans="1:9" ht="18" customHeight="1" outlineLevel="1">
      <c r="A289" s="190" t="s">
        <v>14923</v>
      </c>
      <c r="B289" s="216" t="s">
        <v>14929</v>
      </c>
      <c r="C289" s="190" t="s">
        <v>14373</v>
      </c>
      <c r="D289" s="191" t="s">
        <v>14930</v>
      </c>
      <c r="E289" s="183" t="s">
        <v>14926</v>
      </c>
      <c r="F289" s="266">
        <v>1</v>
      </c>
      <c r="G289" s="196">
        <v>991.52</v>
      </c>
      <c r="H289" s="267">
        <f>(G289*F289)</f>
        <v>991.52</v>
      </c>
      <c r="I289" s="267">
        <f>(H289*1.2)</f>
        <v>1189.8239999999998</v>
      </c>
    </row>
    <row r="290" spans="1:9" ht="18" customHeight="1" outlineLevel="1">
      <c r="A290" s="210"/>
      <c r="B290" s="210"/>
      <c r="C290" s="210"/>
      <c r="D290" s="188" t="s">
        <v>14752</v>
      </c>
      <c r="E290" s="210"/>
      <c r="F290" s="256" t="s">
        <v>14905</v>
      </c>
      <c r="G290" s="256"/>
      <c r="H290" s="192">
        <f>SUM(H278:H289)</f>
        <v>51786.5553</v>
      </c>
      <c r="I290" s="192">
        <f>SUM(I278:I289)</f>
        <v>62143.86636</v>
      </c>
    </row>
    <row r="291" spans="1:9" ht="18" customHeight="1">
      <c r="A291" s="177">
        <v>22</v>
      </c>
      <c r="B291" s="177"/>
      <c r="C291" s="177"/>
      <c r="D291" s="260" t="s">
        <v>15</v>
      </c>
      <c r="E291" s="178"/>
      <c r="F291" s="180"/>
      <c r="G291" s="180"/>
      <c r="H291" s="193"/>
      <c r="I291" s="194"/>
    </row>
    <row r="292" spans="1:9" ht="18" customHeight="1" outlineLevel="1">
      <c r="A292" s="183" t="s">
        <v>89</v>
      </c>
      <c r="B292" s="216" t="s">
        <v>14519</v>
      </c>
      <c r="C292" s="183" t="s">
        <v>14373</v>
      </c>
      <c r="D292" s="191" t="s">
        <v>14777</v>
      </c>
      <c r="E292" s="183" t="s">
        <v>64</v>
      </c>
      <c r="F292" s="184">
        <v>212.35</v>
      </c>
      <c r="G292" s="196">
        <v>12.35</v>
      </c>
      <c r="H292" s="186">
        <f t="shared" ref="H292" si="114">(G292*F292)</f>
        <v>2622.5225</v>
      </c>
      <c r="I292" s="186">
        <f t="shared" ref="I292" si="115">(H292*1.2)</f>
        <v>3147.027</v>
      </c>
    </row>
    <row r="293" spans="1:9" ht="18" customHeight="1" outlineLevel="1">
      <c r="A293" s="210"/>
      <c r="B293" s="210"/>
      <c r="C293" s="210"/>
      <c r="D293" s="210"/>
      <c r="E293" s="210"/>
      <c r="F293" s="256" t="s">
        <v>14905</v>
      </c>
      <c r="G293" s="256"/>
      <c r="H293" s="192">
        <f>SUM(H292)</f>
        <v>2622.5225</v>
      </c>
      <c r="I293" s="192">
        <f>SUM(I292)</f>
        <v>3147.027</v>
      </c>
    </row>
    <row r="294" spans="1:9" ht="18" customHeight="1">
      <c r="A294" s="258"/>
      <c r="B294" s="258"/>
      <c r="C294" s="258"/>
      <c r="D294" s="261"/>
      <c r="E294" s="258"/>
      <c r="F294" s="258"/>
      <c r="G294" s="259" t="s">
        <v>314</v>
      </c>
      <c r="H294" s="193">
        <f>SUM(H9,H14,H26,H40,H49,H72,H81,H85,H95,H107,H117,H147,H158,H180,H201,H208,H243,H249,H263,H275,H290,H293)</f>
        <v>424678.08860000002</v>
      </c>
      <c r="I294" s="193">
        <f>SUM(I9,I14,I26,I40,I49,I72,I81,I85,I95,I107,I117,I147,I158,I180,I201,I208,I243,I249,I263,I275,I290,I293)</f>
        <v>510101.48471999995</v>
      </c>
    </row>
    <row r="295" spans="1:9" ht="18" customHeight="1" collapsed="1">
      <c r="F295" s="175"/>
      <c r="G295" s="176"/>
    </row>
    <row r="296" spans="1:9" ht="18" customHeight="1">
      <c r="F296" s="175"/>
      <c r="G296" s="176"/>
      <c r="H296" s="173"/>
      <c r="I296" s="242"/>
    </row>
    <row r="297" spans="1:9" s="248" customFormat="1" ht="18" customHeight="1">
      <c r="A297" s="243"/>
      <c r="B297" s="244"/>
      <c r="C297" s="245"/>
      <c r="D297" s="263"/>
      <c r="E297" s="246"/>
      <c r="F297" s="247"/>
      <c r="H297" s="172"/>
      <c r="I297" s="172"/>
    </row>
    <row r="298" spans="1:9" s="248" customFormat="1" ht="18" customHeight="1">
      <c r="A298" s="243"/>
      <c r="B298" s="244"/>
      <c r="C298" s="245"/>
      <c r="D298" s="263"/>
      <c r="E298" s="246"/>
      <c r="F298" s="247"/>
      <c r="H298" s="172"/>
      <c r="I298" s="172"/>
    </row>
    <row r="299" spans="1:9" s="248" customFormat="1" ht="18" customHeight="1">
      <c r="A299" s="243"/>
      <c r="B299" s="249"/>
      <c r="C299" s="250"/>
      <c r="D299" s="263"/>
      <c r="E299" s="246"/>
      <c r="F299" s="247"/>
      <c r="H299" s="172"/>
      <c r="I299" s="172"/>
    </row>
    <row r="300" spans="1:9" s="248" customFormat="1" ht="18" customHeight="1">
      <c r="A300" s="243"/>
      <c r="B300" s="274" t="s">
        <v>14735</v>
      </c>
      <c r="C300" s="274"/>
      <c r="D300" s="274"/>
      <c r="E300" s="246"/>
      <c r="F300" s="247"/>
      <c r="H300" s="172"/>
      <c r="I300" s="172"/>
    </row>
    <row r="301" spans="1:9" ht="18" customHeight="1">
      <c r="A301" s="243"/>
      <c r="B301" s="244"/>
      <c r="C301" s="275" t="s">
        <v>14736</v>
      </c>
      <c r="D301" s="275"/>
      <c r="E301" s="246"/>
      <c r="F301" s="247"/>
    </row>
    <row r="302" spans="1:9" ht="18" customHeight="1">
      <c r="A302" s="243"/>
      <c r="B302" s="244"/>
      <c r="C302" s="276" t="s">
        <v>14721</v>
      </c>
      <c r="D302" s="276"/>
      <c r="E302" s="246"/>
      <c r="F302" s="247"/>
    </row>
    <row r="303" spans="1:9" ht="18" customHeight="1">
      <c r="A303" s="243"/>
      <c r="B303" s="244"/>
      <c r="C303" s="245"/>
      <c r="D303" s="263"/>
      <c r="E303" s="246"/>
      <c r="F303" s="247"/>
    </row>
  </sheetData>
  <mergeCells count="9">
    <mergeCell ref="A1:I1"/>
    <mergeCell ref="B300:D300"/>
    <mergeCell ref="C301:D301"/>
    <mergeCell ref="C302:D302"/>
    <mergeCell ref="A2:I2"/>
    <mergeCell ref="A3:I3"/>
    <mergeCell ref="A4:I4"/>
    <mergeCell ref="A5:C5"/>
    <mergeCell ref="D5:I5"/>
  </mergeCells>
  <phoneticPr fontId="39" type="noConversion"/>
  <conditionalFormatting sqref="F6:I6">
    <cfRule type="cellIs" dxfId="21" priority="7" stopIfTrue="1" operator="equal">
      <formula>0</formula>
    </cfRule>
  </conditionalFormatting>
  <conditionalFormatting sqref="H9 G51:H51 F276:H276 F291:H291">
    <cfRule type="cellIs" dxfId="20" priority="141" stopIfTrue="1" operator="equal">
      <formula>0</formula>
    </cfRule>
  </conditionalFormatting>
  <conditionalFormatting sqref="H14">
    <cfRule type="cellIs" dxfId="19" priority="140" stopIfTrue="1" operator="equal">
      <formula>0</formula>
    </cfRule>
  </conditionalFormatting>
  <conditionalFormatting sqref="H26">
    <cfRule type="cellIs" dxfId="18" priority="6" stopIfTrue="1" operator="equal">
      <formula>0</formula>
    </cfRule>
  </conditionalFormatting>
  <conditionalFormatting sqref="H72">
    <cfRule type="cellIs" dxfId="17" priority="136" stopIfTrue="1" operator="equal">
      <formula>0</formula>
    </cfRule>
  </conditionalFormatting>
  <conditionalFormatting sqref="H81">
    <cfRule type="cellIs" dxfId="16" priority="135" stopIfTrue="1" operator="equal">
      <formula>0</formula>
    </cfRule>
  </conditionalFormatting>
  <conditionalFormatting sqref="H85">
    <cfRule type="cellIs" dxfId="15" priority="134" stopIfTrue="1" operator="equal">
      <formula>0</formula>
    </cfRule>
  </conditionalFormatting>
  <conditionalFormatting sqref="H95">
    <cfRule type="cellIs" dxfId="14" priority="133" stopIfTrue="1" operator="equal">
      <formula>0</formula>
    </cfRule>
  </conditionalFormatting>
  <conditionalFormatting sqref="H107">
    <cfRule type="cellIs" dxfId="13" priority="132" stopIfTrue="1" operator="equal">
      <formula>0</formula>
    </cfRule>
  </conditionalFormatting>
  <conditionalFormatting sqref="H117">
    <cfRule type="cellIs" dxfId="12" priority="131" stopIfTrue="1" operator="equal">
      <formula>0</formula>
    </cfRule>
  </conditionalFormatting>
  <conditionalFormatting sqref="H147">
    <cfRule type="cellIs" dxfId="11" priority="130" stopIfTrue="1" operator="equal">
      <formula>0</formula>
    </cfRule>
  </conditionalFormatting>
  <conditionalFormatting sqref="H158">
    <cfRule type="cellIs" dxfId="10" priority="129" stopIfTrue="1" operator="equal">
      <formula>0</formula>
    </cfRule>
  </conditionalFormatting>
  <conditionalFormatting sqref="H180">
    <cfRule type="cellIs" dxfId="9" priority="128" stopIfTrue="1" operator="equal">
      <formula>0</formula>
    </cfRule>
  </conditionalFormatting>
  <conditionalFormatting sqref="H201">
    <cfRule type="cellIs" dxfId="8" priority="127" stopIfTrue="1" operator="equal">
      <formula>0</formula>
    </cfRule>
  </conditionalFormatting>
  <conditionalFormatting sqref="H208">
    <cfRule type="cellIs" dxfId="7" priority="4" stopIfTrue="1" operator="equal">
      <formula>0</formula>
    </cfRule>
  </conditionalFormatting>
  <conditionalFormatting sqref="H249">
    <cfRule type="cellIs" dxfId="6" priority="124" stopIfTrue="1" operator="equal">
      <formula>0</formula>
    </cfRule>
  </conditionalFormatting>
  <conditionalFormatting sqref="H263">
    <cfRule type="cellIs" dxfId="5" priority="5" stopIfTrue="1" operator="equal">
      <formula>0</formula>
    </cfRule>
  </conditionalFormatting>
  <conditionalFormatting sqref="H275">
    <cfRule type="cellIs" dxfId="4" priority="3" stopIfTrue="1" operator="equal">
      <formula>0</formula>
    </cfRule>
  </conditionalFormatting>
  <conditionalFormatting sqref="H290">
    <cfRule type="cellIs" dxfId="3" priority="2" stopIfTrue="1" operator="equal">
      <formula>0</formula>
    </cfRule>
  </conditionalFormatting>
  <conditionalFormatting sqref="H293">
    <cfRule type="cellIs" dxfId="2" priority="1" stopIfTrue="1" operator="equal">
      <formula>0</formula>
    </cfRule>
  </conditionalFormatting>
  <printOptions horizontalCentered="1"/>
  <pageMargins left="0.78740157480314965" right="0.39370078740157483" top="1.5748031496062993" bottom="0.98425196850393704" header="0.15748031496062992" footer="0.19685039370078741"/>
  <pageSetup paperSize="9" scale="51" fitToHeight="0" orientation="portrait" r:id="rId1"/>
  <headerFooter scaleWithDoc="0" alignWithMargins="0">
    <oddHeader>&amp;C&amp;G</oddHeader>
    <oddFooter>&amp;C&amp;G</oddFooter>
  </headerFooter>
  <rowBreaks count="1" manualBreakCount="1">
    <brk id="282" max="8"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J519"/>
  <sheetViews>
    <sheetView showGridLines="0" view="pageLayout" topLeftCell="A124" zoomScale="98" zoomScaleNormal="150" zoomScaleSheetLayoutView="85" zoomScalePageLayoutView="98" workbookViewId="0">
      <selection activeCell="E16" sqref="E16"/>
    </sheetView>
  </sheetViews>
  <sheetFormatPr defaultColWidth="9" defaultRowHeight="12.75" outlineLevelRow="1"/>
  <cols>
    <col min="1" max="1" width="2.25" style="40" customWidth="1"/>
    <col min="2" max="2" width="8.625" style="29" customWidth="1"/>
    <col min="3" max="3" width="15.375" style="29" customWidth="1"/>
    <col min="4" max="4" width="11.375" style="29" customWidth="1"/>
    <col min="5" max="5" width="71.25" style="30" customWidth="1"/>
    <col min="6" max="6" width="6.625" style="40" customWidth="1"/>
    <col min="7" max="7" width="11.625" style="54" customWidth="1"/>
    <col min="8" max="16384" width="9" style="27"/>
  </cols>
  <sheetData>
    <row r="9" spans="1:10">
      <c r="G9" s="34"/>
    </row>
    <row r="10" spans="1:10" ht="12.75" customHeight="1">
      <c r="A10" s="147"/>
      <c r="B10" s="336" t="s">
        <v>14718</v>
      </c>
      <c r="C10" s="336"/>
      <c r="D10" s="336"/>
      <c r="E10" s="336"/>
      <c r="F10" s="336"/>
      <c r="G10" s="336"/>
      <c r="H10" s="163"/>
      <c r="I10" s="163"/>
      <c r="J10" s="163"/>
    </row>
    <row r="11" spans="1:10" ht="14.25" customHeight="1">
      <c r="A11" s="26"/>
      <c r="B11" s="333"/>
      <c r="C11" s="333"/>
      <c r="D11" s="333"/>
      <c r="E11" s="333"/>
      <c r="F11" s="333"/>
      <c r="G11" s="333"/>
      <c r="H11" s="333"/>
      <c r="I11" s="333"/>
      <c r="J11" s="162"/>
    </row>
    <row r="12" spans="1:10" ht="15" customHeight="1">
      <c r="A12" s="26"/>
      <c r="B12" s="337" t="s">
        <v>14666</v>
      </c>
      <c r="C12" s="338"/>
      <c r="D12" s="338"/>
      <c r="E12" s="338"/>
      <c r="F12" s="338"/>
      <c r="G12" s="339"/>
      <c r="H12" s="159"/>
      <c r="I12" s="159"/>
      <c r="J12" s="159"/>
    </row>
    <row r="13" spans="1:10" ht="20.100000000000001" customHeight="1">
      <c r="A13" s="67"/>
      <c r="B13" s="340" t="s">
        <v>14667</v>
      </c>
      <c r="C13" s="338"/>
      <c r="D13" s="338"/>
      <c r="E13" s="338"/>
      <c r="F13" s="338"/>
      <c r="G13" s="338"/>
      <c r="H13" s="159"/>
      <c r="I13" s="159"/>
      <c r="J13" s="159"/>
    </row>
    <row r="14" spans="1:10" ht="20.100000000000001" customHeight="1">
      <c r="A14" s="63"/>
      <c r="B14" s="341" t="s">
        <v>14910</v>
      </c>
      <c r="C14" s="342"/>
      <c r="D14" s="342"/>
      <c r="E14" s="342"/>
      <c r="F14" s="342"/>
      <c r="G14" s="342"/>
      <c r="H14" s="160"/>
      <c r="I14" s="160"/>
      <c r="J14" s="160"/>
    </row>
    <row r="15" spans="1:10" ht="33" customHeight="1" thickBot="1">
      <c r="A15" s="63"/>
      <c r="B15" s="334" t="s">
        <v>14665</v>
      </c>
      <c r="C15" s="335"/>
      <c r="D15" s="335"/>
      <c r="E15" s="343" t="s">
        <v>14911</v>
      </c>
      <c r="F15" s="344"/>
      <c r="G15" s="344"/>
      <c r="H15" s="161"/>
      <c r="I15" s="161"/>
      <c r="J15" s="161"/>
    </row>
    <row r="16" spans="1:10" ht="39.75" customHeight="1" thickBot="1">
      <c r="A16" s="27"/>
      <c r="B16" s="39" t="s">
        <v>40</v>
      </c>
      <c r="C16" s="38" t="s">
        <v>41</v>
      </c>
      <c r="D16" s="38" t="s">
        <v>42</v>
      </c>
      <c r="E16" s="38" t="s">
        <v>43</v>
      </c>
      <c r="F16" s="65" t="s">
        <v>280</v>
      </c>
      <c r="G16" s="66" t="s">
        <v>44</v>
      </c>
    </row>
    <row r="17" spans="2:7" ht="20.100000000000001" customHeight="1">
      <c r="B17" s="40"/>
      <c r="C17" s="40"/>
      <c r="D17" s="40"/>
      <c r="G17" s="34"/>
    </row>
    <row r="18" spans="2:7" ht="20.100000000000001" customHeight="1">
      <c r="B18" s="84">
        <v>1</v>
      </c>
      <c r="C18" s="84"/>
      <c r="D18" s="84"/>
      <c r="E18" s="45" t="s">
        <v>248</v>
      </c>
      <c r="F18" s="45"/>
      <c r="G18" s="35"/>
    </row>
    <row r="19" spans="2:7" ht="30" customHeight="1" outlineLevel="1">
      <c r="B19" s="87" t="s">
        <v>46</v>
      </c>
      <c r="C19" s="71" t="s">
        <v>14332</v>
      </c>
      <c r="D19" s="70" t="s">
        <v>14373</v>
      </c>
      <c r="E19" s="44" t="str">
        <f>LOOKUP(C19,'[1]CPOS 182'!A:A,'[1]CPOS 182'!B:B)</f>
        <v>Banheiro químico modelo Standard, com manutenção conforme exigências da CETESB</v>
      </c>
      <c r="F19" s="87" t="str">
        <f>LOOKUP(C19,'[1]CPOS 182'!A:A,'[1]CPOS 182'!C:C)</f>
        <v>UNMES</v>
      </c>
      <c r="G19" s="86">
        <v>4</v>
      </c>
    </row>
    <row r="20" spans="2:7" ht="36" customHeight="1" outlineLevel="1">
      <c r="B20" s="284" t="s">
        <v>14523</v>
      </c>
      <c r="C20" s="285"/>
      <c r="D20" s="285"/>
      <c r="E20" s="285"/>
      <c r="F20" s="285"/>
      <c r="G20" s="286"/>
    </row>
    <row r="21" spans="2:7" ht="20.100000000000001" customHeight="1">
      <c r="B21" s="40"/>
      <c r="C21" s="40"/>
      <c r="D21" s="40"/>
      <c r="G21" s="34"/>
    </row>
    <row r="22" spans="2:7" ht="19.5" customHeight="1">
      <c r="B22" s="84">
        <v>2</v>
      </c>
      <c r="C22" s="84"/>
      <c r="D22" s="84"/>
      <c r="E22" s="45" t="s">
        <v>95</v>
      </c>
      <c r="F22" s="45"/>
      <c r="G22" s="35"/>
    </row>
    <row r="23" spans="2:7" ht="18.75" customHeight="1" outlineLevel="1">
      <c r="B23" s="85" t="s">
        <v>48</v>
      </c>
      <c r="C23" s="89" t="s">
        <v>14335</v>
      </c>
      <c r="D23" s="85" t="s">
        <v>14373</v>
      </c>
      <c r="E23" s="44" t="str">
        <f>LOOKUP(C23,'[1]CPOS 182'!A:A,'[1]CPOS 182'!B:B)</f>
        <v>Reaterro manual apiloado sem controle de
compactação</v>
      </c>
      <c r="F23" s="87" t="str">
        <f>LOOKUP(C23,'[1]CPOS 182'!A:A,'[1]CPOS 182'!C:C)</f>
        <v>M3</v>
      </c>
      <c r="G23" s="86" t="s">
        <v>14908</v>
      </c>
    </row>
    <row r="24" spans="2:7" ht="36.75" customHeight="1" outlineLevel="1">
      <c r="B24" s="284" t="s">
        <v>14524</v>
      </c>
      <c r="C24" s="287"/>
      <c r="D24" s="287"/>
      <c r="E24" s="287"/>
      <c r="F24" s="287"/>
      <c r="G24" s="288"/>
    </row>
    <row r="25" spans="2:7" ht="18.75" customHeight="1" outlineLevel="1">
      <c r="B25" s="85" t="s">
        <v>66</v>
      </c>
      <c r="C25" s="89" t="s">
        <v>14336</v>
      </c>
      <c r="D25" s="85" t="s">
        <v>14373</v>
      </c>
      <c r="E25" s="44" t="str">
        <f>LOOKUP(C25,'[1]CPOS 182'!A:A,'[1]CPOS 182'!B:B)</f>
        <v>Escavação mecanizada de valas ou cavas com
profundidade de até 2 m</v>
      </c>
      <c r="F25" s="87" t="str">
        <f>LOOKUP(C25,'[1]CPOS 182'!A:A,'[1]CPOS 182'!C:C)</f>
        <v>M3</v>
      </c>
      <c r="G25" s="86">
        <v>15.55</v>
      </c>
    </row>
    <row r="26" spans="2:7" ht="41.25" customHeight="1" outlineLevel="1">
      <c r="B26" s="284" t="s">
        <v>14525</v>
      </c>
      <c r="C26" s="287"/>
      <c r="D26" s="287"/>
      <c r="E26" s="287"/>
      <c r="F26" s="287"/>
      <c r="G26" s="288"/>
    </row>
    <row r="27" spans="2:7" ht="19.5" customHeight="1" outlineLevel="1">
      <c r="B27" s="85" t="s">
        <v>67</v>
      </c>
      <c r="C27" s="90" t="s">
        <v>14337</v>
      </c>
      <c r="D27" s="85" t="s">
        <v>14373</v>
      </c>
      <c r="E27" s="44" t="str">
        <f>LOOKUP(C27,'[1]CPOS 182'!A:A,'[1]CPOS 182'!B:B)</f>
        <v>Reaterro compactado mecanizado de vala ou
cava com compactador</v>
      </c>
      <c r="F27" s="87" t="str">
        <f>LOOKUP(C27,'[1]CPOS 182'!A:A,'[1]CPOS 182'!C:C)</f>
        <v>M3</v>
      </c>
      <c r="G27" s="86">
        <v>3.08</v>
      </c>
    </row>
    <row r="28" spans="2:7" ht="46.5" customHeight="1" outlineLevel="1">
      <c r="B28" s="284" t="s">
        <v>14526</v>
      </c>
      <c r="C28" s="328"/>
      <c r="D28" s="328"/>
      <c r="E28" s="328"/>
      <c r="F28" s="328"/>
      <c r="G28" s="329"/>
    </row>
    <row r="29" spans="2:7" ht="20.100000000000001" customHeight="1">
      <c r="B29" s="40"/>
      <c r="C29" s="40"/>
      <c r="D29" s="40"/>
      <c r="G29" s="34"/>
    </row>
    <row r="30" spans="2:7" ht="20.100000000000001" customHeight="1">
      <c r="B30" s="84">
        <v>3</v>
      </c>
      <c r="C30" s="84"/>
      <c r="D30" s="84"/>
      <c r="E30" s="45" t="s">
        <v>96</v>
      </c>
      <c r="F30" s="45"/>
      <c r="G30" s="35"/>
    </row>
    <row r="31" spans="2:7" ht="20.100000000000001" customHeight="1" outlineLevel="1">
      <c r="B31" s="41" t="s">
        <v>49</v>
      </c>
      <c r="C31" s="87"/>
      <c r="D31" s="41"/>
      <c r="E31" s="42" t="s">
        <v>313</v>
      </c>
      <c r="F31" s="43"/>
      <c r="G31" s="86"/>
    </row>
    <row r="32" spans="2:7" ht="20.100000000000001" customHeight="1" outlineLevel="1">
      <c r="B32" s="87" t="s">
        <v>143</v>
      </c>
      <c r="C32" s="142" t="s">
        <v>14501</v>
      </c>
      <c r="D32" s="85" t="s">
        <v>14373</v>
      </c>
      <c r="E32" s="44" t="str">
        <f>LOOKUP(C32,'[1]CPOS 182'!A:A,'[1]CPOS 182'!B:B)</f>
        <v>Estaca escavada mecanicamente, diâmetro de 25
cm até 20 t</v>
      </c>
      <c r="F32" s="87" t="str">
        <f>LOOKUP(C32,'[1]CPOS 182'!A:A,'[1]CPOS 182'!C:C)</f>
        <v>M</v>
      </c>
      <c r="G32" s="86">
        <v>7</v>
      </c>
    </row>
    <row r="33" spans="2:7" ht="118.5" customHeight="1" outlineLevel="1">
      <c r="B33" s="284" t="s">
        <v>14527</v>
      </c>
      <c r="C33" s="285"/>
      <c r="D33" s="285"/>
      <c r="E33" s="285"/>
      <c r="F33" s="285"/>
      <c r="G33" s="286"/>
    </row>
    <row r="34" spans="2:7" ht="20.100000000000001" customHeight="1" outlineLevel="1">
      <c r="B34" s="87" t="s">
        <v>144</v>
      </c>
      <c r="C34" s="74" t="s">
        <v>14338</v>
      </c>
      <c r="D34" s="85" t="s">
        <v>14373</v>
      </c>
      <c r="E34" s="44" t="s">
        <v>303</v>
      </c>
      <c r="F34" s="87" t="str">
        <f>LOOKUP(C34,'[1]CPOS 182'!A:A,'[1]CPOS 182'!C:C)</f>
        <v>M3</v>
      </c>
      <c r="G34" s="86">
        <v>1.28</v>
      </c>
    </row>
    <row r="35" spans="2:7" ht="39" customHeight="1" outlineLevel="1">
      <c r="B35" s="284" t="s">
        <v>14528</v>
      </c>
      <c r="C35" s="285"/>
      <c r="D35" s="285"/>
      <c r="E35" s="285"/>
      <c r="F35" s="285"/>
      <c r="G35" s="286"/>
    </row>
    <row r="36" spans="2:7" ht="20.100000000000001" customHeight="1" outlineLevel="1">
      <c r="B36" s="87" t="s">
        <v>145</v>
      </c>
      <c r="C36" s="87" t="s">
        <v>14339</v>
      </c>
      <c r="D36" s="85" t="s">
        <v>14373</v>
      </c>
      <c r="E36" s="44" t="str">
        <f>LOOKUP(C36,'[1]CPOS 182'!A:A,'[1]CPOS 182'!B:B)</f>
        <v>Forma em madeira comum para fundação</v>
      </c>
      <c r="F36" s="87" t="str">
        <f>LOOKUP(C36,'[1]CPOS 182'!A:A,'[1]CPOS 182'!C:C)</f>
        <v>M2</v>
      </c>
      <c r="G36" s="86">
        <v>1.68</v>
      </c>
    </row>
    <row r="37" spans="2:7" ht="20.100000000000001" customHeight="1" outlineLevel="1">
      <c r="B37" s="284" t="s">
        <v>14529</v>
      </c>
      <c r="C37" s="285"/>
      <c r="D37" s="285"/>
      <c r="E37" s="285"/>
      <c r="F37" s="285"/>
      <c r="G37" s="286"/>
    </row>
    <row r="38" spans="2:7" ht="19.5" customHeight="1" outlineLevel="1">
      <c r="B38" s="87" t="s">
        <v>146</v>
      </c>
      <c r="C38" s="87">
        <v>92921</v>
      </c>
      <c r="D38" s="85" t="s">
        <v>318</v>
      </c>
      <c r="E38" s="77" t="s">
        <v>316</v>
      </c>
      <c r="F38" s="87" t="s">
        <v>57</v>
      </c>
      <c r="G38" s="86">
        <v>56.01</v>
      </c>
    </row>
    <row r="39" spans="2:7" ht="39.75" customHeight="1" outlineLevel="1">
      <c r="B39" s="284" t="s">
        <v>14560</v>
      </c>
      <c r="C39" s="285"/>
      <c r="D39" s="285"/>
      <c r="E39" s="285"/>
      <c r="F39" s="285"/>
      <c r="G39" s="286"/>
    </row>
    <row r="40" spans="2:7" ht="19.5" customHeight="1" outlineLevel="1">
      <c r="B40" s="87" t="s">
        <v>147</v>
      </c>
      <c r="C40" s="87">
        <v>96558</v>
      </c>
      <c r="D40" s="85" t="s">
        <v>318</v>
      </c>
      <c r="E40" s="93" t="s">
        <v>296</v>
      </c>
      <c r="F40" s="87" t="s">
        <v>50</v>
      </c>
      <c r="G40" s="86">
        <v>0.3</v>
      </c>
    </row>
    <row r="41" spans="2:7" ht="38.25" customHeight="1" outlineLevel="1">
      <c r="B41" s="284" t="s">
        <v>14561</v>
      </c>
      <c r="C41" s="287"/>
      <c r="D41" s="287"/>
      <c r="E41" s="287"/>
      <c r="F41" s="287"/>
      <c r="G41" s="288"/>
    </row>
    <row r="42" spans="2:7" ht="20.100000000000001" customHeight="1" outlineLevel="1">
      <c r="B42" s="41" t="s">
        <v>60</v>
      </c>
      <c r="C42" s="41"/>
      <c r="D42" s="41"/>
      <c r="E42" s="42" t="s">
        <v>282</v>
      </c>
      <c r="F42" s="43"/>
      <c r="G42" s="86"/>
    </row>
    <row r="43" spans="2:7" ht="44.25" customHeight="1" outlineLevel="1">
      <c r="B43" s="87" t="s">
        <v>148</v>
      </c>
      <c r="C43" s="87">
        <v>96536</v>
      </c>
      <c r="D43" s="85" t="s">
        <v>318</v>
      </c>
      <c r="E43" s="93" t="s">
        <v>14341</v>
      </c>
      <c r="F43" s="87" t="s">
        <v>52</v>
      </c>
      <c r="G43" s="86">
        <v>8.94</v>
      </c>
    </row>
    <row r="44" spans="2:7" ht="71.25" customHeight="1" outlineLevel="1">
      <c r="B44" s="284" t="s">
        <v>14562</v>
      </c>
      <c r="C44" s="287"/>
      <c r="D44" s="287"/>
      <c r="E44" s="287"/>
      <c r="F44" s="287"/>
      <c r="G44" s="288"/>
    </row>
    <row r="45" spans="2:7" ht="19.5" customHeight="1" outlineLevel="1">
      <c r="B45" s="87" t="s">
        <v>149</v>
      </c>
      <c r="C45" s="87">
        <v>92917</v>
      </c>
      <c r="D45" s="85" t="s">
        <v>318</v>
      </c>
      <c r="E45" s="77" t="s">
        <v>315</v>
      </c>
      <c r="F45" s="87" t="s">
        <v>57</v>
      </c>
      <c r="G45" s="86">
        <v>42.64</v>
      </c>
    </row>
    <row r="46" spans="2:7" ht="40.5" customHeight="1" outlineLevel="1">
      <c r="B46" s="284" t="s">
        <v>14560</v>
      </c>
      <c r="C46" s="285"/>
      <c r="D46" s="285"/>
      <c r="E46" s="285"/>
      <c r="F46" s="285"/>
      <c r="G46" s="286"/>
    </row>
    <row r="47" spans="2:7" ht="19.5" customHeight="1" outlineLevel="1">
      <c r="B47" s="87" t="s">
        <v>150</v>
      </c>
      <c r="C47" s="87">
        <v>96557</v>
      </c>
      <c r="D47" s="85" t="s">
        <v>318</v>
      </c>
      <c r="E47" s="93" t="s">
        <v>296</v>
      </c>
      <c r="F47" s="87" t="s">
        <v>50</v>
      </c>
      <c r="G47" s="86">
        <v>0.7</v>
      </c>
    </row>
    <row r="48" spans="2:7" ht="36.75" customHeight="1" outlineLevel="1" collapsed="1">
      <c r="B48" s="284" t="s">
        <v>14561</v>
      </c>
      <c r="C48" s="287"/>
      <c r="D48" s="287"/>
      <c r="E48" s="287"/>
      <c r="F48" s="287"/>
      <c r="G48" s="288"/>
    </row>
    <row r="49" spans="2:7" ht="20.100000000000001" customHeight="1">
      <c r="B49" s="40"/>
      <c r="C49" s="40"/>
      <c r="D49" s="40"/>
      <c r="G49" s="34"/>
    </row>
    <row r="50" spans="2:7" ht="20.100000000000001" customHeight="1">
      <c r="B50" s="84">
        <v>4</v>
      </c>
      <c r="C50" s="84"/>
      <c r="D50" s="84"/>
      <c r="E50" s="45" t="s">
        <v>308</v>
      </c>
      <c r="F50" s="45"/>
      <c r="G50" s="59"/>
    </row>
    <row r="51" spans="2:7" ht="20.100000000000001" customHeight="1" outlineLevel="1">
      <c r="B51" s="41" t="s">
        <v>51</v>
      </c>
      <c r="C51" s="41"/>
      <c r="D51" s="41"/>
      <c r="E51" s="42" t="s">
        <v>277</v>
      </c>
      <c r="F51" s="43"/>
      <c r="G51" s="86"/>
    </row>
    <row r="52" spans="2:7" ht="38.25" outlineLevel="1">
      <c r="B52" s="87" t="s">
        <v>151</v>
      </c>
      <c r="C52" s="76" t="s">
        <v>14343</v>
      </c>
      <c r="D52" s="85" t="s">
        <v>318</v>
      </c>
      <c r="E52" s="77" t="s">
        <v>14342</v>
      </c>
      <c r="F52" s="87" t="s">
        <v>52</v>
      </c>
      <c r="G52" s="86">
        <v>12.5</v>
      </c>
    </row>
    <row r="53" spans="2:7" ht="32.25" customHeight="1" outlineLevel="1">
      <c r="B53" s="284" t="s">
        <v>14563</v>
      </c>
      <c r="C53" s="285"/>
      <c r="D53" s="285"/>
      <c r="E53" s="285"/>
      <c r="F53" s="285"/>
      <c r="G53" s="286"/>
    </row>
    <row r="54" spans="2:7" ht="19.5" customHeight="1" outlineLevel="1">
      <c r="B54" s="87" t="s">
        <v>152</v>
      </c>
      <c r="C54" s="76">
        <v>92779</v>
      </c>
      <c r="D54" s="85" t="s">
        <v>318</v>
      </c>
      <c r="E54" s="77" t="s">
        <v>316</v>
      </c>
      <c r="F54" s="87" t="s">
        <v>57</v>
      </c>
      <c r="G54" s="86">
        <v>112.39</v>
      </c>
    </row>
    <row r="55" spans="2:7" ht="51" customHeight="1" outlineLevel="1">
      <c r="B55" s="284" t="s">
        <v>14560</v>
      </c>
      <c r="C55" s="285"/>
      <c r="D55" s="285"/>
      <c r="E55" s="285"/>
      <c r="F55" s="285"/>
      <c r="G55" s="286"/>
    </row>
    <row r="56" spans="2:7" ht="19.5" customHeight="1" outlineLevel="1">
      <c r="B56" s="87" t="s">
        <v>153</v>
      </c>
      <c r="C56" s="87">
        <v>92722</v>
      </c>
      <c r="D56" s="85" t="s">
        <v>318</v>
      </c>
      <c r="E56" s="93" t="s">
        <v>296</v>
      </c>
      <c r="F56" s="87" t="s">
        <v>50</v>
      </c>
      <c r="G56" s="86">
        <v>0.25</v>
      </c>
    </row>
    <row r="57" spans="2:7" ht="39" customHeight="1" outlineLevel="1">
      <c r="B57" s="284" t="s">
        <v>14561</v>
      </c>
      <c r="C57" s="287"/>
      <c r="D57" s="287"/>
      <c r="E57" s="287"/>
      <c r="F57" s="287"/>
      <c r="G57" s="288"/>
    </row>
    <row r="58" spans="2:7" ht="20.100000000000001" customHeight="1" outlineLevel="1">
      <c r="B58" s="41" t="s">
        <v>53</v>
      </c>
      <c r="C58" s="41"/>
      <c r="D58" s="41"/>
      <c r="E58" s="42" t="s">
        <v>76</v>
      </c>
      <c r="F58" s="43"/>
      <c r="G58" s="86"/>
    </row>
    <row r="59" spans="2:7" ht="38.25" outlineLevel="1">
      <c r="B59" s="87" t="s">
        <v>154</v>
      </c>
      <c r="C59" s="76" t="s">
        <v>14345</v>
      </c>
      <c r="D59" s="85" t="s">
        <v>318</v>
      </c>
      <c r="E59" s="93" t="s">
        <v>14344</v>
      </c>
      <c r="F59" s="87" t="s">
        <v>52</v>
      </c>
      <c r="G59" s="86">
        <v>8.94</v>
      </c>
    </row>
    <row r="60" spans="2:7" ht="42.75" customHeight="1" outlineLevel="1">
      <c r="B60" s="284" t="s">
        <v>14563</v>
      </c>
      <c r="C60" s="287"/>
      <c r="D60" s="287"/>
      <c r="E60" s="287"/>
      <c r="F60" s="287"/>
      <c r="G60" s="288"/>
    </row>
    <row r="61" spans="2:7" ht="19.5" customHeight="1" outlineLevel="1">
      <c r="B61" s="87" t="s">
        <v>155</v>
      </c>
      <c r="C61" s="87">
        <v>92779</v>
      </c>
      <c r="D61" s="85" t="s">
        <v>318</v>
      </c>
      <c r="E61" s="77" t="s">
        <v>316</v>
      </c>
      <c r="F61" s="87" t="s">
        <v>57</v>
      </c>
      <c r="G61" s="86">
        <v>1.58</v>
      </c>
    </row>
    <row r="62" spans="2:7" ht="33.75" customHeight="1" outlineLevel="1">
      <c r="B62" s="284" t="s">
        <v>14560</v>
      </c>
      <c r="C62" s="285"/>
      <c r="D62" s="285"/>
      <c r="E62" s="285"/>
      <c r="F62" s="285"/>
      <c r="G62" s="286"/>
    </row>
    <row r="63" spans="2:7" ht="19.5" customHeight="1" outlineLevel="1">
      <c r="B63" s="87" t="s">
        <v>156</v>
      </c>
      <c r="C63" s="87">
        <v>92720</v>
      </c>
      <c r="D63" s="85" t="s">
        <v>318</v>
      </c>
      <c r="E63" s="93" t="s">
        <v>296</v>
      </c>
      <c r="F63" s="87" t="s">
        <v>50</v>
      </c>
      <c r="G63" s="86">
        <v>0.55000000000000004</v>
      </c>
    </row>
    <row r="64" spans="2:7" ht="33" customHeight="1" outlineLevel="1">
      <c r="B64" s="284" t="s">
        <v>14561</v>
      </c>
      <c r="C64" s="287"/>
      <c r="D64" s="287"/>
      <c r="E64" s="287"/>
      <c r="F64" s="287"/>
      <c r="G64" s="288"/>
    </row>
    <row r="65" spans="2:7" ht="20.100000000000001" customHeight="1" outlineLevel="1">
      <c r="B65" s="41" t="s">
        <v>54</v>
      </c>
      <c r="C65" s="87"/>
      <c r="D65" s="87"/>
      <c r="E65" s="42" t="s">
        <v>283</v>
      </c>
      <c r="F65" s="87"/>
      <c r="G65" s="86"/>
    </row>
    <row r="66" spans="2:7" ht="30" customHeight="1" outlineLevel="1">
      <c r="B66" s="87" t="s">
        <v>157</v>
      </c>
      <c r="C66" s="87" t="s">
        <v>14347</v>
      </c>
      <c r="D66" s="85" t="s">
        <v>318</v>
      </c>
      <c r="E66" s="77" t="s">
        <v>14346</v>
      </c>
      <c r="F66" s="87" t="s">
        <v>52</v>
      </c>
      <c r="G66" s="86">
        <v>7.34</v>
      </c>
    </row>
    <row r="67" spans="2:7" ht="30" customHeight="1" outlineLevel="1">
      <c r="B67" s="284" t="s">
        <v>14563</v>
      </c>
      <c r="C67" s="287"/>
      <c r="D67" s="287"/>
      <c r="E67" s="287"/>
      <c r="F67" s="287"/>
      <c r="G67" s="288"/>
    </row>
    <row r="68" spans="2:7" outlineLevel="1">
      <c r="B68" s="87" t="s">
        <v>158</v>
      </c>
      <c r="C68" s="87" t="s">
        <v>14564</v>
      </c>
      <c r="D68" s="85" t="s">
        <v>14373</v>
      </c>
      <c r="E68" s="77" t="s">
        <v>14565</v>
      </c>
      <c r="F68" s="87" t="s">
        <v>57</v>
      </c>
      <c r="G68" s="86">
        <v>14</v>
      </c>
    </row>
    <row r="69" spans="2:7" ht="54" customHeight="1" outlineLevel="1">
      <c r="B69" s="284" t="s">
        <v>14566</v>
      </c>
      <c r="C69" s="287"/>
      <c r="D69" s="287"/>
      <c r="E69" s="287"/>
      <c r="F69" s="287"/>
      <c r="G69" s="288"/>
    </row>
    <row r="70" spans="2:7" ht="25.5" outlineLevel="1">
      <c r="B70" s="87" t="s">
        <v>159</v>
      </c>
      <c r="C70" s="87" t="s">
        <v>14347</v>
      </c>
      <c r="D70" s="85" t="s">
        <v>318</v>
      </c>
      <c r="E70" s="93" t="s">
        <v>14346</v>
      </c>
      <c r="F70" s="87" t="s">
        <v>50</v>
      </c>
      <c r="G70" s="86">
        <v>4.0599999999999996</v>
      </c>
    </row>
    <row r="71" spans="2:7" ht="36" customHeight="1" outlineLevel="1">
      <c r="B71" s="284" t="s">
        <v>14563</v>
      </c>
      <c r="C71" s="287"/>
      <c r="D71" s="287"/>
      <c r="E71" s="287"/>
      <c r="F71" s="287"/>
      <c r="G71" s="288"/>
    </row>
    <row r="72" spans="2:7" ht="20.100000000000001" customHeight="1">
      <c r="B72" s="40"/>
      <c r="C72" s="40"/>
      <c r="D72" s="40"/>
      <c r="G72" s="34"/>
    </row>
    <row r="73" spans="2:7" ht="20.100000000000001" customHeight="1">
      <c r="B73" s="84">
        <v>5</v>
      </c>
      <c r="C73" s="84"/>
      <c r="D73" s="84"/>
      <c r="E73" s="45" t="s">
        <v>284</v>
      </c>
      <c r="F73" s="45"/>
      <c r="G73" s="59"/>
    </row>
    <row r="74" spans="2:7" ht="20.100000000000001" customHeight="1" outlineLevel="1">
      <c r="B74" s="64" t="s">
        <v>55</v>
      </c>
      <c r="C74" s="64"/>
      <c r="D74" s="64"/>
      <c r="E74" s="28" t="s">
        <v>69</v>
      </c>
      <c r="F74" s="85"/>
      <c r="G74" s="86"/>
    </row>
    <row r="75" spans="2:7" ht="25.5" outlineLevel="1">
      <c r="B75" s="85" t="s">
        <v>160</v>
      </c>
      <c r="C75" s="78" t="s">
        <v>14567</v>
      </c>
      <c r="D75" s="85" t="s">
        <v>14373</v>
      </c>
      <c r="E75" s="93" t="str">
        <f>LOOKUP(C75,'[1]CPOS 182'!A:A,'[1]CPOS 182'!B:B)</f>
        <v>Alvenaria de bloco cerâmico de vedação, uso
revestido, de 9 cm</v>
      </c>
      <c r="F75" s="85" t="s">
        <v>52</v>
      </c>
      <c r="G75" s="86">
        <v>141.61000000000001</v>
      </c>
    </row>
    <row r="76" spans="2:7" ht="44.25" customHeight="1" outlineLevel="1">
      <c r="B76" s="284" t="s">
        <v>14568</v>
      </c>
      <c r="C76" s="287"/>
      <c r="D76" s="287"/>
      <c r="E76" s="287"/>
      <c r="F76" s="287"/>
      <c r="G76" s="288"/>
    </row>
    <row r="77" spans="2:7" ht="30" customHeight="1" outlineLevel="1">
      <c r="B77" s="284" t="s">
        <v>14569</v>
      </c>
      <c r="C77" s="287"/>
      <c r="D77" s="287"/>
      <c r="E77" s="287"/>
      <c r="F77" s="287"/>
      <c r="G77" s="288"/>
    </row>
    <row r="78" spans="2:7" ht="20.100000000000001" customHeight="1" outlineLevel="1">
      <c r="B78" s="64" t="s">
        <v>56</v>
      </c>
      <c r="C78" s="85"/>
      <c r="D78" s="85"/>
      <c r="E78" s="28" t="s">
        <v>304</v>
      </c>
      <c r="F78" s="85"/>
      <c r="G78" s="86"/>
    </row>
    <row r="79" spans="2:7" ht="25.5" outlineLevel="1">
      <c r="B79" s="85" t="s">
        <v>305</v>
      </c>
      <c r="C79" s="78" t="s">
        <v>14567</v>
      </c>
      <c r="D79" s="85" t="s">
        <v>14373</v>
      </c>
      <c r="E79" s="93" t="str">
        <f>LOOKUP(C79,'[1]CPOS 182'!A:A,'[1]CPOS 182'!B:B)</f>
        <v>Alvenaria de bloco cerâmico de vedação, uso
revestido, de 9 cm</v>
      </c>
      <c r="F79" s="85" t="s">
        <v>52</v>
      </c>
      <c r="G79" s="86">
        <v>20.16</v>
      </c>
    </row>
    <row r="80" spans="2:7" ht="48" customHeight="1" outlineLevel="1">
      <c r="B80" s="284" t="s">
        <v>14568</v>
      </c>
      <c r="C80" s="287"/>
      <c r="D80" s="287"/>
      <c r="E80" s="287"/>
      <c r="F80" s="287"/>
      <c r="G80" s="288"/>
    </row>
    <row r="81" spans="1:7" ht="20.100000000000001" customHeight="1" outlineLevel="1">
      <c r="B81" s="64" t="s">
        <v>100</v>
      </c>
      <c r="C81" s="85"/>
      <c r="D81" s="85"/>
      <c r="E81" s="28" t="s">
        <v>178</v>
      </c>
      <c r="F81" s="85"/>
      <c r="G81" s="86"/>
    </row>
    <row r="82" spans="1:7" ht="25.5" outlineLevel="1">
      <c r="B82" s="85" t="s">
        <v>161</v>
      </c>
      <c r="C82" s="85" t="s">
        <v>14348</v>
      </c>
      <c r="D82" s="85" t="s">
        <v>14373</v>
      </c>
      <c r="E82" s="93" t="str">
        <f>LOOKUP(C82,'[1]CPOS 182'!A:A,'[1]CPOS 182'!B:B)</f>
        <v>Divisória em placas de gesso acartonado, resistência ao fogo 30 minutos, espessura
100/70mm - 1ST / 1ST LM</v>
      </c>
      <c r="F82" s="87" t="str">
        <f>LOOKUP(C82,'[1]CPOS 182'!A:A,'[1]CPOS 182'!C:C)</f>
        <v>M2</v>
      </c>
      <c r="G82" s="86">
        <v>3</v>
      </c>
    </row>
    <row r="83" spans="1:7" ht="138.75" customHeight="1" outlineLevel="1">
      <c r="B83" s="284" t="s">
        <v>14530</v>
      </c>
      <c r="C83" s="287"/>
      <c r="D83" s="287"/>
      <c r="E83" s="287"/>
      <c r="F83" s="287"/>
      <c r="G83" s="288"/>
    </row>
    <row r="84" spans="1:7" ht="30" customHeight="1" outlineLevel="1">
      <c r="B84" s="85" t="s">
        <v>162</v>
      </c>
      <c r="C84" s="85" t="s">
        <v>14349</v>
      </c>
      <c r="D84" s="85" t="s">
        <v>14373</v>
      </c>
      <c r="E84" s="93" t="str">
        <f>LOOKUP(C84,'[1]CPOS 182'!A:A,'[1]CPOS 182'!B:B)</f>
        <v>Divisória em placas de granito com espessura de 3
cm</v>
      </c>
      <c r="F84" s="87" t="str">
        <f>LOOKUP(C84,'[1]CPOS 182'!A:A,'[1]CPOS 182'!C:C)</f>
        <v>M2</v>
      </c>
      <c r="G84" s="86">
        <v>5.0999999999999996</v>
      </c>
    </row>
    <row r="85" spans="1:7" ht="49.5" customHeight="1" outlineLevel="1">
      <c r="B85" s="284" t="s">
        <v>14531</v>
      </c>
      <c r="C85" s="287"/>
      <c r="D85" s="287"/>
      <c r="E85" s="287"/>
      <c r="F85" s="287"/>
      <c r="G85" s="288"/>
    </row>
    <row r="86" spans="1:7" ht="20.100000000000001" customHeight="1">
      <c r="B86" s="40"/>
      <c r="C86" s="40"/>
      <c r="D86" s="40"/>
      <c r="G86" s="34"/>
    </row>
    <row r="87" spans="1:7" ht="20.100000000000001" customHeight="1">
      <c r="B87" s="84">
        <v>6</v>
      </c>
      <c r="C87" s="62"/>
      <c r="D87" s="62"/>
      <c r="E87" s="45" t="s">
        <v>309</v>
      </c>
      <c r="F87" s="45"/>
      <c r="G87" s="59"/>
    </row>
    <row r="88" spans="1:7" ht="20.100000000000001" customHeight="1" outlineLevel="1">
      <c r="B88" s="41" t="s">
        <v>58</v>
      </c>
      <c r="C88" s="41"/>
      <c r="D88" s="41"/>
      <c r="E88" s="68" t="s">
        <v>77</v>
      </c>
      <c r="F88" s="68"/>
      <c r="G88" s="86"/>
    </row>
    <row r="89" spans="1:7" ht="38.25" outlineLevel="1">
      <c r="B89" s="85" t="s">
        <v>163</v>
      </c>
      <c r="C89" s="85" t="s">
        <v>14355</v>
      </c>
      <c r="D89" s="85" t="s">
        <v>14354</v>
      </c>
      <c r="E89" s="93" t="s">
        <v>14352</v>
      </c>
      <c r="F89" s="87" t="s">
        <v>47</v>
      </c>
      <c r="G89" s="86">
        <v>3</v>
      </c>
    </row>
    <row r="90" spans="1:7" ht="55.5" customHeight="1" outlineLevel="1">
      <c r="B90" s="284" t="s">
        <v>14570</v>
      </c>
      <c r="C90" s="287"/>
      <c r="D90" s="287"/>
      <c r="E90" s="287"/>
      <c r="F90" s="287"/>
      <c r="G90" s="288"/>
    </row>
    <row r="91" spans="1:7" s="58" customFormat="1" ht="38.25" outlineLevel="1">
      <c r="A91" s="40"/>
      <c r="B91" s="85" t="s">
        <v>164</v>
      </c>
      <c r="C91" s="85">
        <v>90820</v>
      </c>
      <c r="D91" s="85" t="s">
        <v>318</v>
      </c>
      <c r="E91" s="93" t="s">
        <v>14351</v>
      </c>
      <c r="F91" s="87" t="s">
        <v>47</v>
      </c>
      <c r="G91" s="86">
        <v>3</v>
      </c>
    </row>
    <row r="92" spans="1:7" s="58" customFormat="1" ht="45" customHeight="1" outlineLevel="1">
      <c r="A92" s="40"/>
      <c r="B92" s="284" t="s">
        <v>14570</v>
      </c>
      <c r="C92" s="287"/>
      <c r="D92" s="287"/>
      <c r="E92" s="287"/>
      <c r="F92" s="287"/>
      <c r="G92" s="288"/>
    </row>
    <row r="93" spans="1:7" ht="38.25" outlineLevel="1">
      <c r="B93" s="85" t="s">
        <v>165</v>
      </c>
      <c r="C93" s="85">
        <v>90820</v>
      </c>
      <c r="D93" s="85" t="s">
        <v>318</v>
      </c>
      <c r="E93" s="93" t="s">
        <v>14353</v>
      </c>
      <c r="F93" s="87" t="s">
        <v>47</v>
      </c>
      <c r="G93" s="86">
        <v>1</v>
      </c>
    </row>
    <row r="94" spans="1:7" ht="58.5" customHeight="1" outlineLevel="1">
      <c r="B94" s="284" t="s">
        <v>14570</v>
      </c>
      <c r="C94" s="287"/>
      <c r="D94" s="287"/>
      <c r="E94" s="287"/>
      <c r="F94" s="287"/>
      <c r="G94" s="288"/>
    </row>
    <row r="95" spans="1:7" ht="38.25" outlineLevel="1">
      <c r="B95" s="85" t="s">
        <v>166</v>
      </c>
      <c r="C95" s="85" t="s">
        <v>14355</v>
      </c>
      <c r="D95" s="85" t="s">
        <v>318</v>
      </c>
      <c r="E95" s="93" t="s">
        <v>14356</v>
      </c>
      <c r="F95" s="87" t="s">
        <v>47</v>
      </c>
      <c r="G95" s="86">
        <v>1</v>
      </c>
    </row>
    <row r="96" spans="1:7" ht="52.5" customHeight="1" outlineLevel="1">
      <c r="B96" s="284" t="s">
        <v>14570</v>
      </c>
      <c r="C96" s="287"/>
      <c r="D96" s="287"/>
      <c r="E96" s="287"/>
      <c r="F96" s="287"/>
      <c r="G96" s="288"/>
    </row>
    <row r="97" spans="2:7" ht="38.25" outlineLevel="1">
      <c r="B97" s="85" t="s">
        <v>167</v>
      </c>
      <c r="C97" s="85">
        <v>90843</v>
      </c>
      <c r="D97" s="85" t="s">
        <v>318</v>
      </c>
      <c r="E97" s="93" t="s">
        <v>14357</v>
      </c>
      <c r="F97" s="87" t="s">
        <v>47</v>
      </c>
      <c r="G97" s="86">
        <v>1</v>
      </c>
    </row>
    <row r="98" spans="2:7" ht="51.75" customHeight="1" outlineLevel="1">
      <c r="B98" s="284" t="s">
        <v>14570</v>
      </c>
      <c r="C98" s="287"/>
      <c r="D98" s="287"/>
      <c r="E98" s="287"/>
      <c r="F98" s="287"/>
      <c r="G98" s="288"/>
    </row>
    <row r="99" spans="2:7" ht="20.100000000000001" customHeight="1" outlineLevel="1">
      <c r="B99" s="41" t="s">
        <v>70</v>
      </c>
      <c r="C99" s="85"/>
      <c r="D99" s="85"/>
      <c r="E99" s="28" t="s">
        <v>94</v>
      </c>
      <c r="F99" s="85"/>
      <c r="G99" s="86"/>
    </row>
    <row r="100" spans="2:7" ht="25.5" outlineLevel="1">
      <c r="B100" s="85" t="s">
        <v>168</v>
      </c>
      <c r="C100" s="61">
        <v>100874</v>
      </c>
      <c r="D100" s="91" t="s">
        <v>318</v>
      </c>
      <c r="E100" s="93" t="s">
        <v>14358</v>
      </c>
      <c r="F100" s="87" t="s">
        <v>47</v>
      </c>
      <c r="G100" s="86">
        <v>3</v>
      </c>
    </row>
    <row r="101" spans="2:7" ht="43.5" customHeight="1" outlineLevel="1">
      <c r="B101" s="284" t="s">
        <v>14571</v>
      </c>
      <c r="C101" s="287"/>
      <c r="D101" s="287"/>
      <c r="E101" s="287"/>
      <c r="F101" s="287"/>
      <c r="G101" s="288"/>
    </row>
    <row r="102" spans="2:7" ht="20.100000000000001" customHeight="1" outlineLevel="1">
      <c r="B102" s="41" t="s">
        <v>78</v>
      </c>
      <c r="C102" s="85"/>
      <c r="D102" s="85"/>
      <c r="E102" s="28" t="s">
        <v>286</v>
      </c>
      <c r="F102" s="85"/>
      <c r="G102" s="86"/>
    </row>
    <row r="103" spans="2:7" ht="25.5" outlineLevel="1">
      <c r="B103" s="85" t="s">
        <v>169</v>
      </c>
      <c r="C103" s="85">
        <v>91341</v>
      </c>
      <c r="D103" s="85" t="s">
        <v>318</v>
      </c>
      <c r="E103" s="93" t="s">
        <v>14359</v>
      </c>
      <c r="F103" s="85" t="s">
        <v>52</v>
      </c>
      <c r="G103" s="86">
        <v>14.05</v>
      </c>
    </row>
    <row r="104" spans="2:7" ht="20.25" customHeight="1" outlineLevel="1">
      <c r="B104" s="284" t="s">
        <v>14572</v>
      </c>
      <c r="C104" s="287"/>
      <c r="D104" s="287"/>
      <c r="E104" s="287"/>
      <c r="F104" s="287"/>
      <c r="G104" s="288"/>
    </row>
    <row r="105" spans="2:7" ht="38.25" outlineLevel="1">
      <c r="B105" s="85" t="s">
        <v>170</v>
      </c>
      <c r="C105" s="85">
        <v>91341</v>
      </c>
      <c r="D105" s="85" t="s">
        <v>318</v>
      </c>
      <c r="E105" s="93" t="s">
        <v>14360</v>
      </c>
      <c r="F105" s="85" t="s">
        <v>52</v>
      </c>
      <c r="G105" s="86">
        <v>16.8</v>
      </c>
    </row>
    <row r="106" spans="2:7" ht="18.75" customHeight="1" outlineLevel="1">
      <c r="B106" s="284" t="s">
        <v>14572</v>
      </c>
      <c r="C106" s="287"/>
      <c r="D106" s="287"/>
      <c r="E106" s="287"/>
      <c r="F106" s="287"/>
      <c r="G106" s="288"/>
    </row>
    <row r="107" spans="2:7" ht="20.100000000000001" customHeight="1" outlineLevel="1">
      <c r="B107" s="41" t="s">
        <v>79</v>
      </c>
      <c r="C107" s="85"/>
      <c r="D107" s="41"/>
      <c r="E107" s="68" t="s">
        <v>285</v>
      </c>
      <c r="F107" s="68"/>
      <c r="G107" s="86"/>
    </row>
    <row r="108" spans="2:7" ht="38.25" outlineLevel="1">
      <c r="B108" s="85" t="s">
        <v>171</v>
      </c>
      <c r="C108" s="85">
        <v>94569</v>
      </c>
      <c r="D108" s="85" t="s">
        <v>318</v>
      </c>
      <c r="E108" s="93" t="s">
        <v>14361</v>
      </c>
      <c r="F108" s="85" t="s">
        <v>52</v>
      </c>
      <c r="G108" s="86">
        <v>9.24</v>
      </c>
    </row>
    <row r="109" spans="2:7" ht="21" customHeight="1" outlineLevel="1">
      <c r="B109" s="284" t="s">
        <v>14572</v>
      </c>
      <c r="C109" s="287"/>
      <c r="D109" s="287"/>
      <c r="E109" s="287"/>
      <c r="F109" s="287"/>
      <c r="G109" s="288"/>
    </row>
    <row r="110" spans="2:7" ht="38.25" outlineLevel="1">
      <c r="B110" s="85" t="s">
        <v>172</v>
      </c>
      <c r="C110" s="85">
        <v>94569</v>
      </c>
      <c r="D110" s="85" t="s">
        <v>318</v>
      </c>
      <c r="E110" s="93" t="s">
        <v>14362</v>
      </c>
      <c r="F110" s="85" t="s">
        <v>52</v>
      </c>
      <c r="G110" s="86">
        <v>2.97</v>
      </c>
    </row>
    <row r="111" spans="2:7" ht="19.5" customHeight="1" outlineLevel="1">
      <c r="B111" s="284" t="s">
        <v>14573</v>
      </c>
      <c r="C111" s="287"/>
      <c r="D111" s="287"/>
      <c r="E111" s="287"/>
      <c r="F111" s="287"/>
      <c r="G111" s="288"/>
    </row>
    <row r="112" spans="2:7" ht="38.25" outlineLevel="1">
      <c r="B112" s="85" t="s">
        <v>173</v>
      </c>
      <c r="C112" s="85">
        <v>94569</v>
      </c>
      <c r="D112" s="85" t="s">
        <v>318</v>
      </c>
      <c r="E112" s="93" t="s">
        <v>14363</v>
      </c>
      <c r="F112" s="85" t="s">
        <v>52</v>
      </c>
      <c r="G112" s="86">
        <v>2.5</v>
      </c>
    </row>
    <row r="113" spans="2:7" ht="18.75" customHeight="1" outlineLevel="1">
      <c r="B113" s="284" t="s">
        <v>14573</v>
      </c>
      <c r="C113" s="287"/>
      <c r="D113" s="287"/>
      <c r="E113" s="287"/>
      <c r="F113" s="287"/>
      <c r="G113" s="288"/>
    </row>
    <row r="114" spans="2:7" ht="38.25" outlineLevel="1">
      <c r="B114" s="85" t="s">
        <v>174</v>
      </c>
      <c r="C114" s="85">
        <v>94569</v>
      </c>
      <c r="D114" s="85" t="s">
        <v>318</v>
      </c>
      <c r="E114" s="93" t="s">
        <v>14364</v>
      </c>
      <c r="F114" s="85" t="s">
        <v>52</v>
      </c>
      <c r="G114" s="86">
        <v>5</v>
      </c>
    </row>
    <row r="115" spans="2:7" ht="19.5" customHeight="1" outlineLevel="1">
      <c r="B115" s="284" t="s">
        <v>14573</v>
      </c>
      <c r="C115" s="287"/>
      <c r="D115" s="287"/>
      <c r="E115" s="287"/>
      <c r="F115" s="287"/>
      <c r="G115" s="288"/>
    </row>
    <row r="116" spans="2:7" ht="20.100000000000001" customHeight="1" outlineLevel="1">
      <c r="B116" s="41" t="s">
        <v>16</v>
      </c>
      <c r="C116" s="64"/>
      <c r="D116" s="64"/>
      <c r="E116" s="28" t="s">
        <v>17</v>
      </c>
      <c r="F116" s="85"/>
      <c r="G116" s="86"/>
    </row>
    <row r="117" spans="2:7" ht="20.100000000000001" customHeight="1" outlineLevel="1">
      <c r="B117" s="85" t="s">
        <v>175</v>
      </c>
      <c r="C117" s="154" t="s">
        <v>14502</v>
      </c>
      <c r="D117" s="85" t="s">
        <v>14373</v>
      </c>
      <c r="E117" s="93" t="str">
        <f>LOOKUP(C117,'[1]CPOS 182'!A:A,'[1]CPOS 182'!B:B)</f>
        <v>Espelho em vidro cristal liso, espessura de 4 mm</v>
      </c>
      <c r="F117" s="87" t="str">
        <f>LOOKUP(C117,'[1]CPOS 182'!A:A,'[1]CPOS 182'!C:C)</f>
        <v>M2</v>
      </c>
      <c r="G117" s="86">
        <v>4.5599999999999996</v>
      </c>
    </row>
    <row r="118" spans="2:7" ht="29.25" customHeight="1" outlineLevel="1">
      <c r="B118" s="284" t="s">
        <v>14532</v>
      </c>
      <c r="C118" s="287"/>
      <c r="D118" s="287"/>
      <c r="E118" s="287"/>
      <c r="F118" s="287"/>
      <c r="G118" s="288"/>
    </row>
    <row r="119" spans="2:7" ht="19.5" customHeight="1" outlineLevel="1">
      <c r="B119" s="85" t="s">
        <v>176</v>
      </c>
      <c r="C119" s="154" t="s">
        <v>14503</v>
      </c>
      <c r="D119" s="85" t="s">
        <v>14373</v>
      </c>
      <c r="E119" s="93" t="str">
        <f>LOOKUP(C119,'[1]CPOS 182'!A:A,'[1]CPOS 182'!B:B)</f>
        <v>Vidro temperado incolor de 8 mm</v>
      </c>
      <c r="F119" s="87" t="str">
        <f>LOOKUP(C119,'[1]CPOS 182'!A:A,'[1]CPOS 182'!C:C)</f>
        <v>M2</v>
      </c>
      <c r="G119" s="86">
        <v>8.6</v>
      </c>
    </row>
    <row r="120" spans="2:7" ht="20.100000000000001" customHeight="1" outlineLevel="1">
      <c r="B120" s="289" t="s">
        <v>14533</v>
      </c>
      <c r="C120" s="290"/>
      <c r="D120" s="290"/>
      <c r="E120" s="290"/>
      <c r="F120" s="290"/>
      <c r="G120" s="291"/>
    </row>
    <row r="121" spans="2:7" ht="20.100000000000001" customHeight="1">
      <c r="B121" s="40"/>
      <c r="C121" s="40"/>
      <c r="D121" s="40"/>
      <c r="G121" s="34"/>
    </row>
    <row r="122" spans="2:7" ht="20.100000000000001" customHeight="1">
      <c r="B122" s="84">
        <v>7</v>
      </c>
      <c r="C122" s="62"/>
      <c r="D122" s="62"/>
      <c r="E122" s="45" t="s">
        <v>310</v>
      </c>
      <c r="F122" s="45"/>
      <c r="G122" s="59"/>
    </row>
    <row r="123" spans="2:7" ht="25.5" outlineLevel="1">
      <c r="B123" s="85" t="s">
        <v>61</v>
      </c>
      <c r="C123" s="85">
        <v>92258</v>
      </c>
      <c r="D123" s="88" t="s">
        <v>318</v>
      </c>
      <c r="E123" s="93" t="s">
        <v>14365</v>
      </c>
      <c r="F123" s="87" t="s">
        <v>47</v>
      </c>
      <c r="G123" s="86">
        <v>9</v>
      </c>
    </row>
    <row r="124" spans="2:7" ht="124.5" customHeight="1" outlineLevel="1">
      <c r="B124" s="284" t="s">
        <v>14669</v>
      </c>
      <c r="C124" s="287"/>
      <c r="D124" s="287"/>
      <c r="E124" s="287"/>
      <c r="F124" s="287"/>
      <c r="G124" s="288"/>
    </row>
    <row r="125" spans="2:7" ht="38.25" outlineLevel="1">
      <c r="B125" s="85" t="s">
        <v>62</v>
      </c>
      <c r="C125" s="85">
        <v>92580</v>
      </c>
      <c r="D125" s="85" t="s">
        <v>318</v>
      </c>
      <c r="E125" s="93" t="s">
        <v>14366</v>
      </c>
      <c r="F125" s="85" t="s">
        <v>52</v>
      </c>
      <c r="G125" s="86">
        <v>167.24</v>
      </c>
    </row>
    <row r="126" spans="2:7" ht="57" customHeight="1" outlineLevel="1">
      <c r="B126" s="284" t="s">
        <v>14574</v>
      </c>
      <c r="C126" s="287"/>
      <c r="D126" s="287"/>
      <c r="E126" s="287"/>
      <c r="F126" s="287"/>
      <c r="G126" s="288"/>
    </row>
    <row r="127" spans="2:7" ht="25.5" outlineLevel="1">
      <c r="B127" s="85" t="s">
        <v>128</v>
      </c>
      <c r="C127" s="85">
        <v>94216</v>
      </c>
      <c r="D127" s="85" t="s">
        <v>318</v>
      </c>
      <c r="E127" s="93" t="s">
        <v>14368</v>
      </c>
      <c r="F127" s="85" t="s">
        <v>52</v>
      </c>
      <c r="G127" s="86">
        <v>186.84</v>
      </c>
    </row>
    <row r="128" spans="2:7" ht="71.25" customHeight="1" outlineLevel="1">
      <c r="B128" s="284" t="s">
        <v>14575</v>
      </c>
      <c r="C128" s="287"/>
      <c r="D128" s="287"/>
      <c r="E128" s="287"/>
      <c r="F128" s="287"/>
      <c r="G128" s="288"/>
    </row>
    <row r="129" spans="2:7" ht="25.5" outlineLevel="1">
      <c r="B129" s="85" t="s">
        <v>93</v>
      </c>
      <c r="C129" s="85">
        <v>94228</v>
      </c>
      <c r="D129" s="85" t="s">
        <v>318</v>
      </c>
      <c r="E129" s="93" t="s">
        <v>14369</v>
      </c>
      <c r="F129" s="85" t="s">
        <v>59</v>
      </c>
      <c r="G129" s="86">
        <v>22</v>
      </c>
    </row>
    <row r="130" spans="2:7" ht="45" customHeight="1" outlineLevel="1">
      <c r="B130" s="284" t="s">
        <v>14576</v>
      </c>
      <c r="C130" s="287"/>
      <c r="D130" s="287"/>
      <c r="E130" s="287"/>
      <c r="F130" s="287"/>
      <c r="G130" s="288"/>
    </row>
    <row r="131" spans="2:7" ht="19.5" customHeight="1" outlineLevel="1">
      <c r="B131" s="85" t="s">
        <v>88</v>
      </c>
      <c r="C131" s="85">
        <v>101979</v>
      </c>
      <c r="D131" s="85" t="s">
        <v>318</v>
      </c>
      <c r="E131" s="93" t="s">
        <v>14371</v>
      </c>
      <c r="F131" s="85" t="s">
        <v>59</v>
      </c>
      <c r="G131" s="86">
        <v>60.9</v>
      </c>
    </row>
    <row r="132" spans="2:7" ht="54" customHeight="1" outlineLevel="1">
      <c r="B132" s="284" t="s">
        <v>14577</v>
      </c>
      <c r="C132" s="287"/>
      <c r="D132" s="287"/>
      <c r="E132" s="287"/>
      <c r="F132" s="287"/>
      <c r="G132" s="288"/>
    </row>
    <row r="133" spans="2:7" ht="25.5" outlineLevel="1">
      <c r="B133" s="85" t="s">
        <v>129</v>
      </c>
      <c r="C133" s="85">
        <v>94231</v>
      </c>
      <c r="D133" s="85" t="s">
        <v>318</v>
      </c>
      <c r="E133" s="93" t="s">
        <v>14372</v>
      </c>
      <c r="F133" s="85" t="s">
        <v>59</v>
      </c>
      <c r="G133" s="86">
        <v>67.599999999999994</v>
      </c>
    </row>
    <row r="134" spans="2:7" ht="44.25" customHeight="1" outlineLevel="1">
      <c r="B134" s="284" t="s">
        <v>14578</v>
      </c>
      <c r="C134" s="287"/>
      <c r="D134" s="287"/>
      <c r="E134" s="287"/>
      <c r="F134" s="287"/>
      <c r="G134" s="288"/>
    </row>
    <row r="135" spans="2:7" ht="20.100000000000001" customHeight="1" outlineLevel="1">
      <c r="B135" s="85" t="s">
        <v>306</v>
      </c>
      <c r="C135" s="85" t="s">
        <v>187</v>
      </c>
      <c r="D135" s="85" t="s">
        <v>65</v>
      </c>
      <c r="E135" s="93" t="s">
        <v>307</v>
      </c>
      <c r="F135" s="85" t="s">
        <v>52</v>
      </c>
      <c r="G135" s="86">
        <v>8.6</v>
      </c>
    </row>
    <row r="136" spans="2:7" ht="20.100000000000001" customHeight="1" outlineLevel="1">
      <c r="B136" s="284" t="s">
        <v>14579</v>
      </c>
      <c r="C136" s="328"/>
      <c r="D136" s="328"/>
      <c r="E136" s="328"/>
      <c r="F136" s="328"/>
      <c r="G136" s="329"/>
    </row>
    <row r="137" spans="2:7" ht="20.100000000000001" customHeight="1">
      <c r="B137" s="40"/>
      <c r="C137" s="40"/>
      <c r="D137" s="40"/>
      <c r="G137" s="34"/>
    </row>
    <row r="138" spans="2:7" ht="20.100000000000001" customHeight="1">
      <c r="B138" s="84">
        <v>8</v>
      </c>
      <c r="C138" s="84"/>
      <c r="D138" s="84"/>
      <c r="E138" s="45" t="s">
        <v>188</v>
      </c>
      <c r="F138" s="45"/>
      <c r="G138" s="59"/>
    </row>
    <row r="139" spans="2:7" ht="25.5" customHeight="1" outlineLevel="1">
      <c r="B139" s="85" t="s">
        <v>63</v>
      </c>
      <c r="C139" s="85" t="s">
        <v>5863</v>
      </c>
      <c r="D139" s="85" t="s">
        <v>14373</v>
      </c>
      <c r="E139" s="93" t="str">
        <f>LOOKUP(C139,'[1]CPOS 182'!A:A,'[1]CPOS 182'!B:B)</f>
        <v>Impermeabilização em pintura de asfalto oxidado com solventes orgânicos, sobre massa</v>
      </c>
      <c r="F139" s="87" t="str">
        <f>LOOKUP(C139,'[1]CPOS 182'!A:A,'[1]CPOS 182'!C:C)</f>
        <v>M2</v>
      </c>
      <c r="G139" s="86">
        <v>111.95</v>
      </c>
    </row>
    <row r="140" spans="2:7" ht="82.5" customHeight="1" outlineLevel="1">
      <c r="B140" s="284" t="s">
        <v>14534</v>
      </c>
      <c r="C140" s="287"/>
      <c r="D140" s="287"/>
      <c r="E140" s="287"/>
      <c r="F140" s="287"/>
      <c r="G140" s="288"/>
    </row>
    <row r="141" spans="2:7" ht="30" customHeight="1" outlineLevel="1">
      <c r="B141" s="85" t="s">
        <v>177</v>
      </c>
      <c r="C141" s="85">
        <v>98560</v>
      </c>
      <c r="D141" s="85" t="s">
        <v>318</v>
      </c>
      <c r="E141" s="93" t="s">
        <v>14374</v>
      </c>
      <c r="F141" s="85" t="s">
        <v>52</v>
      </c>
      <c r="G141" s="86">
        <v>3.4</v>
      </c>
    </row>
    <row r="142" spans="2:7" ht="46.5" customHeight="1" outlineLevel="1">
      <c r="B142" s="284" t="s">
        <v>14580</v>
      </c>
      <c r="C142" s="287"/>
      <c r="D142" s="287"/>
      <c r="E142" s="287"/>
      <c r="F142" s="287"/>
      <c r="G142" s="288"/>
    </row>
    <row r="143" spans="2:7" ht="20.100000000000001" customHeight="1">
      <c r="B143" s="40"/>
      <c r="C143" s="40"/>
      <c r="D143" s="40"/>
      <c r="G143" s="34"/>
    </row>
    <row r="144" spans="2:7" ht="20.100000000000001" customHeight="1">
      <c r="B144" s="84">
        <v>9</v>
      </c>
      <c r="C144" s="62"/>
      <c r="D144" s="62"/>
      <c r="E144" s="45" t="s">
        <v>287</v>
      </c>
      <c r="F144" s="45"/>
      <c r="G144" s="2"/>
    </row>
    <row r="145" spans="2:7" ht="38.25" outlineLevel="1">
      <c r="B145" s="85" t="s">
        <v>71</v>
      </c>
      <c r="C145" s="85">
        <v>87878</v>
      </c>
      <c r="D145" s="85" t="s">
        <v>318</v>
      </c>
      <c r="E145" s="93" t="s">
        <v>14375</v>
      </c>
      <c r="F145" s="85" t="s">
        <v>52</v>
      </c>
      <c r="G145" s="86">
        <v>283.22000000000003</v>
      </c>
    </row>
    <row r="146" spans="2:7" ht="18.75" customHeight="1" outlineLevel="1">
      <c r="B146" s="284" t="s">
        <v>14581</v>
      </c>
      <c r="C146" s="287"/>
      <c r="D146" s="287"/>
      <c r="E146" s="287"/>
      <c r="F146" s="287"/>
      <c r="G146" s="288"/>
    </row>
    <row r="147" spans="2:7" ht="51" outlineLevel="1">
      <c r="B147" s="85" t="s">
        <v>125</v>
      </c>
      <c r="C147" s="85">
        <v>87535</v>
      </c>
      <c r="D147" s="85" t="s">
        <v>318</v>
      </c>
      <c r="E147" s="93" t="s">
        <v>14376</v>
      </c>
      <c r="F147" s="85" t="s">
        <v>52</v>
      </c>
      <c r="G147" s="86">
        <v>167.5</v>
      </c>
    </row>
    <row r="148" spans="2:7" ht="19.5" customHeight="1" outlineLevel="1">
      <c r="B148" s="284" t="s">
        <v>14582</v>
      </c>
      <c r="C148" s="287"/>
      <c r="D148" s="287"/>
      <c r="E148" s="287"/>
      <c r="F148" s="287"/>
      <c r="G148" s="288"/>
    </row>
    <row r="149" spans="2:7" ht="38.25" outlineLevel="1">
      <c r="B149" s="85" t="s">
        <v>72</v>
      </c>
      <c r="C149" s="85">
        <v>87792</v>
      </c>
      <c r="D149" s="85" t="s">
        <v>318</v>
      </c>
      <c r="E149" s="93" t="s">
        <v>14377</v>
      </c>
      <c r="F149" s="85" t="s">
        <v>52</v>
      </c>
      <c r="G149" s="86">
        <v>141.61000000000001</v>
      </c>
    </row>
    <row r="150" spans="2:7" ht="36" customHeight="1" outlineLevel="1">
      <c r="B150" s="284" t="s">
        <v>14583</v>
      </c>
      <c r="C150" s="287"/>
      <c r="D150" s="287"/>
      <c r="E150" s="287"/>
      <c r="F150" s="287"/>
      <c r="G150" s="288"/>
    </row>
    <row r="151" spans="2:7" ht="51" outlineLevel="1">
      <c r="B151" s="85" t="s">
        <v>73</v>
      </c>
      <c r="C151" s="79">
        <v>87543</v>
      </c>
      <c r="D151" s="85" t="s">
        <v>318</v>
      </c>
      <c r="E151" s="93" t="s">
        <v>14378</v>
      </c>
      <c r="F151" s="85" t="s">
        <v>52</v>
      </c>
      <c r="G151" s="86">
        <v>271.70999999999998</v>
      </c>
    </row>
    <row r="152" spans="2:7" ht="43.5" customHeight="1" outlineLevel="1">
      <c r="B152" s="284" t="s">
        <v>14584</v>
      </c>
      <c r="C152" s="287"/>
      <c r="D152" s="287"/>
      <c r="E152" s="287"/>
      <c r="F152" s="287"/>
      <c r="G152" s="288"/>
    </row>
    <row r="153" spans="2:7" ht="38.25" outlineLevel="1">
      <c r="B153" s="85" t="s">
        <v>126</v>
      </c>
      <c r="C153" s="85">
        <v>87273</v>
      </c>
      <c r="D153" s="85" t="s">
        <v>318</v>
      </c>
      <c r="E153" s="93" t="s">
        <v>14379</v>
      </c>
      <c r="F153" s="85" t="s">
        <v>52</v>
      </c>
      <c r="G153" s="86">
        <v>71.45</v>
      </c>
    </row>
    <row r="154" spans="2:7" ht="50.25" customHeight="1" outlineLevel="1">
      <c r="B154" s="284" t="s">
        <v>14585</v>
      </c>
      <c r="C154" s="287"/>
      <c r="D154" s="287"/>
      <c r="E154" s="287"/>
      <c r="F154" s="287"/>
      <c r="G154" s="288"/>
    </row>
    <row r="155" spans="2:7" ht="38.25" outlineLevel="1">
      <c r="B155" s="85" t="s">
        <v>271</v>
      </c>
      <c r="C155" s="85">
        <v>87265</v>
      </c>
      <c r="D155" s="85" t="s">
        <v>318</v>
      </c>
      <c r="E155" s="93" t="s">
        <v>14380</v>
      </c>
      <c r="F155" s="85" t="s">
        <v>52</v>
      </c>
      <c r="G155" s="86">
        <v>20.96</v>
      </c>
    </row>
    <row r="156" spans="2:7" ht="46.5" customHeight="1" outlineLevel="1">
      <c r="B156" s="284" t="s">
        <v>14586</v>
      </c>
      <c r="C156" s="287"/>
      <c r="D156" s="287"/>
      <c r="E156" s="287"/>
      <c r="F156" s="287"/>
      <c r="G156" s="288"/>
    </row>
    <row r="157" spans="2:7" ht="25.5" outlineLevel="1">
      <c r="B157" s="85" t="s">
        <v>272</v>
      </c>
      <c r="C157" s="85" t="s">
        <v>14381</v>
      </c>
      <c r="D157" s="85" t="s">
        <v>14373</v>
      </c>
      <c r="E157" s="93" t="str">
        <f>LOOKUP(C157,'[1]CPOS 182'!A:A,'[1]CPOS 182'!B:B)</f>
        <v>Forro em painéis de gesso acartonado, espessura
de 12,5 mm, fixo</v>
      </c>
      <c r="F157" s="87" t="str">
        <f>LOOKUP(C157,'[1]CPOS 182'!A:A,'[1]CPOS 182'!C:C)</f>
        <v>M2</v>
      </c>
      <c r="G157" s="86">
        <v>89.72</v>
      </c>
    </row>
    <row r="158" spans="2:7" ht="178.5" customHeight="1" outlineLevel="1">
      <c r="B158" s="284" t="s">
        <v>14535</v>
      </c>
      <c r="C158" s="287"/>
      <c r="D158" s="287"/>
      <c r="E158" s="287"/>
      <c r="F158" s="287"/>
      <c r="G158" s="288"/>
    </row>
    <row r="159" spans="2:7" ht="31.5" customHeight="1" outlineLevel="1">
      <c r="B159" s="85" t="s">
        <v>273</v>
      </c>
      <c r="C159" s="85" t="s">
        <v>14382</v>
      </c>
      <c r="D159" s="85" t="s">
        <v>14373</v>
      </c>
      <c r="E159" s="93" t="str">
        <f>LOOKUP(C159,'[1]CPOS 182'!A:A,'[1]CPOS 182'!B:B)</f>
        <v>Forro em fibra mineral acústico, revestido em
látex</v>
      </c>
      <c r="F159" s="87" t="str">
        <f>LOOKUP(C159,'[1]CPOS 182'!A:A,'[1]CPOS 182'!C:C)</f>
        <v>M2</v>
      </c>
      <c r="G159" s="86">
        <v>96</v>
      </c>
    </row>
    <row r="160" spans="2:7" ht="60" customHeight="1" outlineLevel="1">
      <c r="B160" s="284" t="s">
        <v>14536</v>
      </c>
      <c r="C160" s="287"/>
      <c r="D160" s="287"/>
      <c r="E160" s="287"/>
      <c r="F160" s="287"/>
      <c r="G160" s="288"/>
    </row>
    <row r="161" spans="1:7" ht="20.100000000000001" customHeight="1">
      <c r="B161" s="40"/>
      <c r="C161" s="40"/>
      <c r="D161" s="40"/>
      <c r="G161" s="34"/>
    </row>
    <row r="162" spans="1:7" ht="20.100000000000001" customHeight="1">
      <c r="B162" s="84">
        <v>10</v>
      </c>
      <c r="C162" s="84"/>
      <c r="D162" s="84"/>
      <c r="E162" s="45" t="s">
        <v>288</v>
      </c>
      <c r="F162" s="45"/>
      <c r="G162" s="59"/>
    </row>
    <row r="163" spans="1:7" ht="20.100000000000001" customHeight="1" outlineLevel="1">
      <c r="B163" s="64" t="s">
        <v>74</v>
      </c>
      <c r="C163" s="85"/>
      <c r="D163" s="85"/>
      <c r="E163" s="28" t="s">
        <v>250</v>
      </c>
      <c r="F163" s="85"/>
      <c r="G163" s="86"/>
    </row>
    <row r="164" spans="1:7" ht="39" customHeight="1" outlineLevel="1">
      <c r="B164" s="85" t="s">
        <v>179</v>
      </c>
      <c r="C164" s="80">
        <v>87630</v>
      </c>
      <c r="D164" s="85" t="s">
        <v>318</v>
      </c>
      <c r="E164" s="93" t="s">
        <v>14383</v>
      </c>
      <c r="F164" s="85" t="s">
        <v>52</v>
      </c>
      <c r="G164" s="86">
        <v>218.65</v>
      </c>
    </row>
    <row r="165" spans="1:7" ht="39" customHeight="1" outlineLevel="1">
      <c r="B165" s="284" t="s">
        <v>14588</v>
      </c>
      <c r="C165" s="287"/>
      <c r="D165" s="287"/>
      <c r="E165" s="287"/>
      <c r="F165" s="287"/>
      <c r="G165" s="288"/>
    </row>
    <row r="166" spans="1:7" ht="38.25" outlineLevel="1">
      <c r="B166" s="85" t="s">
        <v>180</v>
      </c>
      <c r="C166" s="85">
        <v>87620</v>
      </c>
      <c r="D166" s="85" t="s">
        <v>318</v>
      </c>
      <c r="E166" s="93" t="s">
        <v>14384</v>
      </c>
      <c r="F166" s="85" t="s">
        <v>52</v>
      </c>
      <c r="G166" s="86">
        <v>218.65</v>
      </c>
    </row>
    <row r="167" spans="1:7" ht="43.5" customHeight="1" outlineLevel="1">
      <c r="B167" s="284" t="s">
        <v>14587</v>
      </c>
      <c r="C167" s="287"/>
      <c r="D167" s="287"/>
      <c r="E167" s="287"/>
      <c r="F167" s="287"/>
      <c r="G167" s="288"/>
    </row>
    <row r="168" spans="1:7" ht="38.25" outlineLevel="1">
      <c r="B168" s="85" t="s">
        <v>181</v>
      </c>
      <c r="C168" s="85">
        <v>87251</v>
      </c>
      <c r="D168" s="85" t="s">
        <v>318</v>
      </c>
      <c r="E168" s="93" t="s">
        <v>14385</v>
      </c>
      <c r="F168" s="85" t="s">
        <v>52</v>
      </c>
      <c r="G168" s="86">
        <v>53.14</v>
      </c>
    </row>
    <row r="169" spans="1:7" ht="48.75" customHeight="1" outlineLevel="1">
      <c r="B169" s="284" t="s">
        <v>14589</v>
      </c>
      <c r="C169" s="287"/>
      <c r="D169" s="287"/>
      <c r="E169" s="287"/>
      <c r="F169" s="287"/>
      <c r="G169" s="288"/>
    </row>
    <row r="170" spans="1:7" ht="36.75" customHeight="1" outlineLevel="1">
      <c r="B170" s="85" t="s">
        <v>182</v>
      </c>
      <c r="C170" s="85">
        <v>98673</v>
      </c>
      <c r="D170" s="85" t="s">
        <v>318</v>
      </c>
      <c r="E170" s="93" t="s">
        <v>14386</v>
      </c>
      <c r="F170" s="85" t="s">
        <v>52</v>
      </c>
      <c r="G170" s="86">
        <v>72</v>
      </c>
    </row>
    <row r="171" spans="1:7" ht="36.75" customHeight="1" outlineLevel="1">
      <c r="B171" s="284" t="s">
        <v>14590</v>
      </c>
      <c r="C171" s="287"/>
      <c r="D171" s="287"/>
      <c r="E171" s="287"/>
      <c r="F171" s="287"/>
      <c r="G171" s="288"/>
    </row>
    <row r="172" spans="1:7" ht="19.5" customHeight="1" outlineLevel="1">
      <c r="B172" s="85" t="s">
        <v>183</v>
      </c>
      <c r="C172" s="85">
        <v>98688</v>
      </c>
      <c r="D172" s="85" t="s">
        <v>318</v>
      </c>
      <c r="E172" s="93" t="s">
        <v>14388</v>
      </c>
      <c r="F172" s="85" t="s">
        <v>59</v>
      </c>
      <c r="G172" s="86">
        <v>32.700000000000003</v>
      </c>
    </row>
    <row r="173" spans="1:7" ht="24.75" customHeight="1" outlineLevel="1">
      <c r="B173" s="284" t="s">
        <v>14591</v>
      </c>
      <c r="C173" s="287"/>
      <c r="D173" s="287"/>
      <c r="E173" s="287"/>
      <c r="F173" s="287"/>
      <c r="G173" s="288"/>
    </row>
    <row r="174" spans="1:7" s="58" customFormat="1" ht="20.100000000000001" customHeight="1" outlineLevel="1">
      <c r="A174" s="40"/>
      <c r="B174" s="85" t="s">
        <v>184</v>
      </c>
      <c r="C174" s="85">
        <v>98689</v>
      </c>
      <c r="D174" s="85" t="s">
        <v>318</v>
      </c>
      <c r="E174" s="93" t="s">
        <v>14390</v>
      </c>
      <c r="F174" s="85" t="s">
        <v>59</v>
      </c>
      <c r="G174" s="86">
        <v>11.6</v>
      </c>
    </row>
    <row r="175" spans="1:7" s="58" customFormat="1" ht="33.75" customHeight="1" outlineLevel="1">
      <c r="A175" s="40"/>
      <c r="B175" s="284" t="s">
        <v>14594</v>
      </c>
      <c r="C175" s="287"/>
      <c r="D175" s="287"/>
      <c r="E175" s="287"/>
      <c r="F175" s="287"/>
      <c r="G175" s="288"/>
    </row>
    <row r="176" spans="1:7" s="58" customFormat="1" ht="20.100000000000001" customHeight="1" outlineLevel="1">
      <c r="A176" s="40"/>
      <c r="B176" s="64" t="s">
        <v>75</v>
      </c>
      <c r="C176" s="85"/>
      <c r="D176" s="85"/>
      <c r="E176" s="28" t="s">
        <v>90</v>
      </c>
      <c r="F176" s="85"/>
      <c r="G176" s="86"/>
    </row>
    <row r="177" spans="2:7" ht="30" customHeight="1" outlineLevel="1">
      <c r="B177" s="85" t="s">
        <v>185</v>
      </c>
      <c r="C177" s="85">
        <v>98679</v>
      </c>
      <c r="D177" s="85" t="s">
        <v>318</v>
      </c>
      <c r="E177" s="93" t="s">
        <v>14391</v>
      </c>
      <c r="F177" s="85" t="s">
        <v>52</v>
      </c>
      <c r="G177" s="86">
        <v>93.51</v>
      </c>
    </row>
    <row r="178" spans="2:7" ht="39" customHeight="1" outlineLevel="1">
      <c r="B178" s="284" t="s">
        <v>14593</v>
      </c>
      <c r="C178" s="287"/>
      <c r="D178" s="287"/>
      <c r="E178" s="287"/>
      <c r="F178" s="287"/>
      <c r="G178" s="288"/>
    </row>
    <row r="179" spans="2:7" ht="38.25" outlineLevel="1">
      <c r="B179" s="85" t="s">
        <v>186</v>
      </c>
      <c r="C179" s="82">
        <v>94996</v>
      </c>
      <c r="D179" s="85" t="s">
        <v>318</v>
      </c>
      <c r="E179" s="93" t="s">
        <v>14392</v>
      </c>
      <c r="F179" s="85" t="s">
        <v>52</v>
      </c>
      <c r="G179" s="86">
        <v>23.3</v>
      </c>
    </row>
    <row r="180" spans="2:7" ht="52.5" customHeight="1" outlineLevel="1">
      <c r="B180" s="284" t="s">
        <v>14595</v>
      </c>
      <c r="C180" s="287"/>
      <c r="D180" s="287"/>
      <c r="E180" s="287"/>
      <c r="F180" s="287"/>
      <c r="G180" s="288"/>
    </row>
    <row r="181" spans="2:7" ht="20.100000000000001" customHeight="1">
      <c r="B181" s="40"/>
      <c r="C181" s="40"/>
      <c r="D181" s="40"/>
      <c r="G181" s="34"/>
    </row>
    <row r="182" spans="2:7" ht="20.100000000000001" customHeight="1">
      <c r="B182" s="84">
        <v>11</v>
      </c>
      <c r="C182" s="84"/>
      <c r="D182" s="84"/>
      <c r="E182" s="45" t="s">
        <v>289</v>
      </c>
      <c r="F182" s="45"/>
      <c r="G182" s="59"/>
    </row>
    <row r="183" spans="2:7" ht="20.100000000000001" customHeight="1" outlineLevel="1">
      <c r="B183" s="85" t="s">
        <v>0</v>
      </c>
      <c r="C183" s="85" t="s">
        <v>5947</v>
      </c>
      <c r="D183" s="85" t="s">
        <v>14373</v>
      </c>
      <c r="E183" s="93" t="str">
        <f>LOOKUP(C183,'[1]CPOS 182'!A:A,'[1]CPOS 182'!B:B)</f>
        <v>Massa corrida a base de PVA</v>
      </c>
      <c r="F183" s="87" t="str">
        <f>LOOKUP(C183,'[1]CPOS 182'!A:A,'[1]CPOS 182'!C:C)</f>
        <v>M2</v>
      </c>
      <c r="G183" s="86">
        <v>89.72</v>
      </c>
    </row>
    <row r="184" spans="2:7" ht="74.25" customHeight="1" outlineLevel="1">
      <c r="B184" s="284" t="s">
        <v>14537</v>
      </c>
      <c r="C184" s="287"/>
      <c r="D184" s="287"/>
      <c r="E184" s="287"/>
      <c r="F184" s="287"/>
      <c r="G184" s="288"/>
    </row>
    <row r="185" spans="2:7" ht="36.75" customHeight="1" outlineLevel="1">
      <c r="B185" s="85" t="s">
        <v>130</v>
      </c>
      <c r="C185" s="85">
        <v>96132</v>
      </c>
      <c r="D185" s="85" t="s">
        <v>318</v>
      </c>
      <c r="E185" s="93" t="s">
        <v>14394</v>
      </c>
      <c r="F185" s="85" t="s">
        <v>52</v>
      </c>
      <c r="G185" s="86">
        <v>314.87</v>
      </c>
    </row>
    <row r="186" spans="2:7" ht="36.75" customHeight="1" outlineLevel="1">
      <c r="B186" s="284" t="s">
        <v>14596</v>
      </c>
      <c r="C186" s="287"/>
      <c r="D186" s="287"/>
      <c r="E186" s="287"/>
      <c r="F186" s="287"/>
      <c r="G186" s="288"/>
    </row>
    <row r="187" spans="2:7" ht="25.5" outlineLevel="1">
      <c r="B187" s="85" t="s">
        <v>18</v>
      </c>
      <c r="C187" s="85">
        <v>88489</v>
      </c>
      <c r="D187" s="85" t="s">
        <v>318</v>
      </c>
      <c r="E187" s="93" t="s">
        <v>14395</v>
      </c>
      <c r="F187" s="85" t="s">
        <v>52</v>
      </c>
      <c r="G187" s="86">
        <v>493.85</v>
      </c>
    </row>
    <row r="188" spans="2:7" ht="18.75" customHeight="1" outlineLevel="1">
      <c r="B188" s="284" t="s">
        <v>14597</v>
      </c>
      <c r="C188" s="287"/>
      <c r="D188" s="287"/>
      <c r="E188" s="287"/>
      <c r="F188" s="287"/>
      <c r="G188" s="288"/>
    </row>
    <row r="189" spans="2:7" ht="20.100000000000001" customHeight="1" outlineLevel="1">
      <c r="B189" s="85" t="s">
        <v>1</v>
      </c>
      <c r="C189" s="154" t="s">
        <v>14504</v>
      </c>
      <c r="D189" s="85" t="s">
        <v>14373</v>
      </c>
      <c r="E189" s="93" t="str">
        <f>LOOKUP(C189,'[1]CPOS 182'!A:A,'[1]CPOS 182'!B:B)</f>
        <v>Tinta látex em massa, inclusive preparo</v>
      </c>
      <c r="F189" s="87" t="str">
        <f>LOOKUP(C189,'[1]CPOS 182'!A:A,'[1]CPOS 182'!C:C)</f>
        <v>M2</v>
      </c>
      <c r="G189" s="86">
        <v>89.72</v>
      </c>
    </row>
    <row r="190" spans="2:7" ht="76.5" customHeight="1" outlineLevel="1">
      <c r="B190" s="284" t="s">
        <v>14538</v>
      </c>
      <c r="C190" s="287"/>
      <c r="D190" s="287"/>
      <c r="E190" s="287"/>
      <c r="F190" s="287"/>
      <c r="G190" s="288"/>
    </row>
    <row r="191" spans="2:7" ht="25.5" outlineLevel="1">
      <c r="B191" s="85" t="s">
        <v>101</v>
      </c>
      <c r="C191" s="154" t="s">
        <v>14505</v>
      </c>
      <c r="D191" s="85" t="s">
        <v>14373</v>
      </c>
      <c r="E191" s="93" t="str">
        <f>LOOKUP(C191,'[1]CPOS 182'!A:A,'[1]CPOS 182'!B:B)</f>
        <v>Esmalte em rodapés, baguetes ou molduras de
madeira</v>
      </c>
      <c r="F191" s="87" t="str">
        <f>LOOKUP(C191,'[1]CPOS 182'!A:A,'[1]CPOS 182'!C:C)</f>
        <v>M</v>
      </c>
      <c r="G191" s="86">
        <v>15.12</v>
      </c>
    </row>
    <row r="192" spans="2:7" ht="62.25" customHeight="1" outlineLevel="1">
      <c r="B192" s="284" t="s">
        <v>14539</v>
      </c>
      <c r="C192" s="287"/>
      <c r="D192" s="287"/>
      <c r="E192" s="287"/>
      <c r="F192" s="287"/>
      <c r="G192" s="288"/>
    </row>
    <row r="193" spans="1:7" ht="25.5" outlineLevel="1">
      <c r="B193" s="85" t="s">
        <v>102</v>
      </c>
      <c r="C193" s="85" t="s">
        <v>14396</v>
      </c>
      <c r="D193" s="85" t="s">
        <v>14373</v>
      </c>
      <c r="E193" s="93" t="str">
        <f>LOOKUP(C193,'[1]CPOS 182'!A:A,'[1]CPOS 182'!B:B)</f>
        <v>Esmalte em rodapés, baguetes ou molduras de
madeira</v>
      </c>
      <c r="F193" s="87" t="str">
        <f>LOOKUP(C193,'[1]CPOS 182'!A:A,'[1]CPOS 182'!C:C)</f>
        <v>M</v>
      </c>
      <c r="G193" s="86">
        <v>15.62</v>
      </c>
    </row>
    <row r="194" spans="1:7" ht="57.75" customHeight="1" outlineLevel="1">
      <c r="B194" s="284" t="s">
        <v>14539</v>
      </c>
      <c r="C194" s="287"/>
      <c r="D194" s="287"/>
      <c r="E194" s="287"/>
      <c r="F194" s="287"/>
      <c r="G194" s="288"/>
    </row>
    <row r="195" spans="1:7" ht="25.5" outlineLevel="1">
      <c r="B195" s="85" t="s">
        <v>281</v>
      </c>
      <c r="C195" s="154" t="s">
        <v>14506</v>
      </c>
      <c r="D195" s="85" t="s">
        <v>14373</v>
      </c>
      <c r="E195" s="93" t="s">
        <v>14395</v>
      </c>
      <c r="F195" s="87" t="str">
        <f>LOOKUP(C195,'[1]CPOS 182'!A:A,'[1]CPOS 182'!C:C)</f>
        <v>M2</v>
      </c>
      <c r="G195" s="86">
        <v>8.6</v>
      </c>
    </row>
    <row r="196" spans="1:7" ht="114" customHeight="1" outlineLevel="1">
      <c r="B196" s="284" t="s">
        <v>14540</v>
      </c>
      <c r="C196" s="287"/>
      <c r="D196" s="287"/>
      <c r="E196" s="287"/>
      <c r="F196" s="287"/>
      <c r="G196" s="288"/>
    </row>
    <row r="197" spans="1:7" ht="25.5" outlineLevel="1">
      <c r="B197" s="85" t="s">
        <v>297</v>
      </c>
      <c r="C197" s="85" t="s">
        <v>5999</v>
      </c>
      <c r="D197" s="85" t="s">
        <v>14373</v>
      </c>
      <c r="E197" s="93" t="s">
        <v>14397</v>
      </c>
      <c r="F197" s="87" t="str">
        <f>LOOKUP(C197,'[1]CPOS 182'!A:A,'[1]CPOS 182'!C:C)</f>
        <v>M2</v>
      </c>
      <c r="G197" s="86">
        <v>3.1</v>
      </c>
    </row>
    <row r="198" spans="1:7" ht="84.75" customHeight="1" outlineLevel="1">
      <c r="B198" s="325" t="s">
        <v>14541</v>
      </c>
      <c r="C198" s="326"/>
      <c r="D198" s="326"/>
      <c r="E198" s="326"/>
      <c r="F198" s="326"/>
      <c r="G198" s="327"/>
    </row>
    <row r="199" spans="1:7" s="58" customFormat="1" ht="20.100000000000001" customHeight="1">
      <c r="A199" s="40"/>
      <c r="B199" s="40"/>
      <c r="C199" s="40"/>
      <c r="D199" s="40"/>
      <c r="E199" s="30"/>
      <c r="F199" s="40"/>
      <c r="G199" s="34"/>
    </row>
    <row r="200" spans="1:7" ht="20.100000000000001" customHeight="1">
      <c r="B200" s="84">
        <v>12</v>
      </c>
      <c r="C200" s="84"/>
      <c r="D200" s="84"/>
      <c r="E200" s="45" t="s">
        <v>311</v>
      </c>
      <c r="F200" s="45"/>
      <c r="G200" s="59"/>
    </row>
    <row r="201" spans="1:7" s="58" customFormat="1" ht="20.100000000000001" customHeight="1" outlineLevel="1">
      <c r="A201" s="40"/>
      <c r="B201" s="53" t="s">
        <v>2</v>
      </c>
      <c r="C201" s="53"/>
      <c r="D201" s="87"/>
      <c r="E201" s="49" t="s">
        <v>7</v>
      </c>
      <c r="F201" s="47"/>
      <c r="G201" s="86"/>
    </row>
    <row r="202" spans="1:7" s="58" customFormat="1" ht="25.5" outlineLevel="1">
      <c r="A202" s="40"/>
      <c r="B202" s="81" t="s">
        <v>189</v>
      </c>
      <c r="C202" s="81">
        <v>89401</v>
      </c>
      <c r="D202" s="81" t="s">
        <v>318</v>
      </c>
      <c r="E202" s="83" t="s">
        <v>14398</v>
      </c>
      <c r="F202" s="87" t="s">
        <v>59</v>
      </c>
      <c r="G202" s="86">
        <v>4.4800000000000004</v>
      </c>
    </row>
    <row r="203" spans="1:7" s="58" customFormat="1" ht="23.25" customHeight="1" outlineLevel="1">
      <c r="A203" s="40"/>
      <c r="B203" s="307" t="s">
        <v>14598</v>
      </c>
      <c r="C203" s="308"/>
      <c r="D203" s="308"/>
      <c r="E203" s="308"/>
      <c r="F203" s="308"/>
      <c r="G203" s="309"/>
    </row>
    <row r="204" spans="1:7" s="58" customFormat="1" ht="25.5" outlineLevel="1">
      <c r="A204" s="40"/>
      <c r="B204" s="81" t="s">
        <v>190</v>
      </c>
      <c r="C204" s="87">
        <v>89446</v>
      </c>
      <c r="D204" s="81" t="s">
        <v>318</v>
      </c>
      <c r="E204" s="83" t="s">
        <v>14399</v>
      </c>
      <c r="F204" s="87" t="s">
        <v>59</v>
      </c>
      <c r="G204" s="86">
        <v>40.15</v>
      </c>
    </row>
    <row r="205" spans="1:7" s="58" customFormat="1" ht="21.75" customHeight="1" outlineLevel="1">
      <c r="A205" s="40"/>
      <c r="B205" s="307" t="s">
        <v>14599</v>
      </c>
      <c r="C205" s="308"/>
      <c r="D205" s="308"/>
      <c r="E205" s="308"/>
      <c r="F205" s="309"/>
      <c r="G205" s="86"/>
    </row>
    <row r="206" spans="1:7" s="58" customFormat="1" ht="25.5" outlineLevel="1">
      <c r="A206" s="40"/>
      <c r="B206" s="81" t="s">
        <v>251</v>
      </c>
      <c r="C206" s="87">
        <v>89448</v>
      </c>
      <c r="D206" s="81" t="s">
        <v>318</v>
      </c>
      <c r="E206" s="83" t="s">
        <v>14400</v>
      </c>
      <c r="F206" s="87" t="s">
        <v>59</v>
      </c>
      <c r="G206" s="86">
        <v>1.89</v>
      </c>
    </row>
    <row r="207" spans="1:7" s="58" customFormat="1" ht="26.25" customHeight="1" outlineLevel="1">
      <c r="A207" s="40"/>
      <c r="B207" s="307" t="s">
        <v>14600</v>
      </c>
      <c r="C207" s="308"/>
      <c r="D207" s="308"/>
      <c r="E207" s="308"/>
      <c r="F207" s="308"/>
      <c r="G207" s="309"/>
    </row>
    <row r="208" spans="1:7" s="58" customFormat="1" ht="25.5" outlineLevel="1">
      <c r="A208" s="40"/>
      <c r="B208" s="81" t="s">
        <v>252</v>
      </c>
      <c r="C208" s="81">
        <v>89449</v>
      </c>
      <c r="D208" s="81" t="s">
        <v>318</v>
      </c>
      <c r="E208" s="83" t="s">
        <v>14401</v>
      </c>
      <c r="F208" s="87" t="s">
        <v>59</v>
      </c>
      <c r="G208" s="86">
        <v>25.69</v>
      </c>
    </row>
    <row r="209" spans="1:7" s="58" customFormat="1" ht="23.25" customHeight="1" outlineLevel="1">
      <c r="A209" s="40"/>
      <c r="B209" s="307" t="s">
        <v>14601</v>
      </c>
      <c r="C209" s="308"/>
      <c r="D209" s="308"/>
      <c r="E209" s="308"/>
      <c r="F209" s="308"/>
      <c r="G209" s="309"/>
    </row>
    <row r="210" spans="1:7" s="58" customFormat="1" ht="44.25" customHeight="1" outlineLevel="1">
      <c r="A210" s="40"/>
      <c r="B210" s="81" t="s">
        <v>253</v>
      </c>
      <c r="C210" s="81">
        <v>89422</v>
      </c>
      <c r="D210" s="87" t="s">
        <v>318</v>
      </c>
      <c r="E210" s="83" t="s">
        <v>14402</v>
      </c>
      <c r="F210" s="87" t="s">
        <v>47</v>
      </c>
      <c r="G210" s="86">
        <v>2</v>
      </c>
    </row>
    <row r="211" spans="1:7" s="58" customFormat="1" ht="42" customHeight="1" outlineLevel="1">
      <c r="A211" s="40"/>
      <c r="B211" s="313" t="s">
        <v>14602</v>
      </c>
      <c r="C211" s="314"/>
      <c r="D211" s="314"/>
      <c r="E211" s="314"/>
      <c r="F211" s="314"/>
      <c r="G211" s="315"/>
    </row>
    <row r="212" spans="1:7" s="58" customFormat="1" ht="38.25" outlineLevel="1">
      <c r="A212" s="40"/>
      <c r="B212" s="81" t="s">
        <v>254</v>
      </c>
      <c r="C212" s="81">
        <v>89538</v>
      </c>
      <c r="D212" s="87" t="s">
        <v>318</v>
      </c>
      <c r="E212" s="83" t="s">
        <v>14403</v>
      </c>
      <c r="F212" s="87" t="s">
        <v>47</v>
      </c>
      <c r="G212" s="86">
        <v>8</v>
      </c>
    </row>
    <row r="213" spans="1:7" s="58" customFormat="1" ht="40.5" customHeight="1" outlineLevel="1">
      <c r="A213" s="40"/>
      <c r="B213" s="313" t="s">
        <v>14603</v>
      </c>
      <c r="C213" s="314"/>
      <c r="D213" s="314"/>
      <c r="E213" s="314"/>
      <c r="F213" s="314"/>
      <c r="G213" s="315"/>
    </row>
    <row r="214" spans="1:7" s="58" customFormat="1" ht="50.25" customHeight="1" outlineLevel="1">
      <c r="A214" s="40"/>
      <c r="B214" s="81" t="s">
        <v>255</v>
      </c>
      <c r="C214" s="81">
        <v>89596</v>
      </c>
      <c r="D214" s="87" t="s">
        <v>318</v>
      </c>
      <c r="E214" s="83" t="s">
        <v>14404</v>
      </c>
      <c r="F214" s="87" t="s">
        <v>47</v>
      </c>
      <c r="G214" s="86">
        <v>11</v>
      </c>
    </row>
    <row r="215" spans="1:7" s="58" customFormat="1" ht="41.25" customHeight="1" outlineLevel="1">
      <c r="A215" s="40"/>
      <c r="B215" s="313" t="s">
        <v>14604</v>
      </c>
      <c r="C215" s="314"/>
      <c r="D215" s="314"/>
      <c r="E215" s="314"/>
      <c r="F215" s="315"/>
      <c r="G215" s="86"/>
    </row>
    <row r="216" spans="1:7" s="58" customFormat="1" ht="20.100000000000001" customHeight="1" outlineLevel="1">
      <c r="A216" s="40"/>
      <c r="B216" s="81" t="s">
        <v>256</v>
      </c>
      <c r="C216" s="81" t="s">
        <v>14405</v>
      </c>
      <c r="D216" s="87" t="s">
        <v>14329</v>
      </c>
      <c r="E216" s="83" t="s">
        <v>14406</v>
      </c>
      <c r="F216" s="87" t="s">
        <v>47</v>
      </c>
      <c r="G216" s="86">
        <v>1</v>
      </c>
    </row>
    <row r="217" spans="1:7" s="58" customFormat="1" ht="20.100000000000001" customHeight="1" outlineLevel="1">
      <c r="A217" s="40"/>
      <c r="B217" s="307" t="s">
        <v>14605</v>
      </c>
      <c r="C217" s="308"/>
      <c r="D217" s="308"/>
      <c r="E217" s="308"/>
      <c r="F217" s="308"/>
      <c r="G217" s="309"/>
    </row>
    <row r="218" spans="1:7" s="58" customFormat="1" ht="25.5" outlineLevel="1">
      <c r="A218" s="40"/>
      <c r="B218" s="81" t="s">
        <v>257</v>
      </c>
      <c r="C218" s="81">
        <v>86885</v>
      </c>
      <c r="D218" s="87" t="s">
        <v>318</v>
      </c>
      <c r="E218" s="83" t="s">
        <v>14407</v>
      </c>
      <c r="F218" s="87" t="s">
        <v>47</v>
      </c>
      <c r="G218" s="86">
        <v>5</v>
      </c>
    </row>
    <row r="219" spans="1:7" s="58" customFormat="1" ht="22.5" customHeight="1" outlineLevel="1">
      <c r="A219" s="40"/>
      <c r="B219" s="307" t="s">
        <v>14606</v>
      </c>
      <c r="C219" s="308"/>
      <c r="D219" s="308"/>
      <c r="E219" s="308"/>
      <c r="F219" s="308"/>
      <c r="G219" s="309"/>
    </row>
    <row r="220" spans="1:7" s="58" customFormat="1" ht="25.5" outlineLevel="1">
      <c r="A220" s="40"/>
      <c r="B220" s="81" t="s">
        <v>258</v>
      </c>
      <c r="C220" s="81">
        <v>89405</v>
      </c>
      <c r="D220" s="87" t="s">
        <v>318</v>
      </c>
      <c r="E220" s="83" t="s">
        <v>14408</v>
      </c>
      <c r="F220" s="87" t="s">
        <v>47</v>
      </c>
      <c r="G220" s="86">
        <v>2</v>
      </c>
    </row>
    <row r="221" spans="1:7" s="58" customFormat="1" ht="35.25" customHeight="1" outlineLevel="1">
      <c r="A221" s="40"/>
      <c r="B221" s="313" t="s">
        <v>14607</v>
      </c>
      <c r="C221" s="314"/>
      <c r="D221" s="314"/>
      <c r="E221" s="314"/>
      <c r="F221" s="314"/>
      <c r="G221" s="315"/>
    </row>
    <row r="222" spans="1:7" s="58" customFormat="1" ht="25.5" outlineLevel="1">
      <c r="A222" s="40"/>
      <c r="B222" s="81" t="s">
        <v>259</v>
      </c>
      <c r="C222" s="81">
        <v>89485</v>
      </c>
      <c r="D222" s="87" t="s">
        <v>318</v>
      </c>
      <c r="E222" s="83" t="s">
        <v>14409</v>
      </c>
      <c r="F222" s="87" t="s">
        <v>47</v>
      </c>
      <c r="G222" s="86">
        <v>20</v>
      </c>
    </row>
    <row r="223" spans="1:7" s="58" customFormat="1" ht="33" customHeight="1" outlineLevel="1">
      <c r="A223" s="40"/>
      <c r="B223" s="313" t="s">
        <v>14608</v>
      </c>
      <c r="C223" s="314"/>
      <c r="D223" s="314"/>
      <c r="E223" s="314"/>
      <c r="F223" s="314"/>
      <c r="G223" s="315"/>
    </row>
    <row r="224" spans="1:7" s="58" customFormat="1" ht="24.75" customHeight="1" outlineLevel="1">
      <c r="A224" s="40"/>
      <c r="B224" s="81" t="s">
        <v>260</v>
      </c>
      <c r="C224" s="81">
        <v>89502</v>
      </c>
      <c r="D224" s="87" t="s">
        <v>318</v>
      </c>
      <c r="E224" s="83" t="s">
        <v>14410</v>
      </c>
      <c r="F224" s="87" t="s">
        <v>47</v>
      </c>
      <c r="G224" s="86">
        <v>14</v>
      </c>
    </row>
    <row r="225" spans="1:7" s="58" customFormat="1" ht="32.25" customHeight="1" outlineLevel="1">
      <c r="A225" s="40"/>
      <c r="B225" s="313" t="s">
        <v>14609</v>
      </c>
      <c r="C225" s="314"/>
      <c r="D225" s="314"/>
      <c r="E225" s="314"/>
      <c r="F225" s="314"/>
      <c r="G225" s="315"/>
    </row>
    <row r="226" spans="1:7" s="58" customFormat="1" ht="25.5" outlineLevel="1">
      <c r="A226" s="40"/>
      <c r="B226" s="81" t="s">
        <v>261</v>
      </c>
      <c r="C226" s="81">
        <v>89404</v>
      </c>
      <c r="D226" s="87" t="s">
        <v>318</v>
      </c>
      <c r="E226" s="83" t="s">
        <v>14411</v>
      </c>
      <c r="F226" s="87" t="s">
        <v>47</v>
      </c>
      <c r="G226" s="86">
        <v>1</v>
      </c>
    </row>
    <row r="227" spans="1:7" s="58" customFormat="1" ht="32.25" customHeight="1" outlineLevel="1">
      <c r="A227" s="40"/>
      <c r="B227" s="313" t="s">
        <v>14610</v>
      </c>
      <c r="C227" s="314"/>
      <c r="D227" s="314"/>
      <c r="E227" s="314"/>
      <c r="F227" s="314"/>
      <c r="G227" s="315"/>
    </row>
    <row r="228" spans="1:7" s="58" customFormat="1" ht="25.5" outlineLevel="1">
      <c r="A228" s="40"/>
      <c r="B228" s="81" t="s">
        <v>262</v>
      </c>
      <c r="C228" s="81">
        <v>89408</v>
      </c>
      <c r="D228" s="87" t="s">
        <v>318</v>
      </c>
      <c r="E228" s="83" t="s">
        <v>14412</v>
      </c>
      <c r="F228" s="87" t="s">
        <v>47</v>
      </c>
      <c r="G228" s="86">
        <v>4</v>
      </c>
    </row>
    <row r="229" spans="1:7" s="58" customFormat="1" ht="39" customHeight="1" outlineLevel="1">
      <c r="A229" s="40"/>
      <c r="B229" s="313" t="s">
        <v>14611</v>
      </c>
      <c r="C229" s="314"/>
      <c r="D229" s="314"/>
      <c r="E229" s="314"/>
      <c r="F229" s="314"/>
      <c r="G229" s="315"/>
    </row>
    <row r="230" spans="1:7" s="58" customFormat="1" ht="29.25" customHeight="1" outlineLevel="1">
      <c r="A230" s="40"/>
      <c r="B230" s="81" t="s">
        <v>263</v>
      </c>
      <c r="C230" s="81">
        <v>89645</v>
      </c>
      <c r="D230" s="87" t="s">
        <v>318</v>
      </c>
      <c r="E230" s="83" t="s">
        <v>14413</v>
      </c>
      <c r="F230" s="87" t="s">
        <v>47</v>
      </c>
      <c r="G230" s="86">
        <v>6</v>
      </c>
    </row>
    <row r="231" spans="1:7" s="58" customFormat="1" ht="27" customHeight="1" outlineLevel="1">
      <c r="A231" s="40"/>
      <c r="B231" s="307" t="s">
        <v>14612</v>
      </c>
      <c r="C231" s="308"/>
      <c r="D231" s="308"/>
      <c r="E231" s="308"/>
      <c r="F231" s="308"/>
      <c r="G231" s="309"/>
    </row>
    <row r="232" spans="1:7" s="58" customFormat="1" ht="25.5" outlineLevel="1">
      <c r="A232" s="40"/>
      <c r="B232" s="81" t="s">
        <v>264</v>
      </c>
      <c r="C232" s="87">
        <v>89980</v>
      </c>
      <c r="D232" s="87" t="s">
        <v>318</v>
      </c>
      <c r="E232" s="83" t="s">
        <v>14414</v>
      </c>
      <c r="F232" s="87" t="s">
        <v>47</v>
      </c>
      <c r="G232" s="86">
        <v>2</v>
      </c>
    </row>
    <row r="233" spans="1:7" s="58" customFormat="1" ht="32.25" customHeight="1" outlineLevel="1">
      <c r="A233" s="40"/>
      <c r="B233" s="313" t="s">
        <v>14613</v>
      </c>
      <c r="C233" s="314"/>
      <c r="D233" s="314"/>
      <c r="E233" s="314"/>
      <c r="F233" s="314"/>
      <c r="G233" s="315"/>
    </row>
    <row r="234" spans="1:7" s="58" customFormat="1" ht="25.5" outlineLevel="1">
      <c r="A234" s="40"/>
      <c r="B234" s="81" t="s">
        <v>265</v>
      </c>
      <c r="C234" s="81">
        <v>89395</v>
      </c>
      <c r="D234" s="87" t="s">
        <v>318</v>
      </c>
      <c r="E234" s="83" t="s">
        <v>14415</v>
      </c>
      <c r="F234" s="87" t="s">
        <v>47</v>
      </c>
      <c r="G234" s="86">
        <v>6</v>
      </c>
    </row>
    <row r="235" spans="1:7" s="58" customFormat="1" ht="35.25" customHeight="1" outlineLevel="1">
      <c r="A235" s="40"/>
      <c r="B235" s="313" t="s">
        <v>14615</v>
      </c>
      <c r="C235" s="314"/>
      <c r="D235" s="314"/>
      <c r="E235" s="314"/>
      <c r="F235" s="314"/>
      <c r="G235" s="315"/>
    </row>
    <row r="236" spans="1:7" s="58" customFormat="1" ht="25.5" outlineLevel="1">
      <c r="A236" s="40"/>
      <c r="B236" s="81" t="s">
        <v>266</v>
      </c>
      <c r="C236" s="81">
        <v>89625</v>
      </c>
      <c r="D236" s="87" t="s">
        <v>318</v>
      </c>
      <c r="E236" s="83" t="s">
        <v>14416</v>
      </c>
      <c r="F236" s="87" t="s">
        <v>47</v>
      </c>
      <c r="G236" s="86">
        <v>4</v>
      </c>
    </row>
    <row r="237" spans="1:7" s="58" customFormat="1" ht="30" customHeight="1" outlineLevel="1">
      <c r="A237" s="40"/>
      <c r="B237" s="313" t="s">
        <v>14614</v>
      </c>
      <c r="C237" s="314"/>
      <c r="D237" s="314"/>
      <c r="E237" s="314"/>
      <c r="F237" s="314"/>
      <c r="G237" s="315"/>
    </row>
    <row r="238" spans="1:7" s="58" customFormat="1" ht="25.5" outlineLevel="1">
      <c r="A238" s="40"/>
      <c r="B238" s="81" t="s">
        <v>267</v>
      </c>
      <c r="C238" s="81">
        <v>89627</v>
      </c>
      <c r="D238" s="87" t="s">
        <v>318</v>
      </c>
      <c r="E238" s="83" t="s">
        <v>14417</v>
      </c>
      <c r="F238" s="87" t="s">
        <v>47</v>
      </c>
      <c r="G238" s="86">
        <v>1</v>
      </c>
    </row>
    <row r="239" spans="1:7" s="58" customFormat="1" ht="33" customHeight="1" outlineLevel="1">
      <c r="A239" s="40"/>
      <c r="B239" s="313" t="s">
        <v>14616</v>
      </c>
      <c r="C239" s="314"/>
      <c r="D239" s="314"/>
      <c r="E239" s="314"/>
      <c r="F239" s="314"/>
      <c r="G239" s="315"/>
    </row>
    <row r="240" spans="1:7" s="58" customFormat="1" ht="25.5" outlineLevel="1">
      <c r="A240" s="40"/>
      <c r="B240" s="81" t="s">
        <v>268</v>
      </c>
      <c r="C240" s="87">
        <v>89618</v>
      </c>
      <c r="D240" s="87" t="s">
        <v>318</v>
      </c>
      <c r="E240" s="83" t="s">
        <v>14418</v>
      </c>
      <c r="F240" s="87" t="s">
        <v>47</v>
      </c>
      <c r="G240" s="86">
        <v>4</v>
      </c>
    </row>
    <row r="241" spans="1:7" s="58" customFormat="1" ht="35.25" customHeight="1" outlineLevel="1">
      <c r="A241" s="40"/>
      <c r="B241" s="313" t="s">
        <v>14617</v>
      </c>
      <c r="C241" s="314"/>
      <c r="D241" s="314"/>
      <c r="E241" s="314"/>
      <c r="F241" s="314"/>
      <c r="G241" s="315"/>
    </row>
    <row r="242" spans="1:7" s="58" customFormat="1" ht="31.5" customHeight="1" outlineLevel="1">
      <c r="A242" s="40"/>
      <c r="B242" s="81" t="s">
        <v>269</v>
      </c>
      <c r="C242" s="87">
        <v>89536</v>
      </c>
      <c r="D242" s="81" t="s">
        <v>318</v>
      </c>
      <c r="E242" s="83" t="s">
        <v>14419</v>
      </c>
      <c r="F242" s="87" t="s">
        <v>47</v>
      </c>
      <c r="G242" s="86">
        <v>1</v>
      </c>
    </row>
    <row r="243" spans="1:7" s="58" customFormat="1" ht="31.5" customHeight="1" outlineLevel="1">
      <c r="A243" s="40"/>
      <c r="B243" s="313" t="s">
        <v>14618</v>
      </c>
      <c r="C243" s="314"/>
      <c r="D243" s="314"/>
      <c r="E243" s="314"/>
      <c r="F243" s="314"/>
      <c r="G243" s="315"/>
    </row>
    <row r="244" spans="1:7" s="58" customFormat="1" ht="25.5" outlineLevel="1">
      <c r="A244" s="40"/>
      <c r="B244" s="81" t="s">
        <v>270</v>
      </c>
      <c r="C244" s="87" t="s">
        <v>14420</v>
      </c>
      <c r="D244" s="81" t="s">
        <v>14373</v>
      </c>
      <c r="E244" s="93" t="str">
        <f>LOOKUP(C244,'[1]CPOS 182'!A:A,'[1]CPOS 182'!B:B)</f>
        <v>Reservatório em polietileno com tampa de rosca -
capacidade de 500 litros</v>
      </c>
      <c r="F244" s="87" t="str">
        <f>LOOKUP(C244,'[1]CPOS 182'!A:A,'[1]CPOS 182'!C:C)</f>
        <v>UN</v>
      </c>
      <c r="G244" s="86">
        <v>3</v>
      </c>
    </row>
    <row r="245" spans="1:7" s="58" customFormat="1" ht="52.5" customHeight="1" outlineLevel="1">
      <c r="A245" s="40"/>
      <c r="B245" s="313" t="s">
        <v>14542</v>
      </c>
      <c r="C245" s="308"/>
      <c r="D245" s="308"/>
      <c r="E245" s="308"/>
      <c r="F245" s="308"/>
      <c r="G245" s="309"/>
    </row>
    <row r="246" spans="1:7" s="58" customFormat="1" ht="20.100000000000001" customHeight="1" outlineLevel="1">
      <c r="A246" s="40"/>
      <c r="B246" s="53" t="s">
        <v>3</v>
      </c>
      <c r="C246" s="81"/>
      <c r="D246" s="41"/>
      <c r="E246" s="42" t="s">
        <v>290</v>
      </c>
      <c r="F246" s="43"/>
      <c r="G246" s="86"/>
    </row>
    <row r="247" spans="1:7" s="58" customFormat="1" ht="25.5" outlineLevel="1">
      <c r="A247" s="40"/>
      <c r="B247" s="81" t="s">
        <v>191</v>
      </c>
      <c r="C247" s="81">
        <v>89986</v>
      </c>
      <c r="D247" s="87" t="s">
        <v>318</v>
      </c>
      <c r="E247" s="83" t="s">
        <v>14421</v>
      </c>
      <c r="F247" s="87" t="s">
        <v>47</v>
      </c>
      <c r="G247" s="86">
        <v>1</v>
      </c>
    </row>
    <row r="248" spans="1:7" s="58" customFormat="1" ht="34.5" customHeight="1" outlineLevel="1">
      <c r="A248" s="40"/>
      <c r="B248" s="313" t="s">
        <v>14623</v>
      </c>
      <c r="C248" s="314"/>
      <c r="D248" s="314"/>
      <c r="E248" s="314"/>
      <c r="F248" s="314"/>
      <c r="G248" s="315"/>
    </row>
    <row r="249" spans="1:7" s="58" customFormat="1" ht="51" outlineLevel="1">
      <c r="A249" s="40"/>
      <c r="B249" s="81" t="s">
        <v>192</v>
      </c>
      <c r="C249" s="81">
        <v>94794</v>
      </c>
      <c r="D249" s="87" t="s">
        <v>318</v>
      </c>
      <c r="E249" s="83" t="s">
        <v>14422</v>
      </c>
      <c r="F249" s="87" t="s">
        <v>47</v>
      </c>
      <c r="G249" s="86">
        <v>2</v>
      </c>
    </row>
    <row r="250" spans="1:7" s="58" customFormat="1" ht="31.5" customHeight="1" outlineLevel="1">
      <c r="A250" s="40"/>
      <c r="B250" s="313" t="s">
        <v>14622</v>
      </c>
      <c r="C250" s="314"/>
      <c r="D250" s="314"/>
      <c r="E250" s="314"/>
      <c r="F250" s="314"/>
      <c r="G250" s="315"/>
    </row>
    <row r="251" spans="1:7" s="58" customFormat="1" ht="25.5" outlineLevel="1">
      <c r="A251" s="40"/>
      <c r="B251" s="81" t="s">
        <v>193</v>
      </c>
      <c r="C251" s="81">
        <v>89987</v>
      </c>
      <c r="D251" s="87" t="s">
        <v>318</v>
      </c>
      <c r="E251" s="83" t="s">
        <v>14423</v>
      </c>
      <c r="F251" s="87" t="s">
        <v>47</v>
      </c>
      <c r="G251" s="86">
        <v>4</v>
      </c>
    </row>
    <row r="252" spans="1:7" s="58" customFormat="1" ht="30.75" customHeight="1" outlineLevel="1">
      <c r="A252" s="40"/>
      <c r="B252" s="313" t="s">
        <v>14621</v>
      </c>
      <c r="C252" s="314"/>
      <c r="D252" s="314"/>
      <c r="E252" s="314"/>
      <c r="F252" s="314"/>
      <c r="G252" s="315"/>
    </row>
    <row r="253" spans="1:7" s="58" customFormat="1" ht="25.5" outlineLevel="1">
      <c r="A253" s="40"/>
      <c r="B253" s="81" t="s">
        <v>194</v>
      </c>
      <c r="C253" s="81">
        <v>89985</v>
      </c>
      <c r="D253" s="87" t="s">
        <v>318</v>
      </c>
      <c r="E253" s="83" t="s">
        <v>14424</v>
      </c>
      <c r="F253" s="87" t="s">
        <v>47</v>
      </c>
      <c r="G253" s="86">
        <v>4</v>
      </c>
    </row>
    <row r="254" spans="1:7" s="58" customFormat="1" ht="29.25" customHeight="1" outlineLevel="1">
      <c r="A254" s="40"/>
      <c r="B254" s="313" t="s">
        <v>14620</v>
      </c>
      <c r="C254" s="314"/>
      <c r="D254" s="314"/>
      <c r="E254" s="314"/>
      <c r="F254" s="314"/>
      <c r="G254" s="315"/>
    </row>
    <row r="255" spans="1:7" s="58" customFormat="1" ht="20.100000000000001" customHeight="1">
      <c r="A255" s="40"/>
      <c r="B255" s="40"/>
      <c r="C255" s="40"/>
      <c r="D255" s="40"/>
      <c r="E255" s="30"/>
      <c r="F255" s="40"/>
      <c r="G255" s="34"/>
    </row>
    <row r="256" spans="1:7" s="58" customFormat="1" ht="20.100000000000001" customHeight="1">
      <c r="A256" s="40"/>
      <c r="B256" s="52">
        <v>13</v>
      </c>
      <c r="C256" s="52"/>
      <c r="D256" s="52"/>
      <c r="E256" s="31" t="s">
        <v>9</v>
      </c>
      <c r="F256" s="32"/>
      <c r="G256" s="4"/>
    </row>
    <row r="257" spans="1:7" s="58" customFormat="1" ht="20.100000000000001" customHeight="1" outlineLevel="1">
      <c r="A257" s="40"/>
      <c r="B257" s="53" t="s">
        <v>19</v>
      </c>
      <c r="C257" s="53"/>
      <c r="D257" s="53"/>
      <c r="E257" s="49" t="s">
        <v>25</v>
      </c>
      <c r="F257" s="47"/>
      <c r="G257" s="86"/>
    </row>
    <row r="258" spans="1:7" s="58" customFormat="1" ht="25.5" outlineLevel="1">
      <c r="A258" s="40"/>
      <c r="B258" s="87" t="s">
        <v>195</v>
      </c>
      <c r="C258" s="87">
        <v>89848</v>
      </c>
      <c r="D258" s="87" t="s">
        <v>318</v>
      </c>
      <c r="E258" s="83" t="s">
        <v>14425</v>
      </c>
      <c r="F258" s="87" t="s">
        <v>59</v>
      </c>
      <c r="G258" s="86">
        <v>18.7</v>
      </c>
    </row>
    <row r="259" spans="1:7" s="58" customFormat="1" ht="32.25" customHeight="1" outlineLevel="1">
      <c r="A259" s="40"/>
      <c r="B259" s="284" t="s">
        <v>14619</v>
      </c>
      <c r="C259" s="287"/>
      <c r="D259" s="287"/>
      <c r="E259" s="287"/>
      <c r="F259" s="287"/>
      <c r="G259" s="288"/>
    </row>
    <row r="260" spans="1:7" s="58" customFormat="1" ht="25.5" outlineLevel="1">
      <c r="A260" s="40"/>
      <c r="B260" s="87" t="s">
        <v>196</v>
      </c>
      <c r="C260" s="87">
        <v>89849</v>
      </c>
      <c r="D260" s="87" t="s">
        <v>318</v>
      </c>
      <c r="E260" s="83" t="s">
        <v>14426</v>
      </c>
      <c r="F260" s="87" t="s">
        <v>59</v>
      </c>
      <c r="G260" s="86">
        <v>15.7</v>
      </c>
    </row>
    <row r="261" spans="1:7" s="58" customFormat="1" ht="30" customHeight="1" outlineLevel="1">
      <c r="A261" s="40"/>
      <c r="B261" s="284" t="s">
        <v>14624</v>
      </c>
      <c r="C261" s="287"/>
      <c r="D261" s="287"/>
      <c r="E261" s="287"/>
      <c r="F261" s="287"/>
      <c r="G261" s="288"/>
    </row>
    <row r="262" spans="1:7" s="58" customFormat="1" ht="38.25" outlineLevel="1">
      <c r="A262" s="40"/>
      <c r="B262" s="87" t="s">
        <v>197</v>
      </c>
      <c r="C262" s="87">
        <v>89744</v>
      </c>
      <c r="D262" s="87" t="s">
        <v>318</v>
      </c>
      <c r="E262" s="83" t="s">
        <v>14427</v>
      </c>
      <c r="F262" s="87" t="s">
        <v>47</v>
      </c>
      <c r="G262" s="86">
        <v>2</v>
      </c>
    </row>
    <row r="263" spans="1:7" s="58" customFormat="1" ht="33.75" customHeight="1" outlineLevel="1">
      <c r="A263" s="40"/>
      <c r="B263" s="284" t="s">
        <v>14625</v>
      </c>
      <c r="C263" s="287"/>
      <c r="D263" s="287"/>
      <c r="E263" s="287"/>
      <c r="F263" s="287"/>
      <c r="G263" s="288"/>
    </row>
    <row r="264" spans="1:7" s="58" customFormat="1" ht="25.5" outlineLevel="1">
      <c r="A264" s="40"/>
      <c r="B264" s="87" t="s">
        <v>198</v>
      </c>
      <c r="C264" s="87">
        <v>89567</v>
      </c>
      <c r="D264" s="87" t="s">
        <v>318</v>
      </c>
      <c r="E264" s="83" t="s">
        <v>14428</v>
      </c>
      <c r="F264" s="87" t="s">
        <v>47</v>
      </c>
      <c r="G264" s="86">
        <v>2</v>
      </c>
    </row>
    <row r="265" spans="1:7" s="58" customFormat="1" ht="38.25" customHeight="1" outlineLevel="1">
      <c r="A265" s="40"/>
      <c r="B265" s="284" t="s">
        <v>14626</v>
      </c>
      <c r="C265" s="287"/>
      <c r="D265" s="287"/>
      <c r="E265" s="287"/>
      <c r="F265" s="287"/>
      <c r="G265" s="288"/>
    </row>
    <row r="266" spans="1:7" s="58" customFormat="1" ht="38.25" outlineLevel="1">
      <c r="A266" s="40"/>
      <c r="B266" s="87" t="s">
        <v>199</v>
      </c>
      <c r="C266" s="87">
        <v>89698</v>
      </c>
      <c r="D266" s="87" t="s">
        <v>318</v>
      </c>
      <c r="E266" s="83" t="s">
        <v>14429</v>
      </c>
      <c r="F266" s="87" t="s">
        <v>47</v>
      </c>
      <c r="G266" s="86">
        <v>4</v>
      </c>
    </row>
    <row r="267" spans="1:7" s="58" customFormat="1" ht="36.75" customHeight="1" outlineLevel="1">
      <c r="A267" s="40"/>
      <c r="B267" s="284" t="s">
        <v>14627</v>
      </c>
      <c r="C267" s="287"/>
      <c r="D267" s="287"/>
      <c r="E267" s="287"/>
      <c r="F267" s="287"/>
      <c r="G267" s="288"/>
    </row>
    <row r="268" spans="1:7" s="58" customFormat="1" ht="20.100000000000001" customHeight="1" outlineLevel="1">
      <c r="A268" s="40"/>
      <c r="B268" s="41" t="s">
        <v>4</v>
      </c>
      <c r="C268" s="41"/>
      <c r="D268" s="41"/>
      <c r="E268" s="42" t="s">
        <v>24</v>
      </c>
      <c r="F268" s="43"/>
      <c r="G268" s="86"/>
    </row>
    <row r="269" spans="1:7" s="58" customFormat="1" ht="25.5" outlineLevel="1">
      <c r="A269" s="40"/>
      <c r="B269" s="87" t="s">
        <v>200</v>
      </c>
      <c r="C269" s="87" t="s">
        <v>14430</v>
      </c>
      <c r="D269" s="87" t="s">
        <v>14373</v>
      </c>
      <c r="E269" s="93" t="str">
        <f>LOOKUP(C269,'[1]CPOS 182'!A:A,'[1]CPOS 182'!B:B)</f>
        <v>Ralo seco em ferro fundido, 100 x 165 x 50 mm,
com grelha metálica saída vertical</v>
      </c>
      <c r="F269" s="87" t="str">
        <f>LOOKUP(C269,'[1]CPOS 182'!A:A,'[1]CPOS 182'!C:C)</f>
        <v>UN</v>
      </c>
      <c r="G269" s="86">
        <v>2</v>
      </c>
    </row>
    <row r="270" spans="1:7" s="58" customFormat="1" ht="19.5" customHeight="1" outlineLevel="1">
      <c r="A270" s="40"/>
      <c r="B270" s="284" t="s">
        <v>14543</v>
      </c>
      <c r="C270" s="285"/>
      <c r="D270" s="285"/>
      <c r="E270" s="285"/>
      <c r="F270" s="285"/>
      <c r="G270" s="286"/>
    </row>
    <row r="271" spans="1:7" s="58" customFormat="1" ht="25.5" outlineLevel="1">
      <c r="A271" s="40"/>
      <c r="B271" s="87" t="s">
        <v>201</v>
      </c>
      <c r="C271" s="87" t="s">
        <v>14431</v>
      </c>
      <c r="D271" s="87" t="s">
        <v>14373</v>
      </c>
      <c r="E271" s="93" t="str">
        <f>LOOKUP(C271,'[1]CPOS 182'!A:A,'[1]CPOS 182'!B:B)</f>
        <v>Caixa de areia em PVC, diâmetro nominal de 100
mm</v>
      </c>
      <c r="F271" s="87" t="str">
        <f>LOOKUP(C271,'[1]CPOS 182'!A:A,'[1]CPOS 182'!C:C)</f>
        <v>UN</v>
      </c>
      <c r="G271" s="86">
        <v>4</v>
      </c>
    </row>
    <row r="272" spans="1:7" s="58" customFormat="1" ht="43.5" customHeight="1" outlineLevel="1">
      <c r="A272" s="40"/>
      <c r="B272" s="325" t="s">
        <v>14544</v>
      </c>
      <c r="C272" s="326"/>
      <c r="D272" s="326"/>
      <c r="E272" s="326"/>
      <c r="F272" s="326"/>
      <c r="G272" s="327"/>
    </row>
    <row r="273" spans="1:7" ht="20.100000000000001" customHeight="1">
      <c r="B273" s="40"/>
      <c r="C273" s="40"/>
      <c r="D273" s="40"/>
      <c r="G273" s="34"/>
    </row>
    <row r="274" spans="1:7" ht="20.100000000000001" customHeight="1">
      <c r="B274" s="84">
        <v>14</v>
      </c>
      <c r="C274" s="84"/>
      <c r="D274" s="84"/>
      <c r="E274" s="45" t="s">
        <v>312</v>
      </c>
      <c r="F274" s="45"/>
      <c r="G274" s="59"/>
    </row>
    <row r="275" spans="1:7" s="58" customFormat="1" ht="25.5" outlineLevel="1">
      <c r="A275" s="40"/>
      <c r="B275" s="87" t="s">
        <v>6</v>
      </c>
      <c r="C275" s="87">
        <v>89711</v>
      </c>
      <c r="D275" s="87" t="s">
        <v>318</v>
      </c>
      <c r="E275" s="83" t="s">
        <v>14432</v>
      </c>
      <c r="F275" s="87" t="s">
        <v>59</v>
      </c>
      <c r="G275" s="86">
        <v>9.6999999999999993</v>
      </c>
    </row>
    <row r="276" spans="1:7" s="58" customFormat="1" ht="21" customHeight="1" outlineLevel="1">
      <c r="A276" s="40"/>
      <c r="B276" s="324" t="s">
        <v>14628</v>
      </c>
      <c r="C276" s="285"/>
      <c r="D276" s="285"/>
      <c r="E276" s="285"/>
      <c r="F276" s="285"/>
      <c r="G276" s="286"/>
    </row>
    <row r="277" spans="1:7" s="58" customFormat="1" ht="25.5" outlineLevel="1">
      <c r="A277" s="40"/>
      <c r="B277" s="87" t="s">
        <v>8</v>
      </c>
      <c r="C277" s="87">
        <v>89798</v>
      </c>
      <c r="D277" s="87" t="s">
        <v>318</v>
      </c>
      <c r="E277" s="83" t="s">
        <v>14433</v>
      </c>
      <c r="F277" s="87" t="s">
        <v>59</v>
      </c>
      <c r="G277" s="86">
        <v>7.62</v>
      </c>
    </row>
    <row r="278" spans="1:7" s="58" customFormat="1" ht="39" customHeight="1" outlineLevel="1">
      <c r="A278" s="40"/>
      <c r="B278" s="284" t="s">
        <v>14629</v>
      </c>
      <c r="C278" s="287"/>
      <c r="D278" s="287"/>
      <c r="E278" s="287"/>
      <c r="F278" s="287"/>
      <c r="G278" s="288"/>
    </row>
    <row r="279" spans="1:7" s="58" customFormat="1" ht="25.5" outlineLevel="1">
      <c r="A279" s="40"/>
      <c r="B279" s="87" t="s">
        <v>131</v>
      </c>
      <c r="C279" s="87">
        <v>89799</v>
      </c>
      <c r="D279" s="87" t="s">
        <v>318</v>
      </c>
      <c r="E279" s="83" t="s">
        <v>14434</v>
      </c>
      <c r="F279" s="87" t="s">
        <v>59</v>
      </c>
      <c r="G279" s="86">
        <v>15.36</v>
      </c>
    </row>
    <row r="280" spans="1:7" s="58" customFormat="1" ht="35.25" customHeight="1" outlineLevel="1">
      <c r="A280" s="40"/>
      <c r="B280" s="284" t="s">
        <v>14630</v>
      </c>
      <c r="C280" s="287"/>
      <c r="D280" s="287"/>
      <c r="E280" s="287"/>
      <c r="F280" s="287"/>
      <c r="G280" s="288"/>
    </row>
    <row r="281" spans="1:7" s="58" customFormat="1" ht="25.5" outlineLevel="1">
      <c r="A281" s="40"/>
      <c r="B281" s="87" t="s">
        <v>132</v>
      </c>
      <c r="C281" s="87">
        <v>89800</v>
      </c>
      <c r="D281" s="87" t="s">
        <v>318</v>
      </c>
      <c r="E281" s="83" t="s">
        <v>14435</v>
      </c>
      <c r="F281" s="87" t="s">
        <v>59</v>
      </c>
      <c r="G281" s="86">
        <v>13.53</v>
      </c>
    </row>
    <row r="282" spans="1:7" s="58" customFormat="1" ht="31.5" customHeight="1" outlineLevel="1">
      <c r="A282" s="40"/>
      <c r="B282" s="284" t="s">
        <v>14631</v>
      </c>
      <c r="C282" s="287"/>
      <c r="D282" s="287"/>
      <c r="E282" s="287"/>
      <c r="F282" s="287"/>
      <c r="G282" s="288"/>
    </row>
    <row r="283" spans="1:7" s="58" customFormat="1" ht="38.25" outlineLevel="1">
      <c r="A283" s="40"/>
      <c r="B283" s="87" t="s">
        <v>103</v>
      </c>
      <c r="C283" s="87">
        <v>89728</v>
      </c>
      <c r="D283" s="87" t="s">
        <v>318</v>
      </c>
      <c r="E283" s="83" t="s">
        <v>14436</v>
      </c>
      <c r="F283" s="87" t="s">
        <v>47</v>
      </c>
      <c r="G283" s="86">
        <v>9</v>
      </c>
    </row>
    <row r="284" spans="1:7" s="58" customFormat="1" ht="35.25" customHeight="1" outlineLevel="1">
      <c r="A284" s="40"/>
      <c r="B284" s="284" t="s">
        <v>14632</v>
      </c>
      <c r="C284" s="287"/>
      <c r="D284" s="287"/>
      <c r="E284" s="287"/>
      <c r="F284" s="287"/>
      <c r="G284" s="288"/>
    </row>
    <row r="285" spans="1:7" s="58" customFormat="1" ht="38.25" outlineLevel="1">
      <c r="A285" s="40"/>
      <c r="B285" s="87" t="s">
        <v>104</v>
      </c>
      <c r="C285" s="87">
        <v>89811</v>
      </c>
      <c r="D285" s="87" t="s">
        <v>318</v>
      </c>
      <c r="E285" s="83" t="s">
        <v>14437</v>
      </c>
      <c r="F285" s="87" t="s">
        <v>47</v>
      </c>
      <c r="G285" s="86">
        <v>5</v>
      </c>
    </row>
    <row r="286" spans="1:7" s="58" customFormat="1" ht="36" customHeight="1" outlineLevel="1">
      <c r="A286" s="40"/>
      <c r="B286" s="284" t="s">
        <v>14633</v>
      </c>
      <c r="C286" s="287"/>
      <c r="D286" s="287"/>
      <c r="E286" s="287"/>
      <c r="F286" s="287"/>
      <c r="G286" s="288"/>
    </row>
    <row r="287" spans="1:7" s="58" customFormat="1" ht="38.25" outlineLevel="1">
      <c r="A287" s="40"/>
      <c r="B287" s="87" t="s">
        <v>105</v>
      </c>
      <c r="C287" s="87">
        <v>89812</v>
      </c>
      <c r="D287" s="87" t="s">
        <v>318</v>
      </c>
      <c r="E287" s="83" t="s">
        <v>14438</v>
      </c>
      <c r="F287" s="87" t="s">
        <v>47</v>
      </c>
      <c r="G287" s="86">
        <v>1</v>
      </c>
    </row>
    <row r="288" spans="1:7" s="58" customFormat="1" ht="34.5" customHeight="1" outlineLevel="1">
      <c r="A288" s="40"/>
      <c r="B288" s="284" t="s">
        <v>14634</v>
      </c>
      <c r="C288" s="287"/>
      <c r="D288" s="287"/>
      <c r="E288" s="287"/>
      <c r="F288" s="287"/>
      <c r="G288" s="288"/>
    </row>
    <row r="289" spans="1:7" s="58" customFormat="1" ht="38.25" outlineLevel="1">
      <c r="A289" s="40"/>
      <c r="B289" s="87" t="s">
        <v>134</v>
      </c>
      <c r="C289" s="87">
        <v>89802</v>
      </c>
      <c r="D289" s="87" t="s">
        <v>318</v>
      </c>
      <c r="E289" s="83" t="s">
        <v>14439</v>
      </c>
      <c r="F289" s="87" t="s">
        <v>47</v>
      </c>
      <c r="G289" s="86">
        <v>6</v>
      </c>
    </row>
    <row r="290" spans="1:7" s="58" customFormat="1" ht="33.75" customHeight="1" outlineLevel="1">
      <c r="A290" s="40"/>
      <c r="B290" s="284" t="s">
        <v>14635</v>
      </c>
      <c r="C290" s="287"/>
      <c r="D290" s="287"/>
      <c r="E290" s="287"/>
      <c r="F290" s="287"/>
      <c r="G290" s="288"/>
    </row>
    <row r="291" spans="1:7" s="58" customFormat="1" ht="38.25" outlineLevel="1">
      <c r="A291" s="40"/>
      <c r="B291" s="87" t="s">
        <v>135</v>
      </c>
      <c r="C291" s="87">
        <v>89726</v>
      </c>
      <c r="D291" s="87" t="s">
        <v>318</v>
      </c>
      <c r="E291" s="83" t="s">
        <v>14440</v>
      </c>
      <c r="F291" s="87" t="s">
        <v>47</v>
      </c>
      <c r="G291" s="86">
        <v>1</v>
      </c>
    </row>
    <row r="292" spans="1:7" s="58" customFormat="1" ht="36" customHeight="1" outlineLevel="1">
      <c r="A292" s="40"/>
      <c r="B292" s="284" t="s">
        <v>14636</v>
      </c>
      <c r="C292" s="287"/>
      <c r="D292" s="287"/>
      <c r="E292" s="287"/>
      <c r="F292" s="287"/>
      <c r="G292" s="288"/>
    </row>
    <row r="293" spans="1:7" s="58" customFormat="1" ht="38.25" outlineLevel="1">
      <c r="A293" s="40"/>
      <c r="B293" s="87" t="s">
        <v>136</v>
      </c>
      <c r="C293" s="87">
        <v>89724</v>
      </c>
      <c r="D293" s="87" t="s">
        <v>318</v>
      </c>
      <c r="E293" s="83" t="s">
        <v>14441</v>
      </c>
      <c r="F293" s="87" t="s">
        <v>47</v>
      </c>
      <c r="G293" s="86">
        <v>9</v>
      </c>
    </row>
    <row r="294" spans="1:7" s="58" customFormat="1" ht="33.75" customHeight="1" outlineLevel="1">
      <c r="A294" s="40"/>
      <c r="B294" s="284" t="s">
        <v>14637</v>
      </c>
      <c r="C294" s="287"/>
      <c r="D294" s="287"/>
      <c r="E294" s="287"/>
      <c r="F294" s="287"/>
      <c r="G294" s="288"/>
    </row>
    <row r="295" spans="1:7" s="58" customFormat="1" ht="38.25" outlineLevel="1">
      <c r="A295" s="40"/>
      <c r="B295" s="87" t="s">
        <v>106</v>
      </c>
      <c r="C295" s="87">
        <v>89827</v>
      </c>
      <c r="D295" s="87" t="s">
        <v>318</v>
      </c>
      <c r="E295" s="83" t="s">
        <v>14442</v>
      </c>
      <c r="F295" s="87" t="s">
        <v>47</v>
      </c>
      <c r="G295" s="86">
        <v>3</v>
      </c>
    </row>
    <row r="296" spans="1:7" s="58" customFormat="1" ht="33.75" customHeight="1" outlineLevel="1">
      <c r="A296" s="40"/>
      <c r="B296" s="284" t="s">
        <v>14638</v>
      </c>
      <c r="C296" s="287"/>
      <c r="D296" s="287"/>
      <c r="E296" s="287"/>
      <c r="F296" s="287"/>
      <c r="G296" s="288"/>
    </row>
    <row r="297" spans="1:7" s="58" customFormat="1" ht="38.25" outlineLevel="1">
      <c r="A297" s="40"/>
      <c r="B297" s="87" t="s">
        <v>137</v>
      </c>
      <c r="C297" s="87">
        <v>89834</v>
      </c>
      <c r="D297" s="87" t="s">
        <v>318</v>
      </c>
      <c r="E297" s="83" t="s">
        <v>14443</v>
      </c>
      <c r="F297" s="87" t="s">
        <v>47</v>
      </c>
      <c r="G297" s="86">
        <v>1</v>
      </c>
    </row>
    <row r="298" spans="1:7" s="58" customFormat="1" ht="36" customHeight="1" outlineLevel="1">
      <c r="A298" s="40"/>
      <c r="B298" s="284" t="s">
        <v>14639</v>
      </c>
      <c r="C298" s="287"/>
      <c r="D298" s="287"/>
      <c r="E298" s="287"/>
      <c r="F298" s="287"/>
      <c r="G298" s="288"/>
    </row>
    <row r="299" spans="1:7" s="58" customFormat="1" ht="38.25" outlineLevel="1">
      <c r="A299" s="40"/>
      <c r="B299" s="87" t="s">
        <v>138</v>
      </c>
      <c r="C299" s="87">
        <v>89834</v>
      </c>
      <c r="D299" s="87" t="s">
        <v>318</v>
      </c>
      <c r="E299" s="83" t="s">
        <v>14443</v>
      </c>
      <c r="F299" s="87" t="s">
        <v>47</v>
      </c>
      <c r="G299" s="86">
        <v>3</v>
      </c>
    </row>
    <row r="300" spans="1:7" s="58" customFormat="1" ht="36.75" customHeight="1" outlineLevel="1">
      <c r="A300" s="40"/>
      <c r="B300" s="284" t="s">
        <v>14639</v>
      </c>
      <c r="C300" s="287"/>
      <c r="D300" s="287"/>
      <c r="E300" s="287"/>
      <c r="F300" s="287"/>
      <c r="G300" s="288"/>
    </row>
    <row r="301" spans="1:7" s="58" customFormat="1" ht="25.5" outlineLevel="1">
      <c r="A301" s="40"/>
      <c r="B301" s="87" t="s">
        <v>139</v>
      </c>
      <c r="C301" s="87">
        <v>89623</v>
      </c>
      <c r="D301" s="87" t="s">
        <v>318</v>
      </c>
      <c r="E301" s="83" t="s">
        <v>14444</v>
      </c>
      <c r="F301" s="87" t="s">
        <v>47</v>
      </c>
      <c r="G301" s="86">
        <v>2</v>
      </c>
    </row>
    <row r="302" spans="1:7" s="58" customFormat="1" ht="36" customHeight="1" outlineLevel="1">
      <c r="A302" s="40"/>
      <c r="B302" s="284" t="s">
        <v>14640</v>
      </c>
      <c r="C302" s="287"/>
      <c r="D302" s="287"/>
      <c r="E302" s="287"/>
      <c r="F302" s="287"/>
      <c r="G302" s="288"/>
    </row>
    <row r="303" spans="1:7" s="58" customFormat="1" ht="38.25" outlineLevel="1">
      <c r="A303" s="40"/>
      <c r="B303" s="87" t="s">
        <v>107</v>
      </c>
      <c r="C303" s="87">
        <v>89833</v>
      </c>
      <c r="D303" s="87" t="s">
        <v>318</v>
      </c>
      <c r="E303" s="83" t="s">
        <v>14445</v>
      </c>
      <c r="F303" s="87" t="s">
        <v>47</v>
      </c>
      <c r="G303" s="86">
        <v>3</v>
      </c>
    </row>
    <row r="304" spans="1:7" s="58" customFormat="1" ht="33.75" customHeight="1" outlineLevel="1">
      <c r="A304" s="40"/>
      <c r="B304" s="284" t="s">
        <v>14641</v>
      </c>
      <c r="C304" s="287"/>
      <c r="D304" s="287"/>
      <c r="E304" s="287"/>
      <c r="F304" s="287"/>
      <c r="G304" s="288"/>
    </row>
    <row r="305" spans="1:7" s="58" customFormat="1" ht="38.25" outlineLevel="1">
      <c r="A305" s="40"/>
      <c r="B305" s="87" t="s">
        <v>108</v>
      </c>
      <c r="C305" s="87">
        <v>89708</v>
      </c>
      <c r="D305" s="87" t="s">
        <v>318</v>
      </c>
      <c r="E305" s="83" t="s">
        <v>14446</v>
      </c>
      <c r="F305" s="87" t="s">
        <v>47</v>
      </c>
      <c r="G305" s="86">
        <v>3</v>
      </c>
    </row>
    <row r="306" spans="1:7" s="58" customFormat="1" ht="35.25" customHeight="1" outlineLevel="1">
      <c r="A306" s="40"/>
      <c r="B306" s="284" t="s">
        <v>14642</v>
      </c>
      <c r="C306" s="287"/>
      <c r="D306" s="287"/>
      <c r="E306" s="287"/>
      <c r="F306" s="287"/>
      <c r="G306" s="288"/>
    </row>
    <row r="307" spans="1:7" s="58" customFormat="1" ht="25.5" outlineLevel="1">
      <c r="A307" s="40"/>
      <c r="B307" s="87" t="s">
        <v>124</v>
      </c>
      <c r="C307" s="87">
        <v>98102</v>
      </c>
      <c r="D307" s="72" t="s">
        <v>318</v>
      </c>
      <c r="E307" s="83" t="s">
        <v>14447</v>
      </c>
      <c r="F307" s="87" t="s">
        <v>47</v>
      </c>
      <c r="G307" s="86">
        <v>1</v>
      </c>
    </row>
    <row r="308" spans="1:7" s="58" customFormat="1" ht="27.75" customHeight="1" outlineLevel="1">
      <c r="A308" s="40"/>
      <c r="B308" s="284" t="s">
        <v>14643</v>
      </c>
      <c r="C308" s="287"/>
      <c r="D308" s="287"/>
      <c r="E308" s="287"/>
      <c r="F308" s="287"/>
      <c r="G308" s="288"/>
    </row>
    <row r="309" spans="1:7" s="58" customFormat="1" ht="20.100000000000001" customHeight="1" outlineLevel="1">
      <c r="A309" s="40"/>
      <c r="B309" s="87" t="s">
        <v>140</v>
      </c>
      <c r="C309" s="87">
        <v>1608028</v>
      </c>
      <c r="D309" s="72" t="s">
        <v>14448</v>
      </c>
      <c r="E309" s="83" t="s">
        <v>301</v>
      </c>
      <c r="F309" s="87" t="s">
        <v>47</v>
      </c>
      <c r="G309" s="86">
        <v>7</v>
      </c>
    </row>
    <row r="310" spans="1:7" s="58" customFormat="1" ht="20.100000000000001" customHeight="1" outlineLevel="1">
      <c r="A310" s="40"/>
      <c r="B310" s="324" t="s">
        <v>14644</v>
      </c>
      <c r="C310" s="285"/>
      <c r="D310" s="285"/>
      <c r="E310" s="285"/>
      <c r="F310" s="285"/>
      <c r="G310" s="286"/>
    </row>
    <row r="311" spans="1:7" s="58" customFormat="1" ht="20.100000000000001" customHeight="1" outlineLevel="1">
      <c r="A311" s="40"/>
      <c r="B311" s="87" t="s">
        <v>141</v>
      </c>
      <c r="C311" s="87">
        <v>1608027</v>
      </c>
      <c r="D311" s="72" t="s">
        <v>14448</v>
      </c>
      <c r="E311" s="83" t="s">
        <v>302</v>
      </c>
      <c r="F311" s="87" t="s">
        <v>47</v>
      </c>
      <c r="G311" s="86">
        <v>1</v>
      </c>
    </row>
    <row r="312" spans="1:7" s="58" customFormat="1" ht="20.100000000000001" customHeight="1" outlineLevel="1">
      <c r="A312" s="40"/>
      <c r="B312" s="324" t="s">
        <v>14645</v>
      </c>
      <c r="C312" s="285"/>
      <c r="D312" s="285"/>
      <c r="E312" s="285"/>
      <c r="F312" s="285"/>
      <c r="G312" s="286"/>
    </row>
    <row r="313" spans="1:7" s="58" customFormat="1" ht="25.5" outlineLevel="1">
      <c r="A313" s="40"/>
      <c r="B313" s="87" t="s">
        <v>133</v>
      </c>
      <c r="C313" s="87" t="s">
        <v>12436</v>
      </c>
      <c r="D313" s="87" t="s">
        <v>14373</v>
      </c>
      <c r="E313" s="93" t="str">
        <f>LOOKUP(C313,'[1]CPOS 182'!A:A,'[1]CPOS 182'!B:B)</f>
        <v>Ralo seco em PVC rígido de 100 x 40 mm, com
grelha</v>
      </c>
      <c r="F313" s="87" t="str">
        <f>LOOKUP(C313,'[1]CPOS 182'!A:A,'[1]CPOS 182'!C:C)</f>
        <v>UN</v>
      </c>
      <c r="G313" s="86">
        <v>2</v>
      </c>
    </row>
    <row r="314" spans="1:7" ht="20.100000000000001" customHeight="1" outlineLevel="1">
      <c r="B314" s="289" t="s">
        <v>14545</v>
      </c>
      <c r="C314" s="290"/>
      <c r="D314" s="290"/>
      <c r="E314" s="290"/>
      <c r="F314" s="290"/>
      <c r="G314" s="291"/>
    </row>
    <row r="315" spans="1:7" ht="20.100000000000001" customHeight="1">
      <c r="B315" s="40"/>
      <c r="C315" s="40"/>
      <c r="D315" s="40"/>
      <c r="G315" s="34"/>
    </row>
    <row r="316" spans="1:7" ht="20.100000000000001" customHeight="1">
      <c r="B316" s="84">
        <v>15</v>
      </c>
      <c r="C316" s="84"/>
      <c r="D316" s="84"/>
      <c r="E316" s="45" t="s">
        <v>291</v>
      </c>
      <c r="F316" s="45"/>
      <c r="G316" s="59"/>
    </row>
    <row r="317" spans="1:7" ht="38.25" outlineLevel="1">
      <c r="B317" s="87" t="s">
        <v>26</v>
      </c>
      <c r="C317" s="82">
        <v>95470</v>
      </c>
      <c r="D317" s="87" t="s">
        <v>318</v>
      </c>
      <c r="E317" s="83" t="s">
        <v>14449</v>
      </c>
      <c r="F317" s="87" t="s">
        <v>47</v>
      </c>
      <c r="G317" s="86">
        <v>1</v>
      </c>
    </row>
    <row r="318" spans="1:7" ht="30" customHeight="1" outlineLevel="1">
      <c r="B318" s="284" t="s">
        <v>14646</v>
      </c>
      <c r="C318" s="287"/>
      <c r="D318" s="287"/>
      <c r="E318" s="287"/>
      <c r="F318" s="287"/>
      <c r="G318" s="288"/>
    </row>
    <row r="319" spans="1:7" ht="30" customHeight="1" outlineLevel="1">
      <c r="B319" s="87" t="s">
        <v>27</v>
      </c>
      <c r="C319" s="61">
        <v>100848</v>
      </c>
      <c r="D319" s="87" t="s">
        <v>318</v>
      </c>
      <c r="E319" s="83" t="s">
        <v>14450</v>
      </c>
      <c r="F319" s="87" t="s">
        <v>47</v>
      </c>
      <c r="G319" s="86">
        <v>4</v>
      </c>
    </row>
    <row r="320" spans="1:7" ht="36.75" customHeight="1" outlineLevel="1">
      <c r="B320" s="284" t="s">
        <v>14647</v>
      </c>
      <c r="C320" s="287"/>
      <c r="D320" s="287"/>
      <c r="E320" s="287"/>
      <c r="F320" s="287"/>
      <c r="G320" s="288"/>
    </row>
    <row r="321" spans="1:7" ht="25.5" outlineLevel="1">
      <c r="B321" s="87" t="s">
        <v>28</v>
      </c>
      <c r="C321" s="82">
        <v>99635</v>
      </c>
      <c r="D321" s="87" t="s">
        <v>318</v>
      </c>
      <c r="E321" s="83" t="s">
        <v>14451</v>
      </c>
      <c r="F321" s="87" t="s">
        <v>47</v>
      </c>
      <c r="G321" s="86">
        <v>5</v>
      </c>
    </row>
    <row r="322" spans="1:7" ht="26.25" customHeight="1" outlineLevel="1">
      <c r="B322" s="324" t="s">
        <v>14648</v>
      </c>
      <c r="C322" s="285"/>
      <c r="D322" s="285"/>
      <c r="E322" s="285"/>
      <c r="F322" s="285"/>
      <c r="G322" s="286"/>
    </row>
    <row r="323" spans="1:7" s="58" customFormat="1" ht="25.5" outlineLevel="1">
      <c r="A323" s="40"/>
      <c r="B323" s="87" t="s">
        <v>123</v>
      </c>
      <c r="C323" s="87">
        <v>86901</v>
      </c>
      <c r="D323" s="87" t="s">
        <v>318</v>
      </c>
      <c r="E323" s="83" t="s">
        <v>14452</v>
      </c>
      <c r="F323" s="87" t="s">
        <v>47</v>
      </c>
      <c r="G323" s="86">
        <v>4</v>
      </c>
    </row>
    <row r="324" spans="1:7" s="58" customFormat="1" ht="25.5" customHeight="1" outlineLevel="1">
      <c r="A324" s="40"/>
      <c r="B324" s="324" t="s">
        <v>14649</v>
      </c>
      <c r="C324" s="285"/>
      <c r="D324" s="285"/>
      <c r="E324" s="285"/>
      <c r="F324" s="285"/>
      <c r="G324" s="286"/>
    </row>
    <row r="325" spans="1:7" s="58" customFormat="1" ht="38.25" outlineLevel="1">
      <c r="A325" s="40"/>
      <c r="B325" s="87" t="s">
        <v>29</v>
      </c>
      <c r="C325" s="87">
        <v>86936</v>
      </c>
      <c r="D325" s="87" t="s">
        <v>318</v>
      </c>
      <c r="E325" s="83" t="s">
        <v>14453</v>
      </c>
      <c r="F325" s="87" t="s">
        <v>37</v>
      </c>
      <c r="G325" s="86">
        <v>3</v>
      </c>
    </row>
    <row r="326" spans="1:7" s="58" customFormat="1" ht="43.5" customHeight="1" outlineLevel="1">
      <c r="A326" s="40"/>
      <c r="B326" s="284" t="s">
        <v>14650</v>
      </c>
      <c r="C326" s="287"/>
      <c r="D326" s="287"/>
      <c r="E326" s="287"/>
      <c r="F326" s="287"/>
      <c r="G326" s="288"/>
    </row>
    <row r="327" spans="1:7" ht="19.5" customHeight="1" outlineLevel="1">
      <c r="B327" s="87" t="s">
        <v>30</v>
      </c>
      <c r="C327" s="87">
        <v>86904</v>
      </c>
      <c r="D327" s="87" t="s">
        <v>318</v>
      </c>
      <c r="E327" s="83" t="s">
        <v>317</v>
      </c>
      <c r="F327" s="87" t="s">
        <v>47</v>
      </c>
      <c r="G327" s="86">
        <v>1</v>
      </c>
    </row>
    <row r="328" spans="1:7" ht="39" customHeight="1" outlineLevel="1">
      <c r="B328" s="284" t="s">
        <v>14651</v>
      </c>
      <c r="C328" s="287"/>
      <c r="D328" s="287"/>
      <c r="E328" s="287"/>
      <c r="F328" s="287"/>
      <c r="G328" s="288"/>
    </row>
    <row r="329" spans="1:7" ht="31.5" customHeight="1" outlineLevel="1">
      <c r="B329" s="87" t="s">
        <v>31</v>
      </c>
      <c r="C329" s="87">
        <v>95544</v>
      </c>
      <c r="D329" s="55" t="s">
        <v>318</v>
      </c>
      <c r="E329" s="83" t="s">
        <v>14455</v>
      </c>
      <c r="F329" s="87" t="s">
        <v>47</v>
      </c>
      <c r="G329" s="86">
        <v>5</v>
      </c>
    </row>
    <row r="330" spans="1:7" ht="24.75" customHeight="1" outlineLevel="1">
      <c r="B330" s="324" t="s">
        <v>14652</v>
      </c>
      <c r="C330" s="285"/>
      <c r="D330" s="285"/>
      <c r="E330" s="285"/>
      <c r="F330" s="285"/>
      <c r="G330" s="286"/>
    </row>
    <row r="331" spans="1:7" ht="20.100000000000001" customHeight="1" outlineLevel="1">
      <c r="B331" s="87" t="s">
        <v>14909</v>
      </c>
      <c r="C331" s="87" t="s">
        <v>10095</v>
      </c>
      <c r="D331" s="55" t="s">
        <v>14373</v>
      </c>
      <c r="E331" s="93" t="str">
        <f>LOOKUP(C331,'[1]CPOS 182'!A:A,'[1]CPOS 182'!B:B)</f>
        <v>Ducha higiênica cromada</v>
      </c>
      <c r="F331" s="87" t="s">
        <v>47</v>
      </c>
      <c r="G331" s="86">
        <v>1</v>
      </c>
    </row>
    <row r="332" spans="1:7" ht="41.25" customHeight="1" outlineLevel="1">
      <c r="B332" s="284" t="s">
        <v>14546</v>
      </c>
      <c r="C332" s="285"/>
      <c r="D332" s="285"/>
      <c r="E332" s="285"/>
      <c r="F332" s="285"/>
      <c r="G332" s="286"/>
    </row>
    <row r="333" spans="1:7" ht="20.100000000000001" customHeight="1" outlineLevel="1">
      <c r="B333" s="87" t="s">
        <v>33</v>
      </c>
      <c r="C333" s="143" t="s">
        <v>14507</v>
      </c>
      <c r="D333" s="55" t="s">
        <v>14373</v>
      </c>
      <c r="E333" s="93" t="str">
        <f>LOOKUP(C333,'[1]CPOS 182'!A:A,'[1]CPOS 182'!B:B)</f>
        <v>Torneira elétrica</v>
      </c>
      <c r="F333" s="87" t="s">
        <v>47</v>
      </c>
      <c r="G333" s="86">
        <v>2</v>
      </c>
    </row>
    <row r="334" spans="1:7" ht="62.25" customHeight="1" outlineLevel="1">
      <c r="B334" s="284" t="s">
        <v>14547</v>
      </c>
      <c r="C334" s="285"/>
      <c r="D334" s="285"/>
      <c r="E334" s="285"/>
      <c r="F334" s="285"/>
      <c r="G334" s="286"/>
    </row>
    <row r="335" spans="1:7" ht="35.25" customHeight="1" outlineLevel="1">
      <c r="B335" s="87" t="s">
        <v>274</v>
      </c>
      <c r="C335" s="87" t="s">
        <v>10139</v>
      </c>
      <c r="D335" s="87" t="s">
        <v>14373</v>
      </c>
      <c r="E335" s="93" t="str">
        <f>LOOKUP(C335,'[1]CPOS 182'!A:A,'[1]CPOS 182'!B:B)</f>
        <v>Torneira de mesa para pia com bica móvel e
arejador em latão fundido cromado</v>
      </c>
      <c r="F335" s="87" t="s">
        <v>47</v>
      </c>
      <c r="G335" s="86">
        <v>3</v>
      </c>
    </row>
    <row r="336" spans="1:7" ht="50.25" customHeight="1" outlineLevel="1">
      <c r="B336" s="284" t="s">
        <v>14548</v>
      </c>
      <c r="C336" s="285"/>
      <c r="D336" s="285"/>
      <c r="E336" s="285"/>
      <c r="F336" s="285"/>
      <c r="G336" s="286"/>
    </row>
    <row r="337" spans="2:7" ht="30" customHeight="1" outlineLevel="1">
      <c r="B337" s="87" t="s">
        <v>109</v>
      </c>
      <c r="C337" s="143" t="s">
        <v>14458</v>
      </c>
      <c r="D337" s="87" t="s">
        <v>14373</v>
      </c>
      <c r="E337" s="93" t="str">
        <f>LOOKUP(C337,'[1]CPOS 182'!A:A,'[1]CPOS 182'!B:B)</f>
        <v>Torneira curta com rosca para uso geral, em latão
fundido cromado, DN= 3/4´</v>
      </c>
      <c r="F337" s="87" t="s">
        <v>47</v>
      </c>
      <c r="G337" s="86">
        <v>2</v>
      </c>
    </row>
    <row r="338" spans="2:7" ht="30" customHeight="1" outlineLevel="1">
      <c r="B338" s="284" t="s">
        <v>14549</v>
      </c>
      <c r="C338" s="285"/>
      <c r="D338" s="285"/>
      <c r="E338" s="285"/>
      <c r="F338" s="285"/>
      <c r="G338" s="286"/>
    </row>
    <row r="339" spans="2:7" ht="29.25" customHeight="1" outlineLevel="1">
      <c r="B339" s="87" t="s">
        <v>275</v>
      </c>
      <c r="C339" s="143" t="s">
        <v>10087</v>
      </c>
      <c r="D339" s="87" t="s">
        <v>14373</v>
      </c>
      <c r="E339" s="93" t="str">
        <f>LOOKUP(C339,'[1]CPOS 182'!A:A,'[1]CPOS 182'!B:B)</f>
        <v>Torneira de mesa para lavatório, acionamento hidromecânico, com registro integrado regulador de vazão, em latão cromado, DN= 1/2´</v>
      </c>
      <c r="F339" s="87" t="s">
        <v>47</v>
      </c>
      <c r="G339" s="86">
        <v>5</v>
      </c>
    </row>
    <row r="340" spans="2:7" ht="68.25" customHeight="1" outlineLevel="1">
      <c r="B340" s="298" t="s">
        <v>14550</v>
      </c>
      <c r="C340" s="318"/>
      <c r="D340" s="318"/>
      <c r="E340" s="318"/>
      <c r="F340" s="318"/>
      <c r="G340" s="319"/>
    </row>
    <row r="341" spans="2:7" ht="19.5" customHeight="1" outlineLevel="1">
      <c r="B341" s="87" t="s">
        <v>34</v>
      </c>
      <c r="C341" s="144" t="s">
        <v>14459</v>
      </c>
      <c r="D341" s="87" t="s">
        <v>14373</v>
      </c>
      <c r="E341" s="93" t="str">
        <f>LOOKUP(C341,'[1]CPOS 182'!A:A,'[1]CPOS 182'!B:B)</f>
        <v>Saboneteira tipo dispenser, para refil de 800 ml</v>
      </c>
      <c r="F341" s="87" t="s">
        <v>47</v>
      </c>
      <c r="G341" s="86">
        <v>3</v>
      </c>
    </row>
    <row r="342" spans="2:7" ht="47.25" customHeight="1" outlineLevel="1">
      <c r="B342" s="292" t="s">
        <v>14551</v>
      </c>
      <c r="C342" s="322"/>
      <c r="D342" s="322"/>
      <c r="E342" s="322"/>
      <c r="F342" s="322"/>
      <c r="G342" s="323"/>
    </row>
    <row r="343" spans="2:7" ht="20.100000000000001" customHeight="1" outlineLevel="1">
      <c r="B343" s="87" t="s">
        <v>35</v>
      </c>
      <c r="C343" s="144" t="s">
        <v>14508</v>
      </c>
      <c r="D343" s="55" t="s">
        <v>14373</v>
      </c>
      <c r="E343" s="93" t="str">
        <f>LOOKUP(C343,'[1]CPOS 182'!A:A,'[1]CPOS 182'!B:B)</f>
        <v>Dispenser toalheiro em ABS e policarbonato para bobina de 20 cm x 200 m, com alavanca</v>
      </c>
      <c r="F343" s="87" t="s">
        <v>47</v>
      </c>
      <c r="G343" s="86">
        <v>2</v>
      </c>
    </row>
    <row r="344" spans="2:7" ht="45" customHeight="1" outlineLevel="1">
      <c r="B344" s="295" t="s">
        <v>14552</v>
      </c>
      <c r="C344" s="316"/>
      <c r="D344" s="316"/>
      <c r="E344" s="316"/>
      <c r="F344" s="316"/>
      <c r="G344" s="317"/>
    </row>
    <row r="345" spans="2:7" ht="19.5" customHeight="1" outlineLevel="1">
      <c r="B345" s="87" t="s">
        <v>36</v>
      </c>
      <c r="C345" s="87">
        <v>99857</v>
      </c>
      <c r="D345" s="87" t="s">
        <v>318</v>
      </c>
      <c r="E345" s="93" t="s">
        <v>14460</v>
      </c>
      <c r="F345" s="87" t="s">
        <v>59</v>
      </c>
      <c r="G345" s="86">
        <v>1.75</v>
      </c>
    </row>
    <row r="346" spans="2:7" ht="35.25" customHeight="1" outlineLevel="1">
      <c r="B346" s="284" t="s">
        <v>14653</v>
      </c>
      <c r="C346" s="287"/>
      <c r="D346" s="287"/>
      <c r="E346" s="287"/>
      <c r="F346" s="287"/>
      <c r="G346" s="288"/>
    </row>
    <row r="347" spans="2:7" ht="30.75" customHeight="1" outlineLevel="1">
      <c r="B347" s="87" t="s">
        <v>276</v>
      </c>
      <c r="C347" s="61">
        <v>100868</v>
      </c>
      <c r="D347" s="91" t="s">
        <v>318</v>
      </c>
      <c r="E347" s="93" t="s">
        <v>14461</v>
      </c>
      <c r="F347" s="87" t="s">
        <v>47</v>
      </c>
      <c r="G347" s="86">
        <v>2</v>
      </c>
    </row>
    <row r="348" spans="2:7" ht="30.75" customHeight="1" outlineLevel="1">
      <c r="B348" s="284" t="s">
        <v>14654</v>
      </c>
      <c r="C348" s="287"/>
      <c r="D348" s="287"/>
      <c r="E348" s="287"/>
      <c r="F348" s="287"/>
      <c r="G348" s="288"/>
    </row>
    <row r="349" spans="2:7" ht="30" customHeight="1" outlineLevel="1">
      <c r="B349" s="87" t="s">
        <v>249</v>
      </c>
      <c r="C349" s="88">
        <v>100864</v>
      </c>
      <c r="D349" s="92" t="s">
        <v>318</v>
      </c>
      <c r="E349" s="93" t="s">
        <v>14462</v>
      </c>
      <c r="F349" s="87" t="s">
        <v>47</v>
      </c>
      <c r="G349" s="86">
        <v>1</v>
      </c>
    </row>
    <row r="350" spans="2:7" ht="30" customHeight="1" outlineLevel="1">
      <c r="B350" s="284" t="s">
        <v>14655</v>
      </c>
      <c r="C350" s="287"/>
      <c r="D350" s="287"/>
      <c r="E350" s="287"/>
      <c r="F350" s="287"/>
      <c r="G350" s="288"/>
    </row>
    <row r="351" spans="2:7" ht="33.75" customHeight="1" outlineLevel="1">
      <c r="B351" s="87" t="s">
        <v>110</v>
      </c>
      <c r="C351" s="87">
        <v>100875</v>
      </c>
      <c r="D351" s="87" t="s">
        <v>318</v>
      </c>
      <c r="E351" s="93" t="s">
        <v>14463</v>
      </c>
      <c r="F351" s="87" t="s">
        <v>47</v>
      </c>
      <c r="G351" s="86">
        <v>1</v>
      </c>
    </row>
    <row r="352" spans="2:7" ht="33.75" customHeight="1" outlineLevel="1">
      <c r="B352" s="284" t="s">
        <v>14656</v>
      </c>
      <c r="C352" s="287"/>
      <c r="D352" s="287"/>
      <c r="E352" s="287"/>
      <c r="F352" s="287"/>
      <c r="G352" s="288"/>
    </row>
    <row r="353" spans="1:7" ht="20.100000000000001" customHeight="1" outlineLevel="1">
      <c r="B353" s="87" t="s">
        <v>111</v>
      </c>
      <c r="C353" s="122" t="s">
        <v>10066</v>
      </c>
      <c r="D353" s="87" t="s">
        <v>14373</v>
      </c>
      <c r="E353" s="93" t="str">
        <f>LOOKUP(C353,'[1]CPOS 182'!A:A,'[1]CPOS 182'!B:B)</f>
        <v>Cabide cromado para banheiro</v>
      </c>
      <c r="F353" s="87" t="s">
        <v>47</v>
      </c>
      <c r="G353" s="86">
        <v>15</v>
      </c>
    </row>
    <row r="354" spans="1:7" ht="42.75" customHeight="1" outlineLevel="1">
      <c r="B354" s="281" t="s">
        <v>14553</v>
      </c>
      <c r="C354" s="282"/>
      <c r="D354" s="282"/>
      <c r="E354" s="282"/>
      <c r="F354" s="282"/>
      <c r="G354" s="283"/>
    </row>
    <row r="355" spans="1:7" ht="20.100000000000001" customHeight="1">
      <c r="B355" s="40"/>
      <c r="C355" s="40"/>
      <c r="D355" s="40"/>
      <c r="G355" s="34"/>
    </row>
    <row r="356" spans="1:7" ht="20.100000000000001" customHeight="1">
      <c r="B356" s="84">
        <v>16</v>
      </c>
      <c r="C356" s="84"/>
      <c r="D356" s="84"/>
      <c r="E356" s="45" t="s">
        <v>99</v>
      </c>
      <c r="F356" s="45"/>
      <c r="G356" s="59"/>
    </row>
    <row r="357" spans="1:7" s="58" customFormat="1" ht="26.25" customHeight="1" outlineLevel="1">
      <c r="A357" s="40"/>
      <c r="B357" s="87" t="s">
        <v>112</v>
      </c>
      <c r="C357" s="144" t="s">
        <v>14509</v>
      </c>
      <c r="D357" s="87" t="s">
        <v>14373</v>
      </c>
      <c r="E357" s="93" t="str">
        <f>LOOKUP(C357,'[1]CPOS 182'!A:A,'[1]CPOS 182'!B:B)</f>
        <v>Extintor manual de pó químico seco BC -
capacidade de 4 kg</v>
      </c>
      <c r="F357" s="87" t="s">
        <v>47</v>
      </c>
      <c r="G357" s="86">
        <v>1</v>
      </c>
    </row>
    <row r="358" spans="1:7" s="58" customFormat="1" ht="88.5" customHeight="1" outlineLevel="1">
      <c r="A358" s="40"/>
      <c r="B358" s="295" t="s">
        <v>14554</v>
      </c>
      <c r="C358" s="316"/>
      <c r="D358" s="316"/>
      <c r="E358" s="316"/>
      <c r="F358" s="316"/>
      <c r="G358" s="317"/>
    </row>
    <row r="359" spans="1:7" s="58" customFormat="1" ht="28.5" customHeight="1" outlineLevel="1">
      <c r="A359" s="40"/>
      <c r="B359" s="87" t="s">
        <v>113</v>
      </c>
      <c r="C359" s="87" t="s">
        <v>14465</v>
      </c>
      <c r="D359" s="87" t="s">
        <v>14373</v>
      </c>
      <c r="E359" s="93" t="str">
        <f>LOOKUP(C359,'[1]CPOS 182'!A:A,'[1]CPOS 182'!B:B)</f>
        <v>Extintor manual de água pressurizada -
capacidade de 10 litros</v>
      </c>
      <c r="F359" s="87" t="s">
        <v>47</v>
      </c>
      <c r="G359" s="86">
        <v>1</v>
      </c>
    </row>
    <row r="360" spans="1:7" s="58" customFormat="1" ht="74.25" customHeight="1" outlineLevel="1">
      <c r="A360" s="40"/>
      <c r="B360" s="298" t="s">
        <v>14555</v>
      </c>
      <c r="C360" s="318"/>
      <c r="D360" s="318"/>
      <c r="E360" s="318"/>
      <c r="F360" s="318"/>
      <c r="G360" s="319"/>
    </row>
    <row r="361" spans="1:7" s="58" customFormat="1" ht="25.5" outlineLevel="1">
      <c r="A361" s="40"/>
      <c r="B361" s="87" t="s">
        <v>114</v>
      </c>
      <c r="C361" s="122">
        <v>97599</v>
      </c>
      <c r="D361" s="87" t="s">
        <v>318</v>
      </c>
      <c r="E361" s="93" t="s">
        <v>14467</v>
      </c>
      <c r="F361" s="87" t="s">
        <v>47</v>
      </c>
      <c r="G361" s="86">
        <v>5</v>
      </c>
    </row>
    <row r="362" spans="1:7" s="58" customFormat="1" ht="18.75" customHeight="1" outlineLevel="1">
      <c r="A362" s="40"/>
      <c r="B362" s="320" t="s">
        <v>14657</v>
      </c>
      <c r="C362" s="316"/>
      <c r="D362" s="316"/>
      <c r="E362" s="316"/>
      <c r="F362" s="316"/>
      <c r="G362" s="317"/>
    </row>
    <row r="363" spans="1:7" s="58" customFormat="1" ht="40.5" customHeight="1" outlineLevel="1">
      <c r="A363" s="40"/>
      <c r="B363" s="87" t="s">
        <v>115</v>
      </c>
      <c r="C363" s="61">
        <v>91942</v>
      </c>
      <c r="D363" s="55" t="s">
        <v>318</v>
      </c>
      <c r="E363" s="93" t="s">
        <v>14468</v>
      </c>
      <c r="F363" s="87" t="s">
        <v>47</v>
      </c>
      <c r="G363" s="86">
        <v>5</v>
      </c>
    </row>
    <row r="364" spans="1:7" s="58" customFormat="1" ht="21.75" customHeight="1" outlineLevel="1">
      <c r="A364" s="40"/>
      <c r="B364" s="321" t="s">
        <v>14658</v>
      </c>
      <c r="C364" s="318"/>
      <c r="D364" s="318"/>
      <c r="E364" s="318"/>
      <c r="F364" s="318"/>
      <c r="G364" s="319"/>
    </row>
    <row r="365" spans="1:7" s="58" customFormat="1" ht="25.5" outlineLevel="1">
      <c r="A365" s="40"/>
      <c r="B365" s="87" t="s">
        <v>14464</v>
      </c>
      <c r="C365" s="122" t="s">
        <v>14286</v>
      </c>
      <c r="D365" s="87" t="s">
        <v>14373</v>
      </c>
      <c r="E365" s="93" t="str">
        <f>LOOKUP(C365,'[1]CPOS 182'!A:A,'[1]CPOS 182'!B:B)</f>
        <v>Placa de sinalização em PVC fotoluminescente (150x150mm), com indicação de equipamentos de combate à incêndio e alarme</v>
      </c>
      <c r="F365" s="87" t="s">
        <v>47</v>
      </c>
      <c r="G365" s="86">
        <v>2</v>
      </c>
    </row>
    <row r="366" spans="1:7" ht="61.5" customHeight="1" outlineLevel="1">
      <c r="B366" s="281" t="s">
        <v>14556</v>
      </c>
      <c r="C366" s="282"/>
      <c r="D366" s="282"/>
      <c r="E366" s="282"/>
      <c r="F366" s="282"/>
      <c r="G366" s="283"/>
    </row>
    <row r="367" spans="1:7" ht="20.100000000000001" customHeight="1">
      <c r="B367" s="40"/>
      <c r="C367" s="40"/>
      <c r="D367" s="40"/>
      <c r="G367" s="34"/>
    </row>
    <row r="368" spans="1:7" ht="20.100000000000001" customHeight="1" collapsed="1">
      <c r="B368" s="84">
        <v>17</v>
      </c>
      <c r="C368" s="84"/>
      <c r="D368" s="84"/>
      <c r="E368" s="45" t="s">
        <v>292</v>
      </c>
      <c r="F368" s="45"/>
      <c r="G368" s="59"/>
    </row>
    <row r="369" spans="1:7" s="58" customFormat="1" ht="20.100000000000001" customHeight="1" outlineLevel="1">
      <c r="A369" s="40"/>
      <c r="B369" s="56" t="s">
        <v>10</v>
      </c>
      <c r="C369" s="56"/>
      <c r="D369" s="56"/>
      <c r="E369" s="48" t="s">
        <v>20</v>
      </c>
      <c r="F369" s="47"/>
      <c r="G369" s="86"/>
    </row>
    <row r="370" spans="1:7" s="58" customFormat="1" ht="27" customHeight="1" outlineLevel="1">
      <c r="A370" s="40"/>
      <c r="B370" s="69" t="s">
        <v>202</v>
      </c>
      <c r="C370" s="144" t="s">
        <v>14510</v>
      </c>
      <c r="D370" s="85" t="s">
        <v>14373</v>
      </c>
      <c r="E370" s="93" t="str">
        <f>LOOKUP(C370,'[1]CPOS 182'!A:A,'[1]CPOS 182'!B:B)</f>
        <v>Quadro de distribuição universal de embutir, para
disjuntores 16 DIN / 12 Bolt-on - 150 A - sem componentes</v>
      </c>
      <c r="F370" s="81" t="s">
        <v>47</v>
      </c>
      <c r="G370" s="86">
        <v>1</v>
      </c>
    </row>
    <row r="371" spans="1:7" s="58" customFormat="1" ht="80.25" customHeight="1" outlineLevel="1">
      <c r="A371" s="40"/>
      <c r="B371" s="304" t="s">
        <v>14557</v>
      </c>
      <c r="C371" s="305"/>
      <c r="D371" s="305"/>
      <c r="E371" s="305"/>
      <c r="F371" s="305"/>
      <c r="G371" s="306"/>
    </row>
    <row r="372" spans="1:7" s="58" customFormat="1" ht="20.100000000000001" customHeight="1" outlineLevel="1">
      <c r="A372" s="40"/>
      <c r="B372" s="56" t="s">
        <v>38</v>
      </c>
      <c r="C372" s="69"/>
      <c r="D372" s="69"/>
      <c r="E372" s="57" t="s">
        <v>122</v>
      </c>
      <c r="F372" s="81"/>
      <c r="G372" s="86"/>
    </row>
    <row r="373" spans="1:7" s="58" customFormat="1" ht="25.5" outlineLevel="1">
      <c r="A373" s="40"/>
      <c r="B373" s="69" t="s">
        <v>203</v>
      </c>
      <c r="C373" s="144" t="s">
        <v>14511</v>
      </c>
      <c r="D373" s="69" t="s">
        <v>14373</v>
      </c>
      <c r="E373" s="93" t="str">
        <f>LOOKUP(C373,'[1]CPOS 182'!A:A,'[1]CPOS 182'!B:B)</f>
        <v>Disjuntor termomagnético, unipolar 127/220 V,
corrente de 10 A até 30 A</v>
      </c>
      <c r="F373" s="81" t="s">
        <v>47</v>
      </c>
      <c r="G373" s="86">
        <v>8</v>
      </c>
    </row>
    <row r="374" spans="1:7" s="58" customFormat="1" ht="65.25" customHeight="1" outlineLevel="1">
      <c r="A374" s="40"/>
      <c r="B374" s="301" t="s">
        <v>14558</v>
      </c>
      <c r="C374" s="302"/>
      <c r="D374" s="302"/>
      <c r="E374" s="302"/>
      <c r="F374" s="302"/>
      <c r="G374" s="303"/>
    </row>
    <row r="375" spans="1:7" s="156" customFormat="1" ht="22.5" customHeight="1" outlineLevel="1">
      <c r="A375" s="155"/>
      <c r="B375" s="85" t="s">
        <v>204</v>
      </c>
      <c r="C375" s="122" t="s">
        <v>6946</v>
      </c>
      <c r="D375" s="85" t="s">
        <v>14373</v>
      </c>
      <c r="E375" s="93" t="str">
        <f>LOOKUP(C375,'[1]CPOS 182'!A:A,'[1]CPOS 182'!B:B)</f>
        <v>Disjuntor termomagnético, unipolar 127/220 V,
corrente de 10 A até 30 A</v>
      </c>
      <c r="F375" s="87" t="s">
        <v>47</v>
      </c>
      <c r="G375" s="86">
        <v>3</v>
      </c>
    </row>
    <row r="376" spans="1:7" s="58" customFormat="1" ht="63" customHeight="1" outlineLevel="1">
      <c r="A376" s="40"/>
      <c r="B376" s="301" t="s">
        <v>14558</v>
      </c>
      <c r="C376" s="302"/>
      <c r="D376" s="302"/>
      <c r="E376" s="302"/>
      <c r="F376" s="302"/>
      <c r="G376" s="303"/>
    </row>
    <row r="377" spans="1:7" s="156" customFormat="1" ht="24" customHeight="1" outlineLevel="1">
      <c r="A377" s="155"/>
      <c r="B377" s="85" t="s">
        <v>205</v>
      </c>
      <c r="C377" s="122" t="s">
        <v>6946</v>
      </c>
      <c r="D377" s="85" t="s">
        <v>14373</v>
      </c>
      <c r="E377" s="93" t="str">
        <f>LOOKUP(C377,'[1]CPOS 182'!A:A,'[1]CPOS 182'!B:B)</f>
        <v>Disjuntor termomagnético, unipolar 127/220 V,
corrente de 10 A até 30 A</v>
      </c>
      <c r="F377" s="87" t="s">
        <v>47</v>
      </c>
      <c r="G377" s="86">
        <v>4</v>
      </c>
    </row>
    <row r="378" spans="1:7" s="58" customFormat="1" ht="66.75" customHeight="1" outlineLevel="1">
      <c r="A378" s="40"/>
      <c r="B378" s="301" t="s">
        <v>14558</v>
      </c>
      <c r="C378" s="302"/>
      <c r="D378" s="302"/>
      <c r="E378" s="302"/>
      <c r="F378" s="302"/>
      <c r="G378" s="303"/>
    </row>
    <row r="379" spans="1:7" s="156" customFormat="1" ht="24.75" customHeight="1" outlineLevel="1">
      <c r="A379" s="155"/>
      <c r="B379" s="85" t="s">
        <v>206</v>
      </c>
      <c r="C379" s="122" t="s">
        <v>6946</v>
      </c>
      <c r="D379" s="85" t="s">
        <v>14373</v>
      </c>
      <c r="E379" s="93" t="str">
        <f>LOOKUP(C379,'[1]CPOS 182'!A:A,'[1]CPOS 182'!B:B)</f>
        <v>Disjuntor termomagnético, unipolar 127/220 V,
corrente de 10 A até 30 A</v>
      </c>
      <c r="F379" s="87" t="s">
        <v>47</v>
      </c>
      <c r="G379" s="86">
        <v>2</v>
      </c>
    </row>
    <row r="380" spans="1:7" s="58" customFormat="1" ht="63" customHeight="1" outlineLevel="1">
      <c r="A380" s="40"/>
      <c r="B380" s="301" t="s">
        <v>14558</v>
      </c>
      <c r="C380" s="302"/>
      <c r="D380" s="302"/>
      <c r="E380" s="302"/>
      <c r="F380" s="302"/>
      <c r="G380" s="303"/>
    </row>
    <row r="381" spans="1:7" s="58" customFormat="1" ht="25.5" outlineLevel="1">
      <c r="A381" s="40"/>
      <c r="B381" s="69" t="s">
        <v>207</v>
      </c>
      <c r="C381" s="145" t="s">
        <v>6957</v>
      </c>
      <c r="D381" s="69" t="s">
        <v>14373</v>
      </c>
      <c r="E381" s="93" t="str">
        <f>LOOKUP(C381,'[1]CPOS 182'!A:A,'[1]CPOS 182'!B:B)</f>
        <v>Disjuntor termomagnético, bipolar 220/380 V,
corrente de 60 A até 100 A</v>
      </c>
      <c r="F381" s="81" t="s">
        <v>47</v>
      </c>
      <c r="G381" s="86">
        <v>1</v>
      </c>
    </row>
    <row r="382" spans="1:7" s="58" customFormat="1" ht="58.5" customHeight="1" outlineLevel="1">
      <c r="A382" s="40"/>
      <c r="B382" s="301" t="s">
        <v>14559</v>
      </c>
      <c r="C382" s="302"/>
      <c r="D382" s="302"/>
      <c r="E382" s="302"/>
      <c r="F382" s="302"/>
      <c r="G382" s="303"/>
    </row>
    <row r="383" spans="1:7" s="58" customFormat="1" ht="25.5" outlineLevel="1">
      <c r="A383" s="40"/>
      <c r="B383" s="69" t="s">
        <v>208</v>
      </c>
      <c r="C383" s="144" t="s">
        <v>14469</v>
      </c>
      <c r="D383" s="69" t="s">
        <v>14373</v>
      </c>
      <c r="E383" s="93" t="str">
        <f>LOOKUP(C383,'[1]CPOS 182'!A:A,'[1]CPOS 182'!B:B)</f>
        <v>Dispositivo diferencial residual de 25 A x 30 mA -
2 polos</v>
      </c>
      <c r="F383" s="81" t="s">
        <v>47</v>
      </c>
      <c r="G383" s="86">
        <v>13</v>
      </c>
    </row>
    <row r="384" spans="1:7" s="58" customFormat="1" ht="32.25" customHeight="1" outlineLevel="1">
      <c r="A384" s="40"/>
      <c r="B384" s="301" t="s">
        <v>14659</v>
      </c>
      <c r="C384" s="302"/>
      <c r="D384" s="302"/>
      <c r="E384" s="302"/>
      <c r="F384" s="302"/>
      <c r="G384" s="303"/>
    </row>
    <row r="385" spans="1:7" s="58" customFormat="1" ht="25.5" outlineLevel="1">
      <c r="A385" s="40"/>
      <c r="B385" s="69" t="s">
        <v>209</v>
      </c>
      <c r="C385" s="144" t="s">
        <v>14470</v>
      </c>
      <c r="D385" s="69" t="s">
        <v>14373</v>
      </c>
      <c r="E385" s="93" t="str">
        <f>LOOKUP(C385,'[1]CPOS 182'!A:A,'[1]CPOS 182'!B:B)</f>
        <v>Dispositivo de proteção contra surto, 1 polo, suportabilidade &lt;= 4 kV, Un até 240V/415V, Iimp
= 60 kA, curva de ensaio 10/350µs - classe 1</v>
      </c>
      <c r="F385" s="81" t="s">
        <v>47</v>
      </c>
      <c r="G385" s="86">
        <v>4</v>
      </c>
    </row>
    <row r="386" spans="1:7" s="58" customFormat="1" ht="63" customHeight="1" outlineLevel="1">
      <c r="A386" s="40"/>
      <c r="B386" s="304" t="s">
        <v>14660</v>
      </c>
      <c r="C386" s="305"/>
      <c r="D386" s="305"/>
      <c r="E386" s="305"/>
      <c r="F386" s="305"/>
      <c r="G386" s="306"/>
    </row>
    <row r="387" spans="1:7" s="58" customFormat="1" ht="20.100000000000001" customHeight="1" outlineLevel="1">
      <c r="A387" s="40"/>
      <c r="B387" s="56" t="s">
        <v>39</v>
      </c>
      <c r="C387" s="64"/>
      <c r="D387" s="64"/>
      <c r="E387" s="68" t="s">
        <v>21</v>
      </c>
      <c r="F387" s="47"/>
      <c r="G387" s="86"/>
    </row>
    <row r="388" spans="1:7" s="58" customFormat="1" ht="25.5" outlineLevel="1">
      <c r="A388" s="40"/>
      <c r="B388" s="69" t="s">
        <v>210</v>
      </c>
      <c r="C388" s="85">
        <v>91831</v>
      </c>
      <c r="D388" s="85" t="s">
        <v>318</v>
      </c>
      <c r="E388" s="93" t="s">
        <v>14471</v>
      </c>
      <c r="F388" s="69" t="s">
        <v>59</v>
      </c>
      <c r="G388" s="86">
        <v>3</v>
      </c>
    </row>
    <row r="389" spans="1:7" s="58" customFormat="1" ht="19.5" customHeight="1" outlineLevel="1">
      <c r="A389" s="40"/>
      <c r="B389" s="313" t="s">
        <v>14661</v>
      </c>
      <c r="C389" s="314"/>
      <c r="D389" s="314"/>
      <c r="E389" s="314"/>
      <c r="F389" s="314"/>
      <c r="G389" s="315"/>
    </row>
    <row r="390" spans="1:7" s="58" customFormat="1" ht="33.75" customHeight="1" outlineLevel="1">
      <c r="A390" s="40"/>
      <c r="B390" s="69" t="s">
        <v>211</v>
      </c>
      <c r="C390" s="69">
        <v>91834</v>
      </c>
      <c r="D390" s="85" t="s">
        <v>318</v>
      </c>
      <c r="E390" s="93" t="s">
        <v>14472</v>
      </c>
      <c r="F390" s="69" t="s">
        <v>59</v>
      </c>
      <c r="G390" s="86">
        <v>64.900000000000006</v>
      </c>
    </row>
    <row r="391" spans="1:7" s="58" customFormat="1" ht="21.75" customHeight="1" outlineLevel="1">
      <c r="A391" s="40"/>
      <c r="B391" s="313" t="s">
        <v>14662</v>
      </c>
      <c r="C391" s="314"/>
      <c r="D391" s="314"/>
      <c r="E391" s="314"/>
      <c r="F391" s="314"/>
      <c r="G391" s="315"/>
    </row>
    <row r="392" spans="1:7" s="58" customFormat="1" ht="25.5" outlineLevel="1">
      <c r="A392" s="40"/>
      <c r="B392" s="69" t="s">
        <v>212</v>
      </c>
      <c r="C392" s="69">
        <v>91836</v>
      </c>
      <c r="D392" s="85" t="s">
        <v>318</v>
      </c>
      <c r="E392" s="93" t="s">
        <v>14473</v>
      </c>
      <c r="F392" s="69" t="s">
        <v>59</v>
      </c>
      <c r="G392" s="86">
        <v>52.2</v>
      </c>
    </row>
    <row r="393" spans="1:7" s="58" customFormat="1" ht="19.5" customHeight="1" outlineLevel="1">
      <c r="A393" s="40"/>
      <c r="B393" s="313" t="s">
        <v>14663</v>
      </c>
      <c r="C393" s="314"/>
      <c r="D393" s="314"/>
      <c r="E393" s="314"/>
      <c r="F393" s="314"/>
      <c r="G393" s="315"/>
    </row>
    <row r="394" spans="1:7" s="58" customFormat="1" ht="25.5" outlineLevel="1">
      <c r="A394" s="40"/>
      <c r="B394" s="69" t="s">
        <v>213</v>
      </c>
      <c r="C394" s="85">
        <v>91873</v>
      </c>
      <c r="D394" s="85" t="s">
        <v>318</v>
      </c>
      <c r="E394" s="93" t="s">
        <v>14474</v>
      </c>
      <c r="F394" s="69" t="s">
        <v>59</v>
      </c>
      <c r="G394" s="86">
        <v>40.799999999999997</v>
      </c>
    </row>
    <row r="395" spans="1:7" s="58" customFormat="1" ht="20.25" customHeight="1" outlineLevel="1">
      <c r="A395" s="40"/>
      <c r="B395" s="313" t="s">
        <v>14664</v>
      </c>
      <c r="C395" s="314"/>
      <c r="D395" s="314"/>
      <c r="E395" s="314"/>
      <c r="F395" s="314"/>
      <c r="G395" s="315"/>
    </row>
    <row r="396" spans="1:7" s="58" customFormat="1" ht="25.5" outlineLevel="1">
      <c r="A396" s="40"/>
      <c r="B396" s="69" t="s">
        <v>214</v>
      </c>
      <c r="C396" s="85">
        <v>93008</v>
      </c>
      <c r="D396" s="85" t="s">
        <v>318</v>
      </c>
      <c r="E396" s="93" t="s">
        <v>14475</v>
      </c>
      <c r="F396" s="69" t="s">
        <v>59</v>
      </c>
      <c r="G396" s="86">
        <v>6.9</v>
      </c>
    </row>
    <row r="397" spans="1:7" s="58" customFormat="1" ht="18" customHeight="1" outlineLevel="1">
      <c r="A397" s="40"/>
      <c r="B397" s="313" t="s">
        <v>14670</v>
      </c>
      <c r="C397" s="314"/>
      <c r="D397" s="314"/>
      <c r="E397" s="314"/>
      <c r="F397" s="314"/>
      <c r="G397" s="315"/>
    </row>
    <row r="398" spans="1:7" s="58" customFormat="1" ht="25.5" outlineLevel="1">
      <c r="A398" s="40"/>
      <c r="B398" s="69" t="s">
        <v>215</v>
      </c>
      <c r="C398" s="85">
        <v>93010</v>
      </c>
      <c r="D398" s="85" t="s">
        <v>318</v>
      </c>
      <c r="E398" s="93" t="s">
        <v>14476</v>
      </c>
      <c r="F398" s="69" t="s">
        <v>59</v>
      </c>
      <c r="G398" s="86">
        <v>3.4</v>
      </c>
    </row>
    <row r="399" spans="1:7" s="58" customFormat="1" ht="18" customHeight="1" outlineLevel="1">
      <c r="A399" s="40"/>
      <c r="B399" s="313" t="s">
        <v>14671</v>
      </c>
      <c r="C399" s="314"/>
      <c r="D399" s="314"/>
      <c r="E399" s="314"/>
      <c r="F399" s="314"/>
      <c r="G399" s="315"/>
    </row>
    <row r="400" spans="1:7" s="58" customFormat="1" ht="20.100000000000001" customHeight="1" outlineLevel="1">
      <c r="A400" s="40"/>
      <c r="B400" s="69" t="s">
        <v>216</v>
      </c>
      <c r="C400" s="85">
        <v>906025</v>
      </c>
      <c r="D400" s="85" t="s">
        <v>14448</v>
      </c>
      <c r="E400" s="146" t="s">
        <v>14477</v>
      </c>
      <c r="F400" s="69" t="s">
        <v>47</v>
      </c>
      <c r="G400" s="86">
        <v>1</v>
      </c>
    </row>
    <row r="401" spans="1:7" s="58" customFormat="1" ht="20.100000000000001" customHeight="1" outlineLevel="1">
      <c r="A401" s="40"/>
      <c r="B401" s="313" t="s">
        <v>14672</v>
      </c>
      <c r="C401" s="314"/>
      <c r="D401" s="314"/>
      <c r="E401" s="314"/>
      <c r="F401" s="314"/>
      <c r="G401" s="315"/>
    </row>
    <row r="402" spans="1:7" s="58" customFormat="1" ht="26.25" customHeight="1" outlineLevel="1">
      <c r="A402" s="40"/>
      <c r="B402" s="69" t="s">
        <v>217</v>
      </c>
      <c r="C402" s="85">
        <v>91940</v>
      </c>
      <c r="D402" s="85" t="s">
        <v>318</v>
      </c>
      <c r="E402" s="146" t="s">
        <v>14478</v>
      </c>
      <c r="F402" s="69" t="s">
        <v>47</v>
      </c>
      <c r="G402" s="86">
        <v>22</v>
      </c>
    </row>
    <row r="403" spans="1:7" s="58" customFormat="1" ht="32.25" customHeight="1" outlineLevel="1">
      <c r="A403" s="40"/>
      <c r="B403" s="313" t="s">
        <v>14673</v>
      </c>
      <c r="C403" s="314"/>
      <c r="D403" s="314"/>
      <c r="E403" s="314"/>
      <c r="F403" s="314"/>
      <c r="G403" s="315"/>
    </row>
    <row r="404" spans="1:7" s="58" customFormat="1" ht="22.5" outlineLevel="1">
      <c r="A404" s="40"/>
      <c r="B404" s="69" t="s">
        <v>218</v>
      </c>
      <c r="C404" s="85">
        <v>91937</v>
      </c>
      <c r="D404" s="85" t="s">
        <v>318</v>
      </c>
      <c r="E404" s="146" t="s">
        <v>14479</v>
      </c>
      <c r="F404" s="69" t="s">
        <v>47</v>
      </c>
      <c r="G404" s="86">
        <v>26</v>
      </c>
    </row>
    <row r="405" spans="1:7" s="58" customFormat="1" ht="20.25" customHeight="1" outlineLevel="1">
      <c r="A405" s="40"/>
      <c r="B405" s="313" t="s">
        <v>14674</v>
      </c>
      <c r="C405" s="314"/>
      <c r="D405" s="314"/>
      <c r="E405" s="314"/>
      <c r="F405" s="314"/>
      <c r="G405" s="315"/>
    </row>
    <row r="406" spans="1:7" s="58" customFormat="1" ht="20.100000000000001" customHeight="1" outlineLevel="1">
      <c r="A406" s="40"/>
      <c r="B406" s="56" t="s">
        <v>91</v>
      </c>
      <c r="C406" s="64"/>
      <c r="D406" s="64"/>
      <c r="E406" s="68" t="s">
        <v>293</v>
      </c>
      <c r="F406" s="83"/>
      <c r="G406" s="86"/>
    </row>
    <row r="407" spans="1:7" s="58" customFormat="1" ht="22.5" outlineLevel="1">
      <c r="A407" s="40"/>
      <c r="B407" s="69" t="s">
        <v>219</v>
      </c>
      <c r="C407" s="69">
        <v>91926</v>
      </c>
      <c r="D407" s="69" t="s">
        <v>318</v>
      </c>
      <c r="E407" s="146" t="s">
        <v>14480</v>
      </c>
      <c r="F407" s="69" t="s">
        <v>59</v>
      </c>
      <c r="G407" s="86">
        <v>648.6</v>
      </c>
    </row>
    <row r="408" spans="1:7" s="58" customFormat="1" ht="30.75" customHeight="1" outlineLevel="1">
      <c r="A408" s="40"/>
      <c r="B408" s="313" t="s">
        <v>14675</v>
      </c>
      <c r="C408" s="314"/>
      <c r="D408" s="314"/>
      <c r="E408" s="314"/>
      <c r="F408" s="314"/>
      <c r="G408" s="315"/>
    </row>
    <row r="409" spans="1:7" s="58" customFormat="1" ht="22.5" outlineLevel="1">
      <c r="A409" s="40"/>
      <c r="B409" s="69" t="s">
        <v>220</v>
      </c>
      <c r="C409" s="69">
        <v>91928</v>
      </c>
      <c r="D409" s="69" t="s">
        <v>318</v>
      </c>
      <c r="E409" s="146" t="s">
        <v>14481</v>
      </c>
      <c r="F409" s="69" t="s">
        <v>59</v>
      </c>
      <c r="G409" s="86">
        <v>90.3</v>
      </c>
    </row>
    <row r="410" spans="1:7" s="58" customFormat="1" ht="33" customHeight="1" outlineLevel="1">
      <c r="A410" s="40"/>
      <c r="B410" s="313" t="s">
        <v>14676</v>
      </c>
      <c r="C410" s="314"/>
      <c r="D410" s="314"/>
      <c r="E410" s="314"/>
      <c r="F410" s="314"/>
      <c r="G410" s="315"/>
    </row>
    <row r="411" spans="1:7" s="58" customFormat="1" ht="22.5" outlineLevel="1">
      <c r="A411" s="40"/>
      <c r="B411" s="69" t="s">
        <v>221</v>
      </c>
      <c r="C411" s="69">
        <v>91930</v>
      </c>
      <c r="D411" s="69" t="s">
        <v>318</v>
      </c>
      <c r="E411" s="146" t="s">
        <v>14482</v>
      </c>
      <c r="F411" s="69" t="s">
        <v>59</v>
      </c>
      <c r="G411" s="86">
        <v>113.3</v>
      </c>
    </row>
    <row r="412" spans="1:7" s="58" customFormat="1" ht="35.25" customHeight="1" outlineLevel="1">
      <c r="A412" s="40"/>
      <c r="B412" s="313" t="s">
        <v>14677</v>
      </c>
      <c r="C412" s="314"/>
      <c r="D412" s="314"/>
      <c r="E412" s="314"/>
      <c r="F412" s="314"/>
      <c r="G412" s="315"/>
    </row>
    <row r="413" spans="1:7" s="58" customFormat="1" ht="22.5" outlineLevel="1">
      <c r="A413" s="40"/>
      <c r="B413" s="69" t="s">
        <v>222</v>
      </c>
      <c r="C413" s="69">
        <v>91932</v>
      </c>
      <c r="D413" s="69" t="s">
        <v>318</v>
      </c>
      <c r="E413" s="146" t="s">
        <v>14483</v>
      </c>
      <c r="F413" s="69" t="s">
        <v>59</v>
      </c>
      <c r="G413" s="86">
        <v>107.7</v>
      </c>
    </row>
    <row r="414" spans="1:7" s="58" customFormat="1" ht="33" customHeight="1" outlineLevel="1">
      <c r="A414" s="40"/>
      <c r="B414" s="313" t="s">
        <v>14678</v>
      </c>
      <c r="C414" s="314"/>
      <c r="D414" s="314"/>
      <c r="E414" s="314"/>
      <c r="F414" s="314"/>
      <c r="G414" s="315"/>
    </row>
    <row r="415" spans="1:7" ht="20.100000000000001" customHeight="1" outlineLevel="1">
      <c r="B415" s="56" t="s">
        <v>92</v>
      </c>
      <c r="C415" s="64"/>
      <c r="D415" s="64"/>
      <c r="E415" s="68" t="s">
        <v>294</v>
      </c>
      <c r="F415" s="83"/>
      <c r="G415" s="86"/>
    </row>
    <row r="416" spans="1:7" ht="25.5" outlineLevel="1">
      <c r="B416" s="85" t="s">
        <v>223</v>
      </c>
      <c r="C416" s="69">
        <v>91996</v>
      </c>
      <c r="D416" s="69" t="s">
        <v>318</v>
      </c>
      <c r="E416" s="93" t="s">
        <v>14484</v>
      </c>
      <c r="F416" s="69" t="s">
        <v>47</v>
      </c>
      <c r="G416" s="86">
        <v>23</v>
      </c>
    </row>
    <row r="417" spans="1:7" ht="33.75" customHeight="1" outlineLevel="1">
      <c r="B417" s="284" t="s">
        <v>14679</v>
      </c>
      <c r="C417" s="287"/>
      <c r="D417" s="287"/>
      <c r="E417" s="287"/>
      <c r="F417" s="287"/>
      <c r="G417" s="288"/>
    </row>
    <row r="418" spans="1:7" s="58" customFormat="1" ht="25.5" outlineLevel="1">
      <c r="A418" s="40"/>
      <c r="B418" s="85" t="s">
        <v>224</v>
      </c>
      <c r="C418" s="69">
        <v>91997</v>
      </c>
      <c r="D418" s="69" t="s">
        <v>318</v>
      </c>
      <c r="E418" s="93" t="s">
        <v>14485</v>
      </c>
      <c r="F418" s="69" t="s">
        <v>47</v>
      </c>
      <c r="G418" s="86">
        <v>4</v>
      </c>
    </row>
    <row r="419" spans="1:7" s="58" customFormat="1" ht="38.25" customHeight="1" outlineLevel="1">
      <c r="A419" s="40"/>
      <c r="B419" s="284" t="s">
        <v>14680</v>
      </c>
      <c r="C419" s="287"/>
      <c r="D419" s="287"/>
      <c r="E419" s="287"/>
      <c r="F419" s="287"/>
      <c r="G419" s="288"/>
    </row>
    <row r="420" spans="1:7" s="58" customFormat="1" ht="25.5" outlineLevel="1">
      <c r="A420" s="40"/>
      <c r="B420" s="85" t="s">
        <v>225</v>
      </c>
      <c r="C420" s="69">
        <v>91959</v>
      </c>
      <c r="D420" s="69" t="s">
        <v>318</v>
      </c>
      <c r="E420" s="93" t="s">
        <v>14486</v>
      </c>
      <c r="F420" s="69" t="s">
        <v>47</v>
      </c>
      <c r="G420" s="86">
        <v>5</v>
      </c>
    </row>
    <row r="421" spans="1:7" s="58" customFormat="1" ht="36" customHeight="1" outlineLevel="1">
      <c r="A421" s="40"/>
      <c r="B421" s="284" t="s">
        <v>14681</v>
      </c>
      <c r="C421" s="287"/>
      <c r="D421" s="287"/>
      <c r="E421" s="287"/>
      <c r="F421" s="287"/>
      <c r="G421" s="288"/>
    </row>
    <row r="422" spans="1:7" s="58" customFormat="1" ht="25.5" outlineLevel="1">
      <c r="A422" s="40"/>
      <c r="B422" s="85" t="s">
        <v>226</v>
      </c>
      <c r="C422" s="157" t="s">
        <v>14512</v>
      </c>
      <c r="D422" s="85" t="s">
        <v>14373</v>
      </c>
      <c r="E422" s="93" t="str">
        <f>LOOKUP(C422,'[1]CPOS 182'!A:A,'[1]CPOS 182'!B:B)</f>
        <v>Luminária blindada de sobrepor ou pendente em
calha fechada, para 2 lâmpadas fluorescentes de 32 W/36 W/40 W</v>
      </c>
      <c r="F422" s="85" t="s">
        <v>47</v>
      </c>
      <c r="G422" s="86">
        <v>3</v>
      </c>
    </row>
    <row r="423" spans="1:7" s="58" customFormat="1" ht="79.5" customHeight="1" outlineLevel="1">
      <c r="A423" s="40"/>
      <c r="B423" s="284" t="s">
        <v>14682</v>
      </c>
      <c r="C423" s="287"/>
      <c r="D423" s="287"/>
      <c r="E423" s="287"/>
      <c r="F423" s="287"/>
      <c r="G423" s="288"/>
    </row>
    <row r="424" spans="1:7" s="58" customFormat="1" ht="25.5" outlineLevel="1">
      <c r="A424" s="40"/>
      <c r="B424" s="85" t="s">
        <v>227</v>
      </c>
      <c r="C424" s="157" t="s">
        <v>14512</v>
      </c>
      <c r="D424" s="85" t="s">
        <v>14373</v>
      </c>
      <c r="E424" s="93" t="str">
        <f>LOOKUP(C424,'[1]CPOS 182'!A:A,'[1]CPOS 182'!B:B)</f>
        <v>Luminária blindada de sobrepor ou pendente em
calha fechada, para 2 lâmpadas fluorescentes de 32 W/36 W/40 W</v>
      </c>
      <c r="F424" s="85" t="s">
        <v>47</v>
      </c>
      <c r="G424" s="86">
        <v>9</v>
      </c>
    </row>
    <row r="425" spans="1:7" s="58" customFormat="1" ht="76.5" customHeight="1" outlineLevel="1">
      <c r="A425" s="40"/>
      <c r="B425" s="284" t="s">
        <v>14682</v>
      </c>
      <c r="C425" s="287"/>
      <c r="D425" s="287"/>
      <c r="E425" s="287"/>
      <c r="F425" s="287"/>
      <c r="G425" s="288"/>
    </row>
    <row r="426" spans="1:7" ht="25.5" outlineLevel="1">
      <c r="B426" s="85" t="s">
        <v>228</v>
      </c>
      <c r="C426" s="157" t="s">
        <v>14512</v>
      </c>
      <c r="D426" s="85" t="s">
        <v>14373</v>
      </c>
      <c r="E426" s="93" t="str">
        <f>LOOKUP(C426,'[1]CPOS 182'!A:A,'[1]CPOS 182'!B:B)</f>
        <v>Luminária blindada de sobrepor ou pendente em
calha fechada, para 2 lâmpadas fluorescentes de 32 W/36 W/40 W</v>
      </c>
      <c r="F426" s="85" t="s">
        <v>47</v>
      </c>
      <c r="G426" s="86">
        <v>16</v>
      </c>
    </row>
    <row r="427" spans="1:7" ht="75" customHeight="1" outlineLevel="1">
      <c r="B427" s="298" t="s">
        <v>14682</v>
      </c>
      <c r="C427" s="299"/>
      <c r="D427" s="299"/>
      <c r="E427" s="299"/>
      <c r="F427" s="299"/>
      <c r="G427" s="300"/>
    </row>
    <row r="428" spans="1:7" s="58" customFormat="1" ht="25.5" outlineLevel="1">
      <c r="A428" s="40"/>
      <c r="B428" s="85" t="s">
        <v>229</v>
      </c>
      <c r="C428" s="144" t="s">
        <v>14513</v>
      </c>
      <c r="D428" s="85" t="s">
        <v>14373</v>
      </c>
      <c r="E428" s="93" t="str">
        <f>LOOKUP(C428,'[1]CPOS 182'!A:A,'[1]CPOS 182'!B:B)</f>
        <v>Luminária retangular de sobrepor ou arandela tipo calha fechada com difusor para 1 lâmpada fluorescente tubular de 28 W/54 W</v>
      </c>
      <c r="F428" s="69" t="s">
        <v>47</v>
      </c>
      <c r="G428" s="86">
        <v>2</v>
      </c>
    </row>
    <row r="429" spans="1:7" s="58" customFormat="1" ht="72" customHeight="1" outlineLevel="1">
      <c r="A429" s="40"/>
      <c r="B429" s="281" t="s">
        <v>14683</v>
      </c>
      <c r="C429" s="282"/>
      <c r="D429" s="282"/>
      <c r="E429" s="282"/>
      <c r="F429" s="282"/>
      <c r="G429" s="283"/>
    </row>
    <row r="430" spans="1:7" s="58" customFormat="1" ht="20.100000000000001" customHeight="1">
      <c r="A430" s="40"/>
      <c r="B430" s="40"/>
      <c r="C430" s="40"/>
      <c r="D430" s="40"/>
      <c r="E430" s="30"/>
      <c r="F430" s="40"/>
      <c r="G430" s="34"/>
    </row>
    <row r="431" spans="1:7" s="58" customFormat="1" ht="20.100000000000001" customHeight="1">
      <c r="A431" s="40"/>
      <c r="B431" s="52">
        <v>18</v>
      </c>
      <c r="C431" s="52"/>
      <c r="D431" s="52"/>
      <c r="E431" s="50" t="s">
        <v>119</v>
      </c>
      <c r="F431" s="51"/>
      <c r="G431" s="3"/>
    </row>
    <row r="432" spans="1:7" s="58" customFormat="1" ht="25.5">
      <c r="A432" s="40"/>
      <c r="B432" s="87" t="s">
        <v>116</v>
      </c>
      <c r="C432" s="144" t="s">
        <v>14514</v>
      </c>
      <c r="D432" s="87" t="s">
        <v>14373</v>
      </c>
      <c r="E432" s="93" t="str">
        <f>LOOKUP(C432,'[1]CPOS 182'!A:A,'[1]CPOS 182'!B:B)</f>
        <v>Ar condicionado a frio, tipo split parede com
capacidade de 30.000 BTU/h</v>
      </c>
      <c r="F432" s="87" t="s">
        <v>14491</v>
      </c>
      <c r="G432" s="86">
        <v>3</v>
      </c>
    </row>
    <row r="433" spans="1:7" s="58" customFormat="1" ht="128.25" customHeight="1">
      <c r="A433" s="40"/>
      <c r="B433" s="295" t="s">
        <v>14684</v>
      </c>
      <c r="C433" s="296"/>
      <c r="D433" s="296"/>
      <c r="E433" s="296"/>
      <c r="F433" s="296"/>
      <c r="G433" s="297"/>
    </row>
    <row r="434" spans="1:7" s="58" customFormat="1" ht="25.5" outlineLevel="1">
      <c r="A434" s="40"/>
      <c r="B434" s="87" t="s">
        <v>117</v>
      </c>
      <c r="C434" s="87">
        <v>89865</v>
      </c>
      <c r="D434" s="87" t="s">
        <v>318</v>
      </c>
      <c r="E434" s="93" t="s">
        <v>14487</v>
      </c>
      <c r="F434" s="87" t="s">
        <v>59</v>
      </c>
      <c r="G434" s="86">
        <v>23.4</v>
      </c>
    </row>
    <row r="435" spans="1:7" s="58" customFormat="1" ht="27" customHeight="1" outlineLevel="1">
      <c r="A435" s="40"/>
      <c r="B435" s="284" t="s">
        <v>14685</v>
      </c>
      <c r="C435" s="287"/>
      <c r="D435" s="287"/>
      <c r="E435" s="287"/>
      <c r="F435" s="287"/>
      <c r="G435" s="288"/>
    </row>
    <row r="436" spans="1:7" s="58" customFormat="1" ht="25.5" outlineLevel="1">
      <c r="A436" s="40"/>
      <c r="B436" s="87" t="s">
        <v>118</v>
      </c>
      <c r="C436" s="87">
        <v>89866</v>
      </c>
      <c r="D436" s="87" t="s">
        <v>318</v>
      </c>
      <c r="E436" s="93" t="s">
        <v>14488</v>
      </c>
      <c r="F436" s="87" t="s">
        <v>47</v>
      </c>
      <c r="G436" s="86">
        <v>6</v>
      </c>
    </row>
    <row r="437" spans="1:7" s="58" customFormat="1" ht="35.25" customHeight="1" outlineLevel="1">
      <c r="A437" s="40"/>
      <c r="B437" s="284">
        <v>3</v>
      </c>
      <c r="C437" s="287"/>
      <c r="D437" s="287"/>
      <c r="E437" s="287"/>
      <c r="F437" s="287"/>
      <c r="G437" s="288"/>
    </row>
    <row r="438" spans="1:7" s="58" customFormat="1" ht="25.5" outlineLevel="1">
      <c r="A438" s="40"/>
      <c r="B438" s="87" t="s">
        <v>14490</v>
      </c>
      <c r="C438" s="87">
        <v>89867</v>
      </c>
      <c r="D438" s="87" t="s">
        <v>318</v>
      </c>
      <c r="E438" s="93" t="s">
        <v>14489</v>
      </c>
      <c r="F438" s="87" t="s">
        <v>47</v>
      </c>
      <c r="G438" s="86">
        <v>2</v>
      </c>
    </row>
    <row r="439" spans="1:7" s="58" customFormat="1" ht="32.25" customHeight="1" outlineLevel="1">
      <c r="A439" s="40"/>
      <c r="B439" s="284" t="s">
        <v>14686</v>
      </c>
      <c r="C439" s="287"/>
      <c r="D439" s="287"/>
      <c r="E439" s="287"/>
      <c r="F439" s="287"/>
      <c r="G439" s="288"/>
    </row>
    <row r="440" spans="1:7" s="58" customFormat="1" ht="20.100000000000001" customHeight="1">
      <c r="A440" s="40"/>
      <c r="B440" s="40"/>
      <c r="C440" s="40"/>
      <c r="D440" s="40"/>
      <c r="E440" s="30"/>
      <c r="F440" s="40"/>
      <c r="G440" s="34"/>
    </row>
    <row r="441" spans="1:7" s="58" customFormat="1" ht="20.100000000000001" customHeight="1">
      <c r="A441" s="40"/>
      <c r="B441" s="52">
        <v>19</v>
      </c>
      <c r="C441" s="52"/>
      <c r="D441" s="52"/>
      <c r="E441" s="50" t="s">
        <v>295</v>
      </c>
      <c r="F441" s="51"/>
      <c r="G441" s="3"/>
    </row>
    <row r="442" spans="1:7" ht="20.100000000000001" customHeight="1" outlineLevel="1">
      <c r="B442" s="53" t="s">
        <v>11</v>
      </c>
      <c r="C442" s="41"/>
      <c r="D442" s="41"/>
      <c r="E442" s="68" t="s">
        <v>22</v>
      </c>
      <c r="F442" s="83"/>
      <c r="G442" s="86"/>
    </row>
    <row r="443" spans="1:7" s="58" customFormat="1" ht="25.5" outlineLevel="1">
      <c r="A443" s="40"/>
      <c r="B443" s="87" t="s">
        <v>230</v>
      </c>
      <c r="C443" s="144" t="s">
        <v>14515</v>
      </c>
      <c r="D443" s="87" t="s">
        <v>14373</v>
      </c>
      <c r="E443" s="93" t="str">
        <f>LOOKUP(C443,'[1]CPOS 182'!A:A,'[1]CPOS 182'!B:B)</f>
        <v>Cabo para rede U/UTP 23 AWG com 4 pares -
categoria 6A</v>
      </c>
      <c r="F443" s="81" t="s">
        <v>59</v>
      </c>
      <c r="G443" s="86">
        <v>38.26</v>
      </c>
    </row>
    <row r="444" spans="1:7" s="58" customFormat="1" ht="64.5" customHeight="1" outlineLevel="1">
      <c r="A444" s="40"/>
      <c r="B444" s="292" t="s">
        <v>14687</v>
      </c>
      <c r="C444" s="293"/>
      <c r="D444" s="293"/>
      <c r="E444" s="293"/>
      <c r="F444" s="293"/>
      <c r="G444" s="294"/>
    </row>
    <row r="445" spans="1:7" s="58" customFormat="1" ht="20.100000000000001" customHeight="1" outlineLevel="1">
      <c r="A445" s="40"/>
      <c r="B445" s="87" t="s">
        <v>231</v>
      </c>
      <c r="C445" s="144" t="s">
        <v>14516</v>
      </c>
      <c r="D445" s="87" t="s">
        <v>14373</v>
      </c>
      <c r="E445" s="93" t="str">
        <f>LOOKUP(C445,'[1]CPOS 182'!A:A,'[1]CPOS 182'!B:B)</f>
        <v>Cabo coaxial tipo RG 11</v>
      </c>
      <c r="F445" s="81" t="s">
        <v>59</v>
      </c>
      <c r="G445" s="86">
        <v>37.56</v>
      </c>
    </row>
    <row r="446" spans="1:7" s="58" customFormat="1" ht="44.25" customHeight="1" outlineLevel="1">
      <c r="A446" s="40"/>
      <c r="B446" s="295" t="s">
        <v>14688</v>
      </c>
      <c r="C446" s="296"/>
      <c r="D446" s="296"/>
      <c r="E446" s="296"/>
      <c r="F446" s="296"/>
      <c r="G446" s="297"/>
    </row>
    <row r="447" spans="1:7" s="58" customFormat="1" ht="20.100000000000001" customHeight="1" outlineLevel="1">
      <c r="A447" s="40"/>
      <c r="B447" s="53" t="s">
        <v>142</v>
      </c>
      <c r="C447" s="41"/>
      <c r="D447" s="41"/>
      <c r="E447" s="68" t="s">
        <v>23</v>
      </c>
      <c r="F447" s="83"/>
      <c r="G447" s="86"/>
    </row>
    <row r="448" spans="1:7" s="58" customFormat="1" ht="20.100000000000001" customHeight="1" outlineLevel="1">
      <c r="A448" s="40"/>
      <c r="B448" s="81" t="s">
        <v>232</v>
      </c>
      <c r="C448" s="87">
        <v>98307</v>
      </c>
      <c r="D448" s="87" t="s">
        <v>318</v>
      </c>
      <c r="E448" s="44" t="s">
        <v>14492</v>
      </c>
      <c r="F448" s="87" t="s">
        <v>5</v>
      </c>
      <c r="G448" s="86">
        <v>2</v>
      </c>
    </row>
    <row r="449" spans="1:7" s="58" customFormat="1" ht="36" customHeight="1" outlineLevel="1">
      <c r="A449" s="40"/>
      <c r="B449" s="310" t="s">
        <v>14689</v>
      </c>
      <c r="C449" s="311"/>
      <c r="D449" s="311"/>
      <c r="E449" s="311"/>
      <c r="F449" s="311"/>
      <c r="G449" s="312"/>
    </row>
    <row r="450" spans="1:7" s="58" customFormat="1" ht="25.5" outlineLevel="1">
      <c r="A450" s="40"/>
      <c r="B450" s="81" t="s">
        <v>233</v>
      </c>
      <c r="C450" s="144" t="s">
        <v>14517</v>
      </c>
      <c r="D450" s="87" t="s">
        <v>14373</v>
      </c>
      <c r="E450" s="93" t="str">
        <f>LOOKUP(C450,'[1]CPOS 182'!A:A,'[1]CPOS 182'!B:B)</f>
        <v>Conector terminal tipo BNC para cabo coaxial RG
59</v>
      </c>
      <c r="F450" s="87" t="s">
        <v>5</v>
      </c>
      <c r="G450" s="86">
        <v>2</v>
      </c>
    </row>
    <row r="451" spans="1:7" s="58" customFormat="1" ht="28.5" customHeight="1" outlineLevel="1">
      <c r="A451" s="40"/>
      <c r="B451" s="304" t="s">
        <v>14690</v>
      </c>
      <c r="C451" s="305"/>
      <c r="D451" s="305"/>
      <c r="E451" s="305"/>
      <c r="F451" s="305"/>
      <c r="G451" s="306"/>
    </row>
    <row r="452" spans="1:7" s="58" customFormat="1" ht="20.100000000000001" customHeight="1" outlineLevel="1">
      <c r="A452" s="40"/>
      <c r="B452" s="53" t="s">
        <v>234</v>
      </c>
      <c r="C452" s="41"/>
      <c r="D452" s="41"/>
      <c r="E452" s="68" t="s">
        <v>24</v>
      </c>
      <c r="F452" s="83"/>
      <c r="G452" s="86"/>
    </row>
    <row r="453" spans="1:7" s="58" customFormat="1" ht="25.5" outlineLevel="1">
      <c r="A453" s="40"/>
      <c r="B453" s="81" t="s">
        <v>235</v>
      </c>
      <c r="C453" s="144" t="s">
        <v>14518</v>
      </c>
      <c r="D453" s="87" t="s">
        <v>14373</v>
      </c>
      <c r="E453" s="93" t="str">
        <f>LOOKUP(C453,'[1]CPOS 182'!A:A,'[1]CPOS 182'!B:B)</f>
        <v>Caixa de passagem em chapa, com tampa
parafusada, 300 x 300 x 120 mm</v>
      </c>
      <c r="F453" s="87" t="s">
        <v>5</v>
      </c>
      <c r="G453" s="86">
        <v>2</v>
      </c>
    </row>
    <row r="454" spans="1:7" s="58" customFormat="1" ht="37.5" customHeight="1" outlineLevel="1">
      <c r="A454" s="40"/>
      <c r="B454" s="301" t="s">
        <v>14691</v>
      </c>
      <c r="C454" s="302"/>
      <c r="D454" s="302"/>
      <c r="E454" s="302"/>
      <c r="F454" s="302"/>
      <c r="G454" s="303"/>
    </row>
    <row r="455" spans="1:7" s="58" customFormat="1" ht="25.5" outlineLevel="1">
      <c r="A455" s="40"/>
      <c r="B455" s="81" t="s">
        <v>236</v>
      </c>
      <c r="C455" s="144" t="s">
        <v>14692</v>
      </c>
      <c r="D455" s="87" t="s">
        <v>14373</v>
      </c>
      <c r="E455" s="93" t="str">
        <f>LOOKUP(C455,'[1]CPOS 182'!A:A,'[1]CPOS 182'!B:B)</f>
        <v>Caixa de passagem em chapa, com tampa
parafusada, 100 x 100 x 80 mm</v>
      </c>
      <c r="F455" s="87" t="s">
        <v>5</v>
      </c>
      <c r="G455" s="86">
        <v>1</v>
      </c>
    </row>
    <row r="456" spans="1:7" s="58" customFormat="1" ht="33.75" customHeight="1" outlineLevel="1">
      <c r="A456" s="40"/>
      <c r="B456" s="304" t="s">
        <v>14693</v>
      </c>
      <c r="C456" s="305"/>
      <c r="D456" s="305"/>
      <c r="E456" s="305"/>
      <c r="F456" s="305"/>
      <c r="G456" s="306"/>
    </row>
    <row r="457" spans="1:7" s="58" customFormat="1" ht="25.5" outlineLevel="1">
      <c r="A457" s="40"/>
      <c r="B457" s="81" t="s">
        <v>237</v>
      </c>
      <c r="C457" s="87">
        <v>91940</v>
      </c>
      <c r="D457" s="87" t="s">
        <v>318</v>
      </c>
      <c r="E457" s="93" t="s">
        <v>14478</v>
      </c>
      <c r="F457" s="87" t="s">
        <v>5</v>
      </c>
      <c r="G457" s="86">
        <v>4</v>
      </c>
    </row>
    <row r="458" spans="1:7" s="58" customFormat="1" ht="18.75" customHeight="1" outlineLevel="1">
      <c r="A458" s="40"/>
      <c r="B458" s="307" t="s">
        <v>14694</v>
      </c>
      <c r="C458" s="308"/>
      <c r="D458" s="308"/>
      <c r="E458" s="308"/>
      <c r="F458" s="308"/>
      <c r="G458" s="309"/>
    </row>
    <row r="459" spans="1:7" s="58" customFormat="1" ht="20.100000000000001" customHeight="1" outlineLevel="1">
      <c r="A459" s="40"/>
      <c r="B459" s="53" t="s">
        <v>238</v>
      </c>
      <c r="C459" s="41"/>
      <c r="D459" s="41"/>
      <c r="E459" s="42" t="s">
        <v>21</v>
      </c>
      <c r="F459" s="43"/>
      <c r="G459" s="86"/>
    </row>
    <row r="460" spans="1:7" s="58" customFormat="1" ht="25.5" outlineLevel="1">
      <c r="A460" s="40"/>
      <c r="B460" s="81" t="s">
        <v>239</v>
      </c>
      <c r="C460" s="87">
        <v>91846</v>
      </c>
      <c r="D460" s="87" t="s">
        <v>318</v>
      </c>
      <c r="E460" s="93" t="s">
        <v>14493</v>
      </c>
      <c r="F460" s="87" t="s">
        <v>59</v>
      </c>
      <c r="G460" s="86">
        <v>40.36</v>
      </c>
    </row>
    <row r="461" spans="1:7" s="58" customFormat="1" ht="31.5" customHeight="1" outlineLevel="1">
      <c r="A461" s="40"/>
      <c r="B461" s="289" t="s">
        <v>14695</v>
      </c>
      <c r="C461" s="290"/>
      <c r="D461" s="290"/>
      <c r="E461" s="290"/>
      <c r="F461" s="290"/>
      <c r="G461" s="291"/>
    </row>
    <row r="462" spans="1:7" ht="20.100000000000001" customHeight="1">
      <c r="B462" s="40"/>
      <c r="C462" s="40"/>
      <c r="D462" s="40"/>
      <c r="G462" s="34"/>
    </row>
    <row r="463" spans="1:7" ht="20.100000000000001" customHeight="1" collapsed="1">
      <c r="B463" s="84">
        <v>20</v>
      </c>
      <c r="C463" s="52"/>
      <c r="D463" s="52"/>
      <c r="E463" s="45" t="s">
        <v>12</v>
      </c>
      <c r="F463" s="45"/>
      <c r="G463" s="59"/>
    </row>
    <row r="464" spans="1:7" s="58" customFormat="1" ht="25.5" outlineLevel="1">
      <c r="A464" s="40"/>
      <c r="B464" s="87" t="s">
        <v>13</v>
      </c>
      <c r="C464" s="144" t="s">
        <v>14696</v>
      </c>
      <c r="D464" s="55" t="s">
        <v>14373</v>
      </c>
      <c r="E464" s="93" t="str">
        <f>LOOKUP(C464,'[1]CPOS 182'!A:A,'[1]CPOS 182'!B:B)</f>
        <v>Vergalhão liso de aço galvanizado, diâmetro de
3/8´</v>
      </c>
      <c r="F464" s="1" t="s">
        <v>59</v>
      </c>
      <c r="G464" s="86">
        <v>10.5</v>
      </c>
    </row>
    <row r="465" spans="1:7" s="58" customFormat="1" ht="39.75" customHeight="1" outlineLevel="1">
      <c r="A465" s="40"/>
      <c r="B465" s="295" t="s">
        <v>14697</v>
      </c>
      <c r="C465" s="296"/>
      <c r="D465" s="296"/>
      <c r="E465" s="296"/>
      <c r="F465" s="296"/>
      <c r="G465" s="297"/>
    </row>
    <row r="466" spans="1:7" s="58" customFormat="1" ht="25.5" outlineLevel="1">
      <c r="A466" s="40"/>
      <c r="B466" s="87" t="s">
        <v>80</v>
      </c>
      <c r="C466" s="91">
        <v>98463</v>
      </c>
      <c r="D466" s="87" t="s">
        <v>318</v>
      </c>
      <c r="E466" s="93" t="s">
        <v>14494</v>
      </c>
      <c r="F466" s="87" t="s">
        <v>47</v>
      </c>
      <c r="G466" s="86">
        <v>3</v>
      </c>
    </row>
    <row r="467" spans="1:7" s="58" customFormat="1" ht="36.75" customHeight="1" outlineLevel="1">
      <c r="A467" s="40"/>
      <c r="B467" s="298" t="s">
        <v>14698</v>
      </c>
      <c r="C467" s="299"/>
      <c r="D467" s="299"/>
      <c r="E467" s="299"/>
      <c r="F467" s="299"/>
      <c r="G467" s="300"/>
    </row>
    <row r="468" spans="1:7" s="58" customFormat="1" ht="20.100000000000001" customHeight="1" outlineLevel="1">
      <c r="A468" s="40"/>
      <c r="B468" s="87" t="s">
        <v>81</v>
      </c>
      <c r="C468" s="144" t="s">
        <v>14699</v>
      </c>
      <c r="D468" s="87" t="s">
        <v>14373</v>
      </c>
      <c r="E468" s="93" t="str">
        <f>LOOKUP(C468,'[1]CPOS 182'!A:A,'[1]CPOS 182'!B:B)</f>
        <v>Haste de aterramento de 5/8'' x 2,4 m</v>
      </c>
      <c r="F468" s="87" t="s">
        <v>47</v>
      </c>
      <c r="G468" s="86">
        <v>3</v>
      </c>
    </row>
    <row r="469" spans="1:7" s="58" customFormat="1" ht="50.25" customHeight="1" outlineLevel="1">
      <c r="A469" s="40"/>
      <c r="B469" s="295" t="s">
        <v>14700</v>
      </c>
      <c r="C469" s="296"/>
      <c r="D469" s="296"/>
      <c r="E469" s="296"/>
      <c r="F469" s="296"/>
      <c r="G469" s="297"/>
    </row>
    <row r="470" spans="1:7" s="58" customFormat="1" ht="25.5" outlineLevel="1">
      <c r="A470" s="40"/>
      <c r="B470" s="87" t="s">
        <v>82</v>
      </c>
      <c r="C470" s="87">
        <v>96973</v>
      </c>
      <c r="D470" s="87" t="s">
        <v>318</v>
      </c>
      <c r="E470" s="93" t="s">
        <v>14495</v>
      </c>
      <c r="F470" s="60" t="s">
        <v>59</v>
      </c>
      <c r="G470" s="86">
        <v>60</v>
      </c>
    </row>
    <row r="471" spans="1:7" s="58" customFormat="1" ht="33" customHeight="1" outlineLevel="1">
      <c r="A471" s="40"/>
      <c r="B471" s="284" t="s">
        <v>14701</v>
      </c>
      <c r="C471" s="287"/>
      <c r="D471" s="287"/>
      <c r="E471" s="287"/>
      <c r="F471" s="287"/>
      <c r="G471" s="288"/>
    </row>
    <row r="472" spans="1:7" s="58" customFormat="1" ht="25.5" outlineLevel="1">
      <c r="A472" s="40"/>
      <c r="B472" s="87" t="s">
        <v>83</v>
      </c>
      <c r="C472" s="87">
        <v>96974</v>
      </c>
      <c r="D472" s="87" t="s">
        <v>318</v>
      </c>
      <c r="E472" s="93" t="s">
        <v>14496</v>
      </c>
      <c r="F472" s="60" t="s">
        <v>59</v>
      </c>
      <c r="G472" s="86">
        <v>72</v>
      </c>
    </row>
    <row r="473" spans="1:7" s="58" customFormat="1" ht="33.75" customHeight="1" outlineLevel="1">
      <c r="A473" s="40"/>
      <c r="B473" s="284" t="s">
        <v>14702</v>
      </c>
      <c r="C473" s="287"/>
      <c r="D473" s="287"/>
      <c r="E473" s="287"/>
      <c r="F473" s="287"/>
      <c r="G473" s="288"/>
    </row>
    <row r="474" spans="1:7" s="58" customFormat="1" ht="25.5" outlineLevel="1">
      <c r="A474" s="40"/>
      <c r="B474" s="87" t="s">
        <v>84</v>
      </c>
      <c r="C474" s="73">
        <v>93358</v>
      </c>
      <c r="D474" s="87" t="s">
        <v>318</v>
      </c>
      <c r="E474" s="93" t="s">
        <v>14497</v>
      </c>
      <c r="F474" s="55" t="s">
        <v>50</v>
      </c>
      <c r="G474" s="86">
        <v>10.8</v>
      </c>
    </row>
    <row r="475" spans="1:7" s="58" customFormat="1" outlineLevel="1">
      <c r="A475" s="40"/>
      <c r="B475" s="324" t="s">
        <v>14703</v>
      </c>
      <c r="C475" s="285"/>
      <c r="D475" s="285"/>
      <c r="E475" s="285"/>
      <c r="F475" s="285"/>
      <c r="G475" s="286"/>
    </row>
    <row r="476" spans="1:7" s="58" customFormat="1" ht="20.100000000000001" customHeight="1" outlineLevel="1">
      <c r="A476" s="40"/>
      <c r="B476" s="87" t="s">
        <v>85</v>
      </c>
      <c r="C476" s="75">
        <v>93382</v>
      </c>
      <c r="D476" s="87" t="s">
        <v>318</v>
      </c>
      <c r="E476" s="93" t="s">
        <v>14498</v>
      </c>
      <c r="F476" s="55" t="s">
        <v>50</v>
      </c>
      <c r="G476" s="86">
        <v>10.8</v>
      </c>
    </row>
    <row r="477" spans="1:7" s="58" customFormat="1" ht="23.25" customHeight="1" outlineLevel="1">
      <c r="A477" s="40"/>
      <c r="B477" s="284" t="s">
        <v>14704</v>
      </c>
      <c r="C477" s="285"/>
      <c r="D477" s="285"/>
      <c r="E477" s="285"/>
      <c r="F477" s="285"/>
      <c r="G477" s="286"/>
    </row>
    <row r="478" spans="1:7" s="58" customFormat="1" ht="25.5" outlineLevel="1">
      <c r="A478" s="40"/>
      <c r="B478" s="87" t="s">
        <v>86</v>
      </c>
      <c r="C478" s="87">
        <v>98111</v>
      </c>
      <c r="D478" s="87" t="s">
        <v>318</v>
      </c>
      <c r="E478" s="93" t="s">
        <v>14499</v>
      </c>
      <c r="F478" s="55" t="s">
        <v>47</v>
      </c>
      <c r="G478" s="86">
        <v>3</v>
      </c>
    </row>
    <row r="479" spans="1:7" s="58" customFormat="1" ht="17.25" customHeight="1" outlineLevel="1">
      <c r="A479" s="40"/>
      <c r="B479" s="321" t="s">
        <v>14705</v>
      </c>
      <c r="C479" s="318"/>
      <c r="D479" s="318"/>
      <c r="E479" s="318"/>
      <c r="F479" s="318"/>
      <c r="G479" s="319"/>
    </row>
    <row r="480" spans="1:7" s="58" customFormat="1" ht="25.5" outlineLevel="1">
      <c r="A480" s="40" t="s">
        <v>300</v>
      </c>
      <c r="B480" s="87" t="s">
        <v>120</v>
      </c>
      <c r="C480" s="144" t="s">
        <v>14706</v>
      </c>
      <c r="D480" s="87" t="s">
        <v>14373</v>
      </c>
      <c r="E480" s="93" t="str">
        <f>LOOKUP(C480,'[1]CPOS 182'!A:A,'[1]CPOS 182'!B:B)</f>
        <v>Captor tipo terminal aéreo, h= 300 mm em
alumínio</v>
      </c>
      <c r="F480" s="81" t="s">
        <v>47</v>
      </c>
      <c r="G480" s="86">
        <v>60</v>
      </c>
    </row>
    <row r="481" spans="1:7" s="58" customFormat="1" ht="42" customHeight="1" outlineLevel="1">
      <c r="A481" s="40"/>
      <c r="B481" s="292" t="s">
        <v>14707</v>
      </c>
      <c r="C481" s="293"/>
      <c r="D481" s="293"/>
      <c r="E481" s="293"/>
      <c r="F481" s="293"/>
      <c r="G481" s="294"/>
    </row>
    <row r="482" spans="1:7" s="58" customFormat="1" ht="25.5" outlineLevel="1">
      <c r="A482" s="40"/>
      <c r="B482" s="87" t="s">
        <v>121</v>
      </c>
      <c r="C482" s="144" t="s">
        <v>14708</v>
      </c>
      <c r="D482" s="87" t="s">
        <v>14373</v>
      </c>
      <c r="E482" s="93" t="str">
        <f>LOOKUP(C482,'[1]CPOS 182'!A:A,'[1]CPOS 182'!B:B)</f>
        <v>Solda exotérmica conexão cabo-haste em X
sobreposto, bitola do cabo de 35mm² a 50mm² para haste de 5/8" e 3/4"</v>
      </c>
      <c r="F482" s="81" t="s">
        <v>47</v>
      </c>
      <c r="G482" s="86">
        <v>6</v>
      </c>
    </row>
    <row r="483" spans="1:7" ht="48.75" customHeight="1" outlineLevel="1">
      <c r="B483" s="281" t="s">
        <v>14709</v>
      </c>
      <c r="C483" s="282"/>
      <c r="D483" s="282"/>
      <c r="E483" s="282"/>
      <c r="F483" s="282"/>
      <c r="G483" s="283"/>
    </row>
    <row r="484" spans="1:7" ht="20.100000000000001" customHeight="1">
      <c r="B484" s="40"/>
      <c r="C484" s="40"/>
      <c r="D484" s="40"/>
      <c r="G484" s="34"/>
    </row>
    <row r="485" spans="1:7" ht="20.100000000000001" customHeight="1">
      <c r="B485" s="84">
        <v>21</v>
      </c>
      <c r="C485" s="84"/>
      <c r="D485" s="84"/>
      <c r="E485" s="45" t="s">
        <v>98</v>
      </c>
      <c r="F485" s="45"/>
      <c r="G485" s="59"/>
    </row>
    <row r="486" spans="1:7" ht="18.75" customHeight="1" outlineLevel="1">
      <c r="B486" s="41" t="s">
        <v>14</v>
      </c>
      <c r="C486" s="41"/>
      <c r="D486" s="41"/>
      <c r="E486" s="42" t="s">
        <v>298</v>
      </c>
      <c r="F486" s="42"/>
      <c r="G486" s="86"/>
    </row>
    <row r="487" spans="1:7" ht="25.5" outlineLevel="1">
      <c r="B487" s="85" t="s">
        <v>240</v>
      </c>
      <c r="C487" s="144" t="s">
        <v>14522</v>
      </c>
      <c r="D487" s="87" t="s">
        <v>14373</v>
      </c>
      <c r="E487" s="93" t="str">
        <f>LOOKUP(C487,'[1]CPOS 182'!A:A,'[1]CPOS 182'!B:B)</f>
        <v>Tampo/bancada em granito, com frontão,
espessura de 2 cm, acabamento polido</v>
      </c>
      <c r="F487" s="87" t="s">
        <v>52</v>
      </c>
      <c r="G487" s="86">
        <v>9.06</v>
      </c>
    </row>
    <row r="488" spans="1:7" ht="45" customHeight="1" outlineLevel="1">
      <c r="B488" s="292" t="s">
        <v>14710</v>
      </c>
      <c r="C488" s="293"/>
      <c r="D488" s="293"/>
      <c r="E488" s="293"/>
      <c r="F488" s="293"/>
      <c r="G488" s="294"/>
    </row>
    <row r="489" spans="1:7" ht="25.5" outlineLevel="1">
      <c r="B489" s="85" t="s">
        <v>241</v>
      </c>
      <c r="C489" s="144" t="s">
        <v>14522</v>
      </c>
      <c r="D489" s="87" t="s">
        <v>14373</v>
      </c>
      <c r="E489" s="93" t="str">
        <f>LOOKUP(C489,'[1]CPOS 182'!A:A,'[1]CPOS 182'!B:B)</f>
        <v>Tampo/bancada em granito, com frontão,
espessura de 2 cm, acabamento polido</v>
      </c>
      <c r="F489" s="87" t="s">
        <v>52</v>
      </c>
      <c r="G489" s="86">
        <v>1.36</v>
      </c>
    </row>
    <row r="490" spans="1:7" ht="51" customHeight="1" outlineLevel="1">
      <c r="B490" s="292" t="s">
        <v>14710</v>
      </c>
      <c r="C490" s="293"/>
      <c r="D490" s="293"/>
      <c r="E490" s="293"/>
      <c r="F490" s="293"/>
      <c r="G490" s="294"/>
    </row>
    <row r="491" spans="1:7" ht="25.5" outlineLevel="1">
      <c r="B491" s="85" t="s">
        <v>242</v>
      </c>
      <c r="C491" s="122" t="s">
        <v>10026</v>
      </c>
      <c r="D491" s="87" t="s">
        <v>14373</v>
      </c>
      <c r="E491" s="93" t="str">
        <f>LOOKUP(C491,'[1]CPOS 182'!A:A,'[1]CPOS 182'!B:B)</f>
        <v>Tampo/bancada em granito, com frontão,
espessura de 2 cm, acabamento polido</v>
      </c>
      <c r="F491" s="55" t="s">
        <v>52</v>
      </c>
      <c r="G491" s="86">
        <v>0.35</v>
      </c>
    </row>
    <row r="492" spans="1:7" ht="50.25" customHeight="1" outlineLevel="1">
      <c r="B492" s="292" t="s">
        <v>14710</v>
      </c>
      <c r="C492" s="293"/>
      <c r="D492" s="293"/>
      <c r="E492" s="293"/>
      <c r="F492" s="293"/>
      <c r="G492" s="294"/>
    </row>
    <row r="493" spans="1:7" ht="25.5" outlineLevel="1">
      <c r="B493" s="85" t="s">
        <v>243</v>
      </c>
      <c r="C493" s="144" t="s">
        <v>14711</v>
      </c>
      <c r="D493" s="87" t="s">
        <v>14373</v>
      </c>
      <c r="E493" s="93" t="str">
        <f>LOOKUP(C493,'[1]CPOS 182'!A:A,'[1]CPOS 182'!B:B)</f>
        <v>Armário tipo prateleira com subdivisão em compensado, revestido totalmente em laminado
fenólico melamínico</v>
      </c>
      <c r="F493" s="55" t="s">
        <v>52</v>
      </c>
      <c r="G493" s="86">
        <v>15.8</v>
      </c>
    </row>
    <row r="494" spans="1:7" ht="33.75" customHeight="1" outlineLevel="1">
      <c r="B494" s="295" t="s">
        <v>14712</v>
      </c>
      <c r="C494" s="296"/>
      <c r="D494" s="296"/>
      <c r="E494" s="296"/>
      <c r="F494" s="296"/>
      <c r="G494" s="297"/>
    </row>
    <row r="495" spans="1:7" ht="20.100000000000001" customHeight="1" outlineLevel="1">
      <c r="B495" s="85" t="s">
        <v>244</v>
      </c>
      <c r="C495" s="87" t="s">
        <v>14500</v>
      </c>
      <c r="D495" s="55" t="s">
        <v>14373</v>
      </c>
      <c r="E495" s="93" t="str">
        <f>LOOKUP(C495,'[1]CPOS 182'!A:A,'[1]CPOS 182'!B:B)</f>
        <v>Banco contínuo em concreto vazado</v>
      </c>
      <c r="F495" s="55" t="s">
        <v>59</v>
      </c>
      <c r="G495" s="86">
        <v>3.28</v>
      </c>
    </row>
    <row r="496" spans="1:7" ht="37.5" customHeight="1" outlineLevel="1">
      <c r="B496" s="298" t="s">
        <v>14713</v>
      </c>
      <c r="C496" s="299"/>
      <c r="D496" s="299"/>
      <c r="E496" s="299"/>
      <c r="F496" s="299"/>
      <c r="G496" s="300"/>
    </row>
    <row r="497" spans="1:7" ht="19.5" customHeight="1" outlineLevel="1">
      <c r="B497" s="85" t="s">
        <v>245</v>
      </c>
      <c r="C497" s="144" t="s">
        <v>14521</v>
      </c>
      <c r="D497" s="85" t="s">
        <v>14373</v>
      </c>
      <c r="E497" s="93" t="str">
        <f>LOOKUP(C497,'[1]CPOS 182'!A:A,'[1]CPOS 182'!B:B)</f>
        <v>Peitoril e/ou soleira em granito, espessura de 2 cm e largura até 20 cm, acabamento polido</v>
      </c>
      <c r="F497" s="85" t="s">
        <v>59</v>
      </c>
      <c r="G497" s="86">
        <v>12.4</v>
      </c>
    </row>
    <row r="498" spans="1:7" ht="55.5" customHeight="1" outlineLevel="1">
      <c r="B498" s="295" t="s">
        <v>14714</v>
      </c>
      <c r="C498" s="296"/>
      <c r="D498" s="296"/>
      <c r="E498" s="296"/>
      <c r="F498" s="296"/>
      <c r="G498" s="297"/>
    </row>
    <row r="499" spans="1:7" ht="18.75" customHeight="1" outlineLevel="1">
      <c r="B499" s="41" t="s">
        <v>87</v>
      </c>
      <c r="C499" s="41"/>
      <c r="D499" s="41"/>
      <c r="E499" s="42" t="s">
        <v>299</v>
      </c>
      <c r="F499" s="42"/>
      <c r="G499" s="86"/>
    </row>
    <row r="500" spans="1:7" ht="25.5" outlineLevel="1">
      <c r="B500" s="85" t="s">
        <v>246</v>
      </c>
      <c r="C500" s="144" t="s">
        <v>14592</v>
      </c>
      <c r="D500" s="85" t="s">
        <v>14373</v>
      </c>
      <c r="E500" s="93" t="str">
        <f>LOOKUP(C500,'[1]CPOS 182'!A:A,'[1]CPOS 182'!B:B)</f>
        <v>Gradil em aço galvanizado eletrofundido, malha
65 x 132 mm e pintura eletrostática</v>
      </c>
      <c r="F500" s="85" t="s">
        <v>52</v>
      </c>
      <c r="G500" s="86">
        <v>46.79</v>
      </c>
    </row>
    <row r="501" spans="1:7" ht="77.25" customHeight="1" outlineLevel="1">
      <c r="B501" s="292" t="s">
        <v>14715</v>
      </c>
      <c r="C501" s="293"/>
      <c r="D501" s="293"/>
      <c r="E501" s="293"/>
      <c r="F501" s="293"/>
      <c r="G501" s="294"/>
    </row>
    <row r="502" spans="1:7" ht="25.5" outlineLevel="1">
      <c r="B502" s="85" t="s">
        <v>247</v>
      </c>
      <c r="C502" s="144" t="s">
        <v>14520</v>
      </c>
      <c r="D502" s="85" t="s">
        <v>14373</v>
      </c>
      <c r="E502" s="93" t="str">
        <f>LOOKUP(C502,'[1]CPOS 182'!A:A,'[1]CPOS 182'!B:B)</f>
        <v>Portão de abrir em grade de aço galvanizado
eletrofundida, malha 65 x 132 mm, e pintura eletrostática</v>
      </c>
      <c r="F502" s="85" t="s">
        <v>52</v>
      </c>
      <c r="G502" s="86">
        <v>4.9800000000000004</v>
      </c>
    </row>
    <row r="503" spans="1:7" ht="82.5" customHeight="1" outlineLevel="1">
      <c r="B503" s="281" t="s">
        <v>14716</v>
      </c>
      <c r="C503" s="282"/>
      <c r="D503" s="282"/>
      <c r="E503" s="282"/>
      <c r="F503" s="282"/>
      <c r="G503" s="283"/>
    </row>
    <row r="504" spans="1:7" ht="20.100000000000001" customHeight="1">
      <c r="B504" s="40"/>
      <c r="C504" s="40"/>
      <c r="D504" s="40"/>
      <c r="G504" s="34"/>
    </row>
    <row r="505" spans="1:7" ht="20.100000000000001" customHeight="1">
      <c r="B505" s="84">
        <v>22</v>
      </c>
      <c r="C505" s="84"/>
      <c r="D505" s="84"/>
      <c r="E505" s="45" t="s">
        <v>15</v>
      </c>
      <c r="F505" s="45"/>
      <c r="G505" s="59"/>
    </row>
    <row r="506" spans="1:7" ht="18.75" customHeight="1" outlineLevel="1">
      <c r="B506" s="87" t="s">
        <v>89</v>
      </c>
      <c r="C506" s="144" t="s">
        <v>14519</v>
      </c>
      <c r="D506" s="87" t="s">
        <v>14373</v>
      </c>
      <c r="E506" s="93" t="str">
        <f>LOOKUP(C506,'[1]CPOS 182'!A:A,'[1]CPOS 182'!B:B)</f>
        <v>Limpeza final da obra</v>
      </c>
      <c r="F506" s="85" t="s">
        <v>52</v>
      </c>
      <c r="G506" s="86">
        <v>212.35</v>
      </c>
    </row>
    <row r="507" spans="1:7" ht="50.25" customHeight="1" outlineLevel="1">
      <c r="B507" s="281" t="s">
        <v>14717</v>
      </c>
      <c r="C507" s="282"/>
      <c r="D507" s="282"/>
      <c r="E507" s="282"/>
      <c r="F507" s="282"/>
      <c r="G507" s="283"/>
    </row>
    <row r="508" spans="1:7" ht="20.100000000000001" customHeight="1">
      <c r="B508" s="40"/>
      <c r="C508" s="40"/>
      <c r="D508" s="40"/>
      <c r="G508" s="34"/>
    </row>
    <row r="509" spans="1:7" ht="20.100000000000001" customHeight="1">
      <c r="B509" s="36"/>
      <c r="C509" s="37"/>
      <c r="D509" s="37"/>
      <c r="E509" s="37"/>
      <c r="F509" s="37"/>
      <c r="G509" s="37"/>
    </row>
    <row r="510" spans="1:7" ht="20.100000000000001" customHeight="1" collapsed="1">
      <c r="G510" s="34"/>
    </row>
    <row r="511" spans="1:7" ht="20.100000000000001" customHeight="1">
      <c r="E511" s="29"/>
      <c r="F511" s="30"/>
      <c r="G511" s="40"/>
    </row>
    <row r="512" spans="1:7" s="33" customFormat="1" ht="12.75" customHeight="1">
      <c r="A512" s="40"/>
      <c r="B512" s="165"/>
      <c r="C512" s="148"/>
      <c r="D512" s="149"/>
      <c r="E512" s="150"/>
      <c r="F512" s="151"/>
      <c r="G512" s="151"/>
    </row>
    <row r="513" spans="1:7" ht="52.5" customHeight="1">
      <c r="B513" s="165"/>
      <c r="C513" s="148"/>
      <c r="D513" s="149"/>
      <c r="E513" s="150"/>
      <c r="F513" s="151"/>
      <c r="G513" s="151"/>
    </row>
    <row r="514" spans="1:7" s="33" customFormat="1" ht="12.75" customHeight="1">
      <c r="A514" s="40"/>
      <c r="B514" s="168"/>
      <c r="C514" s="148"/>
      <c r="D514" s="152"/>
      <c r="E514" s="153"/>
      <c r="F514" s="151"/>
      <c r="G514" s="151"/>
    </row>
    <row r="515" spans="1:7" s="33" customFormat="1" ht="12.75" customHeight="1">
      <c r="A515" s="40"/>
      <c r="B515" s="166"/>
      <c r="C515" s="148"/>
      <c r="D515" s="330" t="s">
        <v>14735</v>
      </c>
      <c r="E515" s="330"/>
      <c r="F515" s="330"/>
      <c r="G515" s="151"/>
    </row>
    <row r="516" spans="1:7" s="33" customFormat="1" ht="15.75">
      <c r="A516" s="40"/>
      <c r="B516" s="167"/>
      <c r="C516" s="148"/>
      <c r="D516" s="150"/>
      <c r="E516" s="331" t="s">
        <v>14736</v>
      </c>
      <c r="F516" s="331"/>
      <c r="G516" s="151"/>
    </row>
    <row r="517" spans="1:7" s="33" customFormat="1" ht="15">
      <c r="A517" s="40"/>
      <c r="B517" s="169"/>
      <c r="C517" s="148"/>
      <c r="D517" s="150"/>
      <c r="E517" s="332" t="s">
        <v>14721</v>
      </c>
      <c r="F517" s="332"/>
      <c r="G517" s="151"/>
    </row>
    <row r="518" spans="1:7">
      <c r="C518" s="148"/>
      <c r="D518" s="149"/>
      <c r="E518" s="150"/>
      <c r="F518" s="151"/>
      <c r="G518" s="151"/>
    </row>
    <row r="519" spans="1:7">
      <c r="G519" s="34"/>
    </row>
  </sheetData>
  <mergeCells count="219">
    <mergeCell ref="E516:F516"/>
    <mergeCell ref="E517:F517"/>
    <mergeCell ref="B483:G483"/>
    <mergeCell ref="B11:I11"/>
    <mergeCell ref="B15:D15"/>
    <mergeCell ref="B10:G10"/>
    <mergeCell ref="B12:G12"/>
    <mergeCell ref="B13:G13"/>
    <mergeCell ref="B14:G14"/>
    <mergeCell ref="E15:G15"/>
    <mergeCell ref="B465:G465"/>
    <mergeCell ref="B467:G467"/>
    <mergeCell ref="B469:G469"/>
    <mergeCell ref="B471:G471"/>
    <mergeCell ref="B473:G473"/>
    <mergeCell ref="B475:G475"/>
    <mergeCell ref="B477:G477"/>
    <mergeCell ref="B479:G479"/>
    <mergeCell ref="B481:G481"/>
    <mergeCell ref="B92:G92"/>
    <mergeCell ref="B96:G96"/>
    <mergeCell ref="B136:G136"/>
    <mergeCell ref="B20:G20"/>
    <mergeCell ref="B39:G39"/>
    <mergeCell ref="B48:G48"/>
    <mergeCell ref="B35:G35"/>
    <mergeCell ref="B41:G41"/>
    <mergeCell ref="B24:G24"/>
    <mergeCell ref="B26:G26"/>
    <mergeCell ref="B28:G28"/>
    <mergeCell ref="D515:F515"/>
    <mergeCell ref="B64:G64"/>
    <mergeCell ref="B67:G67"/>
    <mergeCell ref="B69:G69"/>
    <mergeCell ref="B55:G55"/>
    <mergeCell ref="B57:G57"/>
    <mergeCell ref="B60:G60"/>
    <mergeCell ref="B62:G62"/>
    <mergeCell ref="B44:G44"/>
    <mergeCell ref="B46:G46"/>
    <mergeCell ref="B53:G53"/>
    <mergeCell ref="B94:G94"/>
    <mergeCell ref="B98:G98"/>
    <mergeCell ref="B101:G101"/>
    <mergeCell ref="B104:G104"/>
    <mergeCell ref="B106:G106"/>
    <mergeCell ref="B109:G109"/>
    <mergeCell ref="B71:G71"/>
    <mergeCell ref="B76:G76"/>
    <mergeCell ref="B77:G77"/>
    <mergeCell ref="B80:G80"/>
    <mergeCell ref="B83:G83"/>
    <mergeCell ref="B90:G90"/>
    <mergeCell ref="B128:G128"/>
    <mergeCell ref="B130:G130"/>
    <mergeCell ref="B132:G132"/>
    <mergeCell ref="B134:G134"/>
    <mergeCell ref="B140:G140"/>
    <mergeCell ref="B142:G142"/>
    <mergeCell ref="B111:G111"/>
    <mergeCell ref="B113:G113"/>
    <mergeCell ref="B115:G115"/>
    <mergeCell ref="B118:G118"/>
    <mergeCell ref="B124:G124"/>
    <mergeCell ref="B126:G126"/>
    <mergeCell ref="B158:G158"/>
    <mergeCell ref="B160:G160"/>
    <mergeCell ref="B165:G165"/>
    <mergeCell ref="B167:G167"/>
    <mergeCell ref="B169:G169"/>
    <mergeCell ref="B171:G171"/>
    <mergeCell ref="B146:G146"/>
    <mergeCell ref="B148:G148"/>
    <mergeCell ref="B150:G150"/>
    <mergeCell ref="B152:G152"/>
    <mergeCell ref="B154:G154"/>
    <mergeCell ref="B156:G156"/>
    <mergeCell ref="B188:G188"/>
    <mergeCell ref="B190:G190"/>
    <mergeCell ref="B192:G192"/>
    <mergeCell ref="B194:G194"/>
    <mergeCell ref="B196:G196"/>
    <mergeCell ref="B198:G198"/>
    <mergeCell ref="B173:G173"/>
    <mergeCell ref="B175:G175"/>
    <mergeCell ref="B178:G178"/>
    <mergeCell ref="B180:G180"/>
    <mergeCell ref="B184:G184"/>
    <mergeCell ref="B186:G186"/>
    <mergeCell ref="B215:F215"/>
    <mergeCell ref="B217:G217"/>
    <mergeCell ref="B219:G219"/>
    <mergeCell ref="B221:G221"/>
    <mergeCell ref="B223:G223"/>
    <mergeCell ref="B225:G225"/>
    <mergeCell ref="B203:G203"/>
    <mergeCell ref="B205:F205"/>
    <mergeCell ref="B207:G207"/>
    <mergeCell ref="B209:G209"/>
    <mergeCell ref="B211:G211"/>
    <mergeCell ref="B213:G213"/>
    <mergeCell ref="B239:G239"/>
    <mergeCell ref="B241:G241"/>
    <mergeCell ref="B243:G243"/>
    <mergeCell ref="B245:G245"/>
    <mergeCell ref="B248:G248"/>
    <mergeCell ref="B250:G250"/>
    <mergeCell ref="B227:G227"/>
    <mergeCell ref="B229:G229"/>
    <mergeCell ref="B231:G231"/>
    <mergeCell ref="B233:G233"/>
    <mergeCell ref="B235:G235"/>
    <mergeCell ref="B237:G237"/>
    <mergeCell ref="B267:G267"/>
    <mergeCell ref="B270:G270"/>
    <mergeCell ref="B272:G272"/>
    <mergeCell ref="B276:G276"/>
    <mergeCell ref="B278:G278"/>
    <mergeCell ref="B280:G280"/>
    <mergeCell ref="B252:G252"/>
    <mergeCell ref="B254:G254"/>
    <mergeCell ref="B259:G259"/>
    <mergeCell ref="B261:G261"/>
    <mergeCell ref="B263:G263"/>
    <mergeCell ref="B265:G265"/>
    <mergeCell ref="B294:G294"/>
    <mergeCell ref="B296:G296"/>
    <mergeCell ref="B298:G298"/>
    <mergeCell ref="B300:G300"/>
    <mergeCell ref="B302:G302"/>
    <mergeCell ref="B304:G304"/>
    <mergeCell ref="B282:G282"/>
    <mergeCell ref="B284:G284"/>
    <mergeCell ref="B286:G286"/>
    <mergeCell ref="B288:G288"/>
    <mergeCell ref="B290:G290"/>
    <mergeCell ref="B292:G292"/>
    <mergeCell ref="B320:G320"/>
    <mergeCell ref="B322:G322"/>
    <mergeCell ref="B324:G324"/>
    <mergeCell ref="B326:G326"/>
    <mergeCell ref="B328:G328"/>
    <mergeCell ref="B306:G306"/>
    <mergeCell ref="B308:G308"/>
    <mergeCell ref="B310:G310"/>
    <mergeCell ref="B312:G312"/>
    <mergeCell ref="B314:G314"/>
    <mergeCell ref="B318:G318"/>
    <mergeCell ref="B342:G342"/>
    <mergeCell ref="B344:G344"/>
    <mergeCell ref="B346:G346"/>
    <mergeCell ref="B348:G348"/>
    <mergeCell ref="B350:G350"/>
    <mergeCell ref="B352:G352"/>
    <mergeCell ref="B330:G330"/>
    <mergeCell ref="B332:G332"/>
    <mergeCell ref="B334:G334"/>
    <mergeCell ref="B336:G336"/>
    <mergeCell ref="B338:G338"/>
    <mergeCell ref="B340:G340"/>
    <mergeCell ref="B371:G371"/>
    <mergeCell ref="B374:G374"/>
    <mergeCell ref="B376:G376"/>
    <mergeCell ref="B378:G378"/>
    <mergeCell ref="B380:G380"/>
    <mergeCell ref="B382:G382"/>
    <mergeCell ref="B354:G354"/>
    <mergeCell ref="B358:G358"/>
    <mergeCell ref="B360:G360"/>
    <mergeCell ref="B362:G362"/>
    <mergeCell ref="B364:G364"/>
    <mergeCell ref="B366:G366"/>
    <mergeCell ref="B397:G397"/>
    <mergeCell ref="B399:G399"/>
    <mergeCell ref="B401:G401"/>
    <mergeCell ref="B403:G403"/>
    <mergeCell ref="B405:G405"/>
    <mergeCell ref="B408:G408"/>
    <mergeCell ref="B384:G384"/>
    <mergeCell ref="B386:G386"/>
    <mergeCell ref="B389:G389"/>
    <mergeCell ref="B391:G391"/>
    <mergeCell ref="B393:G393"/>
    <mergeCell ref="B395:G395"/>
    <mergeCell ref="B425:G425"/>
    <mergeCell ref="B427:G427"/>
    <mergeCell ref="B429:G429"/>
    <mergeCell ref="B433:G433"/>
    <mergeCell ref="B435:G435"/>
    <mergeCell ref="B410:G410"/>
    <mergeCell ref="B412:G412"/>
    <mergeCell ref="B414:G414"/>
    <mergeCell ref="B417:G417"/>
    <mergeCell ref="B419:G419"/>
    <mergeCell ref="B421:G421"/>
    <mergeCell ref="B507:G507"/>
    <mergeCell ref="B33:G33"/>
    <mergeCell ref="B37:G37"/>
    <mergeCell ref="B85:G85"/>
    <mergeCell ref="B120:G120"/>
    <mergeCell ref="B492:G492"/>
    <mergeCell ref="B494:G494"/>
    <mergeCell ref="B496:G496"/>
    <mergeCell ref="B498:G498"/>
    <mergeCell ref="B501:G501"/>
    <mergeCell ref="B503:G503"/>
    <mergeCell ref="B454:G454"/>
    <mergeCell ref="B456:G456"/>
    <mergeCell ref="B458:G458"/>
    <mergeCell ref="B461:G461"/>
    <mergeCell ref="B488:G488"/>
    <mergeCell ref="B490:G490"/>
    <mergeCell ref="B437:G437"/>
    <mergeCell ref="B439:G439"/>
    <mergeCell ref="B444:G444"/>
    <mergeCell ref="B446:G446"/>
    <mergeCell ref="B449:G449"/>
    <mergeCell ref="B451:G451"/>
    <mergeCell ref="B423:G423"/>
  </mergeCells>
  <conditionalFormatting sqref="G16">
    <cfRule type="cellIs" dxfId="1" priority="1" stopIfTrue="1" operator="equal">
      <formula>0</formula>
    </cfRule>
  </conditionalFormatting>
  <conditionalFormatting sqref="G485 G505">
    <cfRule type="cellIs" dxfId="0" priority="2" stopIfTrue="1" operator="equal">
      <formula>0</formula>
    </cfRule>
  </conditionalFormatting>
  <printOptions horizontalCentered="1"/>
  <pageMargins left="0.27559055118110237" right="0.35433070866141736" top="1.1811023622047245" bottom="0.31496062992125984" header="0.35433070866141736" footer="0.19685039370078741"/>
  <pageSetup paperSize="9" scale="61" fitToHeight="0" orientation="portrait" r:id="rId1"/>
  <headerFooter alignWithMargins="0"/>
  <rowBreaks count="1" manualBreakCount="1">
    <brk id="498" min="1" max="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J74"/>
  <sheetViews>
    <sheetView showGridLines="0" view="pageBreakPreview" topLeftCell="A31" zoomScale="80" zoomScaleNormal="80" zoomScaleSheetLayoutView="80" workbookViewId="0">
      <selection activeCell="C19" sqref="C19"/>
    </sheetView>
  </sheetViews>
  <sheetFormatPr defaultRowHeight="12.75"/>
  <cols>
    <col min="1" max="1" width="2.625" style="5" customWidth="1"/>
    <col min="2" max="2" width="9" style="5"/>
    <col min="3" max="3" width="60" style="5" customWidth="1"/>
    <col min="4" max="4" width="14" style="5" customWidth="1"/>
    <col min="5" max="5" width="9.25" style="5" bestFit="1" customWidth="1"/>
    <col min="6" max="6" width="11.625" style="5" customWidth="1"/>
    <col min="7" max="7" width="13.625" style="5" customWidth="1"/>
    <col min="8" max="8" width="13.375" style="5" customWidth="1"/>
    <col min="9" max="9" width="14.25" style="5" customWidth="1"/>
    <col min="10" max="10" width="10.5" style="5" customWidth="1"/>
    <col min="11" max="258" width="9" style="5"/>
    <col min="259" max="259" width="60" style="5" customWidth="1"/>
    <col min="260" max="260" width="14" style="5" customWidth="1"/>
    <col min="261" max="261" width="9.25" style="5" bestFit="1" customWidth="1"/>
    <col min="262" max="262" width="11.25" style="5" customWidth="1"/>
    <col min="263" max="265" width="12.625" style="5" customWidth="1"/>
    <col min="266" max="266" width="10.5" style="5" customWidth="1"/>
    <col min="267" max="514" width="9" style="5"/>
    <col min="515" max="515" width="60" style="5" customWidth="1"/>
    <col min="516" max="516" width="14" style="5" customWidth="1"/>
    <col min="517" max="517" width="9.25" style="5" bestFit="1" customWidth="1"/>
    <col min="518" max="518" width="11.25" style="5" customWidth="1"/>
    <col min="519" max="521" width="12.625" style="5" customWidth="1"/>
    <col min="522" max="522" width="10.5" style="5" customWidth="1"/>
    <col min="523" max="770" width="9" style="5"/>
    <col min="771" max="771" width="60" style="5" customWidth="1"/>
    <col min="772" max="772" width="14" style="5" customWidth="1"/>
    <col min="773" max="773" width="9.25" style="5" bestFit="1" customWidth="1"/>
    <col min="774" max="774" width="11.25" style="5" customWidth="1"/>
    <col min="775" max="777" width="12.625" style="5" customWidth="1"/>
    <col min="778" max="778" width="10.5" style="5" customWidth="1"/>
    <col min="779" max="1026" width="9" style="5"/>
    <col min="1027" max="1027" width="60" style="5" customWidth="1"/>
    <col min="1028" max="1028" width="14" style="5" customWidth="1"/>
    <col min="1029" max="1029" width="9.25" style="5" bestFit="1" customWidth="1"/>
    <col min="1030" max="1030" width="11.25" style="5" customWidth="1"/>
    <col min="1031" max="1033" width="12.625" style="5" customWidth="1"/>
    <col min="1034" max="1034" width="10.5" style="5" customWidth="1"/>
    <col min="1035" max="1282" width="9" style="5"/>
    <col min="1283" max="1283" width="60" style="5" customWidth="1"/>
    <col min="1284" max="1284" width="14" style="5" customWidth="1"/>
    <col min="1285" max="1285" width="9.25" style="5" bestFit="1" customWidth="1"/>
    <col min="1286" max="1286" width="11.25" style="5" customWidth="1"/>
    <col min="1287" max="1289" width="12.625" style="5" customWidth="1"/>
    <col min="1290" max="1290" width="10.5" style="5" customWidth="1"/>
    <col min="1291" max="1538" width="9" style="5"/>
    <col min="1539" max="1539" width="60" style="5" customWidth="1"/>
    <col min="1540" max="1540" width="14" style="5" customWidth="1"/>
    <col min="1541" max="1541" width="9.25" style="5" bestFit="1" customWidth="1"/>
    <col min="1542" max="1542" width="11.25" style="5" customWidth="1"/>
    <col min="1543" max="1545" width="12.625" style="5" customWidth="1"/>
    <col min="1546" max="1546" width="10.5" style="5" customWidth="1"/>
    <col min="1547" max="1794" width="9" style="5"/>
    <col min="1795" max="1795" width="60" style="5" customWidth="1"/>
    <col min="1796" max="1796" width="14" style="5" customWidth="1"/>
    <col min="1797" max="1797" width="9.25" style="5" bestFit="1" customWidth="1"/>
    <col min="1798" max="1798" width="11.25" style="5" customWidth="1"/>
    <col min="1799" max="1801" width="12.625" style="5" customWidth="1"/>
    <col min="1802" max="1802" width="10.5" style="5" customWidth="1"/>
    <col min="1803" max="2050" width="9" style="5"/>
    <col min="2051" max="2051" width="60" style="5" customWidth="1"/>
    <col min="2052" max="2052" width="14" style="5" customWidth="1"/>
    <col min="2053" max="2053" width="9.25" style="5" bestFit="1" customWidth="1"/>
    <col min="2054" max="2054" width="11.25" style="5" customWidth="1"/>
    <col min="2055" max="2057" width="12.625" style="5" customWidth="1"/>
    <col min="2058" max="2058" width="10.5" style="5" customWidth="1"/>
    <col min="2059" max="2306" width="9" style="5"/>
    <col min="2307" max="2307" width="60" style="5" customWidth="1"/>
    <col min="2308" max="2308" width="14" style="5" customWidth="1"/>
    <col min="2309" max="2309" width="9.25" style="5" bestFit="1" customWidth="1"/>
    <col min="2310" max="2310" width="11.25" style="5" customWidth="1"/>
    <col min="2311" max="2313" width="12.625" style="5" customWidth="1"/>
    <col min="2314" max="2314" width="10.5" style="5" customWidth="1"/>
    <col min="2315" max="2562" width="9" style="5"/>
    <col min="2563" max="2563" width="60" style="5" customWidth="1"/>
    <col min="2564" max="2564" width="14" style="5" customWidth="1"/>
    <col min="2565" max="2565" width="9.25" style="5" bestFit="1" customWidth="1"/>
    <col min="2566" max="2566" width="11.25" style="5" customWidth="1"/>
    <col min="2567" max="2569" width="12.625" style="5" customWidth="1"/>
    <col min="2570" max="2570" width="10.5" style="5" customWidth="1"/>
    <col min="2571" max="2818" width="9" style="5"/>
    <col min="2819" max="2819" width="60" style="5" customWidth="1"/>
    <col min="2820" max="2820" width="14" style="5" customWidth="1"/>
    <col min="2821" max="2821" width="9.25" style="5" bestFit="1" customWidth="1"/>
    <col min="2822" max="2822" width="11.25" style="5" customWidth="1"/>
    <col min="2823" max="2825" width="12.625" style="5" customWidth="1"/>
    <col min="2826" max="2826" width="10.5" style="5" customWidth="1"/>
    <col min="2827" max="3074" width="9" style="5"/>
    <col min="3075" max="3075" width="60" style="5" customWidth="1"/>
    <col min="3076" max="3076" width="14" style="5" customWidth="1"/>
    <col min="3077" max="3077" width="9.25" style="5" bestFit="1" customWidth="1"/>
    <col min="3078" max="3078" width="11.25" style="5" customWidth="1"/>
    <col min="3079" max="3081" width="12.625" style="5" customWidth="1"/>
    <col min="3082" max="3082" width="10.5" style="5" customWidth="1"/>
    <col min="3083" max="3330" width="9" style="5"/>
    <col min="3331" max="3331" width="60" style="5" customWidth="1"/>
    <col min="3332" max="3332" width="14" style="5" customWidth="1"/>
    <col min="3333" max="3333" width="9.25" style="5" bestFit="1" customWidth="1"/>
    <col min="3334" max="3334" width="11.25" style="5" customWidth="1"/>
    <col min="3335" max="3337" width="12.625" style="5" customWidth="1"/>
    <col min="3338" max="3338" width="10.5" style="5" customWidth="1"/>
    <col min="3339" max="3586" width="9" style="5"/>
    <col min="3587" max="3587" width="60" style="5" customWidth="1"/>
    <col min="3588" max="3588" width="14" style="5" customWidth="1"/>
    <col min="3589" max="3589" width="9.25" style="5" bestFit="1" customWidth="1"/>
    <col min="3590" max="3590" width="11.25" style="5" customWidth="1"/>
    <col min="3591" max="3593" width="12.625" style="5" customWidth="1"/>
    <col min="3594" max="3594" width="10.5" style="5" customWidth="1"/>
    <col min="3595" max="3842" width="9" style="5"/>
    <col min="3843" max="3843" width="60" style="5" customWidth="1"/>
    <col min="3844" max="3844" width="14" style="5" customWidth="1"/>
    <col min="3845" max="3845" width="9.25" style="5" bestFit="1" customWidth="1"/>
    <col min="3846" max="3846" width="11.25" style="5" customWidth="1"/>
    <col min="3847" max="3849" width="12.625" style="5" customWidth="1"/>
    <col min="3850" max="3850" width="10.5" style="5" customWidth="1"/>
    <col min="3851" max="4098" width="9" style="5"/>
    <col min="4099" max="4099" width="60" style="5" customWidth="1"/>
    <col min="4100" max="4100" width="14" style="5" customWidth="1"/>
    <col min="4101" max="4101" width="9.25" style="5" bestFit="1" customWidth="1"/>
    <col min="4102" max="4102" width="11.25" style="5" customWidth="1"/>
    <col min="4103" max="4105" width="12.625" style="5" customWidth="1"/>
    <col min="4106" max="4106" width="10.5" style="5" customWidth="1"/>
    <col min="4107" max="4354" width="9" style="5"/>
    <col min="4355" max="4355" width="60" style="5" customWidth="1"/>
    <col min="4356" max="4356" width="14" style="5" customWidth="1"/>
    <col min="4357" max="4357" width="9.25" style="5" bestFit="1" customWidth="1"/>
    <col min="4358" max="4358" width="11.25" style="5" customWidth="1"/>
    <col min="4359" max="4361" width="12.625" style="5" customWidth="1"/>
    <col min="4362" max="4362" width="10.5" style="5" customWidth="1"/>
    <col min="4363" max="4610" width="9" style="5"/>
    <col min="4611" max="4611" width="60" style="5" customWidth="1"/>
    <col min="4612" max="4612" width="14" style="5" customWidth="1"/>
    <col min="4613" max="4613" width="9.25" style="5" bestFit="1" customWidth="1"/>
    <col min="4614" max="4614" width="11.25" style="5" customWidth="1"/>
    <col min="4615" max="4617" width="12.625" style="5" customWidth="1"/>
    <col min="4618" max="4618" width="10.5" style="5" customWidth="1"/>
    <col min="4619" max="4866" width="9" style="5"/>
    <col min="4867" max="4867" width="60" style="5" customWidth="1"/>
    <col min="4868" max="4868" width="14" style="5" customWidth="1"/>
    <col min="4869" max="4869" width="9.25" style="5" bestFit="1" customWidth="1"/>
    <col min="4870" max="4870" width="11.25" style="5" customWidth="1"/>
    <col min="4871" max="4873" width="12.625" style="5" customWidth="1"/>
    <col min="4874" max="4874" width="10.5" style="5" customWidth="1"/>
    <col min="4875" max="5122" width="9" style="5"/>
    <col min="5123" max="5123" width="60" style="5" customWidth="1"/>
    <col min="5124" max="5124" width="14" style="5" customWidth="1"/>
    <col min="5125" max="5125" width="9.25" style="5" bestFit="1" customWidth="1"/>
    <col min="5126" max="5126" width="11.25" style="5" customWidth="1"/>
    <col min="5127" max="5129" width="12.625" style="5" customWidth="1"/>
    <col min="5130" max="5130" width="10.5" style="5" customWidth="1"/>
    <col min="5131" max="5378" width="9" style="5"/>
    <col min="5379" max="5379" width="60" style="5" customWidth="1"/>
    <col min="5380" max="5380" width="14" style="5" customWidth="1"/>
    <col min="5381" max="5381" width="9.25" style="5" bestFit="1" customWidth="1"/>
    <col min="5382" max="5382" width="11.25" style="5" customWidth="1"/>
    <col min="5383" max="5385" width="12.625" style="5" customWidth="1"/>
    <col min="5386" max="5386" width="10.5" style="5" customWidth="1"/>
    <col min="5387" max="5634" width="9" style="5"/>
    <col min="5635" max="5635" width="60" style="5" customWidth="1"/>
    <col min="5636" max="5636" width="14" style="5" customWidth="1"/>
    <col min="5637" max="5637" width="9.25" style="5" bestFit="1" customWidth="1"/>
    <col min="5638" max="5638" width="11.25" style="5" customWidth="1"/>
    <col min="5639" max="5641" width="12.625" style="5" customWidth="1"/>
    <col min="5642" max="5642" width="10.5" style="5" customWidth="1"/>
    <col min="5643" max="5890" width="9" style="5"/>
    <col min="5891" max="5891" width="60" style="5" customWidth="1"/>
    <col min="5892" max="5892" width="14" style="5" customWidth="1"/>
    <col min="5893" max="5893" width="9.25" style="5" bestFit="1" customWidth="1"/>
    <col min="5894" max="5894" width="11.25" style="5" customWidth="1"/>
    <col min="5895" max="5897" width="12.625" style="5" customWidth="1"/>
    <col min="5898" max="5898" width="10.5" style="5" customWidth="1"/>
    <col min="5899" max="6146" width="9" style="5"/>
    <col min="6147" max="6147" width="60" style="5" customWidth="1"/>
    <col min="6148" max="6148" width="14" style="5" customWidth="1"/>
    <col min="6149" max="6149" width="9.25" style="5" bestFit="1" customWidth="1"/>
    <col min="6150" max="6150" width="11.25" style="5" customWidth="1"/>
    <col min="6151" max="6153" width="12.625" style="5" customWidth="1"/>
    <col min="6154" max="6154" width="10.5" style="5" customWidth="1"/>
    <col min="6155" max="6402" width="9" style="5"/>
    <col min="6403" max="6403" width="60" style="5" customWidth="1"/>
    <col min="6404" max="6404" width="14" style="5" customWidth="1"/>
    <col min="6405" max="6405" width="9.25" style="5" bestFit="1" customWidth="1"/>
    <col min="6406" max="6406" width="11.25" style="5" customWidth="1"/>
    <col min="6407" max="6409" width="12.625" style="5" customWidth="1"/>
    <col min="6410" max="6410" width="10.5" style="5" customWidth="1"/>
    <col min="6411" max="6658" width="9" style="5"/>
    <col min="6659" max="6659" width="60" style="5" customWidth="1"/>
    <col min="6660" max="6660" width="14" style="5" customWidth="1"/>
    <col min="6661" max="6661" width="9.25" style="5" bestFit="1" customWidth="1"/>
    <col min="6662" max="6662" width="11.25" style="5" customWidth="1"/>
    <col min="6663" max="6665" width="12.625" style="5" customWidth="1"/>
    <col min="6666" max="6666" width="10.5" style="5" customWidth="1"/>
    <col min="6667" max="6914" width="9" style="5"/>
    <col min="6915" max="6915" width="60" style="5" customWidth="1"/>
    <col min="6916" max="6916" width="14" style="5" customWidth="1"/>
    <col min="6917" max="6917" width="9.25" style="5" bestFit="1" customWidth="1"/>
    <col min="6918" max="6918" width="11.25" style="5" customWidth="1"/>
    <col min="6919" max="6921" width="12.625" style="5" customWidth="1"/>
    <col min="6922" max="6922" width="10.5" style="5" customWidth="1"/>
    <col min="6923" max="7170" width="9" style="5"/>
    <col min="7171" max="7171" width="60" style="5" customWidth="1"/>
    <col min="7172" max="7172" width="14" style="5" customWidth="1"/>
    <col min="7173" max="7173" width="9.25" style="5" bestFit="1" customWidth="1"/>
    <col min="7174" max="7174" width="11.25" style="5" customWidth="1"/>
    <col min="7175" max="7177" width="12.625" style="5" customWidth="1"/>
    <col min="7178" max="7178" width="10.5" style="5" customWidth="1"/>
    <col min="7179" max="7426" width="9" style="5"/>
    <col min="7427" max="7427" width="60" style="5" customWidth="1"/>
    <col min="7428" max="7428" width="14" style="5" customWidth="1"/>
    <col min="7429" max="7429" width="9.25" style="5" bestFit="1" customWidth="1"/>
    <col min="7430" max="7430" width="11.25" style="5" customWidth="1"/>
    <col min="7431" max="7433" width="12.625" style="5" customWidth="1"/>
    <col min="7434" max="7434" width="10.5" style="5" customWidth="1"/>
    <col min="7435" max="7682" width="9" style="5"/>
    <col min="7683" max="7683" width="60" style="5" customWidth="1"/>
    <col min="7684" max="7684" width="14" style="5" customWidth="1"/>
    <col min="7685" max="7685" width="9.25" style="5" bestFit="1" customWidth="1"/>
    <col min="7686" max="7686" width="11.25" style="5" customWidth="1"/>
    <col min="7687" max="7689" width="12.625" style="5" customWidth="1"/>
    <col min="7690" max="7690" width="10.5" style="5" customWidth="1"/>
    <col min="7691" max="7938" width="9" style="5"/>
    <col min="7939" max="7939" width="60" style="5" customWidth="1"/>
    <col min="7940" max="7940" width="14" style="5" customWidth="1"/>
    <col min="7941" max="7941" width="9.25" style="5" bestFit="1" customWidth="1"/>
    <col min="7942" max="7942" width="11.25" style="5" customWidth="1"/>
    <col min="7943" max="7945" width="12.625" style="5" customWidth="1"/>
    <col min="7946" max="7946" width="10.5" style="5" customWidth="1"/>
    <col min="7947" max="8194" width="9" style="5"/>
    <col min="8195" max="8195" width="60" style="5" customWidth="1"/>
    <col min="8196" max="8196" width="14" style="5" customWidth="1"/>
    <col min="8197" max="8197" width="9.25" style="5" bestFit="1" customWidth="1"/>
    <col min="8198" max="8198" width="11.25" style="5" customWidth="1"/>
    <col min="8199" max="8201" width="12.625" style="5" customWidth="1"/>
    <col min="8202" max="8202" width="10.5" style="5" customWidth="1"/>
    <col min="8203" max="8450" width="9" style="5"/>
    <col min="8451" max="8451" width="60" style="5" customWidth="1"/>
    <col min="8452" max="8452" width="14" style="5" customWidth="1"/>
    <col min="8453" max="8453" width="9.25" style="5" bestFit="1" customWidth="1"/>
    <col min="8454" max="8454" width="11.25" style="5" customWidth="1"/>
    <col min="8455" max="8457" width="12.625" style="5" customWidth="1"/>
    <col min="8458" max="8458" width="10.5" style="5" customWidth="1"/>
    <col min="8459" max="8706" width="9" style="5"/>
    <col min="8707" max="8707" width="60" style="5" customWidth="1"/>
    <col min="8708" max="8708" width="14" style="5" customWidth="1"/>
    <col min="8709" max="8709" width="9.25" style="5" bestFit="1" customWidth="1"/>
    <col min="8710" max="8710" width="11.25" style="5" customWidth="1"/>
    <col min="8711" max="8713" width="12.625" style="5" customWidth="1"/>
    <col min="8714" max="8714" width="10.5" style="5" customWidth="1"/>
    <col min="8715" max="8962" width="9" style="5"/>
    <col min="8963" max="8963" width="60" style="5" customWidth="1"/>
    <col min="8964" max="8964" width="14" style="5" customWidth="1"/>
    <col min="8965" max="8965" width="9.25" style="5" bestFit="1" customWidth="1"/>
    <col min="8966" max="8966" width="11.25" style="5" customWidth="1"/>
    <col min="8967" max="8969" width="12.625" style="5" customWidth="1"/>
    <col min="8970" max="8970" width="10.5" style="5" customWidth="1"/>
    <col min="8971" max="9218" width="9" style="5"/>
    <col min="9219" max="9219" width="60" style="5" customWidth="1"/>
    <col min="9220" max="9220" width="14" style="5" customWidth="1"/>
    <col min="9221" max="9221" width="9.25" style="5" bestFit="1" customWidth="1"/>
    <col min="9222" max="9222" width="11.25" style="5" customWidth="1"/>
    <col min="9223" max="9225" width="12.625" style="5" customWidth="1"/>
    <col min="9226" max="9226" width="10.5" style="5" customWidth="1"/>
    <col min="9227" max="9474" width="9" style="5"/>
    <col min="9475" max="9475" width="60" style="5" customWidth="1"/>
    <col min="9476" max="9476" width="14" style="5" customWidth="1"/>
    <col min="9477" max="9477" width="9.25" style="5" bestFit="1" customWidth="1"/>
    <col min="9478" max="9478" width="11.25" style="5" customWidth="1"/>
    <col min="9479" max="9481" width="12.625" style="5" customWidth="1"/>
    <col min="9482" max="9482" width="10.5" style="5" customWidth="1"/>
    <col min="9483" max="9730" width="9" style="5"/>
    <col min="9731" max="9731" width="60" style="5" customWidth="1"/>
    <col min="9732" max="9732" width="14" style="5" customWidth="1"/>
    <col min="9733" max="9733" width="9.25" style="5" bestFit="1" customWidth="1"/>
    <col min="9734" max="9734" width="11.25" style="5" customWidth="1"/>
    <col min="9735" max="9737" width="12.625" style="5" customWidth="1"/>
    <col min="9738" max="9738" width="10.5" style="5" customWidth="1"/>
    <col min="9739" max="9986" width="9" style="5"/>
    <col min="9987" max="9987" width="60" style="5" customWidth="1"/>
    <col min="9988" max="9988" width="14" style="5" customWidth="1"/>
    <col min="9989" max="9989" width="9.25" style="5" bestFit="1" customWidth="1"/>
    <col min="9990" max="9990" width="11.25" style="5" customWidth="1"/>
    <col min="9991" max="9993" width="12.625" style="5" customWidth="1"/>
    <col min="9994" max="9994" width="10.5" style="5" customWidth="1"/>
    <col min="9995" max="10242" width="9" style="5"/>
    <col min="10243" max="10243" width="60" style="5" customWidth="1"/>
    <col min="10244" max="10244" width="14" style="5" customWidth="1"/>
    <col min="10245" max="10245" width="9.25" style="5" bestFit="1" customWidth="1"/>
    <col min="10246" max="10246" width="11.25" style="5" customWidth="1"/>
    <col min="10247" max="10249" width="12.625" style="5" customWidth="1"/>
    <col min="10250" max="10250" width="10.5" style="5" customWidth="1"/>
    <col min="10251" max="10498" width="9" style="5"/>
    <col min="10499" max="10499" width="60" style="5" customWidth="1"/>
    <col min="10500" max="10500" width="14" style="5" customWidth="1"/>
    <col min="10501" max="10501" width="9.25" style="5" bestFit="1" customWidth="1"/>
    <col min="10502" max="10502" width="11.25" style="5" customWidth="1"/>
    <col min="10503" max="10505" width="12.625" style="5" customWidth="1"/>
    <col min="10506" max="10506" width="10.5" style="5" customWidth="1"/>
    <col min="10507" max="10754" width="9" style="5"/>
    <col min="10755" max="10755" width="60" style="5" customWidth="1"/>
    <col min="10756" max="10756" width="14" style="5" customWidth="1"/>
    <col min="10757" max="10757" width="9.25" style="5" bestFit="1" customWidth="1"/>
    <col min="10758" max="10758" width="11.25" style="5" customWidth="1"/>
    <col min="10759" max="10761" width="12.625" style="5" customWidth="1"/>
    <col min="10762" max="10762" width="10.5" style="5" customWidth="1"/>
    <col min="10763" max="11010" width="9" style="5"/>
    <col min="11011" max="11011" width="60" style="5" customWidth="1"/>
    <col min="11012" max="11012" width="14" style="5" customWidth="1"/>
    <col min="11013" max="11013" width="9.25" style="5" bestFit="1" customWidth="1"/>
    <col min="11014" max="11014" width="11.25" style="5" customWidth="1"/>
    <col min="11015" max="11017" width="12.625" style="5" customWidth="1"/>
    <col min="11018" max="11018" width="10.5" style="5" customWidth="1"/>
    <col min="11019" max="11266" width="9" style="5"/>
    <col min="11267" max="11267" width="60" style="5" customWidth="1"/>
    <col min="11268" max="11268" width="14" style="5" customWidth="1"/>
    <col min="11269" max="11269" width="9.25" style="5" bestFit="1" customWidth="1"/>
    <col min="11270" max="11270" width="11.25" style="5" customWidth="1"/>
    <col min="11271" max="11273" width="12.625" style="5" customWidth="1"/>
    <col min="11274" max="11274" width="10.5" style="5" customWidth="1"/>
    <col min="11275" max="11522" width="9" style="5"/>
    <col min="11523" max="11523" width="60" style="5" customWidth="1"/>
    <col min="11524" max="11524" width="14" style="5" customWidth="1"/>
    <col min="11525" max="11525" width="9.25" style="5" bestFit="1" customWidth="1"/>
    <col min="11526" max="11526" width="11.25" style="5" customWidth="1"/>
    <col min="11527" max="11529" width="12.625" style="5" customWidth="1"/>
    <col min="11530" max="11530" width="10.5" style="5" customWidth="1"/>
    <col min="11531" max="11778" width="9" style="5"/>
    <col min="11779" max="11779" width="60" style="5" customWidth="1"/>
    <col min="11780" max="11780" width="14" style="5" customWidth="1"/>
    <col min="11781" max="11781" width="9.25" style="5" bestFit="1" customWidth="1"/>
    <col min="11782" max="11782" width="11.25" style="5" customWidth="1"/>
    <col min="11783" max="11785" width="12.625" style="5" customWidth="1"/>
    <col min="11786" max="11786" width="10.5" style="5" customWidth="1"/>
    <col min="11787" max="12034" width="9" style="5"/>
    <col min="12035" max="12035" width="60" style="5" customWidth="1"/>
    <col min="12036" max="12036" width="14" style="5" customWidth="1"/>
    <col min="12037" max="12037" width="9.25" style="5" bestFit="1" customWidth="1"/>
    <col min="12038" max="12038" width="11.25" style="5" customWidth="1"/>
    <col min="12039" max="12041" width="12.625" style="5" customWidth="1"/>
    <col min="12042" max="12042" width="10.5" style="5" customWidth="1"/>
    <col min="12043" max="12290" width="9" style="5"/>
    <col min="12291" max="12291" width="60" style="5" customWidth="1"/>
    <col min="12292" max="12292" width="14" style="5" customWidth="1"/>
    <col min="12293" max="12293" width="9.25" style="5" bestFit="1" customWidth="1"/>
    <col min="12294" max="12294" width="11.25" style="5" customWidth="1"/>
    <col min="12295" max="12297" width="12.625" style="5" customWidth="1"/>
    <col min="12298" max="12298" width="10.5" style="5" customWidth="1"/>
    <col min="12299" max="12546" width="9" style="5"/>
    <col min="12547" max="12547" width="60" style="5" customWidth="1"/>
    <col min="12548" max="12548" width="14" style="5" customWidth="1"/>
    <col min="12549" max="12549" width="9.25" style="5" bestFit="1" customWidth="1"/>
    <col min="12550" max="12550" width="11.25" style="5" customWidth="1"/>
    <col min="12551" max="12553" width="12.625" style="5" customWidth="1"/>
    <col min="12554" max="12554" width="10.5" style="5" customWidth="1"/>
    <col min="12555" max="12802" width="9" style="5"/>
    <col min="12803" max="12803" width="60" style="5" customWidth="1"/>
    <col min="12804" max="12804" width="14" style="5" customWidth="1"/>
    <col min="12805" max="12805" width="9.25" style="5" bestFit="1" customWidth="1"/>
    <col min="12806" max="12806" width="11.25" style="5" customWidth="1"/>
    <col min="12807" max="12809" width="12.625" style="5" customWidth="1"/>
    <col min="12810" max="12810" width="10.5" style="5" customWidth="1"/>
    <col min="12811" max="13058" width="9" style="5"/>
    <col min="13059" max="13059" width="60" style="5" customWidth="1"/>
    <col min="13060" max="13060" width="14" style="5" customWidth="1"/>
    <col min="13061" max="13061" width="9.25" style="5" bestFit="1" customWidth="1"/>
    <col min="13062" max="13062" width="11.25" style="5" customWidth="1"/>
    <col min="13063" max="13065" width="12.625" style="5" customWidth="1"/>
    <col min="13066" max="13066" width="10.5" style="5" customWidth="1"/>
    <col min="13067" max="13314" width="9" style="5"/>
    <col min="13315" max="13315" width="60" style="5" customWidth="1"/>
    <col min="13316" max="13316" width="14" style="5" customWidth="1"/>
    <col min="13317" max="13317" width="9.25" style="5" bestFit="1" customWidth="1"/>
    <col min="13318" max="13318" width="11.25" style="5" customWidth="1"/>
    <col min="13319" max="13321" width="12.625" style="5" customWidth="1"/>
    <col min="13322" max="13322" width="10.5" style="5" customWidth="1"/>
    <col min="13323" max="13570" width="9" style="5"/>
    <col min="13571" max="13571" width="60" style="5" customWidth="1"/>
    <col min="13572" max="13572" width="14" style="5" customWidth="1"/>
    <col min="13573" max="13573" width="9.25" style="5" bestFit="1" customWidth="1"/>
    <col min="13574" max="13574" width="11.25" style="5" customWidth="1"/>
    <col min="13575" max="13577" width="12.625" style="5" customWidth="1"/>
    <col min="13578" max="13578" width="10.5" style="5" customWidth="1"/>
    <col min="13579" max="13826" width="9" style="5"/>
    <col min="13827" max="13827" width="60" style="5" customWidth="1"/>
    <col min="13828" max="13828" width="14" style="5" customWidth="1"/>
    <col min="13829" max="13829" width="9.25" style="5" bestFit="1" customWidth="1"/>
    <col min="13830" max="13830" width="11.25" style="5" customWidth="1"/>
    <col min="13831" max="13833" width="12.625" style="5" customWidth="1"/>
    <col min="13834" max="13834" width="10.5" style="5" customWidth="1"/>
    <col min="13835" max="14082" width="9" style="5"/>
    <col min="14083" max="14083" width="60" style="5" customWidth="1"/>
    <col min="14084" max="14084" width="14" style="5" customWidth="1"/>
    <col min="14085" max="14085" width="9.25" style="5" bestFit="1" customWidth="1"/>
    <col min="14086" max="14086" width="11.25" style="5" customWidth="1"/>
    <col min="14087" max="14089" width="12.625" style="5" customWidth="1"/>
    <col min="14090" max="14090" width="10.5" style="5" customWidth="1"/>
    <col min="14091" max="14338" width="9" style="5"/>
    <col min="14339" max="14339" width="60" style="5" customWidth="1"/>
    <col min="14340" max="14340" width="14" style="5" customWidth="1"/>
    <col min="14341" max="14341" width="9.25" style="5" bestFit="1" customWidth="1"/>
    <col min="14342" max="14342" width="11.25" style="5" customWidth="1"/>
    <col min="14343" max="14345" width="12.625" style="5" customWidth="1"/>
    <col min="14346" max="14346" width="10.5" style="5" customWidth="1"/>
    <col min="14347" max="14594" width="9" style="5"/>
    <col min="14595" max="14595" width="60" style="5" customWidth="1"/>
    <col min="14596" max="14596" width="14" style="5" customWidth="1"/>
    <col min="14597" max="14597" width="9.25" style="5" bestFit="1" customWidth="1"/>
    <col min="14598" max="14598" width="11.25" style="5" customWidth="1"/>
    <col min="14599" max="14601" width="12.625" style="5" customWidth="1"/>
    <col min="14602" max="14602" width="10.5" style="5" customWidth="1"/>
    <col min="14603" max="14850" width="9" style="5"/>
    <col min="14851" max="14851" width="60" style="5" customWidth="1"/>
    <col min="14852" max="14852" width="14" style="5" customWidth="1"/>
    <col min="14853" max="14853" width="9.25" style="5" bestFit="1" customWidth="1"/>
    <col min="14854" max="14854" width="11.25" style="5" customWidth="1"/>
    <col min="14855" max="14857" width="12.625" style="5" customWidth="1"/>
    <col min="14858" max="14858" width="10.5" style="5" customWidth="1"/>
    <col min="14859" max="15106" width="9" style="5"/>
    <col min="15107" max="15107" width="60" style="5" customWidth="1"/>
    <col min="15108" max="15108" width="14" style="5" customWidth="1"/>
    <col min="15109" max="15109" width="9.25" style="5" bestFit="1" customWidth="1"/>
    <col min="15110" max="15110" width="11.25" style="5" customWidth="1"/>
    <col min="15111" max="15113" width="12.625" style="5" customWidth="1"/>
    <col min="15114" max="15114" width="10.5" style="5" customWidth="1"/>
    <col min="15115" max="15362" width="9" style="5"/>
    <col min="15363" max="15363" width="60" style="5" customWidth="1"/>
    <col min="15364" max="15364" width="14" style="5" customWidth="1"/>
    <col min="15365" max="15365" width="9.25" style="5" bestFit="1" customWidth="1"/>
    <col min="15366" max="15366" width="11.25" style="5" customWidth="1"/>
    <col min="15367" max="15369" width="12.625" style="5" customWidth="1"/>
    <col min="15370" max="15370" width="10.5" style="5" customWidth="1"/>
    <col min="15371" max="15618" width="9" style="5"/>
    <col min="15619" max="15619" width="60" style="5" customWidth="1"/>
    <col min="15620" max="15620" width="14" style="5" customWidth="1"/>
    <col min="15621" max="15621" width="9.25" style="5" bestFit="1" customWidth="1"/>
    <col min="15622" max="15622" width="11.25" style="5" customWidth="1"/>
    <col min="15623" max="15625" width="12.625" style="5" customWidth="1"/>
    <col min="15626" max="15626" width="10.5" style="5" customWidth="1"/>
    <col min="15627" max="15874" width="9" style="5"/>
    <col min="15875" max="15875" width="60" style="5" customWidth="1"/>
    <col min="15876" max="15876" width="14" style="5" customWidth="1"/>
    <col min="15877" max="15877" width="9.25" style="5" bestFit="1" customWidth="1"/>
    <col min="15878" max="15878" width="11.25" style="5" customWidth="1"/>
    <col min="15879" max="15881" width="12.625" style="5" customWidth="1"/>
    <col min="15882" max="15882" width="10.5" style="5" customWidth="1"/>
    <col min="15883" max="16130" width="9" style="5"/>
    <col min="16131" max="16131" width="60" style="5" customWidth="1"/>
    <col min="16132" max="16132" width="14" style="5" customWidth="1"/>
    <col min="16133" max="16133" width="9.25" style="5" bestFit="1" customWidth="1"/>
    <col min="16134" max="16134" width="11.25" style="5" customWidth="1"/>
    <col min="16135" max="16137" width="12.625" style="5" customWidth="1"/>
    <col min="16138" max="16138" width="10.5" style="5" customWidth="1"/>
    <col min="16139" max="16384" width="9" style="5"/>
  </cols>
  <sheetData>
    <row r="9" spans="2:9" ht="18" customHeight="1">
      <c r="H9" s="46"/>
      <c r="I9" s="46"/>
    </row>
    <row r="10" spans="2:9" ht="18" customHeight="1">
      <c r="H10" s="46"/>
      <c r="I10" s="46"/>
    </row>
    <row r="11" spans="2:9">
      <c r="H11" s="27"/>
      <c r="I11" s="27"/>
    </row>
    <row r="12" spans="2:9" ht="16.5" customHeight="1">
      <c r="B12" s="337" t="s">
        <v>14666</v>
      </c>
      <c r="C12" s="338"/>
      <c r="D12" s="338"/>
      <c r="E12" s="338"/>
      <c r="F12" s="338"/>
      <c r="G12" s="338"/>
      <c r="H12" s="338"/>
      <c r="I12" s="339"/>
    </row>
    <row r="13" spans="2:9" ht="15.75">
      <c r="B13" s="345" t="s">
        <v>14667</v>
      </c>
      <c r="C13" s="346"/>
      <c r="D13" s="346"/>
      <c r="E13" s="346"/>
      <c r="F13" s="346"/>
      <c r="G13" s="346"/>
      <c r="H13" s="346"/>
      <c r="I13" s="347"/>
    </row>
    <row r="14" spans="2:9" ht="15.75">
      <c r="B14" s="348" t="s">
        <v>14936</v>
      </c>
      <c r="C14" s="349"/>
      <c r="D14" s="349"/>
      <c r="E14" s="349"/>
      <c r="F14" s="349"/>
      <c r="G14" s="349"/>
      <c r="H14" s="349"/>
      <c r="I14" s="350"/>
    </row>
    <row r="15" spans="2:9" ht="45.75" customHeight="1">
      <c r="B15" s="158" t="s">
        <v>14665</v>
      </c>
      <c r="C15" s="358" t="s">
        <v>14733</v>
      </c>
      <c r="D15" s="359"/>
      <c r="E15" s="359"/>
      <c r="F15" s="359"/>
      <c r="G15" s="359"/>
      <c r="H15" s="359"/>
      <c r="I15" s="360"/>
    </row>
    <row r="16" spans="2:9" ht="13.5" thickBot="1">
      <c r="B16" s="355" t="s">
        <v>14719</v>
      </c>
      <c r="C16" s="356"/>
      <c r="D16" s="356"/>
      <c r="E16" s="356"/>
      <c r="F16" s="356"/>
      <c r="G16" s="356"/>
      <c r="H16" s="356"/>
      <c r="I16" s="357"/>
    </row>
    <row r="17" spans="2:10" ht="13.5" thickBot="1"/>
    <row r="18" spans="2:10">
      <c r="B18" s="94" t="s">
        <v>40</v>
      </c>
      <c r="C18" s="95" t="s">
        <v>43</v>
      </c>
      <c r="D18" s="96" t="s">
        <v>45</v>
      </c>
      <c r="E18" s="95" t="s">
        <v>278</v>
      </c>
      <c r="F18" s="95">
        <v>1</v>
      </c>
      <c r="G18" s="95">
        <v>2</v>
      </c>
      <c r="H18" s="95">
        <v>3</v>
      </c>
      <c r="I18" s="97">
        <v>4</v>
      </c>
    </row>
    <row r="19" spans="2:10">
      <c r="B19" s="21"/>
      <c r="C19" s="98"/>
      <c r="D19" s="99"/>
      <c r="E19" s="8"/>
      <c r="F19" s="8"/>
      <c r="G19" s="8"/>
      <c r="H19" s="8"/>
      <c r="I19" s="18"/>
    </row>
    <row r="20" spans="2:10" ht="14.25">
      <c r="B20" s="6">
        <v>1</v>
      </c>
      <c r="C20" s="100" t="s">
        <v>248</v>
      </c>
      <c r="D20" s="14"/>
      <c r="E20" s="7"/>
      <c r="F20" s="10">
        <v>1</v>
      </c>
      <c r="G20" s="7"/>
      <c r="H20" s="8"/>
      <c r="I20" s="18"/>
      <c r="J20" s="101"/>
    </row>
    <row r="21" spans="2:10" ht="14.25">
      <c r="B21" s="6"/>
      <c r="C21" s="8"/>
      <c r="D21" s="14"/>
      <c r="E21" s="7"/>
      <c r="F21" s="9">
        <f>('PLANILHA ORÇAMENTARIA'!I9)</f>
        <v>4527.5999999999995</v>
      </c>
      <c r="G21" s="9"/>
      <c r="H21" s="8"/>
      <c r="I21" s="18"/>
      <c r="J21" s="171">
        <f>SUM(F21:I21)</f>
        <v>4527.5999999999995</v>
      </c>
    </row>
    <row r="22" spans="2:10" ht="14.25">
      <c r="B22" s="6">
        <v>2</v>
      </c>
      <c r="C22" s="8" t="s">
        <v>320</v>
      </c>
      <c r="D22" s="14"/>
      <c r="E22" s="7"/>
      <c r="F22" s="10">
        <v>1</v>
      </c>
      <c r="G22" s="12"/>
      <c r="H22" s="7"/>
      <c r="I22" s="18"/>
      <c r="J22" s="171"/>
    </row>
    <row r="23" spans="2:10" ht="14.25">
      <c r="B23" s="6"/>
      <c r="C23" s="8"/>
      <c r="D23" s="14"/>
      <c r="E23" s="7"/>
      <c r="F23" s="9">
        <f>('PLANILHA ORÇAMENTARIA'!I14)</f>
        <v>516.85932000000003</v>
      </c>
      <c r="G23" s="9"/>
      <c r="H23" s="9"/>
      <c r="I23" s="18"/>
      <c r="J23" s="171">
        <f t="shared" ref="J23:J63" si="0">SUM(F23:I23)</f>
        <v>516.85932000000003</v>
      </c>
    </row>
    <row r="24" spans="2:10" ht="14.25">
      <c r="B24" s="6">
        <v>3</v>
      </c>
      <c r="C24" s="8" t="s">
        <v>279</v>
      </c>
      <c r="D24" s="14"/>
      <c r="E24" s="7"/>
      <c r="F24" s="10">
        <v>0.6</v>
      </c>
      <c r="G24" s="10">
        <v>0.4</v>
      </c>
      <c r="H24" s="12"/>
      <c r="I24" s="18"/>
      <c r="J24" s="171"/>
    </row>
    <row r="25" spans="2:10" ht="14.25">
      <c r="B25" s="6"/>
      <c r="C25" s="8"/>
      <c r="D25" s="14"/>
      <c r="E25" s="7"/>
      <c r="F25" s="9">
        <f>('PLANILHA ORÇAMENTARIA'!I26*0.6)</f>
        <v>2212.9061040000001</v>
      </c>
      <c r="G25" s="9">
        <f>('PLANILHA ORÇAMENTARIA'!I26*0.4)</f>
        <v>1475.2707360000002</v>
      </c>
      <c r="H25" s="9"/>
      <c r="I25" s="18"/>
      <c r="J25" s="171">
        <f t="shared" si="0"/>
        <v>3688.1768400000001</v>
      </c>
    </row>
    <row r="26" spans="2:10" ht="14.25">
      <c r="B26" s="6">
        <v>4</v>
      </c>
      <c r="C26" s="8" t="s">
        <v>68</v>
      </c>
      <c r="D26" s="14"/>
      <c r="E26" s="7"/>
      <c r="F26" s="8"/>
      <c r="G26" s="10">
        <v>0.6</v>
      </c>
      <c r="H26" s="10">
        <v>0.4</v>
      </c>
      <c r="I26" s="102"/>
      <c r="J26" s="171"/>
    </row>
    <row r="27" spans="2:10" ht="14.25">
      <c r="B27" s="6"/>
      <c r="C27" s="8"/>
      <c r="D27" s="14"/>
      <c r="E27" s="7"/>
      <c r="F27" s="8"/>
      <c r="G27" s="9">
        <f>('PLANILHA ORÇAMENTARIA'!I40*0.6)</f>
        <v>6308.7217199999986</v>
      </c>
      <c r="H27" s="9">
        <f>('PLANILHA ORÇAMENTARIA'!I40*0.4)</f>
        <v>4205.81448</v>
      </c>
      <c r="I27" s="19"/>
      <c r="J27" s="171">
        <f t="shared" si="0"/>
        <v>10514.536199999999</v>
      </c>
    </row>
    <row r="28" spans="2:10" ht="14.25">
      <c r="B28" s="6">
        <v>5</v>
      </c>
      <c r="C28" s="8" t="s">
        <v>321</v>
      </c>
      <c r="D28" s="14"/>
      <c r="E28" s="7"/>
      <c r="F28" s="8"/>
      <c r="G28" s="10">
        <v>0.7</v>
      </c>
      <c r="H28" s="10">
        <v>0.3</v>
      </c>
      <c r="I28" s="102"/>
      <c r="J28" s="171"/>
    </row>
    <row r="29" spans="2:10" ht="14.25">
      <c r="B29" s="6"/>
      <c r="C29" s="8"/>
      <c r="D29" s="14"/>
      <c r="E29" s="7"/>
      <c r="F29" s="8"/>
      <c r="G29" s="9">
        <f>('PLANILHA ORÇAMENTARIA'!I49*0.7)</f>
        <v>9713.6118239999996</v>
      </c>
      <c r="H29" s="9">
        <f>('PLANILHA ORÇAMENTARIA'!I49*0.3)</f>
        <v>4162.9764960000002</v>
      </c>
      <c r="I29" s="19"/>
      <c r="J29" s="171">
        <f t="shared" si="0"/>
        <v>13876.588319999999</v>
      </c>
    </row>
    <row r="30" spans="2:10" ht="14.25">
      <c r="B30" s="6">
        <v>6</v>
      </c>
      <c r="C30" s="8" t="s">
        <v>309</v>
      </c>
      <c r="D30" s="14"/>
      <c r="E30" s="7"/>
      <c r="F30" s="8"/>
      <c r="G30" s="10">
        <v>0.4</v>
      </c>
      <c r="H30" s="10">
        <v>0.6</v>
      </c>
      <c r="I30" s="102"/>
      <c r="J30" s="171"/>
    </row>
    <row r="31" spans="2:10" ht="14.25">
      <c r="B31" s="6"/>
      <c r="C31" s="8"/>
      <c r="D31" s="14"/>
      <c r="E31" s="7"/>
      <c r="F31" s="8"/>
      <c r="G31" s="9">
        <f>('PLANILHA ORÇAMENTARIA'!I72*0.4)</f>
        <v>22876.498704000009</v>
      </c>
      <c r="H31" s="9">
        <f>('PLANILHA ORÇAMENTARIA'!I72*0.6)</f>
        <v>34314.748056000011</v>
      </c>
      <c r="I31" s="19"/>
      <c r="J31" s="171">
        <f t="shared" si="0"/>
        <v>57191.246760000024</v>
      </c>
    </row>
    <row r="32" spans="2:10" ht="14.25">
      <c r="B32" s="6">
        <v>7</v>
      </c>
      <c r="C32" s="8" t="s">
        <v>97</v>
      </c>
      <c r="D32" s="14"/>
      <c r="E32" s="7"/>
      <c r="F32" s="8"/>
      <c r="G32" s="10">
        <v>0.7</v>
      </c>
      <c r="H32" s="10">
        <v>0.3</v>
      </c>
      <c r="I32" s="102"/>
      <c r="J32" s="171"/>
    </row>
    <row r="33" spans="2:10" ht="14.25">
      <c r="B33" s="6"/>
      <c r="C33" s="8"/>
      <c r="D33" s="14"/>
      <c r="E33" s="7"/>
      <c r="F33" s="8"/>
      <c r="G33" s="9">
        <f>('PLANILHA ORÇAMENTARIA'!I81*0.7)</f>
        <v>44435.720111999988</v>
      </c>
      <c r="H33" s="9">
        <f>('PLANILHA ORÇAMENTARIA'!I81*0.3)</f>
        <v>19043.880047999995</v>
      </c>
      <c r="I33" s="19"/>
      <c r="J33" s="171">
        <f t="shared" si="0"/>
        <v>63479.600159999987</v>
      </c>
    </row>
    <row r="34" spans="2:10" ht="14.25">
      <c r="B34" s="6">
        <v>8</v>
      </c>
      <c r="C34" s="8" t="s">
        <v>127</v>
      </c>
      <c r="D34" s="14"/>
      <c r="E34" s="7"/>
      <c r="F34" s="10">
        <v>1</v>
      </c>
      <c r="G34" s="11"/>
      <c r="H34" s="11"/>
      <c r="I34" s="102"/>
      <c r="J34" s="171"/>
    </row>
    <row r="35" spans="2:10" ht="14.25">
      <c r="B35" s="6"/>
      <c r="C35" s="8"/>
      <c r="D35" s="14"/>
      <c r="E35" s="7"/>
      <c r="F35" s="9">
        <f>('PLANILHA ORÇAMENTARIA'!I85)</f>
        <v>2680.8036000000002</v>
      </c>
      <c r="G35" s="11"/>
      <c r="H35" s="11"/>
      <c r="I35" s="102"/>
      <c r="J35" s="171">
        <f t="shared" si="0"/>
        <v>2680.8036000000002</v>
      </c>
    </row>
    <row r="36" spans="2:10" ht="14.25">
      <c r="B36" s="6">
        <v>9</v>
      </c>
      <c r="C36" s="8" t="s">
        <v>287</v>
      </c>
      <c r="D36" s="14"/>
      <c r="E36" s="7"/>
      <c r="F36" s="8"/>
      <c r="G36" s="10">
        <v>0.4</v>
      </c>
      <c r="H36" s="10">
        <v>0.6</v>
      </c>
      <c r="I36" s="102"/>
      <c r="J36" s="171"/>
    </row>
    <row r="37" spans="2:10" ht="14.25">
      <c r="B37" s="6"/>
      <c r="C37" s="8"/>
      <c r="D37" s="14"/>
      <c r="E37" s="7"/>
      <c r="F37" s="8"/>
      <c r="G37" s="9">
        <f>('PLANILHA ORÇAMENTARIA'!I95*0.4)</f>
        <v>24862.262063999999</v>
      </c>
      <c r="H37" s="9">
        <f>('PLANILHA ORÇAMENTARIA'!I95*0.6)</f>
        <v>37293.393095999993</v>
      </c>
      <c r="I37" s="102"/>
      <c r="J37" s="171">
        <f t="shared" si="0"/>
        <v>62155.655159999995</v>
      </c>
    </row>
    <row r="38" spans="2:10" ht="14.25">
      <c r="B38" s="6">
        <v>10</v>
      </c>
      <c r="C38" s="8" t="s">
        <v>288</v>
      </c>
      <c r="D38" s="14"/>
      <c r="E38" s="7"/>
      <c r="F38" s="8"/>
      <c r="G38" s="10">
        <v>0.3</v>
      </c>
      <c r="H38" s="10">
        <v>0.7</v>
      </c>
      <c r="I38" s="102"/>
      <c r="J38" s="171"/>
    </row>
    <row r="39" spans="2:10" ht="14.25">
      <c r="B39" s="6"/>
      <c r="C39" s="8"/>
      <c r="D39" s="14"/>
      <c r="E39" s="7"/>
      <c r="F39" s="8"/>
      <c r="G39" s="9">
        <f>('PLANILHA ORÇAMENTARIA'!I107*0.3)</f>
        <v>14220.973152</v>
      </c>
      <c r="H39" s="9">
        <f>('PLANILHA ORÇAMENTARIA'!I107*0.7)</f>
        <v>33182.270687999997</v>
      </c>
      <c r="I39" s="19"/>
      <c r="J39" s="171">
        <f t="shared" si="0"/>
        <v>47403.243839999996</v>
      </c>
    </row>
    <row r="40" spans="2:10" ht="14.25">
      <c r="B40" s="6">
        <v>11</v>
      </c>
      <c r="C40" s="8" t="s">
        <v>289</v>
      </c>
      <c r="D40" s="14"/>
      <c r="E40" s="7"/>
      <c r="F40" s="8"/>
      <c r="G40" s="8"/>
      <c r="H40" s="8"/>
      <c r="I40" s="20">
        <v>1</v>
      </c>
      <c r="J40" s="171"/>
    </row>
    <row r="41" spans="2:10" ht="14.25">
      <c r="B41" s="6"/>
      <c r="C41" s="8"/>
      <c r="D41" s="14"/>
      <c r="E41" s="7"/>
      <c r="F41" s="8"/>
      <c r="G41" s="8"/>
      <c r="H41" s="8"/>
      <c r="I41" s="19">
        <f>('PLANILHA ORÇAMENTARIA'!I117)</f>
        <v>22617.402599999998</v>
      </c>
      <c r="J41" s="171">
        <f t="shared" si="0"/>
        <v>22617.402599999998</v>
      </c>
    </row>
    <row r="42" spans="2:10" ht="14.25">
      <c r="B42" s="6">
        <v>12</v>
      </c>
      <c r="C42" s="8" t="s">
        <v>311</v>
      </c>
      <c r="D42" s="14"/>
      <c r="E42" s="7"/>
      <c r="F42" s="8"/>
      <c r="G42" s="10">
        <v>0.2</v>
      </c>
      <c r="H42" s="10">
        <v>0.4</v>
      </c>
      <c r="I42" s="20">
        <v>0.4</v>
      </c>
      <c r="J42" s="171"/>
    </row>
    <row r="43" spans="2:10" ht="14.25">
      <c r="B43" s="6"/>
      <c r="C43" s="8"/>
      <c r="D43" s="14"/>
      <c r="E43" s="7"/>
      <c r="F43" s="8"/>
      <c r="G43" s="9">
        <f>('PLANILHA ORÇAMENTARIA'!I147*0.2)</f>
        <v>1143.8939039999998</v>
      </c>
      <c r="H43" s="9">
        <f>('PLANILHA ORÇAMENTARIA'!I147*0.4)</f>
        <v>2287.7878079999996</v>
      </c>
      <c r="I43" s="9">
        <f>('PLANILHA ORÇAMENTARIA'!I147*0.4)</f>
        <v>2287.7878079999996</v>
      </c>
      <c r="J43" s="171">
        <f t="shared" si="0"/>
        <v>5719.4695199999987</v>
      </c>
    </row>
    <row r="44" spans="2:10" ht="14.25">
      <c r="B44" s="6">
        <v>13</v>
      </c>
      <c r="C44" s="8" t="s">
        <v>9</v>
      </c>
      <c r="D44" s="14"/>
      <c r="E44" s="7"/>
      <c r="F44" s="8"/>
      <c r="G44" s="10">
        <v>0.2</v>
      </c>
      <c r="H44" s="10">
        <v>0.4</v>
      </c>
      <c r="I44" s="20">
        <v>0.4</v>
      </c>
      <c r="J44" s="171"/>
    </row>
    <row r="45" spans="2:10" ht="14.25">
      <c r="B45" s="6"/>
      <c r="C45" s="8"/>
      <c r="D45" s="14"/>
      <c r="E45" s="7"/>
      <c r="F45" s="8"/>
      <c r="G45" s="9">
        <f>('PLANILHA ORÇAMENTARIA'!I158*0.2)</f>
        <v>1076.3291999999999</v>
      </c>
      <c r="H45" s="9">
        <f>('PLANILHA ORÇAMENTARIA'!I158*0.4)</f>
        <v>2152.6583999999998</v>
      </c>
      <c r="I45" s="9">
        <f>('PLANILHA ORÇAMENTARIA'!I158*0.4)</f>
        <v>2152.6583999999998</v>
      </c>
      <c r="J45" s="171">
        <f t="shared" si="0"/>
        <v>5381.6459999999988</v>
      </c>
    </row>
    <row r="46" spans="2:10" ht="14.25">
      <c r="B46" s="6">
        <v>14</v>
      </c>
      <c r="C46" s="8" t="s">
        <v>312</v>
      </c>
      <c r="D46" s="14"/>
      <c r="E46" s="7"/>
      <c r="F46" s="8"/>
      <c r="G46" s="10">
        <v>0.2</v>
      </c>
      <c r="H46" s="10">
        <v>0.4</v>
      </c>
      <c r="I46" s="20">
        <v>0.4</v>
      </c>
      <c r="J46" s="171"/>
    </row>
    <row r="47" spans="2:10" ht="14.25">
      <c r="B47" s="6"/>
      <c r="C47" s="8"/>
      <c r="D47" s="14"/>
      <c r="E47" s="7"/>
      <c r="F47" s="8"/>
      <c r="G47" s="9">
        <f>('PLANILHA ORÇAMENTARIA'!I180*0.2)</f>
        <v>2304.7599119999995</v>
      </c>
      <c r="H47" s="9">
        <f>('PLANILHA ORÇAMENTARIA'!I180*0.4)</f>
        <v>4609.5198239999991</v>
      </c>
      <c r="I47" s="9">
        <f>('PLANILHA ORÇAMENTARIA'!I180*0.4)</f>
        <v>4609.5198239999991</v>
      </c>
      <c r="J47" s="171">
        <f t="shared" si="0"/>
        <v>11523.799559999998</v>
      </c>
    </row>
    <row r="48" spans="2:10" ht="14.25">
      <c r="B48" s="6">
        <v>15</v>
      </c>
      <c r="C48" s="8" t="s">
        <v>291</v>
      </c>
      <c r="D48" s="14"/>
      <c r="E48" s="7"/>
      <c r="F48" s="8"/>
      <c r="G48" s="10">
        <v>0.2</v>
      </c>
      <c r="H48" s="10">
        <v>0.4</v>
      </c>
      <c r="I48" s="20">
        <v>0.4</v>
      </c>
      <c r="J48" s="171"/>
    </row>
    <row r="49" spans="2:10" ht="14.25">
      <c r="B49" s="6"/>
      <c r="C49" s="8"/>
      <c r="D49" s="14"/>
      <c r="E49" s="7"/>
      <c r="F49" s="8"/>
      <c r="G49" s="9">
        <f>('PLANILHA ORÇAMENTARIA'!I201*0.2)</f>
        <v>3651.0353999999993</v>
      </c>
      <c r="H49" s="9">
        <f>('PLANILHA ORÇAMENTARIA'!I201*0.4)</f>
        <v>7302.0707999999986</v>
      </c>
      <c r="I49" s="9">
        <f>('PLANILHA ORÇAMENTARIA'!I201*0.4)</f>
        <v>7302.0707999999986</v>
      </c>
      <c r="J49" s="171">
        <f t="shared" si="0"/>
        <v>18255.176999999996</v>
      </c>
    </row>
    <row r="50" spans="2:10" ht="14.25">
      <c r="B50" s="6">
        <v>16</v>
      </c>
      <c r="C50" s="8" t="s">
        <v>322</v>
      </c>
      <c r="D50" s="14"/>
      <c r="E50" s="7"/>
      <c r="F50" s="8"/>
      <c r="G50" s="11"/>
      <c r="H50" s="10">
        <v>0.6</v>
      </c>
      <c r="I50" s="20">
        <v>0.4</v>
      </c>
      <c r="J50" s="171"/>
    </row>
    <row r="51" spans="2:10" ht="14.25">
      <c r="B51" s="6"/>
      <c r="C51" s="8"/>
      <c r="D51" s="14"/>
      <c r="E51" s="7"/>
      <c r="F51" s="8"/>
      <c r="G51" s="9"/>
      <c r="H51" s="9">
        <f>('PLANILHA ORÇAMENTARIA'!I208*0.6)</f>
        <v>571.90319999999997</v>
      </c>
      <c r="I51" s="9">
        <f>('PLANILHA ORÇAMENTARIA'!I208*0.4)</f>
        <v>381.2688</v>
      </c>
      <c r="J51" s="171">
        <f t="shared" si="0"/>
        <v>953.17200000000003</v>
      </c>
    </row>
    <row r="52" spans="2:10" ht="14.25">
      <c r="B52" s="6">
        <v>17</v>
      </c>
      <c r="C52" s="8" t="s">
        <v>323</v>
      </c>
      <c r="D52" s="14"/>
      <c r="E52" s="7"/>
      <c r="F52" s="8"/>
      <c r="G52" s="10">
        <v>0.2</v>
      </c>
      <c r="H52" s="10">
        <v>0.2</v>
      </c>
      <c r="I52" s="20">
        <v>0.6</v>
      </c>
      <c r="J52" s="171"/>
    </row>
    <row r="53" spans="2:10" ht="14.25">
      <c r="B53" s="6"/>
      <c r="C53" s="8"/>
      <c r="D53" s="14"/>
      <c r="E53" s="7"/>
      <c r="F53" s="8"/>
      <c r="G53" s="9">
        <f>('PLANILHA ORÇAMENTARIA'!I243*0.2)</f>
        <v>14233.221840000007</v>
      </c>
      <c r="H53" s="9">
        <f>('PLANILHA ORÇAMENTARIA'!I243*0.2)</f>
        <v>14233.221840000007</v>
      </c>
      <c r="I53" s="9">
        <f>('PLANILHA ORÇAMENTARIA'!I243*0.6)</f>
        <v>42699.665520000017</v>
      </c>
      <c r="J53" s="171">
        <f t="shared" si="0"/>
        <v>71166.109200000035</v>
      </c>
    </row>
    <row r="54" spans="2:10" ht="14.25">
      <c r="B54" s="6">
        <v>18</v>
      </c>
      <c r="C54" s="8" t="s">
        <v>119</v>
      </c>
      <c r="D54" s="14"/>
      <c r="E54" s="7"/>
      <c r="F54" s="8"/>
      <c r="G54" s="10">
        <v>1</v>
      </c>
      <c r="H54" s="9"/>
      <c r="I54" s="19"/>
      <c r="J54" s="171"/>
    </row>
    <row r="55" spans="2:10" ht="14.25">
      <c r="B55" s="6"/>
      <c r="C55" s="8"/>
      <c r="D55" s="14"/>
      <c r="E55" s="7"/>
      <c r="F55" s="8"/>
      <c r="G55" s="9">
        <f>('PLANILHA ORÇAMENTARIA'!I249)</f>
        <v>29433.664799999995</v>
      </c>
      <c r="H55" s="9"/>
      <c r="I55" s="19"/>
      <c r="J55" s="171">
        <f t="shared" si="0"/>
        <v>29433.664799999995</v>
      </c>
    </row>
    <row r="56" spans="2:10" ht="14.25">
      <c r="B56" s="6">
        <v>19</v>
      </c>
      <c r="C56" s="43" t="s">
        <v>295</v>
      </c>
      <c r="D56" s="14"/>
      <c r="E56" s="7"/>
      <c r="F56" s="10">
        <v>0.2</v>
      </c>
      <c r="G56" s="10">
        <v>0.4</v>
      </c>
      <c r="H56" s="10">
        <v>0.2</v>
      </c>
      <c r="I56" s="20">
        <v>0.2</v>
      </c>
      <c r="J56" s="171"/>
    </row>
    <row r="57" spans="2:10" ht="14.25">
      <c r="B57" s="6"/>
      <c r="C57" s="43"/>
      <c r="D57" s="14"/>
      <c r="E57" s="7"/>
      <c r="F57" s="9">
        <f>('PLANILHA ORÇAMENTARIA'!I263*0.2)</f>
        <v>586.20273600000007</v>
      </c>
      <c r="G57" s="9">
        <f>('PLANILHA ORÇAMENTARIA'!I263*0.4)</f>
        <v>1172.4054720000001</v>
      </c>
      <c r="H57" s="9">
        <f>('PLANILHA ORÇAMENTARIA'!I263*0.2)</f>
        <v>586.20273600000007</v>
      </c>
      <c r="I57" s="9">
        <f>('PLANILHA ORÇAMENTARIA'!I263*0.2)</f>
        <v>586.20273600000007</v>
      </c>
      <c r="J57" s="171">
        <f t="shared" si="0"/>
        <v>2931.0136800000005</v>
      </c>
    </row>
    <row r="58" spans="2:10" ht="14.25">
      <c r="B58" s="6">
        <v>20</v>
      </c>
      <c r="C58" s="8" t="s">
        <v>12</v>
      </c>
      <c r="D58" s="14"/>
      <c r="E58" s="7"/>
      <c r="F58" s="8"/>
      <c r="G58" s="15">
        <v>0.4</v>
      </c>
      <c r="H58" s="15">
        <v>0.35</v>
      </c>
      <c r="I58" s="22">
        <v>0.25</v>
      </c>
      <c r="J58" s="171"/>
    </row>
    <row r="59" spans="2:10" ht="14.25">
      <c r="B59" s="6"/>
      <c r="C59" s="8"/>
      <c r="D59" s="14"/>
      <c r="E59" s="7"/>
      <c r="F59" s="8"/>
      <c r="G59" s="9">
        <f>('PLANILHA ORÇAMENTARIA'!I275*0.4)</f>
        <v>4317.9307200000003</v>
      </c>
      <c r="H59" s="9">
        <f>('PLANILHA ORÇAMENTARIA'!I275*0.35)</f>
        <v>3778.1893799999998</v>
      </c>
      <c r="I59" s="9">
        <f>('PLANILHA ORÇAMENTARIA'!I275*0.25)</f>
        <v>2698.7067000000002</v>
      </c>
      <c r="J59" s="171">
        <f t="shared" si="0"/>
        <v>10794.826800000001</v>
      </c>
    </row>
    <row r="60" spans="2:10" ht="14.25">
      <c r="B60" s="6">
        <v>21</v>
      </c>
      <c r="C60" s="43" t="s">
        <v>98</v>
      </c>
      <c r="D60" s="14"/>
      <c r="E60" s="7"/>
      <c r="F60" s="16"/>
      <c r="G60" s="16"/>
      <c r="H60" s="15">
        <v>0.5</v>
      </c>
      <c r="I60" s="15">
        <v>0.5</v>
      </c>
      <c r="J60" s="171"/>
    </row>
    <row r="61" spans="2:10" ht="14.25">
      <c r="B61" s="6"/>
      <c r="C61" s="8"/>
      <c r="D61" s="14"/>
      <c r="E61" s="7"/>
      <c r="F61" s="13"/>
      <c r="G61"/>
      <c r="H61" s="9">
        <f>('PLANILHA ORÇAMENTARIA'!I290/2)</f>
        <v>31071.93318</v>
      </c>
      <c r="I61" s="9">
        <f>('PLANILHA ORÇAMENTARIA'!I290/2)</f>
        <v>31071.93318</v>
      </c>
      <c r="J61" s="171">
        <f t="shared" si="0"/>
        <v>62143.86636</v>
      </c>
    </row>
    <row r="62" spans="2:10" ht="14.25">
      <c r="B62" s="6">
        <v>22</v>
      </c>
      <c r="C62" s="43" t="s">
        <v>15</v>
      </c>
      <c r="D62" s="14"/>
      <c r="E62" s="7"/>
      <c r="F62" s="8"/>
      <c r="G62" s="9"/>
      <c r="H62" s="9"/>
      <c r="I62" s="22">
        <v>1</v>
      </c>
      <c r="J62" s="171"/>
    </row>
    <row r="63" spans="2:10" ht="15" thickBot="1">
      <c r="B63" s="103"/>
      <c r="C63" s="23"/>
      <c r="D63" s="24"/>
      <c r="E63" s="104"/>
      <c r="F63" s="23"/>
      <c r="G63" s="23"/>
      <c r="H63" s="23"/>
      <c r="I63" s="25">
        <f>('PLANILHA ORÇAMENTARIA'!I293)</f>
        <v>3147.027</v>
      </c>
      <c r="J63" s="171">
        <f t="shared" si="0"/>
        <v>3147.027</v>
      </c>
    </row>
    <row r="64" spans="2:10" ht="13.5" thickBot="1">
      <c r="B64" s="351" t="s">
        <v>14722</v>
      </c>
      <c r="C64" s="352"/>
      <c r="D64" s="105"/>
      <c r="E64" s="106"/>
      <c r="F64" s="107">
        <f>SUM(F21,F23,F25,F35,F57)</f>
        <v>10524.371759999998</v>
      </c>
      <c r="G64" s="107">
        <f>SUM(G25,G27,G29,G31,G33,G37,G39,G43,G45,G47,G49,G53,G55,G57,G59)</f>
        <v>181226.29956000001</v>
      </c>
      <c r="H64" s="107">
        <f>SUM(H27,H29,H31,H33,H37,H39,H43,H45,H47,H49,H51,H53,H57,H59,H61)</f>
        <v>198796.57003199996</v>
      </c>
      <c r="I64" s="164">
        <f>SUM(I41,I43,I45,I47,I49,I51,I53,I57,I59,I61,I63)</f>
        <v>119554.24336800002</v>
      </c>
    </row>
    <row r="65" spans="2:10" ht="13.5" thickBot="1">
      <c r="B65" s="351" t="s">
        <v>14720</v>
      </c>
      <c r="C65" s="352"/>
      <c r="D65" s="105"/>
      <c r="E65" s="106"/>
      <c r="F65" s="107"/>
      <c r="G65" s="107"/>
      <c r="H65" s="107"/>
      <c r="I65" s="164">
        <f>('PLANILHA ORÇAMENTARIA'!I294)</f>
        <v>510101.48471999995</v>
      </c>
      <c r="J65" s="171">
        <f>SUM(J21:J63)</f>
        <v>510101.48471999995</v>
      </c>
    </row>
    <row r="66" spans="2:10" ht="14.25">
      <c r="D66" s="17"/>
      <c r="J66" s="171"/>
    </row>
    <row r="69" spans="2:10">
      <c r="C69" s="149"/>
      <c r="D69" s="150"/>
      <c r="E69" s="151"/>
    </row>
    <row r="70" spans="2:10" ht="15.75">
      <c r="C70" s="152"/>
      <c r="D70" s="153"/>
      <c r="E70" s="151"/>
    </row>
    <row r="71" spans="2:10" ht="15.75">
      <c r="C71" s="330" t="s">
        <v>14735</v>
      </c>
      <c r="D71" s="330"/>
      <c r="E71" s="330"/>
    </row>
    <row r="72" spans="2:10" ht="15.75" customHeight="1">
      <c r="C72" s="353" t="s">
        <v>14737</v>
      </c>
      <c r="D72" s="353"/>
      <c r="E72" s="170"/>
    </row>
    <row r="73" spans="2:10" ht="15" customHeight="1">
      <c r="C73" s="354" t="s">
        <v>14668</v>
      </c>
      <c r="D73" s="354"/>
      <c r="E73" s="354"/>
    </row>
    <row r="74" spans="2:10">
      <c r="C74" s="149"/>
      <c r="D74" s="150"/>
      <c r="E74" s="151"/>
    </row>
  </sheetData>
  <mergeCells count="10">
    <mergeCell ref="C72:D72"/>
    <mergeCell ref="C73:E73"/>
    <mergeCell ref="B16:I16"/>
    <mergeCell ref="B65:C65"/>
    <mergeCell ref="C15:I15"/>
    <mergeCell ref="B12:I12"/>
    <mergeCell ref="B13:I13"/>
    <mergeCell ref="B14:I14"/>
    <mergeCell ref="C71:E71"/>
    <mergeCell ref="B64:C64"/>
  </mergeCells>
  <pageMargins left="0.511811024" right="0.511811024" top="0.78740157499999996" bottom="0.78740157499999996" header="0.31496062000000002" footer="0.31496062000000002"/>
  <pageSetup paperSize="9" scale="58" fitToHeight="0" orientation="portrait" verticalDpi="598"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84"/>
  <sheetViews>
    <sheetView topLeftCell="A658" zoomScaleNormal="100" workbookViewId="0">
      <selection activeCell="H4" sqref="H4"/>
    </sheetView>
  </sheetViews>
  <sheetFormatPr defaultRowHeight="14.25"/>
  <cols>
    <col min="1" max="1" width="9.5" style="111" customWidth="1"/>
    <col min="2" max="2" width="36" style="111" customWidth="1"/>
    <col min="3" max="3" width="7.875" style="111" customWidth="1"/>
    <col min="4" max="4" width="10" style="111" customWidth="1"/>
    <col min="5" max="5" width="11.125" style="111" customWidth="1"/>
    <col min="6" max="6" width="11.375" style="111" customWidth="1"/>
    <col min="7" max="256" width="9" style="111"/>
    <col min="257" max="257" width="9.5" style="111" customWidth="1"/>
    <col min="258" max="258" width="36" style="111" customWidth="1"/>
    <col min="259" max="259" width="7.875" style="111" customWidth="1"/>
    <col min="260" max="260" width="10" style="111" customWidth="1"/>
    <col min="261" max="261" width="11.125" style="111" customWidth="1"/>
    <col min="262" max="262" width="11.375" style="111" customWidth="1"/>
    <col min="263" max="512" width="9" style="111"/>
    <col min="513" max="513" width="9.5" style="111" customWidth="1"/>
    <col min="514" max="514" width="36" style="111" customWidth="1"/>
    <col min="515" max="515" width="7.875" style="111" customWidth="1"/>
    <col min="516" max="516" width="10" style="111" customWidth="1"/>
    <col min="517" max="517" width="11.125" style="111" customWidth="1"/>
    <col min="518" max="518" width="11.375" style="111" customWidth="1"/>
    <col min="519" max="768" width="9" style="111"/>
    <col min="769" max="769" width="9.5" style="111" customWidth="1"/>
    <col min="770" max="770" width="36" style="111" customWidth="1"/>
    <col min="771" max="771" width="7.875" style="111" customWidth="1"/>
    <col min="772" max="772" width="10" style="111" customWidth="1"/>
    <col min="773" max="773" width="11.125" style="111" customWidth="1"/>
    <col min="774" max="774" width="11.375" style="111" customWidth="1"/>
    <col min="775" max="1024" width="9" style="111"/>
    <col min="1025" max="1025" width="9.5" style="111" customWidth="1"/>
    <col min="1026" max="1026" width="36" style="111" customWidth="1"/>
    <col min="1027" max="1027" width="7.875" style="111" customWidth="1"/>
    <col min="1028" max="1028" width="10" style="111" customWidth="1"/>
    <col min="1029" max="1029" width="11.125" style="111" customWidth="1"/>
    <col min="1030" max="1030" width="11.375" style="111" customWidth="1"/>
    <col min="1031" max="1280" width="9" style="111"/>
    <col min="1281" max="1281" width="9.5" style="111" customWidth="1"/>
    <col min="1282" max="1282" width="36" style="111" customWidth="1"/>
    <col min="1283" max="1283" width="7.875" style="111" customWidth="1"/>
    <col min="1284" max="1284" width="10" style="111" customWidth="1"/>
    <col min="1285" max="1285" width="11.125" style="111" customWidth="1"/>
    <col min="1286" max="1286" width="11.375" style="111" customWidth="1"/>
    <col min="1287" max="1536" width="9" style="111"/>
    <col min="1537" max="1537" width="9.5" style="111" customWidth="1"/>
    <col min="1538" max="1538" width="36" style="111" customWidth="1"/>
    <col min="1539" max="1539" width="7.875" style="111" customWidth="1"/>
    <col min="1540" max="1540" width="10" style="111" customWidth="1"/>
    <col min="1541" max="1541" width="11.125" style="111" customWidth="1"/>
    <col min="1542" max="1542" width="11.375" style="111" customWidth="1"/>
    <col min="1543" max="1792" width="9" style="111"/>
    <col min="1793" max="1793" width="9.5" style="111" customWidth="1"/>
    <col min="1794" max="1794" width="36" style="111" customWidth="1"/>
    <col min="1795" max="1795" width="7.875" style="111" customWidth="1"/>
    <col min="1796" max="1796" width="10" style="111" customWidth="1"/>
    <col min="1797" max="1797" width="11.125" style="111" customWidth="1"/>
    <col min="1798" max="1798" width="11.375" style="111" customWidth="1"/>
    <col min="1799" max="2048" width="9" style="111"/>
    <col min="2049" max="2049" width="9.5" style="111" customWidth="1"/>
    <col min="2050" max="2050" width="36" style="111" customWidth="1"/>
    <col min="2051" max="2051" width="7.875" style="111" customWidth="1"/>
    <col min="2052" max="2052" width="10" style="111" customWidth="1"/>
    <col min="2053" max="2053" width="11.125" style="111" customWidth="1"/>
    <col min="2054" max="2054" width="11.375" style="111" customWidth="1"/>
    <col min="2055" max="2304" width="9" style="111"/>
    <col min="2305" max="2305" width="9.5" style="111" customWidth="1"/>
    <col min="2306" max="2306" width="36" style="111" customWidth="1"/>
    <col min="2307" max="2307" width="7.875" style="111" customWidth="1"/>
    <col min="2308" max="2308" width="10" style="111" customWidth="1"/>
    <col min="2309" max="2309" width="11.125" style="111" customWidth="1"/>
    <col min="2310" max="2310" width="11.375" style="111" customWidth="1"/>
    <col min="2311" max="2560" width="9" style="111"/>
    <col min="2561" max="2561" width="9.5" style="111" customWidth="1"/>
    <col min="2562" max="2562" width="36" style="111" customWidth="1"/>
    <col min="2563" max="2563" width="7.875" style="111" customWidth="1"/>
    <col min="2564" max="2564" width="10" style="111" customWidth="1"/>
    <col min="2565" max="2565" width="11.125" style="111" customWidth="1"/>
    <col min="2566" max="2566" width="11.375" style="111" customWidth="1"/>
    <col min="2567" max="2816" width="9" style="111"/>
    <col min="2817" max="2817" width="9.5" style="111" customWidth="1"/>
    <col min="2818" max="2818" width="36" style="111" customWidth="1"/>
    <col min="2819" max="2819" width="7.875" style="111" customWidth="1"/>
    <col min="2820" max="2820" width="10" style="111" customWidth="1"/>
    <col min="2821" max="2821" width="11.125" style="111" customWidth="1"/>
    <col min="2822" max="2822" width="11.375" style="111" customWidth="1"/>
    <col min="2823" max="3072" width="9" style="111"/>
    <col min="3073" max="3073" width="9.5" style="111" customWidth="1"/>
    <col min="3074" max="3074" width="36" style="111" customWidth="1"/>
    <col min="3075" max="3075" width="7.875" style="111" customWidth="1"/>
    <col min="3076" max="3076" width="10" style="111" customWidth="1"/>
    <col min="3077" max="3077" width="11.125" style="111" customWidth="1"/>
    <col min="3078" max="3078" width="11.375" style="111" customWidth="1"/>
    <col min="3079" max="3328" width="9" style="111"/>
    <col min="3329" max="3329" width="9.5" style="111" customWidth="1"/>
    <col min="3330" max="3330" width="36" style="111" customWidth="1"/>
    <col min="3331" max="3331" width="7.875" style="111" customWidth="1"/>
    <col min="3332" max="3332" width="10" style="111" customWidth="1"/>
    <col min="3333" max="3333" width="11.125" style="111" customWidth="1"/>
    <col min="3334" max="3334" width="11.375" style="111" customWidth="1"/>
    <col min="3335" max="3584" width="9" style="111"/>
    <col min="3585" max="3585" width="9.5" style="111" customWidth="1"/>
    <col min="3586" max="3586" width="36" style="111" customWidth="1"/>
    <col min="3587" max="3587" width="7.875" style="111" customWidth="1"/>
    <col min="3588" max="3588" width="10" style="111" customWidth="1"/>
    <col min="3589" max="3589" width="11.125" style="111" customWidth="1"/>
    <col min="3590" max="3590" width="11.375" style="111" customWidth="1"/>
    <col min="3591" max="3840" width="9" style="111"/>
    <col min="3841" max="3841" width="9.5" style="111" customWidth="1"/>
    <col min="3842" max="3842" width="36" style="111" customWidth="1"/>
    <col min="3843" max="3843" width="7.875" style="111" customWidth="1"/>
    <col min="3844" max="3844" width="10" style="111" customWidth="1"/>
    <col min="3845" max="3845" width="11.125" style="111" customWidth="1"/>
    <col min="3846" max="3846" width="11.375" style="111" customWidth="1"/>
    <col min="3847" max="4096" width="9" style="111"/>
    <col min="4097" max="4097" width="9.5" style="111" customWidth="1"/>
    <col min="4098" max="4098" width="36" style="111" customWidth="1"/>
    <col min="4099" max="4099" width="7.875" style="111" customWidth="1"/>
    <col min="4100" max="4100" width="10" style="111" customWidth="1"/>
    <col min="4101" max="4101" width="11.125" style="111" customWidth="1"/>
    <col min="4102" max="4102" width="11.375" style="111" customWidth="1"/>
    <col min="4103" max="4352" width="9" style="111"/>
    <col min="4353" max="4353" width="9.5" style="111" customWidth="1"/>
    <col min="4354" max="4354" width="36" style="111" customWidth="1"/>
    <col min="4355" max="4355" width="7.875" style="111" customWidth="1"/>
    <col min="4356" max="4356" width="10" style="111" customWidth="1"/>
    <col min="4357" max="4357" width="11.125" style="111" customWidth="1"/>
    <col min="4358" max="4358" width="11.375" style="111" customWidth="1"/>
    <col min="4359" max="4608" width="9" style="111"/>
    <col min="4609" max="4609" width="9.5" style="111" customWidth="1"/>
    <col min="4610" max="4610" width="36" style="111" customWidth="1"/>
    <col min="4611" max="4611" width="7.875" style="111" customWidth="1"/>
    <col min="4612" max="4612" width="10" style="111" customWidth="1"/>
    <col min="4613" max="4613" width="11.125" style="111" customWidth="1"/>
    <col min="4614" max="4614" width="11.375" style="111" customWidth="1"/>
    <col min="4615" max="4864" width="9" style="111"/>
    <col min="4865" max="4865" width="9.5" style="111" customWidth="1"/>
    <col min="4866" max="4866" width="36" style="111" customWidth="1"/>
    <col min="4867" max="4867" width="7.875" style="111" customWidth="1"/>
    <col min="4868" max="4868" width="10" style="111" customWidth="1"/>
    <col min="4869" max="4869" width="11.125" style="111" customWidth="1"/>
    <col min="4870" max="4870" width="11.375" style="111" customWidth="1"/>
    <col min="4871" max="5120" width="9" style="111"/>
    <col min="5121" max="5121" width="9.5" style="111" customWidth="1"/>
    <col min="5122" max="5122" width="36" style="111" customWidth="1"/>
    <col min="5123" max="5123" width="7.875" style="111" customWidth="1"/>
    <col min="5124" max="5124" width="10" style="111" customWidth="1"/>
    <col min="5125" max="5125" width="11.125" style="111" customWidth="1"/>
    <col min="5126" max="5126" width="11.375" style="111" customWidth="1"/>
    <col min="5127" max="5376" width="9" style="111"/>
    <col min="5377" max="5377" width="9.5" style="111" customWidth="1"/>
    <col min="5378" max="5378" width="36" style="111" customWidth="1"/>
    <col min="5379" max="5379" width="7.875" style="111" customWidth="1"/>
    <col min="5380" max="5380" width="10" style="111" customWidth="1"/>
    <col min="5381" max="5381" width="11.125" style="111" customWidth="1"/>
    <col min="5382" max="5382" width="11.375" style="111" customWidth="1"/>
    <col min="5383" max="5632" width="9" style="111"/>
    <col min="5633" max="5633" width="9.5" style="111" customWidth="1"/>
    <col min="5634" max="5634" width="36" style="111" customWidth="1"/>
    <col min="5635" max="5635" width="7.875" style="111" customWidth="1"/>
    <col min="5636" max="5636" width="10" style="111" customWidth="1"/>
    <col min="5637" max="5637" width="11.125" style="111" customWidth="1"/>
    <col min="5638" max="5638" width="11.375" style="111" customWidth="1"/>
    <col min="5639" max="5888" width="9" style="111"/>
    <col min="5889" max="5889" width="9.5" style="111" customWidth="1"/>
    <col min="5890" max="5890" width="36" style="111" customWidth="1"/>
    <col min="5891" max="5891" width="7.875" style="111" customWidth="1"/>
    <col min="5892" max="5892" width="10" style="111" customWidth="1"/>
    <col min="5893" max="5893" width="11.125" style="111" customWidth="1"/>
    <col min="5894" max="5894" width="11.375" style="111" customWidth="1"/>
    <col min="5895" max="6144" width="9" style="111"/>
    <col min="6145" max="6145" width="9.5" style="111" customWidth="1"/>
    <col min="6146" max="6146" width="36" style="111" customWidth="1"/>
    <col min="6147" max="6147" width="7.875" style="111" customWidth="1"/>
    <col min="6148" max="6148" width="10" style="111" customWidth="1"/>
    <col min="6149" max="6149" width="11.125" style="111" customWidth="1"/>
    <col min="6150" max="6150" width="11.375" style="111" customWidth="1"/>
    <col min="6151" max="6400" width="9" style="111"/>
    <col min="6401" max="6401" width="9.5" style="111" customWidth="1"/>
    <col min="6402" max="6402" width="36" style="111" customWidth="1"/>
    <col min="6403" max="6403" width="7.875" style="111" customWidth="1"/>
    <col min="6404" max="6404" width="10" style="111" customWidth="1"/>
    <col min="6405" max="6405" width="11.125" style="111" customWidth="1"/>
    <col min="6406" max="6406" width="11.375" style="111" customWidth="1"/>
    <col min="6407" max="6656" width="9" style="111"/>
    <col min="6657" max="6657" width="9.5" style="111" customWidth="1"/>
    <col min="6658" max="6658" width="36" style="111" customWidth="1"/>
    <col min="6659" max="6659" width="7.875" style="111" customWidth="1"/>
    <col min="6660" max="6660" width="10" style="111" customWidth="1"/>
    <col min="6661" max="6661" width="11.125" style="111" customWidth="1"/>
    <col min="6662" max="6662" width="11.375" style="111" customWidth="1"/>
    <col min="6663" max="6912" width="9" style="111"/>
    <col min="6913" max="6913" width="9.5" style="111" customWidth="1"/>
    <col min="6914" max="6914" width="36" style="111" customWidth="1"/>
    <col min="6915" max="6915" width="7.875" style="111" customWidth="1"/>
    <col min="6916" max="6916" width="10" style="111" customWidth="1"/>
    <col min="6917" max="6917" width="11.125" style="111" customWidth="1"/>
    <col min="6918" max="6918" width="11.375" style="111" customWidth="1"/>
    <col min="6919" max="7168" width="9" style="111"/>
    <col min="7169" max="7169" width="9.5" style="111" customWidth="1"/>
    <col min="7170" max="7170" width="36" style="111" customWidth="1"/>
    <col min="7171" max="7171" width="7.875" style="111" customWidth="1"/>
    <col min="7172" max="7172" width="10" style="111" customWidth="1"/>
    <col min="7173" max="7173" width="11.125" style="111" customWidth="1"/>
    <col min="7174" max="7174" width="11.375" style="111" customWidth="1"/>
    <col min="7175" max="7424" width="9" style="111"/>
    <col min="7425" max="7425" width="9.5" style="111" customWidth="1"/>
    <col min="7426" max="7426" width="36" style="111" customWidth="1"/>
    <col min="7427" max="7427" width="7.875" style="111" customWidth="1"/>
    <col min="7428" max="7428" width="10" style="111" customWidth="1"/>
    <col min="7429" max="7429" width="11.125" style="111" customWidth="1"/>
    <col min="7430" max="7430" width="11.375" style="111" customWidth="1"/>
    <col min="7431" max="7680" width="9" style="111"/>
    <col min="7681" max="7681" width="9.5" style="111" customWidth="1"/>
    <col min="7682" max="7682" width="36" style="111" customWidth="1"/>
    <col min="7683" max="7683" width="7.875" style="111" customWidth="1"/>
    <col min="7684" max="7684" width="10" style="111" customWidth="1"/>
    <col min="7685" max="7685" width="11.125" style="111" customWidth="1"/>
    <col min="7686" max="7686" width="11.375" style="111" customWidth="1"/>
    <col min="7687" max="7936" width="9" style="111"/>
    <col min="7937" max="7937" width="9.5" style="111" customWidth="1"/>
    <col min="7938" max="7938" width="36" style="111" customWidth="1"/>
    <col min="7939" max="7939" width="7.875" style="111" customWidth="1"/>
    <col min="7940" max="7940" width="10" style="111" customWidth="1"/>
    <col min="7941" max="7941" width="11.125" style="111" customWidth="1"/>
    <col min="7942" max="7942" width="11.375" style="111" customWidth="1"/>
    <col min="7943" max="8192" width="9" style="111"/>
    <col min="8193" max="8193" width="9.5" style="111" customWidth="1"/>
    <col min="8194" max="8194" width="36" style="111" customWidth="1"/>
    <col min="8195" max="8195" width="7.875" style="111" customWidth="1"/>
    <col min="8196" max="8196" width="10" style="111" customWidth="1"/>
    <col min="8197" max="8197" width="11.125" style="111" customWidth="1"/>
    <col min="8198" max="8198" width="11.375" style="111" customWidth="1"/>
    <col min="8199" max="8448" width="9" style="111"/>
    <col min="8449" max="8449" width="9.5" style="111" customWidth="1"/>
    <col min="8450" max="8450" width="36" style="111" customWidth="1"/>
    <col min="8451" max="8451" width="7.875" style="111" customWidth="1"/>
    <col min="8452" max="8452" width="10" style="111" customWidth="1"/>
    <col min="8453" max="8453" width="11.125" style="111" customWidth="1"/>
    <col min="8454" max="8454" width="11.375" style="111" customWidth="1"/>
    <col min="8455" max="8704" width="9" style="111"/>
    <col min="8705" max="8705" width="9.5" style="111" customWidth="1"/>
    <col min="8706" max="8706" width="36" style="111" customWidth="1"/>
    <col min="8707" max="8707" width="7.875" style="111" customWidth="1"/>
    <col min="8708" max="8708" width="10" style="111" customWidth="1"/>
    <col min="8709" max="8709" width="11.125" style="111" customWidth="1"/>
    <col min="8710" max="8710" width="11.375" style="111" customWidth="1"/>
    <col min="8711" max="8960" width="9" style="111"/>
    <col min="8961" max="8961" width="9.5" style="111" customWidth="1"/>
    <col min="8962" max="8962" width="36" style="111" customWidth="1"/>
    <col min="8963" max="8963" width="7.875" style="111" customWidth="1"/>
    <col min="8964" max="8964" width="10" style="111" customWidth="1"/>
    <col min="8965" max="8965" width="11.125" style="111" customWidth="1"/>
    <col min="8966" max="8966" width="11.375" style="111" customWidth="1"/>
    <col min="8967" max="9216" width="9" style="111"/>
    <col min="9217" max="9217" width="9.5" style="111" customWidth="1"/>
    <col min="9218" max="9218" width="36" style="111" customWidth="1"/>
    <col min="9219" max="9219" width="7.875" style="111" customWidth="1"/>
    <col min="9220" max="9220" width="10" style="111" customWidth="1"/>
    <col min="9221" max="9221" width="11.125" style="111" customWidth="1"/>
    <col min="9222" max="9222" width="11.375" style="111" customWidth="1"/>
    <col min="9223" max="9472" width="9" style="111"/>
    <col min="9473" max="9473" width="9.5" style="111" customWidth="1"/>
    <col min="9474" max="9474" width="36" style="111" customWidth="1"/>
    <col min="9475" max="9475" width="7.875" style="111" customWidth="1"/>
    <col min="9476" max="9476" width="10" style="111" customWidth="1"/>
    <col min="9477" max="9477" width="11.125" style="111" customWidth="1"/>
    <col min="9478" max="9478" width="11.375" style="111" customWidth="1"/>
    <col min="9479" max="9728" width="9" style="111"/>
    <col min="9729" max="9729" width="9.5" style="111" customWidth="1"/>
    <col min="9730" max="9730" width="36" style="111" customWidth="1"/>
    <col min="9731" max="9731" width="7.875" style="111" customWidth="1"/>
    <col min="9732" max="9732" width="10" style="111" customWidth="1"/>
    <col min="9733" max="9733" width="11.125" style="111" customWidth="1"/>
    <col min="9734" max="9734" width="11.375" style="111" customWidth="1"/>
    <col min="9735" max="9984" width="9" style="111"/>
    <col min="9985" max="9985" width="9.5" style="111" customWidth="1"/>
    <col min="9986" max="9986" width="36" style="111" customWidth="1"/>
    <col min="9987" max="9987" width="7.875" style="111" customWidth="1"/>
    <col min="9988" max="9988" width="10" style="111" customWidth="1"/>
    <col min="9989" max="9989" width="11.125" style="111" customWidth="1"/>
    <col min="9990" max="9990" width="11.375" style="111" customWidth="1"/>
    <col min="9991" max="10240" width="9" style="111"/>
    <col min="10241" max="10241" width="9.5" style="111" customWidth="1"/>
    <col min="10242" max="10242" width="36" style="111" customWidth="1"/>
    <col min="10243" max="10243" width="7.875" style="111" customWidth="1"/>
    <col min="10244" max="10244" width="10" style="111" customWidth="1"/>
    <col min="10245" max="10245" width="11.125" style="111" customWidth="1"/>
    <col min="10246" max="10246" width="11.375" style="111" customWidth="1"/>
    <col min="10247" max="10496" width="9" style="111"/>
    <col min="10497" max="10497" width="9.5" style="111" customWidth="1"/>
    <col min="10498" max="10498" width="36" style="111" customWidth="1"/>
    <col min="10499" max="10499" width="7.875" style="111" customWidth="1"/>
    <col min="10500" max="10500" width="10" style="111" customWidth="1"/>
    <col min="10501" max="10501" width="11.125" style="111" customWidth="1"/>
    <col min="10502" max="10502" width="11.375" style="111" customWidth="1"/>
    <col min="10503" max="10752" width="9" style="111"/>
    <col min="10753" max="10753" width="9.5" style="111" customWidth="1"/>
    <col min="10754" max="10754" width="36" style="111" customWidth="1"/>
    <col min="10755" max="10755" width="7.875" style="111" customWidth="1"/>
    <col min="10756" max="10756" width="10" style="111" customWidth="1"/>
    <col min="10757" max="10757" width="11.125" style="111" customWidth="1"/>
    <col min="10758" max="10758" width="11.375" style="111" customWidth="1"/>
    <col min="10759" max="11008" width="9" style="111"/>
    <col min="11009" max="11009" width="9.5" style="111" customWidth="1"/>
    <col min="11010" max="11010" width="36" style="111" customWidth="1"/>
    <col min="11011" max="11011" width="7.875" style="111" customWidth="1"/>
    <col min="11012" max="11012" width="10" style="111" customWidth="1"/>
    <col min="11013" max="11013" width="11.125" style="111" customWidth="1"/>
    <col min="11014" max="11014" width="11.375" style="111" customWidth="1"/>
    <col min="11015" max="11264" width="9" style="111"/>
    <col min="11265" max="11265" width="9.5" style="111" customWidth="1"/>
    <col min="11266" max="11266" width="36" style="111" customWidth="1"/>
    <col min="11267" max="11267" width="7.875" style="111" customWidth="1"/>
    <col min="11268" max="11268" width="10" style="111" customWidth="1"/>
    <col min="11269" max="11269" width="11.125" style="111" customWidth="1"/>
    <col min="11270" max="11270" width="11.375" style="111" customWidth="1"/>
    <col min="11271" max="11520" width="9" style="111"/>
    <col min="11521" max="11521" width="9.5" style="111" customWidth="1"/>
    <col min="11522" max="11522" width="36" style="111" customWidth="1"/>
    <col min="11523" max="11523" width="7.875" style="111" customWidth="1"/>
    <col min="11524" max="11524" width="10" style="111" customWidth="1"/>
    <col min="11525" max="11525" width="11.125" style="111" customWidth="1"/>
    <col min="11526" max="11526" width="11.375" style="111" customWidth="1"/>
    <col min="11527" max="11776" width="9" style="111"/>
    <col min="11777" max="11777" width="9.5" style="111" customWidth="1"/>
    <col min="11778" max="11778" width="36" style="111" customWidth="1"/>
    <col min="11779" max="11779" width="7.875" style="111" customWidth="1"/>
    <col min="11780" max="11780" width="10" style="111" customWidth="1"/>
    <col min="11781" max="11781" width="11.125" style="111" customWidth="1"/>
    <col min="11782" max="11782" width="11.375" style="111" customWidth="1"/>
    <col min="11783" max="12032" width="9" style="111"/>
    <col min="12033" max="12033" width="9.5" style="111" customWidth="1"/>
    <col min="12034" max="12034" width="36" style="111" customWidth="1"/>
    <col min="12035" max="12035" width="7.875" style="111" customWidth="1"/>
    <col min="12036" max="12036" width="10" style="111" customWidth="1"/>
    <col min="12037" max="12037" width="11.125" style="111" customWidth="1"/>
    <col min="12038" max="12038" width="11.375" style="111" customWidth="1"/>
    <col min="12039" max="12288" width="9" style="111"/>
    <col min="12289" max="12289" width="9.5" style="111" customWidth="1"/>
    <col min="12290" max="12290" width="36" style="111" customWidth="1"/>
    <col min="12291" max="12291" width="7.875" style="111" customWidth="1"/>
    <col min="12292" max="12292" width="10" style="111" customWidth="1"/>
    <col min="12293" max="12293" width="11.125" style="111" customWidth="1"/>
    <col min="12294" max="12294" width="11.375" style="111" customWidth="1"/>
    <col min="12295" max="12544" width="9" style="111"/>
    <col min="12545" max="12545" width="9.5" style="111" customWidth="1"/>
    <col min="12546" max="12546" width="36" style="111" customWidth="1"/>
    <col min="12547" max="12547" width="7.875" style="111" customWidth="1"/>
    <col min="12548" max="12548" width="10" style="111" customWidth="1"/>
    <col min="12549" max="12549" width="11.125" style="111" customWidth="1"/>
    <col min="12550" max="12550" width="11.375" style="111" customWidth="1"/>
    <col min="12551" max="12800" width="9" style="111"/>
    <col min="12801" max="12801" width="9.5" style="111" customWidth="1"/>
    <col min="12802" max="12802" width="36" style="111" customWidth="1"/>
    <col min="12803" max="12803" width="7.875" style="111" customWidth="1"/>
    <col min="12804" max="12804" width="10" style="111" customWidth="1"/>
    <col min="12805" max="12805" width="11.125" style="111" customWidth="1"/>
    <col min="12806" max="12806" width="11.375" style="111" customWidth="1"/>
    <col min="12807" max="13056" width="9" style="111"/>
    <col min="13057" max="13057" width="9.5" style="111" customWidth="1"/>
    <col min="13058" max="13058" width="36" style="111" customWidth="1"/>
    <col min="13059" max="13059" width="7.875" style="111" customWidth="1"/>
    <col min="13060" max="13060" width="10" style="111" customWidth="1"/>
    <col min="13061" max="13061" width="11.125" style="111" customWidth="1"/>
    <col min="13062" max="13062" width="11.375" style="111" customWidth="1"/>
    <col min="13063" max="13312" width="9" style="111"/>
    <col min="13313" max="13313" width="9.5" style="111" customWidth="1"/>
    <col min="13314" max="13314" width="36" style="111" customWidth="1"/>
    <col min="13315" max="13315" width="7.875" style="111" customWidth="1"/>
    <col min="13316" max="13316" width="10" style="111" customWidth="1"/>
    <col min="13317" max="13317" width="11.125" style="111" customWidth="1"/>
    <col min="13318" max="13318" width="11.375" style="111" customWidth="1"/>
    <col min="13319" max="13568" width="9" style="111"/>
    <col min="13569" max="13569" width="9.5" style="111" customWidth="1"/>
    <col min="13570" max="13570" width="36" style="111" customWidth="1"/>
    <col min="13571" max="13571" width="7.875" style="111" customWidth="1"/>
    <col min="13572" max="13572" width="10" style="111" customWidth="1"/>
    <col min="13573" max="13573" width="11.125" style="111" customWidth="1"/>
    <col min="13574" max="13574" width="11.375" style="111" customWidth="1"/>
    <col min="13575" max="13824" width="9" style="111"/>
    <col min="13825" max="13825" width="9.5" style="111" customWidth="1"/>
    <col min="13826" max="13826" width="36" style="111" customWidth="1"/>
    <col min="13827" max="13827" width="7.875" style="111" customWidth="1"/>
    <col min="13828" max="13828" width="10" style="111" customWidth="1"/>
    <col min="13829" max="13829" width="11.125" style="111" customWidth="1"/>
    <col min="13830" max="13830" width="11.375" style="111" customWidth="1"/>
    <col min="13831" max="14080" width="9" style="111"/>
    <col min="14081" max="14081" width="9.5" style="111" customWidth="1"/>
    <col min="14082" max="14082" width="36" style="111" customWidth="1"/>
    <col min="14083" max="14083" width="7.875" style="111" customWidth="1"/>
    <col min="14084" max="14084" width="10" style="111" customWidth="1"/>
    <col min="14085" max="14085" width="11.125" style="111" customWidth="1"/>
    <col min="14086" max="14086" width="11.375" style="111" customWidth="1"/>
    <col min="14087" max="14336" width="9" style="111"/>
    <col min="14337" max="14337" width="9.5" style="111" customWidth="1"/>
    <col min="14338" max="14338" width="36" style="111" customWidth="1"/>
    <col min="14339" max="14339" width="7.875" style="111" customWidth="1"/>
    <col min="14340" max="14340" width="10" style="111" customWidth="1"/>
    <col min="14341" max="14341" width="11.125" style="111" customWidth="1"/>
    <col min="14342" max="14342" width="11.375" style="111" customWidth="1"/>
    <col min="14343" max="14592" width="9" style="111"/>
    <col min="14593" max="14593" width="9.5" style="111" customWidth="1"/>
    <col min="14594" max="14594" width="36" style="111" customWidth="1"/>
    <col min="14595" max="14595" width="7.875" style="111" customWidth="1"/>
    <col min="14596" max="14596" width="10" style="111" customWidth="1"/>
    <col min="14597" max="14597" width="11.125" style="111" customWidth="1"/>
    <col min="14598" max="14598" width="11.375" style="111" customWidth="1"/>
    <col min="14599" max="14848" width="9" style="111"/>
    <col min="14849" max="14849" width="9.5" style="111" customWidth="1"/>
    <col min="14850" max="14850" width="36" style="111" customWidth="1"/>
    <col min="14851" max="14851" width="7.875" style="111" customWidth="1"/>
    <col min="14852" max="14852" width="10" style="111" customWidth="1"/>
    <col min="14853" max="14853" width="11.125" style="111" customWidth="1"/>
    <col min="14854" max="14854" width="11.375" style="111" customWidth="1"/>
    <col min="14855" max="15104" width="9" style="111"/>
    <col min="15105" max="15105" width="9.5" style="111" customWidth="1"/>
    <col min="15106" max="15106" width="36" style="111" customWidth="1"/>
    <col min="15107" max="15107" width="7.875" style="111" customWidth="1"/>
    <col min="15108" max="15108" width="10" style="111" customWidth="1"/>
    <col min="15109" max="15109" width="11.125" style="111" customWidth="1"/>
    <col min="15110" max="15110" width="11.375" style="111" customWidth="1"/>
    <col min="15111" max="15360" width="9" style="111"/>
    <col min="15361" max="15361" width="9.5" style="111" customWidth="1"/>
    <col min="15362" max="15362" width="36" style="111" customWidth="1"/>
    <col min="15363" max="15363" width="7.875" style="111" customWidth="1"/>
    <col min="15364" max="15364" width="10" style="111" customWidth="1"/>
    <col min="15365" max="15365" width="11.125" style="111" customWidth="1"/>
    <col min="15366" max="15366" width="11.375" style="111" customWidth="1"/>
    <col min="15367" max="15616" width="9" style="111"/>
    <col min="15617" max="15617" width="9.5" style="111" customWidth="1"/>
    <col min="15618" max="15618" width="36" style="111" customWidth="1"/>
    <col min="15619" max="15619" width="7.875" style="111" customWidth="1"/>
    <col min="15620" max="15620" width="10" style="111" customWidth="1"/>
    <col min="15621" max="15621" width="11.125" style="111" customWidth="1"/>
    <col min="15622" max="15622" width="11.375" style="111" customWidth="1"/>
    <col min="15623" max="15872" width="9" style="111"/>
    <col min="15873" max="15873" width="9.5" style="111" customWidth="1"/>
    <col min="15874" max="15874" width="36" style="111" customWidth="1"/>
    <col min="15875" max="15875" width="7.875" style="111" customWidth="1"/>
    <col min="15876" max="15876" width="10" style="111" customWidth="1"/>
    <col min="15877" max="15877" width="11.125" style="111" customWidth="1"/>
    <col min="15878" max="15878" width="11.375" style="111" customWidth="1"/>
    <col min="15879" max="16128" width="9" style="111"/>
    <col min="16129" max="16129" width="9.5" style="111" customWidth="1"/>
    <col min="16130" max="16130" width="36" style="111" customWidth="1"/>
    <col min="16131" max="16131" width="7.875" style="111" customWidth="1"/>
    <col min="16132" max="16132" width="10" style="111" customWidth="1"/>
    <col min="16133" max="16133" width="11.125" style="111" customWidth="1"/>
    <col min="16134" max="16134" width="11.375" style="111" customWidth="1"/>
    <col min="16135" max="16384" width="9" style="111"/>
  </cols>
  <sheetData>
    <row r="1" spans="1:6" ht="21" customHeight="1">
      <c r="A1" s="108" t="s">
        <v>327</v>
      </c>
      <c r="B1" s="109" t="s">
        <v>328</v>
      </c>
      <c r="C1" s="109" t="s">
        <v>329</v>
      </c>
      <c r="D1" s="110" t="s">
        <v>330</v>
      </c>
      <c r="E1" s="108" t="s">
        <v>331</v>
      </c>
      <c r="F1" s="110" t="s">
        <v>332</v>
      </c>
    </row>
    <row r="2" spans="1:6" ht="15" customHeight="1">
      <c r="A2" s="112">
        <v>1</v>
      </c>
      <c r="B2" s="113" t="s">
        <v>333</v>
      </c>
      <c r="C2" s="114"/>
      <c r="D2" s="114"/>
      <c r="E2" s="114"/>
      <c r="F2" s="114"/>
    </row>
    <row r="3" spans="1:6" ht="15" customHeight="1">
      <c r="A3" s="115">
        <v>1.02</v>
      </c>
      <c r="B3" s="113" t="s">
        <v>334</v>
      </c>
      <c r="C3" s="114"/>
      <c r="D3" s="114"/>
      <c r="E3" s="114"/>
      <c r="F3" s="114"/>
    </row>
    <row r="4" spans="1:6" ht="52.35" customHeight="1">
      <c r="A4" s="116" t="s">
        <v>335</v>
      </c>
      <c r="B4" s="116" t="s">
        <v>336</v>
      </c>
      <c r="C4" s="117" t="s">
        <v>337</v>
      </c>
      <c r="D4" s="118"/>
      <c r="E4" s="119" t="s">
        <v>338</v>
      </c>
      <c r="F4" s="119" t="s">
        <v>338</v>
      </c>
    </row>
    <row r="5" spans="1:6" ht="52.35" customHeight="1">
      <c r="A5" s="116" t="s">
        <v>339</v>
      </c>
      <c r="B5" s="116" t="s">
        <v>340</v>
      </c>
      <c r="C5" s="117" t="s">
        <v>337</v>
      </c>
      <c r="D5" s="118"/>
      <c r="E5" s="119" t="s">
        <v>341</v>
      </c>
      <c r="F5" s="119" t="s">
        <v>341</v>
      </c>
    </row>
    <row r="6" spans="1:6" ht="52.35" customHeight="1">
      <c r="A6" s="116" t="s">
        <v>342</v>
      </c>
      <c r="B6" s="116" t="s">
        <v>343</v>
      </c>
      <c r="C6" s="117" t="s">
        <v>337</v>
      </c>
      <c r="D6" s="118"/>
      <c r="E6" s="119" t="s">
        <v>344</v>
      </c>
      <c r="F6" s="119" t="s">
        <v>344</v>
      </c>
    </row>
    <row r="7" spans="1:6" ht="52.35" customHeight="1">
      <c r="A7" s="116" t="s">
        <v>345</v>
      </c>
      <c r="B7" s="116" t="s">
        <v>346</v>
      </c>
      <c r="C7" s="117" t="s">
        <v>337</v>
      </c>
      <c r="D7" s="118"/>
      <c r="E7" s="120">
        <v>14923.4</v>
      </c>
      <c r="F7" s="119" t="s">
        <v>347</v>
      </c>
    </row>
    <row r="8" spans="1:6" ht="52.35" customHeight="1">
      <c r="A8" s="116" t="s">
        <v>348</v>
      </c>
      <c r="B8" s="116" t="s">
        <v>349</v>
      </c>
      <c r="C8" s="117" t="s">
        <v>337</v>
      </c>
      <c r="D8" s="118"/>
      <c r="E8" s="119" t="s">
        <v>350</v>
      </c>
      <c r="F8" s="119" t="s">
        <v>350</v>
      </c>
    </row>
    <row r="9" spans="1:6" ht="15" customHeight="1">
      <c r="A9" s="115">
        <v>1.06</v>
      </c>
      <c r="B9" s="113" t="s">
        <v>351</v>
      </c>
      <c r="C9" s="114"/>
      <c r="D9" s="114"/>
      <c r="E9" s="114"/>
      <c r="F9" s="114"/>
    </row>
    <row r="10" spans="1:6" ht="52.35" customHeight="1">
      <c r="A10" s="116" t="s">
        <v>352</v>
      </c>
      <c r="B10" s="116" t="s">
        <v>353</v>
      </c>
      <c r="C10" s="117" t="s">
        <v>337</v>
      </c>
      <c r="D10" s="118"/>
      <c r="E10" s="119" t="s">
        <v>354</v>
      </c>
      <c r="F10" s="119" t="s">
        <v>354</v>
      </c>
    </row>
    <row r="11" spans="1:6" ht="65.45" customHeight="1">
      <c r="A11" s="121" t="s">
        <v>355</v>
      </c>
      <c r="B11" s="116" t="s">
        <v>356</v>
      </c>
      <c r="C11" s="122" t="s">
        <v>337</v>
      </c>
      <c r="D11" s="118"/>
      <c r="E11" s="123" t="s">
        <v>357</v>
      </c>
      <c r="F11" s="123" t="s">
        <v>357</v>
      </c>
    </row>
    <row r="12" spans="1:6" ht="52.35" customHeight="1">
      <c r="A12" s="116" t="s">
        <v>358</v>
      </c>
      <c r="B12" s="118" t="s">
        <v>359</v>
      </c>
      <c r="C12" s="117" t="s">
        <v>337</v>
      </c>
      <c r="D12" s="118"/>
      <c r="E12" s="119" t="s">
        <v>360</v>
      </c>
      <c r="F12" s="119" t="s">
        <v>360</v>
      </c>
    </row>
    <row r="13" spans="1:6" ht="65.45" customHeight="1">
      <c r="A13" s="121" t="s">
        <v>361</v>
      </c>
      <c r="B13" s="116" t="s">
        <v>362</v>
      </c>
      <c r="C13" s="122" t="s">
        <v>337</v>
      </c>
      <c r="D13" s="118"/>
      <c r="E13" s="123" t="s">
        <v>363</v>
      </c>
      <c r="F13" s="123" t="s">
        <v>363</v>
      </c>
    </row>
    <row r="14" spans="1:6" ht="15" customHeight="1">
      <c r="A14" s="115">
        <v>1.17</v>
      </c>
      <c r="B14" s="113" t="s">
        <v>364</v>
      </c>
      <c r="C14" s="114"/>
      <c r="D14" s="114"/>
      <c r="E14" s="114"/>
      <c r="F14" s="114"/>
    </row>
    <row r="15" spans="1:6" ht="26.25" customHeight="1">
      <c r="A15" s="116" t="s">
        <v>365</v>
      </c>
      <c r="B15" s="116" t="s">
        <v>366</v>
      </c>
      <c r="C15" s="117" t="s">
        <v>337</v>
      </c>
      <c r="D15" s="124"/>
      <c r="E15" s="119" t="s">
        <v>367</v>
      </c>
      <c r="F15" s="119" t="s">
        <v>367</v>
      </c>
    </row>
    <row r="16" spans="1:6" ht="26.25" customHeight="1">
      <c r="A16" s="116" t="s">
        <v>368</v>
      </c>
      <c r="B16" s="116" t="s">
        <v>369</v>
      </c>
      <c r="C16" s="117" t="s">
        <v>337</v>
      </c>
      <c r="D16" s="124"/>
      <c r="E16" s="119" t="s">
        <v>370</v>
      </c>
      <c r="F16" s="119" t="s">
        <v>370</v>
      </c>
    </row>
    <row r="17" spans="1:6" ht="26.25" customHeight="1">
      <c r="A17" s="116" t="s">
        <v>371</v>
      </c>
      <c r="B17" s="116" t="s">
        <v>372</v>
      </c>
      <c r="C17" s="117" t="s">
        <v>337</v>
      </c>
      <c r="D17" s="124"/>
      <c r="E17" s="119" t="s">
        <v>373</v>
      </c>
      <c r="F17" s="119" t="s">
        <v>373</v>
      </c>
    </row>
    <row r="18" spans="1:6" ht="26.25" customHeight="1">
      <c r="A18" s="116" t="s">
        <v>374</v>
      </c>
      <c r="B18" s="116" t="s">
        <v>375</v>
      </c>
      <c r="C18" s="117" t="s">
        <v>337</v>
      </c>
      <c r="D18" s="124"/>
      <c r="E18" s="119" t="s">
        <v>376</v>
      </c>
      <c r="F18" s="119" t="s">
        <v>376</v>
      </c>
    </row>
    <row r="19" spans="1:6" ht="30" customHeight="1">
      <c r="A19" s="116" t="s">
        <v>377</v>
      </c>
      <c r="B19" s="118" t="s">
        <v>378</v>
      </c>
      <c r="C19" s="117" t="s">
        <v>337</v>
      </c>
      <c r="D19" s="124"/>
      <c r="E19" s="119" t="s">
        <v>379</v>
      </c>
      <c r="F19" s="119" t="s">
        <v>379</v>
      </c>
    </row>
    <row r="20" spans="1:6" ht="30" customHeight="1">
      <c r="A20" s="116" t="s">
        <v>380</v>
      </c>
      <c r="B20" s="118" t="s">
        <v>381</v>
      </c>
      <c r="C20" s="117" t="s">
        <v>337</v>
      </c>
      <c r="D20" s="124"/>
      <c r="E20" s="119" t="s">
        <v>382</v>
      </c>
      <c r="F20" s="119" t="s">
        <v>382</v>
      </c>
    </row>
    <row r="21" spans="1:6" ht="30" customHeight="1">
      <c r="A21" s="116" t="s">
        <v>383</v>
      </c>
      <c r="B21" s="118" t="s">
        <v>384</v>
      </c>
      <c r="C21" s="117" t="s">
        <v>337</v>
      </c>
      <c r="D21" s="124"/>
      <c r="E21" s="119" t="s">
        <v>385</v>
      </c>
      <c r="F21" s="119" t="s">
        <v>385</v>
      </c>
    </row>
    <row r="22" spans="1:6" ht="30" customHeight="1">
      <c r="A22" s="116" t="s">
        <v>386</v>
      </c>
      <c r="B22" s="118" t="s">
        <v>387</v>
      </c>
      <c r="C22" s="117" t="s">
        <v>337</v>
      </c>
      <c r="D22" s="124"/>
      <c r="E22" s="119" t="s">
        <v>388</v>
      </c>
      <c r="F22" s="119" t="s">
        <v>388</v>
      </c>
    </row>
    <row r="23" spans="1:6" ht="26.25" customHeight="1">
      <c r="A23" s="116" t="s">
        <v>389</v>
      </c>
      <c r="B23" s="116" t="s">
        <v>390</v>
      </c>
      <c r="C23" s="117" t="s">
        <v>337</v>
      </c>
      <c r="D23" s="124"/>
      <c r="E23" s="119" t="s">
        <v>391</v>
      </c>
      <c r="F23" s="119" t="s">
        <v>391</v>
      </c>
    </row>
    <row r="24" spans="1:6" ht="26.25" customHeight="1">
      <c r="A24" s="116" t="s">
        <v>392</v>
      </c>
      <c r="B24" s="116" t="s">
        <v>393</v>
      </c>
      <c r="C24" s="117" t="s">
        <v>337</v>
      </c>
      <c r="D24" s="124"/>
      <c r="E24" s="119" t="s">
        <v>394</v>
      </c>
      <c r="F24" s="119" t="s">
        <v>394</v>
      </c>
    </row>
    <row r="25" spans="1:6" ht="30" customHeight="1">
      <c r="A25" s="116" t="s">
        <v>395</v>
      </c>
      <c r="B25" s="118" t="s">
        <v>396</v>
      </c>
      <c r="C25" s="117" t="s">
        <v>337</v>
      </c>
      <c r="D25" s="124"/>
      <c r="E25" s="119" t="s">
        <v>397</v>
      </c>
      <c r="F25" s="119" t="s">
        <v>397</v>
      </c>
    </row>
    <row r="26" spans="1:6" ht="30" customHeight="1">
      <c r="A26" s="116" t="s">
        <v>398</v>
      </c>
      <c r="B26" s="118" t="s">
        <v>399</v>
      </c>
      <c r="C26" s="117" t="s">
        <v>337</v>
      </c>
      <c r="D26" s="124"/>
      <c r="E26" s="119" t="s">
        <v>400</v>
      </c>
      <c r="F26" s="119" t="s">
        <v>400</v>
      </c>
    </row>
    <row r="27" spans="1:6" ht="15" customHeight="1">
      <c r="A27" s="115">
        <v>1.2</v>
      </c>
      <c r="B27" s="113" t="s">
        <v>401</v>
      </c>
      <c r="C27" s="114"/>
      <c r="D27" s="114"/>
      <c r="E27" s="114"/>
      <c r="F27" s="114"/>
    </row>
    <row r="28" spans="1:6" ht="39.200000000000003" customHeight="1">
      <c r="A28" s="121" t="s">
        <v>402</v>
      </c>
      <c r="B28" s="118" t="s">
        <v>403</v>
      </c>
      <c r="C28" s="122" t="s">
        <v>404</v>
      </c>
      <c r="D28" s="123" t="s">
        <v>405</v>
      </c>
      <c r="E28" s="118"/>
      <c r="F28" s="123" t="s">
        <v>405</v>
      </c>
    </row>
    <row r="29" spans="1:6" ht="52.35" customHeight="1">
      <c r="A29" s="116" t="s">
        <v>406</v>
      </c>
      <c r="B29" s="116" t="s">
        <v>407</v>
      </c>
      <c r="C29" s="117" t="s">
        <v>408</v>
      </c>
      <c r="D29" s="119" t="s">
        <v>409</v>
      </c>
      <c r="E29" s="119" t="s">
        <v>410</v>
      </c>
      <c r="F29" s="119" t="s">
        <v>411</v>
      </c>
    </row>
    <row r="30" spans="1:6" ht="52.35" customHeight="1">
      <c r="A30" s="116" t="s">
        <v>412</v>
      </c>
      <c r="B30" s="116" t="s">
        <v>413</v>
      </c>
      <c r="C30" s="117" t="s">
        <v>408</v>
      </c>
      <c r="D30" s="119" t="s">
        <v>414</v>
      </c>
      <c r="E30" s="119" t="s">
        <v>415</v>
      </c>
      <c r="F30" s="119" t="s">
        <v>416</v>
      </c>
    </row>
    <row r="31" spans="1:6" ht="39.200000000000003" customHeight="1">
      <c r="A31" s="121" t="s">
        <v>417</v>
      </c>
      <c r="B31" s="118" t="s">
        <v>418</v>
      </c>
      <c r="C31" s="122" t="s">
        <v>408</v>
      </c>
      <c r="D31" s="123" t="s">
        <v>419</v>
      </c>
      <c r="E31" s="123" t="s">
        <v>420</v>
      </c>
      <c r="F31" s="123" t="s">
        <v>421</v>
      </c>
    </row>
    <row r="32" spans="1:6" ht="39.200000000000003" customHeight="1">
      <c r="A32" s="121" t="s">
        <v>422</v>
      </c>
      <c r="B32" s="118" t="s">
        <v>423</v>
      </c>
      <c r="C32" s="122" t="s">
        <v>408</v>
      </c>
      <c r="D32" s="123" t="s">
        <v>424</v>
      </c>
      <c r="E32" s="123" t="s">
        <v>424</v>
      </c>
      <c r="F32" s="123" t="s">
        <v>425</v>
      </c>
    </row>
    <row r="33" spans="1:6" ht="39.200000000000003" customHeight="1">
      <c r="A33" s="121" t="s">
        <v>426</v>
      </c>
      <c r="B33" s="118" t="s">
        <v>427</v>
      </c>
      <c r="C33" s="122" t="s">
        <v>408</v>
      </c>
      <c r="D33" s="123" t="s">
        <v>428</v>
      </c>
      <c r="E33" s="123" t="s">
        <v>429</v>
      </c>
      <c r="F33" s="123" t="s">
        <v>430</v>
      </c>
    </row>
    <row r="34" spans="1:6" ht="39.200000000000003" customHeight="1">
      <c r="A34" s="121" t="s">
        <v>431</v>
      </c>
      <c r="B34" s="116" t="s">
        <v>432</v>
      </c>
      <c r="C34" s="122" t="s">
        <v>408</v>
      </c>
      <c r="D34" s="123" t="s">
        <v>433</v>
      </c>
      <c r="E34" s="123" t="s">
        <v>434</v>
      </c>
      <c r="F34" s="123" t="s">
        <v>435</v>
      </c>
    </row>
    <row r="35" spans="1:6" ht="39.200000000000003" customHeight="1">
      <c r="A35" s="121" t="s">
        <v>436</v>
      </c>
      <c r="B35" s="118" t="s">
        <v>437</v>
      </c>
      <c r="C35" s="122" t="s">
        <v>408</v>
      </c>
      <c r="D35" s="123" t="s">
        <v>438</v>
      </c>
      <c r="E35" s="123" t="s">
        <v>415</v>
      </c>
      <c r="F35" s="123" t="s">
        <v>439</v>
      </c>
    </row>
    <row r="36" spans="1:6" ht="39.200000000000003" customHeight="1">
      <c r="A36" s="121" t="s">
        <v>440</v>
      </c>
      <c r="B36" s="118" t="s">
        <v>441</v>
      </c>
      <c r="C36" s="122" t="s">
        <v>408</v>
      </c>
      <c r="D36" s="123" t="s">
        <v>419</v>
      </c>
      <c r="E36" s="123" t="s">
        <v>419</v>
      </c>
      <c r="F36" s="123" t="s">
        <v>442</v>
      </c>
    </row>
    <row r="37" spans="1:6" ht="39.200000000000003" customHeight="1">
      <c r="A37" s="121" t="s">
        <v>443</v>
      </c>
      <c r="B37" s="118" t="s">
        <v>444</v>
      </c>
      <c r="C37" s="122" t="s">
        <v>408</v>
      </c>
      <c r="D37" s="123" t="s">
        <v>419</v>
      </c>
      <c r="E37" s="123" t="s">
        <v>445</v>
      </c>
      <c r="F37" s="123" t="s">
        <v>446</v>
      </c>
    </row>
    <row r="38" spans="1:6" ht="52.35" customHeight="1">
      <c r="A38" s="116" t="s">
        <v>447</v>
      </c>
      <c r="B38" s="118" t="s">
        <v>448</v>
      </c>
      <c r="C38" s="117" t="s">
        <v>408</v>
      </c>
      <c r="D38" s="119" t="s">
        <v>435</v>
      </c>
      <c r="E38" s="119" t="s">
        <v>449</v>
      </c>
      <c r="F38" s="119" t="s">
        <v>450</v>
      </c>
    </row>
    <row r="39" spans="1:6" ht="52.35" customHeight="1">
      <c r="A39" s="116" t="s">
        <v>451</v>
      </c>
      <c r="B39" s="118" t="s">
        <v>452</v>
      </c>
      <c r="C39" s="117" t="s">
        <v>408</v>
      </c>
      <c r="D39" s="119" t="s">
        <v>453</v>
      </c>
      <c r="E39" s="119" t="s">
        <v>454</v>
      </c>
      <c r="F39" s="119" t="s">
        <v>455</v>
      </c>
    </row>
    <row r="40" spans="1:6" ht="52.35" customHeight="1">
      <c r="A40" s="116" t="s">
        <v>456</v>
      </c>
      <c r="B40" s="116" t="s">
        <v>457</v>
      </c>
      <c r="C40" s="117" t="s">
        <v>408</v>
      </c>
      <c r="D40" s="119" t="s">
        <v>419</v>
      </c>
      <c r="E40" s="119" t="s">
        <v>419</v>
      </c>
      <c r="F40" s="119" t="s">
        <v>442</v>
      </c>
    </row>
    <row r="41" spans="1:6" ht="39.200000000000003" customHeight="1">
      <c r="A41" s="121" t="s">
        <v>458</v>
      </c>
      <c r="B41" s="118" t="s">
        <v>459</v>
      </c>
      <c r="C41" s="122" t="s">
        <v>408</v>
      </c>
      <c r="D41" s="123" t="s">
        <v>460</v>
      </c>
      <c r="E41" s="123" t="s">
        <v>424</v>
      </c>
      <c r="F41" s="123" t="s">
        <v>461</v>
      </c>
    </row>
    <row r="42" spans="1:6" ht="39.200000000000003" customHeight="1">
      <c r="A42" s="121" t="s">
        <v>462</v>
      </c>
      <c r="B42" s="118" t="s">
        <v>463</v>
      </c>
      <c r="C42" s="122" t="s">
        <v>408</v>
      </c>
      <c r="D42" s="123" t="s">
        <v>464</v>
      </c>
      <c r="E42" s="123" t="s">
        <v>465</v>
      </c>
      <c r="F42" s="123" t="s">
        <v>466</v>
      </c>
    </row>
    <row r="43" spans="1:6" ht="39.200000000000003" customHeight="1">
      <c r="A43" s="121" t="s">
        <v>467</v>
      </c>
      <c r="B43" s="118" t="s">
        <v>468</v>
      </c>
      <c r="C43" s="122" t="s">
        <v>408</v>
      </c>
      <c r="D43" s="123" t="s">
        <v>445</v>
      </c>
      <c r="E43" s="123" t="s">
        <v>469</v>
      </c>
      <c r="F43" s="123" t="s">
        <v>470</v>
      </c>
    </row>
    <row r="44" spans="1:6" ht="39.200000000000003" customHeight="1">
      <c r="A44" s="121" t="s">
        <v>471</v>
      </c>
      <c r="B44" s="118" t="s">
        <v>472</v>
      </c>
      <c r="C44" s="122" t="s">
        <v>408</v>
      </c>
      <c r="D44" s="123" t="s">
        <v>449</v>
      </c>
      <c r="E44" s="123" t="s">
        <v>409</v>
      </c>
      <c r="F44" s="123" t="s">
        <v>473</v>
      </c>
    </row>
    <row r="45" spans="1:6" ht="39.200000000000003" customHeight="1">
      <c r="A45" s="121" t="s">
        <v>474</v>
      </c>
      <c r="B45" s="118" t="s">
        <v>475</v>
      </c>
      <c r="C45" s="122" t="s">
        <v>408</v>
      </c>
      <c r="D45" s="123" t="s">
        <v>476</v>
      </c>
      <c r="E45" s="123" t="s">
        <v>476</v>
      </c>
      <c r="F45" s="123" t="s">
        <v>477</v>
      </c>
    </row>
    <row r="46" spans="1:6" ht="39.200000000000003" customHeight="1">
      <c r="A46" s="121" t="s">
        <v>478</v>
      </c>
      <c r="B46" s="118" t="s">
        <v>479</v>
      </c>
      <c r="C46" s="122" t="s">
        <v>408</v>
      </c>
      <c r="D46" s="123" t="s">
        <v>480</v>
      </c>
      <c r="E46" s="123" t="s">
        <v>465</v>
      </c>
      <c r="F46" s="123" t="s">
        <v>481</v>
      </c>
    </row>
    <row r="47" spans="1:6" ht="39.200000000000003" customHeight="1">
      <c r="A47" s="121" t="s">
        <v>482</v>
      </c>
      <c r="B47" s="116" t="s">
        <v>483</v>
      </c>
      <c r="C47" s="122" t="s">
        <v>408</v>
      </c>
      <c r="D47" s="123" t="s">
        <v>484</v>
      </c>
      <c r="E47" s="123" t="s">
        <v>428</v>
      </c>
      <c r="F47" s="123" t="s">
        <v>453</v>
      </c>
    </row>
    <row r="48" spans="1:6" ht="30" customHeight="1">
      <c r="A48" s="116" t="s">
        <v>485</v>
      </c>
      <c r="B48" s="118" t="s">
        <v>486</v>
      </c>
      <c r="C48" s="117" t="s">
        <v>408</v>
      </c>
      <c r="D48" s="119" t="s">
        <v>487</v>
      </c>
      <c r="E48" s="119" t="s">
        <v>487</v>
      </c>
      <c r="F48" s="119" t="s">
        <v>419</v>
      </c>
    </row>
    <row r="49" spans="1:6" ht="30" customHeight="1">
      <c r="A49" s="116" t="s">
        <v>488</v>
      </c>
      <c r="B49" s="118" t="s">
        <v>489</v>
      </c>
      <c r="C49" s="117" t="s">
        <v>408</v>
      </c>
      <c r="D49" s="119" t="s">
        <v>490</v>
      </c>
      <c r="E49" s="119" t="s">
        <v>490</v>
      </c>
      <c r="F49" s="119" t="s">
        <v>484</v>
      </c>
    </row>
    <row r="50" spans="1:6" ht="30" customHeight="1">
      <c r="A50" s="116" t="s">
        <v>491</v>
      </c>
      <c r="B50" s="118" t="s">
        <v>492</v>
      </c>
      <c r="C50" s="117" t="s">
        <v>408</v>
      </c>
      <c r="D50" s="119" t="s">
        <v>490</v>
      </c>
      <c r="E50" s="119" t="s">
        <v>493</v>
      </c>
      <c r="F50" s="119" t="s">
        <v>428</v>
      </c>
    </row>
    <row r="51" spans="1:6" ht="30" customHeight="1">
      <c r="A51" s="116" t="s">
        <v>494</v>
      </c>
      <c r="B51" s="118" t="s">
        <v>495</v>
      </c>
      <c r="C51" s="117" t="s">
        <v>496</v>
      </c>
      <c r="D51" s="119" t="s">
        <v>497</v>
      </c>
      <c r="E51" s="119" t="s">
        <v>498</v>
      </c>
      <c r="F51" s="119" t="s">
        <v>499</v>
      </c>
    </row>
    <row r="52" spans="1:6" ht="39.200000000000003" customHeight="1">
      <c r="A52" s="121" t="s">
        <v>500</v>
      </c>
      <c r="B52" s="116" t="s">
        <v>501</v>
      </c>
      <c r="C52" s="122" t="s">
        <v>337</v>
      </c>
      <c r="D52" s="123" t="s">
        <v>502</v>
      </c>
      <c r="E52" s="123" t="s">
        <v>503</v>
      </c>
      <c r="F52" s="123" t="s">
        <v>504</v>
      </c>
    </row>
    <row r="53" spans="1:6" ht="15" customHeight="1">
      <c r="A53" s="115">
        <v>1.21</v>
      </c>
      <c r="B53" s="125" t="s">
        <v>505</v>
      </c>
      <c r="C53" s="114"/>
      <c r="D53" s="114"/>
      <c r="E53" s="114"/>
      <c r="F53" s="114"/>
    </row>
    <row r="54" spans="1:6" ht="30" customHeight="1">
      <c r="A54" s="116" t="s">
        <v>506</v>
      </c>
      <c r="B54" s="118" t="s">
        <v>507</v>
      </c>
      <c r="C54" s="117" t="s">
        <v>404</v>
      </c>
      <c r="D54" s="119" t="s">
        <v>508</v>
      </c>
      <c r="E54" s="124"/>
      <c r="F54" s="119" t="s">
        <v>508</v>
      </c>
    </row>
    <row r="55" spans="1:6" ht="39.200000000000003" customHeight="1">
      <c r="A55" s="121" t="s">
        <v>509</v>
      </c>
      <c r="B55" s="118" t="s">
        <v>510</v>
      </c>
      <c r="C55" s="122" t="s">
        <v>404</v>
      </c>
      <c r="D55" s="123" t="s">
        <v>511</v>
      </c>
      <c r="E55" s="118"/>
      <c r="F55" s="123" t="s">
        <v>511</v>
      </c>
    </row>
    <row r="56" spans="1:6" ht="15" customHeight="1">
      <c r="A56" s="116" t="s">
        <v>512</v>
      </c>
      <c r="B56" s="116" t="s">
        <v>513</v>
      </c>
      <c r="C56" s="117" t="s">
        <v>514</v>
      </c>
      <c r="D56" s="119" t="s">
        <v>515</v>
      </c>
      <c r="E56" s="126"/>
      <c r="F56" s="119" t="s">
        <v>515</v>
      </c>
    </row>
    <row r="57" spans="1:6" ht="30" customHeight="1">
      <c r="A57" s="116" t="s">
        <v>516</v>
      </c>
      <c r="B57" s="118" t="s">
        <v>517</v>
      </c>
      <c r="C57" s="117" t="s">
        <v>514</v>
      </c>
      <c r="D57" s="119" t="s">
        <v>518</v>
      </c>
      <c r="E57" s="124"/>
      <c r="F57" s="119" t="s">
        <v>518</v>
      </c>
    </row>
    <row r="58" spans="1:6" ht="15" customHeight="1">
      <c r="A58" s="116" t="s">
        <v>519</v>
      </c>
      <c r="B58" s="116" t="s">
        <v>520</v>
      </c>
      <c r="C58" s="117" t="s">
        <v>514</v>
      </c>
      <c r="D58" s="119" t="s">
        <v>521</v>
      </c>
      <c r="E58" s="126"/>
      <c r="F58" s="119" t="s">
        <v>521</v>
      </c>
    </row>
    <row r="59" spans="1:6" ht="15" customHeight="1">
      <c r="A59" s="116" t="s">
        <v>522</v>
      </c>
      <c r="B59" s="116" t="s">
        <v>523</v>
      </c>
      <c r="C59" s="117" t="s">
        <v>514</v>
      </c>
      <c r="D59" s="119" t="s">
        <v>524</v>
      </c>
      <c r="E59" s="126"/>
      <c r="F59" s="119" t="s">
        <v>524</v>
      </c>
    </row>
    <row r="60" spans="1:6" ht="30" customHeight="1">
      <c r="A60" s="116" t="s">
        <v>525</v>
      </c>
      <c r="B60" s="118" t="s">
        <v>526</v>
      </c>
      <c r="C60" s="117" t="s">
        <v>514</v>
      </c>
      <c r="D60" s="119" t="s">
        <v>527</v>
      </c>
      <c r="E60" s="124"/>
      <c r="F60" s="119" t="s">
        <v>527</v>
      </c>
    </row>
    <row r="61" spans="1:6" ht="30" customHeight="1">
      <c r="A61" s="115">
        <v>1.23</v>
      </c>
      <c r="B61" s="127" t="s">
        <v>528</v>
      </c>
      <c r="C61" s="128"/>
      <c r="D61" s="128"/>
      <c r="E61" s="128"/>
      <c r="F61" s="128"/>
    </row>
    <row r="62" spans="1:6" ht="39.200000000000003" customHeight="1">
      <c r="A62" s="121" t="s">
        <v>529</v>
      </c>
      <c r="B62" s="118" t="s">
        <v>530</v>
      </c>
      <c r="C62" s="122" t="s">
        <v>404</v>
      </c>
      <c r="D62" s="123" t="s">
        <v>531</v>
      </c>
      <c r="E62" s="118"/>
      <c r="F62" s="123" t="s">
        <v>531</v>
      </c>
    </row>
    <row r="63" spans="1:6" ht="15" customHeight="1">
      <c r="A63" s="116" t="s">
        <v>532</v>
      </c>
      <c r="B63" s="116" t="s">
        <v>533</v>
      </c>
      <c r="C63" s="117" t="s">
        <v>408</v>
      </c>
      <c r="D63" s="119" t="s">
        <v>534</v>
      </c>
      <c r="E63" s="119" t="s">
        <v>535</v>
      </c>
      <c r="F63" s="119" t="s">
        <v>536</v>
      </c>
    </row>
    <row r="64" spans="1:6" ht="30" customHeight="1">
      <c r="A64" s="116" t="s">
        <v>537</v>
      </c>
      <c r="B64" s="118" t="s">
        <v>538</v>
      </c>
      <c r="C64" s="117" t="s">
        <v>408</v>
      </c>
      <c r="D64" s="119" t="s">
        <v>539</v>
      </c>
      <c r="E64" s="119" t="s">
        <v>540</v>
      </c>
      <c r="F64" s="119" t="s">
        <v>541</v>
      </c>
    </row>
    <row r="65" spans="1:6" ht="30" customHeight="1">
      <c r="A65" s="116" t="s">
        <v>542</v>
      </c>
      <c r="B65" s="118" t="s">
        <v>543</v>
      </c>
      <c r="C65" s="117" t="s">
        <v>408</v>
      </c>
      <c r="D65" s="119" t="s">
        <v>544</v>
      </c>
      <c r="E65" s="119" t="s">
        <v>545</v>
      </c>
      <c r="F65" s="119" t="s">
        <v>546</v>
      </c>
    </row>
    <row r="66" spans="1:6" ht="30" customHeight="1">
      <c r="A66" s="116" t="s">
        <v>547</v>
      </c>
      <c r="B66" s="118" t="s">
        <v>548</v>
      </c>
      <c r="C66" s="117" t="s">
        <v>408</v>
      </c>
      <c r="D66" s="124"/>
      <c r="E66" s="119" t="s">
        <v>549</v>
      </c>
      <c r="F66" s="119" t="s">
        <v>549</v>
      </c>
    </row>
    <row r="67" spans="1:6" ht="30" customHeight="1">
      <c r="A67" s="116" t="s">
        <v>550</v>
      </c>
      <c r="B67" s="118" t="s">
        <v>551</v>
      </c>
      <c r="C67" s="117" t="s">
        <v>514</v>
      </c>
      <c r="D67" s="119" t="s">
        <v>552</v>
      </c>
      <c r="E67" s="119" t="s">
        <v>553</v>
      </c>
      <c r="F67" s="119" t="s">
        <v>554</v>
      </c>
    </row>
    <row r="68" spans="1:6" ht="39.200000000000003" customHeight="1">
      <c r="A68" s="121" t="s">
        <v>555</v>
      </c>
      <c r="B68" s="118" t="s">
        <v>556</v>
      </c>
      <c r="C68" s="122" t="s">
        <v>557</v>
      </c>
      <c r="D68" s="118"/>
      <c r="E68" s="123" t="s">
        <v>558</v>
      </c>
      <c r="F68" s="123" t="s">
        <v>558</v>
      </c>
    </row>
    <row r="69" spans="1:6" ht="15" customHeight="1">
      <c r="A69" s="116" t="s">
        <v>559</v>
      </c>
      <c r="B69" s="116" t="s">
        <v>560</v>
      </c>
      <c r="C69" s="117" t="s">
        <v>514</v>
      </c>
      <c r="D69" s="119" t="s">
        <v>561</v>
      </c>
      <c r="E69" s="126"/>
      <c r="F69" s="119" t="s">
        <v>561</v>
      </c>
    </row>
    <row r="70" spans="1:6" ht="15" customHeight="1">
      <c r="A70" s="116" t="s">
        <v>562</v>
      </c>
      <c r="B70" s="116" t="s">
        <v>563</v>
      </c>
      <c r="C70" s="117" t="s">
        <v>514</v>
      </c>
      <c r="D70" s="119" t="s">
        <v>564</v>
      </c>
      <c r="E70" s="126"/>
      <c r="F70" s="119" t="s">
        <v>564</v>
      </c>
    </row>
    <row r="71" spans="1:6" ht="15" customHeight="1">
      <c r="A71" s="116" t="s">
        <v>565</v>
      </c>
      <c r="B71" s="116" t="s">
        <v>566</v>
      </c>
      <c r="C71" s="117" t="s">
        <v>514</v>
      </c>
      <c r="D71" s="119" t="s">
        <v>567</v>
      </c>
      <c r="E71" s="126"/>
      <c r="F71" s="119" t="s">
        <v>567</v>
      </c>
    </row>
    <row r="72" spans="1:6" ht="15" customHeight="1">
      <c r="A72" s="116" t="s">
        <v>568</v>
      </c>
      <c r="B72" s="116" t="s">
        <v>569</v>
      </c>
      <c r="C72" s="117" t="s">
        <v>514</v>
      </c>
      <c r="D72" s="119" t="s">
        <v>570</v>
      </c>
      <c r="E72" s="126"/>
      <c r="F72" s="119" t="s">
        <v>570</v>
      </c>
    </row>
    <row r="73" spans="1:6" ht="39.200000000000003" customHeight="1">
      <c r="A73" s="121" t="s">
        <v>571</v>
      </c>
      <c r="B73" s="118" t="s">
        <v>572</v>
      </c>
      <c r="C73" s="122" t="s">
        <v>404</v>
      </c>
      <c r="D73" s="123" t="s">
        <v>573</v>
      </c>
      <c r="E73" s="118"/>
      <c r="F73" s="123" t="s">
        <v>573</v>
      </c>
    </row>
    <row r="74" spans="1:6" ht="39.200000000000003" customHeight="1">
      <c r="A74" s="121" t="s">
        <v>574</v>
      </c>
      <c r="B74" s="118" t="s">
        <v>575</v>
      </c>
      <c r="C74" s="122" t="s">
        <v>337</v>
      </c>
      <c r="D74" s="123" t="s">
        <v>576</v>
      </c>
      <c r="E74" s="118"/>
      <c r="F74" s="123" t="s">
        <v>576</v>
      </c>
    </row>
    <row r="75" spans="1:6" ht="39.200000000000003" customHeight="1">
      <c r="A75" s="121" t="s">
        <v>577</v>
      </c>
      <c r="B75" s="118" t="s">
        <v>578</v>
      </c>
      <c r="C75" s="122" t="s">
        <v>337</v>
      </c>
      <c r="D75" s="123" t="s">
        <v>579</v>
      </c>
      <c r="E75" s="118"/>
      <c r="F75" s="123" t="s">
        <v>579</v>
      </c>
    </row>
    <row r="76" spans="1:6" ht="39.200000000000003" customHeight="1">
      <c r="A76" s="121" t="s">
        <v>580</v>
      </c>
      <c r="B76" s="118" t="s">
        <v>581</v>
      </c>
      <c r="C76" s="122" t="s">
        <v>337</v>
      </c>
      <c r="D76" s="123" t="s">
        <v>582</v>
      </c>
      <c r="E76" s="118"/>
      <c r="F76" s="123" t="s">
        <v>582</v>
      </c>
    </row>
    <row r="77" spans="1:6" ht="39.200000000000003" customHeight="1">
      <c r="A77" s="121" t="s">
        <v>583</v>
      </c>
      <c r="B77" s="118" t="s">
        <v>584</v>
      </c>
      <c r="C77" s="122" t="s">
        <v>337</v>
      </c>
      <c r="D77" s="123" t="s">
        <v>585</v>
      </c>
      <c r="E77" s="118"/>
      <c r="F77" s="123" t="s">
        <v>585</v>
      </c>
    </row>
    <row r="78" spans="1:6" ht="39.200000000000003" customHeight="1">
      <c r="A78" s="121" t="s">
        <v>586</v>
      </c>
      <c r="B78" s="118" t="s">
        <v>587</v>
      </c>
      <c r="C78" s="122" t="s">
        <v>337</v>
      </c>
      <c r="D78" s="123" t="s">
        <v>588</v>
      </c>
      <c r="E78" s="118"/>
      <c r="F78" s="123" t="s">
        <v>588</v>
      </c>
    </row>
    <row r="79" spans="1:6" ht="39.200000000000003" customHeight="1">
      <c r="A79" s="121" t="s">
        <v>589</v>
      </c>
      <c r="B79" s="118" t="s">
        <v>590</v>
      </c>
      <c r="C79" s="122" t="s">
        <v>337</v>
      </c>
      <c r="D79" s="123" t="s">
        <v>591</v>
      </c>
      <c r="E79" s="118"/>
      <c r="F79" s="123" t="s">
        <v>591</v>
      </c>
    </row>
    <row r="80" spans="1:6" ht="39.200000000000003" customHeight="1">
      <c r="A80" s="121" t="s">
        <v>592</v>
      </c>
      <c r="B80" s="118" t="s">
        <v>593</v>
      </c>
      <c r="C80" s="122" t="s">
        <v>337</v>
      </c>
      <c r="D80" s="123" t="s">
        <v>594</v>
      </c>
      <c r="E80" s="118"/>
      <c r="F80" s="123" t="s">
        <v>594</v>
      </c>
    </row>
    <row r="81" spans="1:6" ht="39.200000000000003" customHeight="1">
      <c r="A81" s="121" t="s">
        <v>595</v>
      </c>
      <c r="B81" s="118" t="s">
        <v>596</v>
      </c>
      <c r="C81" s="122" t="s">
        <v>337</v>
      </c>
      <c r="D81" s="123" t="s">
        <v>597</v>
      </c>
      <c r="E81" s="118"/>
      <c r="F81" s="123" t="s">
        <v>597</v>
      </c>
    </row>
    <row r="82" spans="1:6" ht="39.200000000000003" customHeight="1">
      <c r="A82" s="121" t="s">
        <v>598</v>
      </c>
      <c r="B82" s="118" t="s">
        <v>599</v>
      </c>
      <c r="C82" s="122" t="s">
        <v>337</v>
      </c>
      <c r="D82" s="123" t="s">
        <v>600</v>
      </c>
      <c r="E82" s="118"/>
      <c r="F82" s="123" t="s">
        <v>600</v>
      </c>
    </row>
    <row r="83" spans="1:6" ht="39.200000000000003" customHeight="1">
      <c r="A83" s="121" t="s">
        <v>601</v>
      </c>
      <c r="B83" s="118" t="s">
        <v>602</v>
      </c>
      <c r="C83" s="122" t="s">
        <v>337</v>
      </c>
      <c r="D83" s="123" t="s">
        <v>603</v>
      </c>
      <c r="E83" s="118"/>
      <c r="F83" s="123" t="s">
        <v>603</v>
      </c>
    </row>
    <row r="84" spans="1:6" ht="39.200000000000003" customHeight="1">
      <c r="A84" s="121" t="s">
        <v>604</v>
      </c>
      <c r="B84" s="118" t="s">
        <v>605</v>
      </c>
      <c r="C84" s="122" t="s">
        <v>337</v>
      </c>
      <c r="D84" s="123" t="s">
        <v>606</v>
      </c>
      <c r="E84" s="118"/>
      <c r="F84" s="123" t="s">
        <v>606</v>
      </c>
    </row>
    <row r="85" spans="1:6" ht="15" customHeight="1">
      <c r="A85" s="116" t="s">
        <v>607</v>
      </c>
      <c r="B85" s="116" t="s">
        <v>608</v>
      </c>
      <c r="C85" s="117" t="s">
        <v>514</v>
      </c>
      <c r="D85" s="119" t="s">
        <v>609</v>
      </c>
      <c r="E85" s="126"/>
      <c r="F85" s="119" t="s">
        <v>609</v>
      </c>
    </row>
    <row r="86" spans="1:6" ht="15" customHeight="1">
      <c r="A86" s="116" t="s">
        <v>610</v>
      </c>
      <c r="B86" s="116" t="s">
        <v>611</v>
      </c>
      <c r="C86" s="117" t="s">
        <v>514</v>
      </c>
      <c r="D86" s="119" t="s">
        <v>612</v>
      </c>
      <c r="E86" s="126"/>
      <c r="F86" s="119" t="s">
        <v>612</v>
      </c>
    </row>
    <row r="87" spans="1:6" ht="15" customHeight="1">
      <c r="A87" s="116" t="s">
        <v>613</v>
      </c>
      <c r="B87" s="116" t="s">
        <v>614</v>
      </c>
      <c r="C87" s="117" t="s">
        <v>514</v>
      </c>
      <c r="D87" s="119" t="s">
        <v>615</v>
      </c>
      <c r="E87" s="126"/>
      <c r="F87" s="119" t="s">
        <v>615</v>
      </c>
    </row>
    <row r="88" spans="1:6" ht="15" customHeight="1">
      <c r="A88" s="116" t="s">
        <v>616</v>
      </c>
      <c r="B88" s="116" t="s">
        <v>617</v>
      </c>
      <c r="C88" s="117" t="s">
        <v>514</v>
      </c>
      <c r="D88" s="119" t="s">
        <v>618</v>
      </c>
      <c r="E88" s="126"/>
      <c r="F88" s="119" t="s">
        <v>618</v>
      </c>
    </row>
    <row r="89" spans="1:6" ht="15" customHeight="1">
      <c r="A89" s="116" t="s">
        <v>619</v>
      </c>
      <c r="B89" s="116" t="s">
        <v>620</v>
      </c>
      <c r="C89" s="117" t="s">
        <v>514</v>
      </c>
      <c r="D89" s="119" t="s">
        <v>621</v>
      </c>
      <c r="E89" s="126"/>
      <c r="F89" s="119" t="s">
        <v>621</v>
      </c>
    </row>
    <row r="90" spans="1:6" ht="15" customHeight="1">
      <c r="A90" s="116" t="s">
        <v>622</v>
      </c>
      <c r="B90" s="116" t="s">
        <v>623</v>
      </c>
      <c r="C90" s="117" t="s">
        <v>514</v>
      </c>
      <c r="D90" s="119" t="s">
        <v>624</v>
      </c>
      <c r="E90" s="126"/>
      <c r="F90" s="119" t="s">
        <v>624</v>
      </c>
    </row>
    <row r="91" spans="1:6" ht="30" customHeight="1">
      <c r="A91" s="116" t="s">
        <v>625</v>
      </c>
      <c r="B91" s="118" t="s">
        <v>626</v>
      </c>
      <c r="C91" s="117" t="s">
        <v>514</v>
      </c>
      <c r="D91" s="119" t="s">
        <v>627</v>
      </c>
      <c r="E91" s="124"/>
      <c r="F91" s="119" t="s">
        <v>627</v>
      </c>
    </row>
    <row r="92" spans="1:6" ht="30" customHeight="1">
      <c r="A92" s="116" t="s">
        <v>628</v>
      </c>
      <c r="B92" s="118" t="s">
        <v>629</v>
      </c>
      <c r="C92" s="117" t="s">
        <v>404</v>
      </c>
      <c r="D92" s="119" t="s">
        <v>630</v>
      </c>
      <c r="E92" s="119" t="s">
        <v>631</v>
      </c>
      <c r="F92" s="119" t="s">
        <v>632</v>
      </c>
    </row>
    <row r="93" spans="1:6" ht="39.200000000000003" customHeight="1">
      <c r="A93" s="121" t="s">
        <v>633</v>
      </c>
      <c r="B93" s="118" t="s">
        <v>634</v>
      </c>
      <c r="C93" s="122" t="s">
        <v>408</v>
      </c>
      <c r="D93" s="123" t="s">
        <v>635</v>
      </c>
      <c r="E93" s="123" t="s">
        <v>636</v>
      </c>
      <c r="F93" s="123" t="s">
        <v>637</v>
      </c>
    </row>
    <row r="94" spans="1:6" ht="30" customHeight="1">
      <c r="A94" s="116" t="s">
        <v>638</v>
      </c>
      <c r="B94" s="118" t="s">
        <v>639</v>
      </c>
      <c r="C94" s="117" t="s">
        <v>408</v>
      </c>
      <c r="D94" s="119" t="s">
        <v>640</v>
      </c>
      <c r="E94" s="119" t="s">
        <v>641</v>
      </c>
      <c r="F94" s="119" t="s">
        <v>642</v>
      </c>
    </row>
    <row r="95" spans="1:6" ht="15" customHeight="1">
      <c r="A95" s="115">
        <v>1.27</v>
      </c>
      <c r="B95" s="113" t="s">
        <v>643</v>
      </c>
      <c r="C95" s="114"/>
      <c r="D95" s="114"/>
      <c r="E95" s="114"/>
      <c r="F95" s="114"/>
    </row>
    <row r="96" spans="1:6" ht="39.200000000000003" customHeight="1">
      <c r="A96" s="121" t="s">
        <v>644</v>
      </c>
      <c r="B96" s="116" t="s">
        <v>645</v>
      </c>
      <c r="C96" s="122" t="s">
        <v>337</v>
      </c>
      <c r="D96" s="123" t="s">
        <v>646</v>
      </c>
      <c r="E96" s="123" t="s">
        <v>647</v>
      </c>
      <c r="F96" s="123" t="s">
        <v>648</v>
      </c>
    </row>
    <row r="97" spans="1:6" ht="26.25" customHeight="1">
      <c r="A97" s="116" t="s">
        <v>649</v>
      </c>
      <c r="B97" s="116" t="s">
        <v>650</v>
      </c>
      <c r="C97" s="117" t="s">
        <v>337</v>
      </c>
      <c r="D97" s="119" t="s">
        <v>646</v>
      </c>
      <c r="E97" s="119" t="s">
        <v>651</v>
      </c>
      <c r="F97" s="119" t="s">
        <v>652</v>
      </c>
    </row>
    <row r="98" spans="1:6" ht="30" customHeight="1">
      <c r="A98" s="116" t="s">
        <v>653</v>
      </c>
      <c r="B98" s="118" t="s">
        <v>654</v>
      </c>
      <c r="C98" s="117" t="s">
        <v>337</v>
      </c>
      <c r="D98" s="119" t="s">
        <v>646</v>
      </c>
      <c r="E98" s="119" t="s">
        <v>655</v>
      </c>
      <c r="F98" s="119" t="s">
        <v>656</v>
      </c>
    </row>
    <row r="99" spans="1:6" ht="15" customHeight="1">
      <c r="A99" s="116" t="s">
        <v>657</v>
      </c>
      <c r="B99" s="116" t="s">
        <v>658</v>
      </c>
      <c r="C99" s="117" t="s">
        <v>337</v>
      </c>
      <c r="D99" s="119" t="s">
        <v>659</v>
      </c>
      <c r="E99" s="119" t="s">
        <v>660</v>
      </c>
      <c r="F99" s="119" t="s">
        <v>661</v>
      </c>
    </row>
    <row r="100" spans="1:6" ht="30" customHeight="1">
      <c r="A100" s="116" t="s">
        <v>662</v>
      </c>
      <c r="B100" s="118" t="s">
        <v>663</v>
      </c>
      <c r="C100" s="117" t="s">
        <v>337</v>
      </c>
      <c r="D100" s="119" t="s">
        <v>659</v>
      </c>
      <c r="E100" s="119" t="s">
        <v>664</v>
      </c>
      <c r="F100" s="119" t="s">
        <v>665</v>
      </c>
    </row>
    <row r="101" spans="1:6" ht="30" customHeight="1">
      <c r="A101" s="116" t="s">
        <v>666</v>
      </c>
      <c r="B101" s="118" t="s">
        <v>667</v>
      </c>
      <c r="C101" s="117" t="s">
        <v>337</v>
      </c>
      <c r="D101" s="119" t="s">
        <v>659</v>
      </c>
      <c r="E101" s="119" t="s">
        <v>668</v>
      </c>
      <c r="F101" s="119" t="s">
        <v>669</v>
      </c>
    </row>
    <row r="102" spans="1:6" ht="15" customHeight="1">
      <c r="A102" s="116" t="s">
        <v>670</v>
      </c>
      <c r="B102" s="116" t="s">
        <v>671</v>
      </c>
      <c r="C102" s="117" t="s">
        <v>337</v>
      </c>
      <c r="D102" s="119" t="s">
        <v>672</v>
      </c>
      <c r="E102" s="119" t="s">
        <v>673</v>
      </c>
      <c r="F102" s="119" t="s">
        <v>674</v>
      </c>
    </row>
    <row r="103" spans="1:6" ht="30" customHeight="1">
      <c r="A103" s="116" t="s">
        <v>675</v>
      </c>
      <c r="B103" s="118" t="s">
        <v>676</v>
      </c>
      <c r="C103" s="117" t="s">
        <v>337</v>
      </c>
      <c r="D103" s="119" t="s">
        <v>677</v>
      </c>
      <c r="E103" s="119" t="s">
        <v>678</v>
      </c>
      <c r="F103" s="119" t="s">
        <v>679</v>
      </c>
    </row>
    <row r="104" spans="1:6" ht="15" customHeight="1">
      <c r="A104" s="115">
        <v>1.28</v>
      </c>
      <c r="B104" s="113" t="s">
        <v>680</v>
      </c>
      <c r="C104" s="114"/>
      <c r="D104" s="114"/>
      <c r="E104" s="114"/>
      <c r="F104" s="114"/>
    </row>
    <row r="105" spans="1:6" ht="52.35" customHeight="1">
      <c r="A105" s="116" t="s">
        <v>681</v>
      </c>
      <c r="B105" s="116" t="s">
        <v>682</v>
      </c>
      <c r="C105" s="117" t="s">
        <v>404</v>
      </c>
      <c r="D105" s="119" t="s">
        <v>683</v>
      </c>
      <c r="E105" s="118"/>
      <c r="F105" s="119" t="s">
        <v>683</v>
      </c>
    </row>
    <row r="106" spans="1:6" ht="52.35" customHeight="1">
      <c r="A106" s="116" t="s">
        <v>684</v>
      </c>
      <c r="B106" s="118" t="s">
        <v>685</v>
      </c>
      <c r="C106" s="117" t="s">
        <v>404</v>
      </c>
      <c r="D106" s="119" t="s">
        <v>686</v>
      </c>
      <c r="E106" s="118"/>
      <c r="F106" s="119" t="s">
        <v>686</v>
      </c>
    </row>
    <row r="107" spans="1:6" ht="52.35" customHeight="1">
      <c r="A107" s="116" t="s">
        <v>687</v>
      </c>
      <c r="B107" s="116" t="s">
        <v>688</v>
      </c>
      <c r="C107" s="117" t="s">
        <v>404</v>
      </c>
      <c r="D107" s="119" t="s">
        <v>689</v>
      </c>
      <c r="E107" s="118"/>
      <c r="F107" s="119" t="s">
        <v>689</v>
      </c>
    </row>
    <row r="108" spans="1:6" ht="39.200000000000003" customHeight="1">
      <c r="A108" s="121" t="s">
        <v>690</v>
      </c>
      <c r="B108" s="118" t="s">
        <v>691</v>
      </c>
      <c r="C108" s="122" t="s">
        <v>514</v>
      </c>
      <c r="D108" s="123" t="s">
        <v>692</v>
      </c>
      <c r="E108" s="118"/>
      <c r="F108" s="123" t="s">
        <v>692</v>
      </c>
    </row>
    <row r="109" spans="1:6" ht="39.200000000000003" customHeight="1">
      <c r="A109" s="121" t="s">
        <v>693</v>
      </c>
      <c r="B109" s="118" t="s">
        <v>694</v>
      </c>
      <c r="C109" s="122" t="s">
        <v>514</v>
      </c>
      <c r="D109" s="123" t="s">
        <v>695</v>
      </c>
      <c r="E109" s="118"/>
      <c r="F109" s="123" t="s">
        <v>695</v>
      </c>
    </row>
    <row r="110" spans="1:6" ht="39.200000000000003" customHeight="1">
      <c r="A110" s="121" t="s">
        <v>696</v>
      </c>
      <c r="B110" s="118" t="s">
        <v>697</v>
      </c>
      <c r="C110" s="122" t="s">
        <v>514</v>
      </c>
      <c r="D110" s="123" t="s">
        <v>698</v>
      </c>
      <c r="E110" s="118"/>
      <c r="F110" s="123" t="s">
        <v>698</v>
      </c>
    </row>
    <row r="111" spans="1:6" ht="39.200000000000003" customHeight="1">
      <c r="A111" s="121" t="s">
        <v>699</v>
      </c>
      <c r="B111" s="118" t="s">
        <v>700</v>
      </c>
      <c r="C111" s="122" t="s">
        <v>514</v>
      </c>
      <c r="D111" s="123" t="s">
        <v>701</v>
      </c>
      <c r="E111" s="118"/>
      <c r="F111" s="123" t="s">
        <v>701</v>
      </c>
    </row>
    <row r="112" spans="1:6" ht="39.200000000000003" customHeight="1">
      <c r="A112" s="121" t="s">
        <v>702</v>
      </c>
      <c r="B112" s="118" t="s">
        <v>703</v>
      </c>
      <c r="C112" s="122" t="s">
        <v>514</v>
      </c>
      <c r="D112" s="123" t="s">
        <v>704</v>
      </c>
      <c r="E112" s="118"/>
      <c r="F112" s="123" t="s">
        <v>704</v>
      </c>
    </row>
    <row r="113" spans="1:6" ht="39.200000000000003" customHeight="1">
      <c r="A113" s="121" t="s">
        <v>705</v>
      </c>
      <c r="B113" s="118" t="s">
        <v>706</v>
      </c>
      <c r="C113" s="122" t="s">
        <v>514</v>
      </c>
      <c r="D113" s="123" t="s">
        <v>707</v>
      </c>
      <c r="E113" s="118"/>
      <c r="F113" s="123" t="s">
        <v>707</v>
      </c>
    </row>
    <row r="114" spans="1:6" ht="39.200000000000003" customHeight="1">
      <c r="A114" s="121" t="s">
        <v>708</v>
      </c>
      <c r="B114" s="118" t="s">
        <v>709</v>
      </c>
      <c r="C114" s="122" t="s">
        <v>514</v>
      </c>
      <c r="D114" s="123" t="s">
        <v>710</v>
      </c>
      <c r="E114" s="118"/>
      <c r="F114" s="123" t="s">
        <v>710</v>
      </c>
    </row>
    <row r="115" spans="1:6" ht="39.200000000000003" customHeight="1">
      <c r="A115" s="121" t="s">
        <v>711</v>
      </c>
      <c r="B115" s="118" t="s">
        <v>712</v>
      </c>
      <c r="C115" s="122" t="s">
        <v>514</v>
      </c>
      <c r="D115" s="123" t="s">
        <v>713</v>
      </c>
      <c r="E115" s="118"/>
      <c r="F115" s="123" t="s">
        <v>713</v>
      </c>
    </row>
    <row r="116" spans="1:6" ht="39.200000000000003" customHeight="1">
      <c r="A116" s="121" t="s">
        <v>714</v>
      </c>
      <c r="B116" s="118" t="s">
        <v>715</v>
      </c>
      <c r="C116" s="122" t="s">
        <v>514</v>
      </c>
      <c r="D116" s="123" t="s">
        <v>716</v>
      </c>
      <c r="E116" s="118"/>
      <c r="F116" s="123" t="s">
        <v>716</v>
      </c>
    </row>
    <row r="117" spans="1:6" ht="39.200000000000003" customHeight="1">
      <c r="A117" s="121" t="s">
        <v>717</v>
      </c>
      <c r="B117" s="118" t="s">
        <v>718</v>
      </c>
      <c r="C117" s="122" t="s">
        <v>514</v>
      </c>
      <c r="D117" s="123" t="s">
        <v>719</v>
      </c>
      <c r="E117" s="118"/>
      <c r="F117" s="123" t="s">
        <v>719</v>
      </c>
    </row>
    <row r="118" spans="1:6" ht="39.200000000000003" customHeight="1">
      <c r="A118" s="121" t="s">
        <v>720</v>
      </c>
      <c r="B118" s="118" t="s">
        <v>721</v>
      </c>
      <c r="C118" s="122" t="s">
        <v>514</v>
      </c>
      <c r="D118" s="123" t="s">
        <v>722</v>
      </c>
      <c r="E118" s="118"/>
      <c r="F118" s="123" t="s">
        <v>722</v>
      </c>
    </row>
    <row r="119" spans="1:6" ht="39.200000000000003" customHeight="1">
      <c r="A119" s="121" t="s">
        <v>723</v>
      </c>
      <c r="B119" s="116" t="s">
        <v>724</v>
      </c>
      <c r="C119" s="122" t="s">
        <v>514</v>
      </c>
      <c r="D119" s="123" t="s">
        <v>725</v>
      </c>
      <c r="E119" s="118"/>
      <c r="F119" s="123" t="s">
        <v>725</v>
      </c>
    </row>
    <row r="120" spans="1:6" ht="39.200000000000003" customHeight="1">
      <c r="A120" s="121" t="s">
        <v>726</v>
      </c>
      <c r="B120" s="118" t="s">
        <v>727</v>
      </c>
      <c r="C120" s="122" t="s">
        <v>514</v>
      </c>
      <c r="D120" s="123" t="s">
        <v>728</v>
      </c>
      <c r="E120" s="118"/>
      <c r="F120" s="123" t="s">
        <v>728</v>
      </c>
    </row>
    <row r="121" spans="1:6" ht="39.200000000000003" customHeight="1">
      <c r="A121" s="121" t="s">
        <v>729</v>
      </c>
      <c r="B121" s="118" t="s">
        <v>730</v>
      </c>
      <c r="C121" s="122" t="s">
        <v>514</v>
      </c>
      <c r="D121" s="123" t="s">
        <v>731</v>
      </c>
      <c r="E121" s="118"/>
      <c r="F121" s="123" t="s">
        <v>731</v>
      </c>
    </row>
    <row r="122" spans="1:6" ht="39.200000000000003" customHeight="1">
      <c r="A122" s="121" t="s">
        <v>732</v>
      </c>
      <c r="B122" s="118" t="s">
        <v>733</v>
      </c>
      <c r="C122" s="122" t="s">
        <v>514</v>
      </c>
      <c r="D122" s="123" t="s">
        <v>734</v>
      </c>
      <c r="E122" s="118"/>
      <c r="F122" s="123" t="s">
        <v>734</v>
      </c>
    </row>
    <row r="123" spans="1:6" ht="39.200000000000003" customHeight="1">
      <c r="A123" s="121" t="s">
        <v>735</v>
      </c>
      <c r="B123" s="116" t="s">
        <v>736</v>
      </c>
      <c r="C123" s="122" t="s">
        <v>514</v>
      </c>
      <c r="D123" s="123" t="s">
        <v>737</v>
      </c>
      <c r="E123" s="118"/>
      <c r="F123" s="123" t="s">
        <v>737</v>
      </c>
    </row>
    <row r="124" spans="1:6" ht="39.200000000000003" customHeight="1">
      <c r="A124" s="121" t="s">
        <v>738</v>
      </c>
      <c r="B124" s="116" t="s">
        <v>739</v>
      </c>
      <c r="C124" s="122" t="s">
        <v>514</v>
      </c>
      <c r="D124" s="123" t="s">
        <v>740</v>
      </c>
      <c r="E124" s="118"/>
      <c r="F124" s="123" t="s">
        <v>740</v>
      </c>
    </row>
    <row r="125" spans="1:6" ht="39.200000000000003" customHeight="1">
      <c r="A125" s="121" t="s">
        <v>741</v>
      </c>
      <c r="B125" s="116" t="s">
        <v>742</v>
      </c>
      <c r="C125" s="122" t="s">
        <v>514</v>
      </c>
      <c r="D125" s="123" t="s">
        <v>743</v>
      </c>
      <c r="E125" s="118"/>
      <c r="F125" s="123" t="s">
        <v>743</v>
      </c>
    </row>
    <row r="126" spans="1:6" ht="39.200000000000003" customHeight="1">
      <c r="A126" s="121" t="s">
        <v>744</v>
      </c>
      <c r="B126" s="116" t="s">
        <v>745</v>
      </c>
      <c r="C126" s="122" t="s">
        <v>514</v>
      </c>
      <c r="D126" s="123" t="s">
        <v>746</v>
      </c>
      <c r="E126" s="118"/>
      <c r="F126" s="123" t="s">
        <v>746</v>
      </c>
    </row>
    <row r="127" spans="1:6" ht="39.200000000000003" customHeight="1">
      <c r="A127" s="121" t="s">
        <v>747</v>
      </c>
      <c r="B127" s="116" t="s">
        <v>748</v>
      </c>
      <c r="C127" s="122" t="s">
        <v>514</v>
      </c>
      <c r="D127" s="123" t="s">
        <v>749</v>
      </c>
      <c r="E127" s="118"/>
      <c r="F127" s="123" t="s">
        <v>749</v>
      </c>
    </row>
    <row r="128" spans="1:6" ht="39.200000000000003" customHeight="1">
      <c r="A128" s="121" t="s">
        <v>750</v>
      </c>
      <c r="B128" s="116" t="s">
        <v>751</v>
      </c>
      <c r="C128" s="122" t="s">
        <v>514</v>
      </c>
      <c r="D128" s="123" t="s">
        <v>752</v>
      </c>
      <c r="E128" s="118"/>
      <c r="F128" s="123" t="s">
        <v>752</v>
      </c>
    </row>
    <row r="129" spans="1:6" ht="39.200000000000003" customHeight="1">
      <c r="A129" s="121" t="s">
        <v>753</v>
      </c>
      <c r="B129" s="118" t="s">
        <v>754</v>
      </c>
      <c r="C129" s="122" t="s">
        <v>514</v>
      </c>
      <c r="D129" s="123" t="s">
        <v>755</v>
      </c>
      <c r="E129" s="118"/>
      <c r="F129" s="123" t="s">
        <v>755</v>
      </c>
    </row>
    <row r="130" spans="1:6" ht="39.200000000000003" customHeight="1">
      <c r="A130" s="121" t="s">
        <v>756</v>
      </c>
      <c r="B130" s="118" t="s">
        <v>757</v>
      </c>
      <c r="C130" s="122" t="s">
        <v>514</v>
      </c>
      <c r="D130" s="123" t="s">
        <v>758</v>
      </c>
      <c r="E130" s="118"/>
      <c r="F130" s="123" t="s">
        <v>758</v>
      </c>
    </row>
    <row r="131" spans="1:6" ht="39.200000000000003" customHeight="1">
      <c r="A131" s="121" t="s">
        <v>759</v>
      </c>
      <c r="B131" s="118" t="s">
        <v>760</v>
      </c>
      <c r="C131" s="122" t="s">
        <v>514</v>
      </c>
      <c r="D131" s="123" t="s">
        <v>761</v>
      </c>
      <c r="E131" s="118"/>
      <c r="F131" s="123" t="s">
        <v>761</v>
      </c>
    </row>
    <row r="132" spans="1:6" ht="39.200000000000003" customHeight="1">
      <c r="A132" s="121" t="s">
        <v>762</v>
      </c>
      <c r="B132" s="116" t="s">
        <v>763</v>
      </c>
      <c r="C132" s="122" t="s">
        <v>514</v>
      </c>
      <c r="D132" s="123" t="s">
        <v>764</v>
      </c>
      <c r="E132" s="118"/>
      <c r="F132" s="123" t="s">
        <v>764</v>
      </c>
    </row>
    <row r="133" spans="1:6" ht="39.200000000000003" customHeight="1">
      <c r="A133" s="121" t="s">
        <v>765</v>
      </c>
      <c r="B133" s="116" t="s">
        <v>766</v>
      </c>
      <c r="C133" s="122" t="s">
        <v>514</v>
      </c>
      <c r="D133" s="123" t="s">
        <v>767</v>
      </c>
      <c r="E133" s="118"/>
      <c r="F133" s="123" t="s">
        <v>767</v>
      </c>
    </row>
    <row r="134" spans="1:6" ht="39.200000000000003" customHeight="1">
      <c r="A134" s="121" t="s">
        <v>768</v>
      </c>
      <c r="B134" s="116" t="s">
        <v>769</v>
      </c>
      <c r="C134" s="122" t="s">
        <v>514</v>
      </c>
      <c r="D134" s="123" t="s">
        <v>770</v>
      </c>
      <c r="E134" s="118"/>
      <c r="F134" s="123" t="s">
        <v>770</v>
      </c>
    </row>
    <row r="135" spans="1:6" ht="39.200000000000003" customHeight="1">
      <c r="A135" s="121" t="s">
        <v>771</v>
      </c>
      <c r="B135" s="118" t="s">
        <v>772</v>
      </c>
      <c r="C135" s="122" t="s">
        <v>514</v>
      </c>
      <c r="D135" s="123" t="s">
        <v>773</v>
      </c>
      <c r="E135" s="118"/>
      <c r="F135" s="123" t="s">
        <v>773</v>
      </c>
    </row>
    <row r="136" spans="1:6" ht="30" customHeight="1">
      <c r="A136" s="116" t="s">
        <v>774</v>
      </c>
      <c r="B136" s="118" t="s">
        <v>775</v>
      </c>
      <c r="C136" s="117" t="s">
        <v>514</v>
      </c>
      <c r="D136" s="119" t="s">
        <v>776</v>
      </c>
      <c r="E136" s="124"/>
      <c r="F136" s="119" t="s">
        <v>776</v>
      </c>
    </row>
    <row r="137" spans="1:6" ht="30" customHeight="1">
      <c r="A137" s="116" t="s">
        <v>777</v>
      </c>
      <c r="B137" s="118" t="s">
        <v>778</v>
      </c>
      <c r="C137" s="117" t="s">
        <v>514</v>
      </c>
      <c r="D137" s="119" t="s">
        <v>779</v>
      </c>
      <c r="E137" s="124"/>
      <c r="F137" s="119" t="s">
        <v>779</v>
      </c>
    </row>
    <row r="138" spans="1:6" ht="30" customHeight="1">
      <c r="A138" s="116" t="s">
        <v>780</v>
      </c>
      <c r="B138" s="118" t="s">
        <v>781</v>
      </c>
      <c r="C138" s="117" t="s">
        <v>514</v>
      </c>
      <c r="D138" s="119" t="s">
        <v>782</v>
      </c>
      <c r="E138" s="124"/>
      <c r="F138" s="119" t="s">
        <v>782</v>
      </c>
    </row>
    <row r="139" spans="1:6" ht="30" customHeight="1">
      <c r="A139" s="116" t="s">
        <v>783</v>
      </c>
      <c r="B139" s="118" t="s">
        <v>784</v>
      </c>
      <c r="C139" s="117" t="s">
        <v>514</v>
      </c>
      <c r="D139" s="119" t="s">
        <v>785</v>
      </c>
      <c r="E139" s="124"/>
      <c r="F139" s="119" t="s">
        <v>785</v>
      </c>
    </row>
    <row r="140" spans="1:6" ht="39.200000000000003" customHeight="1">
      <c r="A140" s="121" t="s">
        <v>786</v>
      </c>
      <c r="B140" s="116" t="s">
        <v>787</v>
      </c>
      <c r="C140" s="122" t="s">
        <v>514</v>
      </c>
      <c r="D140" s="123" t="s">
        <v>788</v>
      </c>
      <c r="E140" s="118"/>
      <c r="F140" s="123" t="s">
        <v>788</v>
      </c>
    </row>
    <row r="141" spans="1:6" ht="39.200000000000003" customHeight="1">
      <c r="A141" s="121" t="s">
        <v>789</v>
      </c>
      <c r="B141" s="116" t="s">
        <v>790</v>
      </c>
      <c r="C141" s="122" t="s">
        <v>514</v>
      </c>
      <c r="D141" s="123" t="s">
        <v>791</v>
      </c>
      <c r="E141" s="118"/>
      <c r="F141" s="123" t="s">
        <v>791</v>
      </c>
    </row>
    <row r="142" spans="1:6" ht="39.200000000000003" customHeight="1">
      <c r="A142" s="121" t="s">
        <v>792</v>
      </c>
      <c r="B142" s="116" t="s">
        <v>793</v>
      </c>
      <c r="C142" s="122" t="s">
        <v>514</v>
      </c>
      <c r="D142" s="123" t="s">
        <v>794</v>
      </c>
      <c r="E142" s="118"/>
      <c r="F142" s="123" t="s">
        <v>794</v>
      </c>
    </row>
    <row r="143" spans="1:6" ht="30" customHeight="1">
      <c r="A143" s="116" t="s">
        <v>795</v>
      </c>
      <c r="B143" s="118" t="s">
        <v>796</v>
      </c>
      <c r="C143" s="117" t="s">
        <v>514</v>
      </c>
      <c r="D143" s="119" t="s">
        <v>797</v>
      </c>
      <c r="E143" s="124"/>
      <c r="F143" s="119" t="s">
        <v>797</v>
      </c>
    </row>
    <row r="144" spans="1:6" ht="39.200000000000003" customHeight="1">
      <c r="A144" s="121" t="s">
        <v>798</v>
      </c>
      <c r="B144" s="116" t="s">
        <v>799</v>
      </c>
      <c r="C144" s="122" t="s">
        <v>514</v>
      </c>
      <c r="D144" s="123" t="s">
        <v>800</v>
      </c>
      <c r="E144" s="118"/>
      <c r="F144" s="123" t="s">
        <v>800</v>
      </c>
    </row>
    <row r="145" spans="1:6" ht="30" customHeight="1">
      <c r="A145" s="116" t="s">
        <v>801</v>
      </c>
      <c r="B145" s="118" t="s">
        <v>802</v>
      </c>
      <c r="C145" s="117" t="s">
        <v>514</v>
      </c>
      <c r="D145" s="119" t="s">
        <v>803</v>
      </c>
      <c r="E145" s="124"/>
      <c r="F145" s="119" t="s">
        <v>803</v>
      </c>
    </row>
    <row r="146" spans="1:6" ht="15" customHeight="1">
      <c r="A146" s="116" t="s">
        <v>804</v>
      </c>
      <c r="B146" s="116" t="s">
        <v>805</v>
      </c>
      <c r="C146" s="117" t="s">
        <v>557</v>
      </c>
      <c r="D146" s="119" t="s">
        <v>806</v>
      </c>
      <c r="E146" s="126"/>
      <c r="F146" s="119" t="s">
        <v>806</v>
      </c>
    </row>
    <row r="147" spans="1:6" ht="15" customHeight="1">
      <c r="A147" s="116" t="s">
        <v>807</v>
      </c>
      <c r="B147" s="116" t="s">
        <v>808</v>
      </c>
      <c r="C147" s="117" t="s">
        <v>557</v>
      </c>
      <c r="D147" s="119" t="s">
        <v>809</v>
      </c>
      <c r="E147" s="126"/>
      <c r="F147" s="119" t="s">
        <v>809</v>
      </c>
    </row>
    <row r="148" spans="1:6" ht="30" customHeight="1">
      <c r="A148" s="116" t="s">
        <v>810</v>
      </c>
      <c r="B148" s="118" t="s">
        <v>811</v>
      </c>
      <c r="C148" s="117" t="s">
        <v>514</v>
      </c>
      <c r="D148" s="119" t="s">
        <v>812</v>
      </c>
      <c r="E148" s="124"/>
      <c r="F148" s="119" t="s">
        <v>812</v>
      </c>
    </row>
    <row r="149" spans="1:6" ht="15" customHeight="1">
      <c r="A149" s="116" t="s">
        <v>813</v>
      </c>
      <c r="B149" s="116" t="s">
        <v>814</v>
      </c>
      <c r="C149" s="117" t="s">
        <v>514</v>
      </c>
      <c r="D149" s="119" t="s">
        <v>815</v>
      </c>
      <c r="E149" s="126"/>
      <c r="F149" s="119" t="s">
        <v>815</v>
      </c>
    </row>
    <row r="150" spans="1:6" ht="52.35" customHeight="1">
      <c r="A150" s="116" t="s">
        <v>816</v>
      </c>
      <c r="B150" s="116" t="s">
        <v>817</v>
      </c>
      <c r="C150" s="117" t="s">
        <v>404</v>
      </c>
      <c r="D150" s="119" t="s">
        <v>818</v>
      </c>
      <c r="E150" s="118"/>
      <c r="F150" s="119" t="s">
        <v>818</v>
      </c>
    </row>
    <row r="151" spans="1:6" ht="26.25" customHeight="1">
      <c r="A151" s="116" t="s">
        <v>819</v>
      </c>
      <c r="B151" s="116" t="s">
        <v>820</v>
      </c>
      <c r="C151" s="117" t="s">
        <v>821</v>
      </c>
      <c r="D151" s="119" t="s">
        <v>822</v>
      </c>
      <c r="E151" s="124"/>
      <c r="F151" s="119" t="s">
        <v>822</v>
      </c>
    </row>
    <row r="152" spans="1:6" ht="30" customHeight="1">
      <c r="A152" s="116" t="s">
        <v>823</v>
      </c>
      <c r="B152" s="118" t="s">
        <v>824</v>
      </c>
      <c r="C152" s="117" t="s">
        <v>821</v>
      </c>
      <c r="D152" s="119" t="s">
        <v>825</v>
      </c>
      <c r="E152" s="124"/>
      <c r="F152" s="119" t="s">
        <v>825</v>
      </c>
    </row>
    <row r="153" spans="1:6" ht="26.25" customHeight="1">
      <c r="A153" s="116" t="s">
        <v>826</v>
      </c>
      <c r="B153" s="116" t="s">
        <v>827</v>
      </c>
      <c r="C153" s="117" t="s">
        <v>821</v>
      </c>
      <c r="D153" s="119" t="s">
        <v>828</v>
      </c>
      <c r="E153" s="124"/>
      <c r="F153" s="119" t="s">
        <v>828</v>
      </c>
    </row>
    <row r="154" spans="1:6" ht="30" customHeight="1">
      <c r="A154" s="116" t="s">
        <v>829</v>
      </c>
      <c r="B154" s="118" t="s">
        <v>830</v>
      </c>
      <c r="C154" s="117" t="s">
        <v>821</v>
      </c>
      <c r="D154" s="119" t="s">
        <v>831</v>
      </c>
      <c r="E154" s="124"/>
      <c r="F154" s="119" t="s">
        <v>831</v>
      </c>
    </row>
    <row r="155" spans="1:6" ht="15" customHeight="1">
      <c r="A155" s="116" t="s">
        <v>832</v>
      </c>
      <c r="B155" s="116" t="s">
        <v>833</v>
      </c>
      <c r="C155" s="117" t="s">
        <v>337</v>
      </c>
      <c r="D155" s="119" t="s">
        <v>834</v>
      </c>
      <c r="E155" s="126"/>
      <c r="F155" s="119" t="s">
        <v>834</v>
      </c>
    </row>
    <row r="156" spans="1:6" ht="30" customHeight="1">
      <c r="A156" s="116" t="s">
        <v>835</v>
      </c>
      <c r="B156" s="118" t="s">
        <v>836</v>
      </c>
      <c r="C156" s="117" t="s">
        <v>837</v>
      </c>
      <c r="D156" s="119" t="s">
        <v>838</v>
      </c>
      <c r="E156" s="124"/>
      <c r="F156" s="119" t="s">
        <v>838</v>
      </c>
    </row>
    <row r="157" spans="1:6" ht="30" customHeight="1">
      <c r="A157" s="116" t="s">
        <v>839</v>
      </c>
      <c r="B157" s="118" t="s">
        <v>840</v>
      </c>
      <c r="C157" s="117" t="s">
        <v>337</v>
      </c>
      <c r="D157" s="119" t="s">
        <v>841</v>
      </c>
      <c r="E157" s="124"/>
      <c r="F157" s="119" t="s">
        <v>841</v>
      </c>
    </row>
    <row r="158" spans="1:6" ht="39.200000000000003" customHeight="1">
      <c r="A158" s="121" t="s">
        <v>842</v>
      </c>
      <c r="B158" s="118" t="s">
        <v>843</v>
      </c>
      <c r="C158" s="122" t="s">
        <v>557</v>
      </c>
      <c r="D158" s="123" t="s">
        <v>844</v>
      </c>
      <c r="E158" s="118"/>
      <c r="F158" s="123" t="s">
        <v>844</v>
      </c>
    </row>
    <row r="159" spans="1:6" ht="30" customHeight="1">
      <c r="A159" s="116" t="s">
        <v>845</v>
      </c>
      <c r="B159" s="118" t="s">
        <v>846</v>
      </c>
      <c r="C159" s="117" t="s">
        <v>337</v>
      </c>
      <c r="D159" s="119" t="s">
        <v>847</v>
      </c>
      <c r="E159" s="119" t="s">
        <v>848</v>
      </c>
      <c r="F159" s="119" t="s">
        <v>849</v>
      </c>
    </row>
    <row r="160" spans="1:6" ht="15" customHeight="1">
      <c r="A160" s="116" t="s">
        <v>850</v>
      </c>
      <c r="B160" s="116" t="s">
        <v>851</v>
      </c>
      <c r="C160" s="117" t="s">
        <v>337</v>
      </c>
      <c r="D160" s="119" t="s">
        <v>852</v>
      </c>
      <c r="E160" s="126"/>
      <c r="F160" s="119" t="s">
        <v>852</v>
      </c>
    </row>
    <row r="161" spans="1:6" ht="15" customHeight="1">
      <c r="A161" s="116" t="s">
        <v>853</v>
      </c>
      <c r="B161" s="116" t="s">
        <v>854</v>
      </c>
      <c r="C161" s="117" t="s">
        <v>337</v>
      </c>
      <c r="D161" s="119" t="s">
        <v>855</v>
      </c>
      <c r="E161" s="126"/>
      <c r="F161" s="119" t="s">
        <v>855</v>
      </c>
    </row>
    <row r="162" spans="1:6" ht="26.25" customHeight="1">
      <c r="A162" s="116" t="s">
        <v>856</v>
      </c>
      <c r="B162" s="116" t="s">
        <v>857</v>
      </c>
      <c r="C162" s="117" t="s">
        <v>337</v>
      </c>
      <c r="D162" s="119" t="s">
        <v>858</v>
      </c>
      <c r="E162" s="124"/>
      <c r="F162" s="119" t="s">
        <v>858</v>
      </c>
    </row>
    <row r="163" spans="1:6" ht="15" customHeight="1">
      <c r="A163" s="116" t="s">
        <v>859</v>
      </c>
      <c r="B163" s="116" t="s">
        <v>860</v>
      </c>
      <c r="C163" s="117" t="s">
        <v>337</v>
      </c>
      <c r="D163" s="119" t="s">
        <v>861</v>
      </c>
      <c r="E163" s="126"/>
      <c r="F163" s="119" t="s">
        <v>861</v>
      </c>
    </row>
    <row r="164" spans="1:6" ht="15" customHeight="1">
      <c r="A164" s="112">
        <v>2</v>
      </c>
      <c r="B164" s="113" t="s">
        <v>862</v>
      </c>
      <c r="C164" s="114"/>
      <c r="D164" s="114"/>
      <c r="E164" s="114"/>
      <c r="F164" s="114"/>
    </row>
    <row r="165" spans="1:6" ht="15" customHeight="1">
      <c r="A165" s="115">
        <v>2.0099999999999998</v>
      </c>
      <c r="B165" s="113" t="s">
        <v>863</v>
      </c>
      <c r="C165" s="114"/>
      <c r="D165" s="114"/>
      <c r="E165" s="114"/>
      <c r="F165" s="114"/>
    </row>
    <row r="166" spans="1:6" ht="30" customHeight="1">
      <c r="A166" s="140" t="s">
        <v>14330</v>
      </c>
      <c r="B166" s="118" t="s">
        <v>864</v>
      </c>
      <c r="C166" s="117" t="s">
        <v>408</v>
      </c>
      <c r="D166" s="119" t="s">
        <v>865</v>
      </c>
      <c r="E166" s="119" t="s">
        <v>866</v>
      </c>
      <c r="F166" s="119" t="s">
        <v>867</v>
      </c>
    </row>
    <row r="167" spans="1:6" ht="15" customHeight="1">
      <c r="A167" s="140" t="s">
        <v>14331</v>
      </c>
      <c r="B167" s="116" t="s">
        <v>868</v>
      </c>
      <c r="C167" s="117" t="s">
        <v>408</v>
      </c>
      <c r="D167" s="119" t="s">
        <v>869</v>
      </c>
      <c r="E167" s="119" t="s">
        <v>870</v>
      </c>
      <c r="F167" s="119" t="s">
        <v>871</v>
      </c>
    </row>
    <row r="168" spans="1:6" ht="39.200000000000003" customHeight="1">
      <c r="A168" s="141" t="s">
        <v>14332</v>
      </c>
      <c r="B168" s="116" t="s">
        <v>872</v>
      </c>
      <c r="C168" s="122" t="s">
        <v>873</v>
      </c>
      <c r="D168" s="123" t="s">
        <v>874</v>
      </c>
      <c r="E168" s="118"/>
      <c r="F168" s="123" t="s">
        <v>874</v>
      </c>
    </row>
    <row r="169" spans="1:6" ht="15" customHeight="1">
      <c r="A169" s="116" t="s">
        <v>875</v>
      </c>
      <c r="B169" s="116" t="s">
        <v>876</v>
      </c>
      <c r="C169" s="117" t="s">
        <v>408</v>
      </c>
      <c r="D169" s="119" t="s">
        <v>877</v>
      </c>
      <c r="E169" s="119" t="s">
        <v>878</v>
      </c>
      <c r="F169" s="119" t="s">
        <v>879</v>
      </c>
    </row>
    <row r="170" spans="1:6" ht="15" customHeight="1">
      <c r="A170" s="115">
        <v>2.02</v>
      </c>
      <c r="B170" s="113" t="s">
        <v>880</v>
      </c>
      <c r="C170" s="114"/>
      <c r="D170" s="114"/>
      <c r="E170" s="114"/>
      <c r="F170" s="114"/>
    </row>
    <row r="171" spans="1:6" ht="30" customHeight="1">
      <c r="A171" s="116" t="s">
        <v>881</v>
      </c>
      <c r="B171" s="118" t="s">
        <v>882</v>
      </c>
      <c r="C171" s="117" t="s">
        <v>873</v>
      </c>
      <c r="D171" s="119" t="s">
        <v>883</v>
      </c>
      <c r="E171" s="119" t="s">
        <v>884</v>
      </c>
      <c r="F171" s="119" t="s">
        <v>885</v>
      </c>
    </row>
    <row r="172" spans="1:6" ht="39.200000000000003" customHeight="1">
      <c r="A172" s="121" t="s">
        <v>886</v>
      </c>
      <c r="B172" s="118" t="s">
        <v>887</v>
      </c>
      <c r="C172" s="122" t="s">
        <v>873</v>
      </c>
      <c r="D172" s="123" t="s">
        <v>888</v>
      </c>
      <c r="E172" s="123" t="s">
        <v>889</v>
      </c>
      <c r="F172" s="123" t="s">
        <v>890</v>
      </c>
    </row>
    <row r="173" spans="1:6" ht="52.35" customHeight="1">
      <c r="A173" s="116" t="s">
        <v>891</v>
      </c>
      <c r="B173" s="116" t="s">
        <v>892</v>
      </c>
      <c r="C173" s="117" t="s">
        <v>873</v>
      </c>
      <c r="D173" s="119" t="s">
        <v>893</v>
      </c>
      <c r="E173" s="119" t="s">
        <v>889</v>
      </c>
      <c r="F173" s="119" t="s">
        <v>894</v>
      </c>
    </row>
    <row r="174" spans="1:6" ht="30" customHeight="1">
      <c r="A174" s="116" t="s">
        <v>895</v>
      </c>
      <c r="B174" s="118" t="s">
        <v>896</v>
      </c>
      <c r="C174" s="117" t="s">
        <v>873</v>
      </c>
      <c r="D174" s="119" t="s">
        <v>897</v>
      </c>
      <c r="E174" s="119" t="s">
        <v>884</v>
      </c>
      <c r="F174" s="119" t="s">
        <v>898</v>
      </c>
    </row>
    <row r="175" spans="1:6" ht="30" customHeight="1">
      <c r="A175" s="116" t="s">
        <v>899</v>
      </c>
      <c r="B175" s="118" t="s">
        <v>900</v>
      </c>
      <c r="C175" s="117" t="s">
        <v>873</v>
      </c>
      <c r="D175" s="119" t="s">
        <v>901</v>
      </c>
      <c r="E175" s="119" t="s">
        <v>902</v>
      </c>
      <c r="F175" s="119" t="s">
        <v>903</v>
      </c>
    </row>
    <row r="176" spans="1:6" ht="15" customHeight="1">
      <c r="A176" s="115">
        <v>2.0299999999999998</v>
      </c>
      <c r="B176" s="113" t="s">
        <v>904</v>
      </c>
      <c r="C176" s="114"/>
      <c r="D176" s="114"/>
      <c r="E176" s="114"/>
      <c r="F176" s="114"/>
    </row>
    <row r="177" spans="1:6" ht="30" customHeight="1">
      <c r="A177" s="116" t="s">
        <v>905</v>
      </c>
      <c r="B177" s="118" t="s">
        <v>906</v>
      </c>
      <c r="C177" s="117" t="s">
        <v>408</v>
      </c>
      <c r="D177" s="119" t="s">
        <v>421</v>
      </c>
      <c r="E177" s="119" t="s">
        <v>907</v>
      </c>
      <c r="F177" s="119" t="s">
        <v>908</v>
      </c>
    </row>
    <row r="178" spans="1:6" ht="15" customHeight="1">
      <c r="A178" s="116" t="s">
        <v>909</v>
      </c>
      <c r="B178" s="116" t="s">
        <v>910</v>
      </c>
      <c r="C178" s="117" t="s">
        <v>408</v>
      </c>
      <c r="D178" s="119" t="s">
        <v>911</v>
      </c>
      <c r="E178" s="119" t="s">
        <v>912</v>
      </c>
      <c r="F178" s="119" t="s">
        <v>594</v>
      </c>
    </row>
    <row r="179" spans="1:6" ht="30" customHeight="1">
      <c r="A179" s="116" t="s">
        <v>913</v>
      </c>
      <c r="B179" s="118" t="s">
        <v>914</v>
      </c>
      <c r="C179" s="117" t="s">
        <v>408</v>
      </c>
      <c r="D179" s="119" t="s">
        <v>915</v>
      </c>
      <c r="E179" s="119" t="s">
        <v>916</v>
      </c>
      <c r="F179" s="119" t="s">
        <v>917</v>
      </c>
    </row>
    <row r="180" spans="1:6" ht="15" customHeight="1">
      <c r="A180" s="116" t="s">
        <v>918</v>
      </c>
      <c r="B180" s="116" t="s">
        <v>919</v>
      </c>
      <c r="C180" s="117" t="s">
        <v>408</v>
      </c>
      <c r="D180" s="119" t="s">
        <v>920</v>
      </c>
      <c r="E180" s="119" t="s">
        <v>921</v>
      </c>
      <c r="F180" s="119" t="s">
        <v>922</v>
      </c>
    </row>
    <row r="181" spans="1:6" ht="30" customHeight="1">
      <c r="A181" s="116" t="s">
        <v>923</v>
      </c>
      <c r="B181" s="118" t="s">
        <v>924</v>
      </c>
      <c r="C181" s="117" t="s">
        <v>408</v>
      </c>
      <c r="D181" s="119" t="s">
        <v>920</v>
      </c>
      <c r="E181" s="119" t="s">
        <v>925</v>
      </c>
      <c r="F181" s="119" t="s">
        <v>926</v>
      </c>
    </row>
    <row r="182" spans="1:6" ht="39.200000000000003" customHeight="1">
      <c r="A182" s="121" t="s">
        <v>927</v>
      </c>
      <c r="B182" s="116" t="s">
        <v>928</v>
      </c>
      <c r="C182" s="122" t="s">
        <v>929</v>
      </c>
      <c r="D182" s="123" t="s">
        <v>930</v>
      </c>
      <c r="E182" s="123" t="s">
        <v>931</v>
      </c>
      <c r="F182" s="123" t="s">
        <v>932</v>
      </c>
    </row>
    <row r="183" spans="1:6" ht="26.25" customHeight="1">
      <c r="A183" s="116" t="s">
        <v>933</v>
      </c>
      <c r="B183" s="116" t="s">
        <v>934</v>
      </c>
      <c r="C183" s="117" t="s">
        <v>408</v>
      </c>
      <c r="D183" s="119" t="s">
        <v>935</v>
      </c>
      <c r="E183" s="119" t="s">
        <v>936</v>
      </c>
      <c r="F183" s="119" t="s">
        <v>937</v>
      </c>
    </row>
    <row r="184" spans="1:6" ht="26.25" customHeight="1">
      <c r="A184" s="140" t="s">
        <v>14328</v>
      </c>
      <c r="B184" s="116" t="s">
        <v>938</v>
      </c>
      <c r="C184" s="117" t="s">
        <v>408</v>
      </c>
      <c r="D184" s="119" t="s">
        <v>939</v>
      </c>
      <c r="E184" s="119" t="s">
        <v>940</v>
      </c>
      <c r="F184" s="119" t="s">
        <v>941</v>
      </c>
    </row>
    <row r="185" spans="1:6" ht="26.25" customHeight="1">
      <c r="A185" s="116" t="s">
        <v>942</v>
      </c>
      <c r="B185" s="116" t="s">
        <v>943</v>
      </c>
      <c r="C185" s="117" t="s">
        <v>408</v>
      </c>
      <c r="D185" s="119" t="s">
        <v>944</v>
      </c>
      <c r="E185" s="119" t="s">
        <v>940</v>
      </c>
      <c r="F185" s="119" t="s">
        <v>945</v>
      </c>
    </row>
    <row r="186" spans="1:6" ht="26.25" customHeight="1">
      <c r="A186" s="116" t="s">
        <v>946</v>
      </c>
      <c r="B186" s="116" t="s">
        <v>947</v>
      </c>
      <c r="C186" s="117" t="s">
        <v>408</v>
      </c>
      <c r="D186" s="119" t="s">
        <v>948</v>
      </c>
      <c r="E186" s="119" t="s">
        <v>940</v>
      </c>
      <c r="F186" s="119" t="s">
        <v>949</v>
      </c>
    </row>
    <row r="187" spans="1:6" ht="39.200000000000003" customHeight="1">
      <c r="A187" s="121" t="s">
        <v>950</v>
      </c>
      <c r="B187" s="118" t="s">
        <v>951</v>
      </c>
      <c r="C187" s="122" t="s">
        <v>557</v>
      </c>
      <c r="D187" s="123" t="s">
        <v>920</v>
      </c>
      <c r="E187" s="123" t="s">
        <v>952</v>
      </c>
      <c r="F187" s="123" t="s">
        <v>953</v>
      </c>
    </row>
    <row r="188" spans="1:6" ht="15" customHeight="1">
      <c r="A188" s="115">
        <v>2.0499999999999998</v>
      </c>
      <c r="B188" s="113" t="s">
        <v>954</v>
      </c>
      <c r="C188" s="114"/>
      <c r="D188" s="114"/>
      <c r="E188" s="114"/>
      <c r="F188" s="114"/>
    </row>
    <row r="189" spans="1:6" ht="30" customHeight="1">
      <c r="A189" s="116" t="s">
        <v>955</v>
      </c>
      <c r="B189" s="118" t="s">
        <v>956</v>
      </c>
      <c r="C189" s="117" t="s">
        <v>514</v>
      </c>
      <c r="D189" s="124"/>
      <c r="E189" s="119" t="s">
        <v>957</v>
      </c>
      <c r="F189" s="119" t="s">
        <v>957</v>
      </c>
    </row>
    <row r="190" spans="1:6" ht="30" customHeight="1">
      <c r="A190" s="116" t="s">
        <v>958</v>
      </c>
      <c r="B190" s="118" t="s">
        <v>959</v>
      </c>
      <c r="C190" s="117" t="s">
        <v>514</v>
      </c>
      <c r="D190" s="124"/>
      <c r="E190" s="119" t="s">
        <v>960</v>
      </c>
      <c r="F190" s="119" t="s">
        <v>960</v>
      </c>
    </row>
    <row r="191" spans="1:6" ht="30" customHeight="1">
      <c r="A191" s="116" t="s">
        <v>961</v>
      </c>
      <c r="B191" s="118" t="s">
        <v>962</v>
      </c>
      <c r="C191" s="117" t="s">
        <v>408</v>
      </c>
      <c r="D191" s="124"/>
      <c r="E191" s="119" t="s">
        <v>957</v>
      </c>
      <c r="F191" s="119" t="s">
        <v>957</v>
      </c>
    </row>
    <row r="192" spans="1:6" ht="39.200000000000003" customHeight="1">
      <c r="A192" s="121" t="s">
        <v>963</v>
      </c>
      <c r="B192" s="116" t="s">
        <v>964</v>
      </c>
      <c r="C192" s="122" t="s">
        <v>408</v>
      </c>
      <c r="D192" s="118"/>
      <c r="E192" s="123" t="s">
        <v>960</v>
      </c>
      <c r="F192" s="123" t="s">
        <v>960</v>
      </c>
    </row>
    <row r="193" spans="1:6" ht="30" customHeight="1">
      <c r="A193" s="116" t="s">
        <v>965</v>
      </c>
      <c r="B193" s="118" t="s">
        <v>966</v>
      </c>
      <c r="C193" s="117" t="s">
        <v>873</v>
      </c>
      <c r="D193" s="119" t="s">
        <v>967</v>
      </c>
      <c r="E193" s="124"/>
      <c r="F193" s="119" t="s">
        <v>967</v>
      </c>
    </row>
    <row r="194" spans="1:6" ht="30" customHeight="1">
      <c r="A194" s="116" t="s">
        <v>968</v>
      </c>
      <c r="B194" s="118" t="s">
        <v>969</v>
      </c>
      <c r="C194" s="117" t="s">
        <v>970</v>
      </c>
      <c r="D194" s="119" t="s">
        <v>971</v>
      </c>
      <c r="E194" s="119" t="s">
        <v>972</v>
      </c>
      <c r="F194" s="119" t="s">
        <v>973</v>
      </c>
    </row>
    <row r="195" spans="1:6" ht="30" customHeight="1">
      <c r="A195" s="116" t="s">
        <v>974</v>
      </c>
      <c r="B195" s="118" t="s">
        <v>975</v>
      </c>
      <c r="C195" s="117" t="s">
        <v>929</v>
      </c>
      <c r="D195" s="119" t="s">
        <v>976</v>
      </c>
      <c r="E195" s="119" t="s">
        <v>972</v>
      </c>
      <c r="F195" s="119" t="s">
        <v>977</v>
      </c>
    </row>
    <row r="196" spans="1:6" ht="26.25" customHeight="1">
      <c r="A196" s="115">
        <v>2.06</v>
      </c>
      <c r="B196" s="113" t="s">
        <v>978</v>
      </c>
      <c r="C196" s="128"/>
      <c r="D196" s="128"/>
      <c r="E196" s="128"/>
      <c r="F196" s="128"/>
    </row>
    <row r="197" spans="1:6" ht="52.35" customHeight="1">
      <c r="A197" s="116" t="s">
        <v>979</v>
      </c>
      <c r="B197" s="116" t="s">
        <v>980</v>
      </c>
      <c r="C197" s="117" t="s">
        <v>873</v>
      </c>
      <c r="D197" s="119" t="s">
        <v>981</v>
      </c>
      <c r="E197" s="119" t="s">
        <v>982</v>
      </c>
      <c r="F197" s="119" t="s">
        <v>983</v>
      </c>
    </row>
    <row r="198" spans="1:6" ht="39.200000000000003" customHeight="1">
      <c r="A198" s="121" t="s">
        <v>984</v>
      </c>
      <c r="B198" s="118" t="s">
        <v>985</v>
      </c>
      <c r="C198" s="122" t="s">
        <v>873</v>
      </c>
      <c r="D198" s="123" t="s">
        <v>986</v>
      </c>
      <c r="E198" s="123" t="s">
        <v>982</v>
      </c>
      <c r="F198" s="123" t="s">
        <v>987</v>
      </c>
    </row>
    <row r="199" spans="1:6" ht="15" customHeight="1">
      <c r="A199" s="115">
        <v>2.08</v>
      </c>
      <c r="B199" s="113" t="s">
        <v>988</v>
      </c>
      <c r="C199" s="114"/>
      <c r="D199" s="114"/>
      <c r="E199" s="114"/>
      <c r="F199" s="114"/>
    </row>
    <row r="200" spans="1:6" ht="15" customHeight="1">
      <c r="A200" s="140" t="s">
        <v>14327</v>
      </c>
      <c r="B200" s="116" t="s">
        <v>989</v>
      </c>
      <c r="C200" s="117" t="s">
        <v>408</v>
      </c>
      <c r="D200" s="119" t="s">
        <v>990</v>
      </c>
      <c r="E200" s="119" t="s">
        <v>991</v>
      </c>
      <c r="F200" s="119" t="s">
        <v>992</v>
      </c>
    </row>
    <row r="201" spans="1:6" ht="30" customHeight="1">
      <c r="A201" s="116" t="s">
        <v>993</v>
      </c>
      <c r="B201" s="118" t="s">
        <v>994</v>
      </c>
      <c r="C201" s="117" t="s">
        <v>408</v>
      </c>
      <c r="D201" s="119" t="s">
        <v>995</v>
      </c>
      <c r="E201" s="119" t="s">
        <v>996</v>
      </c>
      <c r="F201" s="119" t="s">
        <v>997</v>
      </c>
    </row>
    <row r="202" spans="1:6" ht="30" customHeight="1">
      <c r="A202" s="116" t="s">
        <v>998</v>
      </c>
      <c r="B202" s="118" t="s">
        <v>999</v>
      </c>
      <c r="C202" s="117" t="s">
        <v>408</v>
      </c>
      <c r="D202" s="119" t="s">
        <v>1000</v>
      </c>
      <c r="E202" s="119" t="s">
        <v>1001</v>
      </c>
      <c r="F202" s="119" t="s">
        <v>1002</v>
      </c>
    </row>
    <row r="203" spans="1:6" ht="15" customHeight="1">
      <c r="A203" s="115">
        <v>2.09</v>
      </c>
      <c r="B203" s="113" t="s">
        <v>1003</v>
      </c>
      <c r="C203" s="114"/>
      <c r="D203" s="114"/>
      <c r="E203" s="114"/>
      <c r="F203" s="114"/>
    </row>
    <row r="204" spans="1:6" ht="52.35" customHeight="1">
      <c r="A204" s="140" t="s">
        <v>14334</v>
      </c>
      <c r="B204" s="116" t="s">
        <v>1004</v>
      </c>
      <c r="C204" s="117" t="s">
        <v>408</v>
      </c>
      <c r="D204" s="119" t="s">
        <v>1005</v>
      </c>
      <c r="E204" s="119" t="s">
        <v>1006</v>
      </c>
      <c r="F204" s="119" t="s">
        <v>1007</v>
      </c>
    </row>
    <row r="205" spans="1:6" ht="52.35" customHeight="1">
      <c r="A205" s="116" t="s">
        <v>1008</v>
      </c>
      <c r="B205" s="118" t="s">
        <v>1009</v>
      </c>
      <c r="C205" s="117" t="s">
        <v>408</v>
      </c>
      <c r="D205" s="119" t="s">
        <v>1010</v>
      </c>
      <c r="E205" s="119" t="s">
        <v>1011</v>
      </c>
      <c r="F205" s="119" t="s">
        <v>1012</v>
      </c>
    </row>
    <row r="206" spans="1:6" ht="52.35" customHeight="1">
      <c r="A206" s="116" t="s">
        <v>1013</v>
      </c>
      <c r="B206" s="118" t="s">
        <v>1014</v>
      </c>
      <c r="C206" s="117" t="s">
        <v>408</v>
      </c>
      <c r="D206" s="119" t="s">
        <v>1015</v>
      </c>
      <c r="E206" s="119" t="s">
        <v>1011</v>
      </c>
      <c r="F206" s="119" t="s">
        <v>1016</v>
      </c>
    </row>
    <row r="207" spans="1:6" ht="30" customHeight="1">
      <c r="A207" s="116" t="s">
        <v>1017</v>
      </c>
      <c r="B207" s="118" t="s">
        <v>1018</v>
      </c>
      <c r="C207" s="117" t="s">
        <v>557</v>
      </c>
      <c r="D207" s="119" t="s">
        <v>1019</v>
      </c>
      <c r="E207" s="119" t="s">
        <v>1020</v>
      </c>
      <c r="F207" s="119" t="s">
        <v>1021</v>
      </c>
    </row>
    <row r="208" spans="1:6" ht="30" customHeight="1">
      <c r="A208" s="116" t="s">
        <v>1022</v>
      </c>
      <c r="B208" s="118" t="s">
        <v>1023</v>
      </c>
      <c r="C208" s="117" t="s">
        <v>557</v>
      </c>
      <c r="D208" s="119" t="s">
        <v>1024</v>
      </c>
      <c r="E208" s="119" t="s">
        <v>1025</v>
      </c>
      <c r="F208" s="119" t="s">
        <v>1026</v>
      </c>
    </row>
    <row r="209" spans="1:6" ht="15" customHeight="1">
      <c r="A209" s="115">
        <v>2.1</v>
      </c>
      <c r="B209" s="113" t="s">
        <v>1027</v>
      </c>
      <c r="C209" s="114"/>
      <c r="D209" s="114"/>
      <c r="E209" s="114"/>
      <c r="F209" s="114"/>
    </row>
    <row r="210" spans="1:6" ht="15" customHeight="1">
      <c r="A210" s="140" t="s">
        <v>14333</v>
      </c>
      <c r="B210" s="116" t="s">
        <v>1028</v>
      </c>
      <c r="C210" s="117" t="s">
        <v>408</v>
      </c>
      <c r="D210" s="119" t="s">
        <v>1029</v>
      </c>
      <c r="E210" s="119" t="s">
        <v>1030</v>
      </c>
      <c r="F210" s="119" t="s">
        <v>1031</v>
      </c>
    </row>
    <row r="211" spans="1:6" ht="15" customHeight="1">
      <c r="A211" s="116" t="s">
        <v>1032</v>
      </c>
      <c r="B211" s="116" t="s">
        <v>1033</v>
      </c>
      <c r="C211" s="117" t="s">
        <v>514</v>
      </c>
      <c r="D211" s="119" t="s">
        <v>1034</v>
      </c>
      <c r="E211" s="119" t="s">
        <v>464</v>
      </c>
      <c r="F211" s="119" t="s">
        <v>1035</v>
      </c>
    </row>
    <row r="212" spans="1:6" ht="15" customHeight="1">
      <c r="A212" s="116" t="s">
        <v>1036</v>
      </c>
      <c r="B212" s="116" t="s">
        <v>1037</v>
      </c>
      <c r="C212" s="117" t="s">
        <v>514</v>
      </c>
      <c r="D212" s="119" t="s">
        <v>1034</v>
      </c>
      <c r="E212" s="119" t="s">
        <v>464</v>
      </c>
      <c r="F212" s="119" t="s">
        <v>1035</v>
      </c>
    </row>
    <row r="213" spans="1:6" ht="15" customHeight="1">
      <c r="A213" s="116" t="s">
        <v>1038</v>
      </c>
      <c r="B213" s="116" t="s">
        <v>1039</v>
      </c>
      <c r="C213" s="117" t="s">
        <v>408</v>
      </c>
      <c r="D213" s="119" t="s">
        <v>411</v>
      </c>
      <c r="E213" s="119" t="s">
        <v>439</v>
      </c>
      <c r="F213" s="119" t="s">
        <v>1040</v>
      </c>
    </row>
    <row r="214" spans="1:6" ht="15" customHeight="1">
      <c r="A214" s="112">
        <v>3</v>
      </c>
      <c r="B214" s="113" t="s">
        <v>1041</v>
      </c>
      <c r="C214" s="114"/>
      <c r="D214" s="114"/>
      <c r="E214" s="114"/>
      <c r="F214" s="114"/>
    </row>
    <row r="215" spans="1:6" ht="26.25" customHeight="1">
      <c r="A215" s="115">
        <v>3.01</v>
      </c>
      <c r="B215" s="113" t="s">
        <v>1042</v>
      </c>
      <c r="C215" s="128"/>
      <c r="D215" s="128"/>
      <c r="E215" s="128"/>
      <c r="F215" s="128"/>
    </row>
    <row r="216" spans="1:6" ht="15" customHeight="1">
      <c r="A216" s="116" t="s">
        <v>1043</v>
      </c>
      <c r="B216" s="116" t="s">
        <v>1044</v>
      </c>
      <c r="C216" s="117" t="s">
        <v>557</v>
      </c>
      <c r="D216" s="126"/>
      <c r="E216" s="119" t="s">
        <v>1045</v>
      </c>
      <c r="F216" s="119" t="s">
        <v>1045</v>
      </c>
    </row>
    <row r="217" spans="1:6" ht="15" customHeight="1">
      <c r="A217" s="116" t="s">
        <v>1046</v>
      </c>
      <c r="B217" s="116" t="s">
        <v>1047</v>
      </c>
      <c r="C217" s="117" t="s">
        <v>557</v>
      </c>
      <c r="D217" s="126"/>
      <c r="E217" s="119" t="s">
        <v>1048</v>
      </c>
      <c r="F217" s="119" t="s">
        <v>1048</v>
      </c>
    </row>
    <row r="218" spans="1:6" ht="30" customHeight="1">
      <c r="A218" s="116" t="s">
        <v>1049</v>
      </c>
      <c r="B218" s="118" t="s">
        <v>1050</v>
      </c>
      <c r="C218" s="117" t="s">
        <v>408</v>
      </c>
      <c r="D218" s="124"/>
      <c r="E218" s="119" t="s">
        <v>549</v>
      </c>
      <c r="F218" s="119" t="s">
        <v>549</v>
      </c>
    </row>
    <row r="219" spans="1:6" ht="52.35" customHeight="1">
      <c r="A219" s="116" t="s">
        <v>1051</v>
      </c>
      <c r="B219" s="116" t="s">
        <v>1052</v>
      </c>
      <c r="C219" s="117" t="s">
        <v>557</v>
      </c>
      <c r="D219" s="119" t="s">
        <v>1053</v>
      </c>
      <c r="E219" s="119" t="s">
        <v>1054</v>
      </c>
      <c r="F219" s="119" t="s">
        <v>1055</v>
      </c>
    </row>
    <row r="220" spans="1:6" ht="39.200000000000003" customHeight="1">
      <c r="A220" s="121" t="s">
        <v>1056</v>
      </c>
      <c r="B220" s="118" t="s">
        <v>1057</v>
      </c>
      <c r="C220" s="122" t="s">
        <v>557</v>
      </c>
      <c r="D220" s="123" t="s">
        <v>1058</v>
      </c>
      <c r="E220" s="123" t="s">
        <v>1054</v>
      </c>
      <c r="F220" s="123" t="s">
        <v>1059</v>
      </c>
    </row>
    <row r="221" spans="1:6" ht="52.35" customHeight="1">
      <c r="A221" s="116" t="s">
        <v>1060</v>
      </c>
      <c r="B221" s="116" t="s">
        <v>1061</v>
      </c>
      <c r="C221" s="117" t="s">
        <v>557</v>
      </c>
      <c r="D221" s="119" t="s">
        <v>1062</v>
      </c>
      <c r="E221" s="119" t="s">
        <v>1063</v>
      </c>
      <c r="F221" s="119" t="s">
        <v>1064</v>
      </c>
    </row>
    <row r="222" spans="1:6" ht="39.200000000000003" customHeight="1">
      <c r="A222" s="121" t="s">
        <v>1065</v>
      </c>
      <c r="B222" s="118" t="s">
        <v>1066</v>
      </c>
      <c r="C222" s="122" t="s">
        <v>557</v>
      </c>
      <c r="D222" s="123" t="s">
        <v>1067</v>
      </c>
      <c r="E222" s="123" t="s">
        <v>1063</v>
      </c>
      <c r="F222" s="123" t="s">
        <v>1068</v>
      </c>
    </row>
    <row r="223" spans="1:6" ht="52.35" customHeight="1">
      <c r="A223" s="116" t="s">
        <v>1069</v>
      </c>
      <c r="B223" s="116" t="s">
        <v>1070</v>
      </c>
      <c r="C223" s="117" t="s">
        <v>408</v>
      </c>
      <c r="D223" s="119" t="s">
        <v>1071</v>
      </c>
      <c r="E223" s="119" t="s">
        <v>1072</v>
      </c>
      <c r="F223" s="119" t="s">
        <v>1073</v>
      </c>
    </row>
    <row r="224" spans="1:6" ht="39.200000000000003" customHeight="1">
      <c r="A224" s="121" t="s">
        <v>1074</v>
      </c>
      <c r="B224" s="118" t="s">
        <v>1075</v>
      </c>
      <c r="C224" s="122" t="s">
        <v>408</v>
      </c>
      <c r="D224" s="123" t="s">
        <v>1076</v>
      </c>
      <c r="E224" s="123" t="s">
        <v>1072</v>
      </c>
      <c r="F224" s="123" t="s">
        <v>1077</v>
      </c>
    </row>
    <row r="225" spans="1:6" ht="52.35" customHeight="1">
      <c r="A225" s="116" t="s">
        <v>1078</v>
      </c>
      <c r="B225" s="116" t="s">
        <v>1079</v>
      </c>
      <c r="C225" s="117" t="s">
        <v>557</v>
      </c>
      <c r="D225" s="119" t="s">
        <v>1080</v>
      </c>
      <c r="E225" s="119" t="s">
        <v>1063</v>
      </c>
      <c r="F225" s="119" t="s">
        <v>1081</v>
      </c>
    </row>
    <row r="226" spans="1:6" ht="39.200000000000003" customHeight="1">
      <c r="A226" s="121" t="s">
        <v>1082</v>
      </c>
      <c r="B226" s="118" t="s">
        <v>1083</v>
      </c>
      <c r="C226" s="122" t="s">
        <v>557</v>
      </c>
      <c r="D226" s="123" t="s">
        <v>1067</v>
      </c>
      <c r="E226" s="123" t="s">
        <v>1063</v>
      </c>
      <c r="F226" s="123" t="s">
        <v>1068</v>
      </c>
    </row>
    <row r="227" spans="1:6" ht="15" customHeight="1">
      <c r="A227" s="115">
        <v>3.02</v>
      </c>
      <c r="B227" s="113" t="s">
        <v>1084</v>
      </c>
      <c r="C227" s="114"/>
      <c r="D227" s="114"/>
      <c r="E227" s="114"/>
      <c r="F227" s="114"/>
    </row>
    <row r="228" spans="1:6" ht="30" customHeight="1">
      <c r="A228" s="116" t="s">
        <v>1085</v>
      </c>
      <c r="B228" s="118" t="s">
        <v>1086</v>
      </c>
      <c r="C228" s="117" t="s">
        <v>557</v>
      </c>
      <c r="D228" s="124"/>
      <c r="E228" s="119" t="s">
        <v>1054</v>
      </c>
      <c r="F228" s="119" t="s">
        <v>1054</v>
      </c>
    </row>
    <row r="229" spans="1:6" ht="39.200000000000003" customHeight="1">
      <c r="A229" s="121" t="s">
        <v>1087</v>
      </c>
      <c r="B229" s="116" t="s">
        <v>1088</v>
      </c>
      <c r="C229" s="122" t="s">
        <v>557</v>
      </c>
      <c r="D229" s="118"/>
      <c r="E229" s="123" t="s">
        <v>1063</v>
      </c>
      <c r="F229" s="123" t="s">
        <v>1063</v>
      </c>
    </row>
    <row r="230" spans="1:6" ht="15" customHeight="1">
      <c r="A230" s="115">
        <v>3.03</v>
      </c>
      <c r="B230" s="113" t="s">
        <v>1089</v>
      </c>
      <c r="C230" s="114"/>
      <c r="D230" s="114"/>
      <c r="E230" s="114"/>
      <c r="F230" s="114"/>
    </row>
    <row r="231" spans="1:6" ht="26.25" customHeight="1">
      <c r="A231" s="116" t="s">
        <v>1090</v>
      </c>
      <c r="B231" s="116" t="s">
        <v>1091</v>
      </c>
      <c r="C231" s="117" t="s">
        <v>408</v>
      </c>
      <c r="D231" s="124"/>
      <c r="E231" s="119" t="s">
        <v>1092</v>
      </c>
      <c r="F231" s="119" t="s">
        <v>1092</v>
      </c>
    </row>
    <row r="232" spans="1:6" ht="30" customHeight="1">
      <c r="A232" s="116" t="s">
        <v>1093</v>
      </c>
      <c r="B232" s="118" t="s">
        <v>1094</v>
      </c>
      <c r="C232" s="117" t="s">
        <v>408</v>
      </c>
      <c r="D232" s="124"/>
      <c r="E232" s="119" t="s">
        <v>535</v>
      </c>
      <c r="F232" s="119" t="s">
        <v>535</v>
      </c>
    </row>
    <row r="233" spans="1:6" ht="30" customHeight="1">
      <c r="A233" s="116" t="s">
        <v>1095</v>
      </c>
      <c r="B233" s="118" t="s">
        <v>1096</v>
      </c>
      <c r="C233" s="117" t="s">
        <v>408</v>
      </c>
      <c r="D233" s="124"/>
      <c r="E233" s="119" t="s">
        <v>1097</v>
      </c>
      <c r="F233" s="119" t="s">
        <v>1097</v>
      </c>
    </row>
    <row r="234" spans="1:6" ht="30" customHeight="1">
      <c r="A234" s="115">
        <v>3.04</v>
      </c>
      <c r="B234" s="127" t="s">
        <v>1098</v>
      </c>
      <c r="C234" s="128"/>
      <c r="D234" s="128"/>
      <c r="E234" s="128"/>
      <c r="F234" s="128"/>
    </row>
    <row r="235" spans="1:6" ht="30" customHeight="1">
      <c r="A235" s="116" t="s">
        <v>1099</v>
      </c>
      <c r="B235" s="118" t="s">
        <v>1100</v>
      </c>
      <c r="C235" s="117" t="s">
        <v>408</v>
      </c>
      <c r="D235" s="124"/>
      <c r="E235" s="119" t="s">
        <v>1101</v>
      </c>
      <c r="F235" s="119" t="s">
        <v>1101</v>
      </c>
    </row>
    <row r="236" spans="1:6" ht="30" customHeight="1">
      <c r="A236" s="116" t="s">
        <v>1102</v>
      </c>
      <c r="B236" s="118" t="s">
        <v>1103</v>
      </c>
      <c r="C236" s="117" t="s">
        <v>408</v>
      </c>
      <c r="D236" s="124"/>
      <c r="E236" s="119" t="s">
        <v>1097</v>
      </c>
      <c r="F236" s="119" t="s">
        <v>1097</v>
      </c>
    </row>
    <row r="237" spans="1:6" ht="39.200000000000003" customHeight="1">
      <c r="A237" s="121" t="s">
        <v>1104</v>
      </c>
      <c r="B237" s="118" t="s">
        <v>1105</v>
      </c>
      <c r="C237" s="122" t="s">
        <v>514</v>
      </c>
      <c r="D237" s="118"/>
      <c r="E237" s="123" t="s">
        <v>1092</v>
      </c>
      <c r="F237" s="123" t="s">
        <v>1092</v>
      </c>
    </row>
    <row r="238" spans="1:6" ht="15" customHeight="1">
      <c r="A238" s="115">
        <v>3.05</v>
      </c>
      <c r="B238" s="113" t="s">
        <v>1106</v>
      </c>
      <c r="C238" s="114"/>
      <c r="D238" s="114"/>
      <c r="E238" s="114"/>
      <c r="F238" s="114"/>
    </row>
    <row r="239" spans="1:6" ht="30" customHeight="1">
      <c r="A239" s="116" t="s">
        <v>1107</v>
      </c>
      <c r="B239" s="118" t="s">
        <v>1108</v>
      </c>
      <c r="C239" s="117" t="s">
        <v>408</v>
      </c>
      <c r="D239" s="124"/>
      <c r="E239" s="119" t="s">
        <v>1072</v>
      </c>
      <c r="F239" s="119" t="s">
        <v>1072</v>
      </c>
    </row>
    <row r="240" spans="1:6" ht="30" customHeight="1">
      <c r="A240" s="115">
        <v>3.06</v>
      </c>
      <c r="B240" s="127" t="s">
        <v>1109</v>
      </c>
      <c r="C240" s="128"/>
      <c r="D240" s="128"/>
      <c r="E240" s="128"/>
      <c r="F240" s="128"/>
    </row>
    <row r="241" spans="1:6" ht="65.45" customHeight="1">
      <c r="A241" s="121" t="s">
        <v>1110</v>
      </c>
      <c r="B241" s="116" t="s">
        <v>1111</v>
      </c>
      <c r="C241" s="122" t="s">
        <v>408</v>
      </c>
      <c r="D241" s="123" t="s">
        <v>1112</v>
      </c>
      <c r="E241" s="123" t="s">
        <v>1097</v>
      </c>
      <c r="F241" s="123" t="s">
        <v>1113</v>
      </c>
    </row>
    <row r="242" spans="1:6" ht="39.200000000000003" customHeight="1">
      <c r="A242" s="121" t="s">
        <v>1114</v>
      </c>
      <c r="B242" s="118" t="s">
        <v>1115</v>
      </c>
      <c r="C242" s="122" t="s">
        <v>408</v>
      </c>
      <c r="D242" s="123" t="s">
        <v>1116</v>
      </c>
      <c r="E242" s="123" t="s">
        <v>1097</v>
      </c>
      <c r="F242" s="123" t="s">
        <v>1117</v>
      </c>
    </row>
    <row r="243" spans="1:6" ht="15" customHeight="1">
      <c r="A243" s="115">
        <v>3.07</v>
      </c>
      <c r="B243" s="113" t="s">
        <v>1118</v>
      </c>
      <c r="C243" s="114"/>
      <c r="D243" s="114"/>
      <c r="E243" s="114"/>
      <c r="F243" s="114"/>
    </row>
    <row r="244" spans="1:6" ht="52.35" customHeight="1">
      <c r="A244" s="116" t="s">
        <v>1119</v>
      </c>
      <c r="B244" s="116" t="s">
        <v>1120</v>
      </c>
      <c r="C244" s="117" t="s">
        <v>408</v>
      </c>
      <c r="D244" s="119" t="s">
        <v>1121</v>
      </c>
      <c r="E244" s="119" t="s">
        <v>936</v>
      </c>
      <c r="F244" s="119" t="s">
        <v>1122</v>
      </c>
    </row>
    <row r="245" spans="1:6" ht="39.200000000000003" customHeight="1">
      <c r="A245" s="121" t="s">
        <v>1123</v>
      </c>
      <c r="B245" s="118" t="s">
        <v>1124</v>
      </c>
      <c r="C245" s="122" t="s">
        <v>408</v>
      </c>
      <c r="D245" s="123" t="s">
        <v>1076</v>
      </c>
      <c r="E245" s="123" t="s">
        <v>936</v>
      </c>
      <c r="F245" s="123" t="s">
        <v>1125</v>
      </c>
    </row>
    <row r="246" spans="1:6" ht="52.35" customHeight="1">
      <c r="A246" s="116" t="s">
        <v>1126</v>
      </c>
      <c r="B246" s="116" t="s">
        <v>1127</v>
      </c>
      <c r="C246" s="117" t="s">
        <v>408</v>
      </c>
      <c r="D246" s="119" t="s">
        <v>1128</v>
      </c>
      <c r="E246" s="119" t="s">
        <v>1129</v>
      </c>
      <c r="F246" s="119" t="s">
        <v>1130</v>
      </c>
    </row>
    <row r="247" spans="1:6" ht="39.200000000000003" customHeight="1">
      <c r="A247" s="121" t="s">
        <v>1131</v>
      </c>
      <c r="B247" s="116" t="s">
        <v>1132</v>
      </c>
      <c r="C247" s="122" t="s">
        <v>408</v>
      </c>
      <c r="D247" s="123" t="s">
        <v>1133</v>
      </c>
      <c r="E247" s="123" t="s">
        <v>1129</v>
      </c>
      <c r="F247" s="123" t="s">
        <v>1134</v>
      </c>
    </row>
    <row r="248" spans="1:6" ht="52.35" customHeight="1">
      <c r="A248" s="116" t="s">
        <v>1135</v>
      </c>
      <c r="B248" s="116" t="s">
        <v>1136</v>
      </c>
      <c r="C248" s="117" t="s">
        <v>408</v>
      </c>
      <c r="D248" s="119" t="s">
        <v>1137</v>
      </c>
      <c r="E248" s="119" t="s">
        <v>1138</v>
      </c>
      <c r="F248" s="119" t="s">
        <v>1139</v>
      </c>
    </row>
    <row r="249" spans="1:6" ht="15" customHeight="1">
      <c r="A249" s="115">
        <v>3.08</v>
      </c>
      <c r="B249" s="113" t="s">
        <v>1140</v>
      </c>
      <c r="C249" s="114"/>
      <c r="D249" s="114"/>
      <c r="E249" s="114"/>
      <c r="F249" s="114"/>
    </row>
    <row r="250" spans="1:6" ht="30" customHeight="1">
      <c r="A250" s="116" t="s">
        <v>1141</v>
      </c>
      <c r="B250" s="118" t="s">
        <v>1142</v>
      </c>
      <c r="C250" s="117" t="s">
        <v>408</v>
      </c>
      <c r="D250" s="124"/>
      <c r="E250" s="119" t="s">
        <v>1143</v>
      </c>
      <c r="F250" s="119" t="s">
        <v>1143</v>
      </c>
    </row>
    <row r="251" spans="1:6" ht="30" customHeight="1">
      <c r="A251" s="116" t="s">
        <v>1144</v>
      </c>
      <c r="B251" s="118" t="s">
        <v>1145</v>
      </c>
      <c r="C251" s="117" t="s">
        <v>408</v>
      </c>
      <c r="D251" s="124"/>
      <c r="E251" s="119" t="s">
        <v>535</v>
      </c>
      <c r="F251" s="119" t="s">
        <v>535</v>
      </c>
    </row>
    <row r="252" spans="1:6" ht="30" customHeight="1">
      <c r="A252" s="116" t="s">
        <v>1146</v>
      </c>
      <c r="B252" s="118" t="s">
        <v>1147</v>
      </c>
      <c r="C252" s="117" t="s">
        <v>408</v>
      </c>
      <c r="D252" s="124"/>
      <c r="E252" s="119" t="s">
        <v>535</v>
      </c>
      <c r="F252" s="119" t="s">
        <v>535</v>
      </c>
    </row>
    <row r="253" spans="1:6" ht="30" customHeight="1">
      <c r="A253" s="116" t="s">
        <v>1148</v>
      </c>
      <c r="B253" s="118" t="s">
        <v>1149</v>
      </c>
      <c r="C253" s="117" t="s">
        <v>408</v>
      </c>
      <c r="D253" s="124"/>
      <c r="E253" s="119" t="s">
        <v>1150</v>
      </c>
      <c r="F253" s="119" t="s">
        <v>1150</v>
      </c>
    </row>
    <row r="254" spans="1:6" ht="15" customHeight="1">
      <c r="A254" s="115">
        <v>3.09</v>
      </c>
      <c r="B254" s="113" t="s">
        <v>1151</v>
      </c>
      <c r="C254" s="114"/>
      <c r="D254" s="114"/>
      <c r="E254" s="114"/>
      <c r="F254" s="114"/>
    </row>
    <row r="255" spans="1:6" ht="26.25" customHeight="1">
      <c r="A255" s="116" t="s">
        <v>1152</v>
      </c>
      <c r="B255" s="116" t="s">
        <v>1153</v>
      </c>
      <c r="C255" s="117" t="s">
        <v>408</v>
      </c>
      <c r="D255" s="124"/>
      <c r="E255" s="119" t="s">
        <v>1154</v>
      </c>
      <c r="F255" s="119" t="s">
        <v>1154</v>
      </c>
    </row>
    <row r="256" spans="1:6" ht="39.200000000000003" customHeight="1">
      <c r="A256" s="121" t="s">
        <v>1155</v>
      </c>
      <c r="B256" s="116" t="s">
        <v>1156</v>
      </c>
      <c r="C256" s="122" t="s">
        <v>408</v>
      </c>
      <c r="D256" s="118"/>
      <c r="E256" s="123" t="s">
        <v>1157</v>
      </c>
      <c r="F256" s="123" t="s">
        <v>1157</v>
      </c>
    </row>
    <row r="257" spans="1:6" ht="30" customHeight="1">
      <c r="A257" s="116" t="s">
        <v>1158</v>
      </c>
      <c r="B257" s="118" t="s">
        <v>1159</v>
      </c>
      <c r="C257" s="117" t="s">
        <v>514</v>
      </c>
      <c r="D257" s="124"/>
      <c r="E257" s="119" t="s">
        <v>1160</v>
      </c>
      <c r="F257" s="119" t="s">
        <v>1160</v>
      </c>
    </row>
    <row r="258" spans="1:6" ht="15" customHeight="1">
      <c r="A258" s="115">
        <v>3.1</v>
      </c>
      <c r="B258" s="113" t="s">
        <v>1161</v>
      </c>
      <c r="C258" s="114"/>
      <c r="D258" s="114"/>
      <c r="E258" s="114"/>
      <c r="F258" s="114"/>
    </row>
    <row r="259" spans="1:6" ht="30" customHeight="1">
      <c r="A259" s="116" t="s">
        <v>1162</v>
      </c>
      <c r="B259" s="118" t="s">
        <v>1163</v>
      </c>
      <c r="C259" s="117" t="s">
        <v>514</v>
      </c>
      <c r="D259" s="119" t="s">
        <v>493</v>
      </c>
      <c r="E259" s="119" t="s">
        <v>1035</v>
      </c>
      <c r="F259" s="119" t="s">
        <v>1164</v>
      </c>
    </row>
    <row r="260" spans="1:6" ht="30" customHeight="1">
      <c r="A260" s="116" t="s">
        <v>1165</v>
      </c>
      <c r="B260" s="118" t="s">
        <v>1166</v>
      </c>
      <c r="C260" s="117" t="s">
        <v>514</v>
      </c>
      <c r="D260" s="119" t="s">
        <v>466</v>
      </c>
      <c r="E260" s="119" t="s">
        <v>1035</v>
      </c>
      <c r="F260" s="119" t="s">
        <v>1167</v>
      </c>
    </row>
    <row r="261" spans="1:6" ht="39.200000000000003" customHeight="1">
      <c r="A261" s="121" t="s">
        <v>1168</v>
      </c>
      <c r="B261" s="116" t="s">
        <v>1169</v>
      </c>
      <c r="C261" s="122" t="s">
        <v>408</v>
      </c>
      <c r="D261" s="123" t="s">
        <v>1170</v>
      </c>
      <c r="E261" s="123" t="s">
        <v>1171</v>
      </c>
      <c r="F261" s="123" t="s">
        <v>1172</v>
      </c>
    </row>
    <row r="262" spans="1:6" ht="30" customHeight="1">
      <c r="A262" s="116" t="s">
        <v>1173</v>
      </c>
      <c r="B262" s="118" t="s">
        <v>1174</v>
      </c>
      <c r="C262" s="117" t="s">
        <v>408</v>
      </c>
      <c r="D262" s="119" t="s">
        <v>429</v>
      </c>
      <c r="E262" s="119" t="s">
        <v>1175</v>
      </c>
      <c r="F262" s="119" t="s">
        <v>1176</v>
      </c>
    </row>
    <row r="263" spans="1:6" ht="30" customHeight="1">
      <c r="A263" s="116" t="s">
        <v>1177</v>
      </c>
      <c r="B263" s="118" t="s">
        <v>1178</v>
      </c>
      <c r="C263" s="117" t="s">
        <v>408</v>
      </c>
      <c r="D263" s="119" t="s">
        <v>1170</v>
      </c>
      <c r="E263" s="119" t="s">
        <v>1175</v>
      </c>
      <c r="F263" s="119" t="s">
        <v>1179</v>
      </c>
    </row>
    <row r="264" spans="1:6" ht="26.25" customHeight="1">
      <c r="A264" s="116" t="s">
        <v>1180</v>
      </c>
      <c r="B264" s="116" t="s">
        <v>1181</v>
      </c>
      <c r="C264" s="117" t="s">
        <v>408</v>
      </c>
      <c r="D264" s="119" t="s">
        <v>429</v>
      </c>
      <c r="E264" s="119" t="s">
        <v>1182</v>
      </c>
      <c r="F264" s="119" t="s">
        <v>1183</v>
      </c>
    </row>
    <row r="265" spans="1:6" ht="15" customHeight="1">
      <c r="A265" s="115">
        <v>3.16</v>
      </c>
      <c r="B265" s="113" t="s">
        <v>1184</v>
      </c>
      <c r="C265" s="114"/>
      <c r="D265" s="114"/>
      <c r="E265" s="114"/>
      <c r="F265" s="114"/>
    </row>
    <row r="266" spans="1:6" ht="26.25" customHeight="1">
      <c r="A266" s="116" t="s">
        <v>1185</v>
      </c>
      <c r="B266" s="116" t="s">
        <v>1186</v>
      </c>
      <c r="C266" s="117" t="s">
        <v>408</v>
      </c>
      <c r="D266" s="119" t="s">
        <v>1187</v>
      </c>
      <c r="E266" s="124"/>
      <c r="F266" s="119" t="s">
        <v>1187</v>
      </c>
    </row>
    <row r="267" spans="1:6" ht="15" customHeight="1">
      <c r="A267" s="116" t="s">
        <v>1188</v>
      </c>
      <c r="B267" s="116" t="s">
        <v>1189</v>
      </c>
      <c r="C267" s="117" t="s">
        <v>337</v>
      </c>
      <c r="D267" s="119" t="s">
        <v>1190</v>
      </c>
      <c r="E267" s="119" t="s">
        <v>1191</v>
      </c>
      <c r="F267" s="119" t="s">
        <v>1192</v>
      </c>
    </row>
    <row r="268" spans="1:6" ht="26.25" customHeight="1">
      <c r="A268" s="112">
        <v>4</v>
      </c>
      <c r="B268" s="113" t="s">
        <v>1193</v>
      </c>
      <c r="C268" s="128"/>
      <c r="D268" s="128"/>
      <c r="E268" s="128"/>
      <c r="F268" s="128"/>
    </row>
    <row r="269" spans="1:6" ht="15" customHeight="1">
      <c r="A269" s="115">
        <v>4.01</v>
      </c>
      <c r="B269" s="113" t="s">
        <v>1194</v>
      </c>
      <c r="C269" s="114"/>
      <c r="D269" s="114"/>
      <c r="E269" s="114"/>
      <c r="F269" s="114"/>
    </row>
    <row r="270" spans="1:6" ht="30" customHeight="1">
      <c r="A270" s="116" t="s">
        <v>1195</v>
      </c>
      <c r="B270" s="118" t="s">
        <v>1196</v>
      </c>
      <c r="C270" s="117" t="s">
        <v>408</v>
      </c>
      <c r="D270" s="124"/>
      <c r="E270" s="119" t="s">
        <v>1197</v>
      </c>
      <c r="F270" s="119" t="s">
        <v>1197</v>
      </c>
    </row>
    <row r="271" spans="1:6" ht="30" customHeight="1">
      <c r="A271" s="116" t="s">
        <v>1198</v>
      </c>
      <c r="B271" s="118" t="s">
        <v>1199</v>
      </c>
      <c r="C271" s="117" t="s">
        <v>408</v>
      </c>
      <c r="D271" s="124"/>
      <c r="E271" s="119" t="s">
        <v>1200</v>
      </c>
      <c r="F271" s="119" t="s">
        <v>1200</v>
      </c>
    </row>
    <row r="272" spans="1:6" ht="30" customHeight="1">
      <c r="A272" s="116" t="s">
        <v>1201</v>
      </c>
      <c r="B272" s="118" t="s">
        <v>1202</v>
      </c>
      <c r="C272" s="117" t="s">
        <v>408</v>
      </c>
      <c r="D272" s="124"/>
      <c r="E272" s="119" t="s">
        <v>1203</v>
      </c>
      <c r="F272" s="119" t="s">
        <v>1203</v>
      </c>
    </row>
    <row r="273" spans="1:6" ht="30" customHeight="1">
      <c r="A273" s="116" t="s">
        <v>1204</v>
      </c>
      <c r="B273" s="118" t="s">
        <v>1205</v>
      </c>
      <c r="C273" s="117" t="s">
        <v>408</v>
      </c>
      <c r="D273" s="119" t="s">
        <v>1206</v>
      </c>
      <c r="E273" s="119" t="s">
        <v>1207</v>
      </c>
      <c r="F273" s="119" t="s">
        <v>1208</v>
      </c>
    </row>
    <row r="274" spans="1:6" ht="30" customHeight="1">
      <c r="A274" s="116" t="s">
        <v>1209</v>
      </c>
      <c r="B274" s="118" t="s">
        <v>1210</v>
      </c>
      <c r="C274" s="117" t="s">
        <v>514</v>
      </c>
      <c r="D274" s="124"/>
      <c r="E274" s="119" t="s">
        <v>1211</v>
      </c>
      <c r="F274" s="119" t="s">
        <v>1211</v>
      </c>
    </row>
    <row r="275" spans="1:6" ht="15" customHeight="1">
      <c r="A275" s="116" t="s">
        <v>1212</v>
      </c>
      <c r="B275" s="116" t="s">
        <v>1213</v>
      </c>
      <c r="C275" s="117" t="s">
        <v>514</v>
      </c>
      <c r="D275" s="126"/>
      <c r="E275" s="119" t="s">
        <v>1214</v>
      </c>
      <c r="F275" s="119" t="s">
        <v>1214</v>
      </c>
    </row>
    <row r="276" spans="1:6" ht="30" customHeight="1">
      <c r="A276" s="115">
        <v>4.0199999999999996</v>
      </c>
      <c r="B276" s="127" t="s">
        <v>1215</v>
      </c>
      <c r="C276" s="128"/>
      <c r="D276" s="128"/>
      <c r="E276" s="128"/>
      <c r="F276" s="128"/>
    </row>
    <row r="277" spans="1:6" ht="30" customHeight="1">
      <c r="A277" s="116" t="s">
        <v>1216</v>
      </c>
      <c r="B277" s="118" t="s">
        <v>1217</v>
      </c>
      <c r="C277" s="117" t="s">
        <v>514</v>
      </c>
      <c r="D277" s="124"/>
      <c r="E277" s="119" t="s">
        <v>1218</v>
      </c>
      <c r="F277" s="119" t="s">
        <v>1218</v>
      </c>
    </row>
    <row r="278" spans="1:6" ht="30" customHeight="1">
      <c r="A278" s="116" t="s">
        <v>1219</v>
      </c>
      <c r="B278" s="118" t="s">
        <v>1220</v>
      </c>
      <c r="C278" s="117" t="s">
        <v>514</v>
      </c>
      <c r="D278" s="124"/>
      <c r="E278" s="119" t="s">
        <v>553</v>
      </c>
      <c r="F278" s="119" t="s">
        <v>553</v>
      </c>
    </row>
    <row r="279" spans="1:6" ht="30" customHeight="1">
      <c r="A279" s="116" t="s">
        <v>1221</v>
      </c>
      <c r="B279" s="118" t="s">
        <v>1222</v>
      </c>
      <c r="C279" s="117" t="s">
        <v>408</v>
      </c>
      <c r="D279" s="124"/>
      <c r="E279" s="119" t="s">
        <v>1223</v>
      </c>
      <c r="F279" s="119" t="s">
        <v>1223</v>
      </c>
    </row>
    <row r="280" spans="1:6" ht="30" customHeight="1">
      <c r="A280" s="116" t="s">
        <v>1224</v>
      </c>
      <c r="B280" s="118" t="s">
        <v>1225</v>
      </c>
      <c r="C280" s="117" t="s">
        <v>408</v>
      </c>
      <c r="D280" s="124"/>
      <c r="E280" s="119" t="s">
        <v>1226</v>
      </c>
      <c r="F280" s="119" t="s">
        <v>1226</v>
      </c>
    </row>
    <row r="281" spans="1:6" ht="30" customHeight="1">
      <c r="A281" s="116" t="s">
        <v>1227</v>
      </c>
      <c r="B281" s="118" t="s">
        <v>1228</v>
      </c>
      <c r="C281" s="117" t="s">
        <v>408</v>
      </c>
      <c r="D281" s="124"/>
      <c r="E281" s="119" t="s">
        <v>1229</v>
      </c>
      <c r="F281" s="119" t="s">
        <v>1229</v>
      </c>
    </row>
    <row r="282" spans="1:6" ht="30" customHeight="1">
      <c r="A282" s="116" t="s">
        <v>1230</v>
      </c>
      <c r="B282" s="118" t="s">
        <v>1231</v>
      </c>
      <c r="C282" s="117" t="s">
        <v>408</v>
      </c>
      <c r="D282" s="124"/>
      <c r="E282" s="119" t="s">
        <v>1232</v>
      </c>
      <c r="F282" s="119" t="s">
        <v>1232</v>
      </c>
    </row>
    <row r="283" spans="1:6" ht="15" customHeight="1">
      <c r="A283" s="116" t="s">
        <v>1233</v>
      </c>
      <c r="B283" s="116" t="s">
        <v>1234</v>
      </c>
      <c r="C283" s="117" t="s">
        <v>1235</v>
      </c>
      <c r="D283" s="119" t="s">
        <v>1236</v>
      </c>
      <c r="E283" s="126"/>
      <c r="F283" s="119" t="s">
        <v>1236</v>
      </c>
    </row>
    <row r="284" spans="1:6" ht="15" customHeight="1">
      <c r="A284" s="115">
        <v>4.03</v>
      </c>
      <c r="B284" s="113" t="s">
        <v>1237</v>
      </c>
      <c r="C284" s="114"/>
      <c r="D284" s="114"/>
      <c r="E284" s="114"/>
      <c r="F284" s="114"/>
    </row>
    <row r="285" spans="1:6" ht="15" customHeight="1">
      <c r="A285" s="116" t="s">
        <v>1238</v>
      </c>
      <c r="B285" s="116" t="s">
        <v>1239</v>
      </c>
      <c r="C285" s="117" t="s">
        <v>408</v>
      </c>
      <c r="D285" s="126"/>
      <c r="E285" s="119" t="s">
        <v>1240</v>
      </c>
      <c r="F285" s="119" t="s">
        <v>1240</v>
      </c>
    </row>
    <row r="286" spans="1:6" ht="30" customHeight="1">
      <c r="A286" s="116" t="s">
        <v>1241</v>
      </c>
      <c r="B286" s="118" t="s">
        <v>1242</v>
      </c>
      <c r="C286" s="117" t="s">
        <v>408</v>
      </c>
      <c r="D286" s="124"/>
      <c r="E286" s="119" t="s">
        <v>1072</v>
      </c>
      <c r="F286" s="119" t="s">
        <v>1072</v>
      </c>
    </row>
    <row r="287" spans="1:6" ht="15" customHeight="1">
      <c r="A287" s="116" t="s">
        <v>1243</v>
      </c>
      <c r="B287" s="116" t="s">
        <v>1244</v>
      </c>
      <c r="C287" s="117" t="s">
        <v>514</v>
      </c>
      <c r="D287" s="126"/>
      <c r="E287" s="119" t="s">
        <v>535</v>
      </c>
      <c r="F287" s="119" t="s">
        <v>535</v>
      </c>
    </row>
    <row r="288" spans="1:6" ht="30" customHeight="1">
      <c r="A288" s="116" t="s">
        <v>1245</v>
      </c>
      <c r="B288" s="118" t="s">
        <v>1246</v>
      </c>
      <c r="C288" s="117" t="s">
        <v>514</v>
      </c>
      <c r="D288" s="124"/>
      <c r="E288" s="119" t="s">
        <v>1097</v>
      </c>
      <c r="F288" s="119" t="s">
        <v>1097</v>
      </c>
    </row>
    <row r="289" spans="1:6" ht="30" customHeight="1">
      <c r="A289" s="116" t="s">
        <v>1247</v>
      </c>
      <c r="B289" s="118" t="s">
        <v>1248</v>
      </c>
      <c r="C289" s="117" t="s">
        <v>408</v>
      </c>
      <c r="D289" s="124"/>
      <c r="E289" s="119" t="s">
        <v>1249</v>
      </c>
      <c r="F289" s="119" t="s">
        <v>1249</v>
      </c>
    </row>
    <row r="290" spans="1:6" ht="30" customHeight="1">
      <c r="A290" s="115">
        <v>4.04</v>
      </c>
      <c r="B290" s="127" t="s">
        <v>1250</v>
      </c>
      <c r="C290" s="128"/>
      <c r="D290" s="128"/>
      <c r="E290" s="128"/>
      <c r="F290" s="128"/>
    </row>
    <row r="291" spans="1:6" ht="30" customHeight="1">
      <c r="A291" s="116" t="s">
        <v>1251</v>
      </c>
      <c r="B291" s="118" t="s">
        <v>1252</v>
      </c>
      <c r="C291" s="117" t="s">
        <v>408</v>
      </c>
      <c r="D291" s="124"/>
      <c r="E291" s="119" t="s">
        <v>1253</v>
      </c>
      <c r="F291" s="119" t="s">
        <v>1253</v>
      </c>
    </row>
    <row r="292" spans="1:6" ht="30" customHeight="1">
      <c r="A292" s="116" t="s">
        <v>1254</v>
      </c>
      <c r="B292" s="118" t="s">
        <v>1255</v>
      </c>
      <c r="C292" s="117" t="s">
        <v>408</v>
      </c>
      <c r="D292" s="124"/>
      <c r="E292" s="119" t="s">
        <v>1256</v>
      </c>
      <c r="F292" s="119" t="s">
        <v>1256</v>
      </c>
    </row>
    <row r="293" spans="1:6" ht="30" customHeight="1">
      <c r="A293" s="116" t="s">
        <v>1257</v>
      </c>
      <c r="B293" s="118" t="s">
        <v>1258</v>
      </c>
      <c r="C293" s="117" t="s">
        <v>514</v>
      </c>
      <c r="D293" s="124"/>
      <c r="E293" s="119" t="s">
        <v>1259</v>
      </c>
      <c r="F293" s="119" t="s">
        <v>1259</v>
      </c>
    </row>
    <row r="294" spans="1:6" ht="30" customHeight="1">
      <c r="A294" s="116" t="s">
        <v>1260</v>
      </c>
      <c r="B294" s="118" t="s">
        <v>1261</v>
      </c>
      <c r="C294" s="117" t="s">
        <v>514</v>
      </c>
      <c r="D294" s="124"/>
      <c r="E294" s="119" t="s">
        <v>1262</v>
      </c>
      <c r="F294" s="119" t="s">
        <v>1262</v>
      </c>
    </row>
    <row r="295" spans="1:6" ht="30" customHeight="1">
      <c r="A295" s="116" t="s">
        <v>1263</v>
      </c>
      <c r="B295" s="118" t="s">
        <v>1264</v>
      </c>
      <c r="C295" s="117" t="s">
        <v>514</v>
      </c>
      <c r="D295" s="124"/>
      <c r="E295" s="119" t="s">
        <v>1240</v>
      </c>
      <c r="F295" s="119" t="s">
        <v>1240</v>
      </c>
    </row>
    <row r="296" spans="1:6" ht="15" customHeight="1">
      <c r="A296" s="115">
        <v>4.05</v>
      </c>
      <c r="B296" s="113" t="s">
        <v>1265</v>
      </c>
      <c r="C296" s="114"/>
      <c r="D296" s="114"/>
      <c r="E296" s="114"/>
      <c r="F296" s="114"/>
    </row>
    <row r="297" spans="1:6" ht="26.25" customHeight="1">
      <c r="A297" s="116" t="s">
        <v>1266</v>
      </c>
      <c r="B297" s="116" t="s">
        <v>1267</v>
      </c>
      <c r="C297" s="117" t="s">
        <v>408</v>
      </c>
      <c r="D297" s="124"/>
      <c r="E297" s="119" t="s">
        <v>1268</v>
      </c>
      <c r="F297" s="119" t="s">
        <v>1268</v>
      </c>
    </row>
    <row r="298" spans="1:6" ht="15" customHeight="1">
      <c r="A298" s="116" t="s">
        <v>1269</v>
      </c>
      <c r="B298" s="116" t="s">
        <v>1270</v>
      </c>
      <c r="C298" s="117" t="s">
        <v>408</v>
      </c>
      <c r="D298" s="126"/>
      <c r="E298" s="119" t="s">
        <v>1101</v>
      </c>
      <c r="F298" s="119" t="s">
        <v>1101</v>
      </c>
    </row>
    <row r="299" spans="1:6" ht="15" customHeight="1">
      <c r="A299" s="116" t="s">
        <v>1271</v>
      </c>
      <c r="B299" s="116" t="s">
        <v>1272</v>
      </c>
      <c r="C299" s="117" t="s">
        <v>408</v>
      </c>
      <c r="D299" s="126"/>
      <c r="E299" s="119" t="s">
        <v>1273</v>
      </c>
      <c r="F299" s="119" t="s">
        <v>1273</v>
      </c>
    </row>
    <row r="300" spans="1:6" ht="15" customHeight="1">
      <c r="A300" s="116" t="s">
        <v>1274</v>
      </c>
      <c r="B300" s="116" t="s">
        <v>1275</v>
      </c>
      <c r="C300" s="117" t="s">
        <v>408</v>
      </c>
      <c r="D300" s="126"/>
      <c r="E300" s="119" t="s">
        <v>1276</v>
      </c>
      <c r="F300" s="119" t="s">
        <v>1276</v>
      </c>
    </row>
    <row r="301" spans="1:6" ht="15" customHeight="1">
      <c r="A301" s="116" t="s">
        <v>1277</v>
      </c>
      <c r="B301" s="116" t="s">
        <v>1278</v>
      </c>
      <c r="C301" s="117" t="s">
        <v>514</v>
      </c>
      <c r="D301" s="126"/>
      <c r="E301" s="119" t="s">
        <v>1232</v>
      </c>
      <c r="F301" s="119" t="s">
        <v>1232</v>
      </c>
    </row>
    <row r="302" spans="1:6" ht="26.25" customHeight="1">
      <c r="A302" s="116" t="s">
        <v>1279</v>
      </c>
      <c r="B302" s="116" t="s">
        <v>1280</v>
      </c>
      <c r="C302" s="117" t="s">
        <v>514</v>
      </c>
      <c r="D302" s="124"/>
      <c r="E302" s="119" t="s">
        <v>1092</v>
      </c>
      <c r="F302" s="119" t="s">
        <v>1092</v>
      </c>
    </row>
    <row r="303" spans="1:6" ht="26.25" customHeight="1">
      <c r="A303" s="115">
        <v>4.0599999999999996</v>
      </c>
      <c r="B303" s="113" t="s">
        <v>1281</v>
      </c>
      <c r="C303" s="128"/>
      <c r="D303" s="128"/>
      <c r="E303" s="128"/>
      <c r="F303" s="128"/>
    </row>
    <row r="304" spans="1:6" ht="26.25" customHeight="1">
      <c r="A304" s="116" t="s">
        <v>1282</v>
      </c>
      <c r="B304" s="116" t="s">
        <v>1283</v>
      </c>
      <c r="C304" s="117" t="s">
        <v>408</v>
      </c>
      <c r="D304" s="124"/>
      <c r="E304" s="119" t="s">
        <v>1268</v>
      </c>
      <c r="F304" s="119" t="s">
        <v>1268</v>
      </c>
    </row>
    <row r="305" spans="1:6" ht="30" customHeight="1">
      <c r="A305" s="116" t="s">
        <v>1284</v>
      </c>
      <c r="B305" s="118" t="s">
        <v>1285</v>
      </c>
      <c r="C305" s="117" t="s">
        <v>408</v>
      </c>
      <c r="D305" s="124"/>
      <c r="E305" s="119" t="s">
        <v>553</v>
      </c>
      <c r="F305" s="119" t="s">
        <v>553</v>
      </c>
    </row>
    <row r="306" spans="1:6" ht="30" customHeight="1">
      <c r="A306" s="116" t="s">
        <v>1286</v>
      </c>
      <c r="B306" s="118" t="s">
        <v>1287</v>
      </c>
      <c r="C306" s="117" t="s">
        <v>514</v>
      </c>
      <c r="D306" s="124"/>
      <c r="E306" s="119" t="s">
        <v>1288</v>
      </c>
      <c r="F306" s="119" t="s">
        <v>1288</v>
      </c>
    </row>
    <row r="307" spans="1:6" ht="30" customHeight="1">
      <c r="A307" s="116" t="s">
        <v>1289</v>
      </c>
      <c r="B307" s="118" t="s">
        <v>1290</v>
      </c>
      <c r="C307" s="117" t="s">
        <v>514</v>
      </c>
      <c r="D307" s="124"/>
      <c r="E307" s="119" t="s">
        <v>931</v>
      </c>
      <c r="F307" s="119" t="s">
        <v>931</v>
      </c>
    </row>
    <row r="308" spans="1:6" ht="39.200000000000003" customHeight="1">
      <c r="A308" s="121" t="s">
        <v>1291</v>
      </c>
      <c r="B308" s="116" t="s">
        <v>1292</v>
      </c>
      <c r="C308" s="122" t="s">
        <v>408</v>
      </c>
      <c r="D308" s="118"/>
      <c r="E308" s="123" t="s">
        <v>1293</v>
      </c>
      <c r="F308" s="123" t="s">
        <v>1293</v>
      </c>
    </row>
    <row r="309" spans="1:6" ht="15" customHeight="1">
      <c r="A309" s="115">
        <v>4.07</v>
      </c>
      <c r="B309" s="113" t="s">
        <v>1294</v>
      </c>
      <c r="C309" s="114"/>
      <c r="D309" s="114"/>
      <c r="E309" s="114"/>
      <c r="F309" s="114"/>
    </row>
    <row r="310" spans="1:6" ht="30" customHeight="1">
      <c r="A310" s="116" t="s">
        <v>1295</v>
      </c>
      <c r="B310" s="118" t="s">
        <v>1296</v>
      </c>
      <c r="C310" s="117" t="s">
        <v>408</v>
      </c>
      <c r="D310" s="124"/>
      <c r="E310" s="119" t="s">
        <v>957</v>
      </c>
      <c r="F310" s="119" t="s">
        <v>957</v>
      </c>
    </row>
    <row r="311" spans="1:6" ht="30" customHeight="1">
      <c r="A311" s="116" t="s">
        <v>1297</v>
      </c>
      <c r="B311" s="118" t="s">
        <v>1298</v>
      </c>
      <c r="C311" s="117" t="s">
        <v>408</v>
      </c>
      <c r="D311" s="124"/>
      <c r="E311" s="119" t="s">
        <v>1299</v>
      </c>
      <c r="F311" s="119" t="s">
        <v>1299</v>
      </c>
    </row>
    <row r="312" spans="1:6" ht="30" customHeight="1">
      <c r="A312" s="116" t="s">
        <v>1300</v>
      </c>
      <c r="B312" s="118" t="s">
        <v>1301</v>
      </c>
      <c r="C312" s="117" t="s">
        <v>408</v>
      </c>
      <c r="D312" s="124"/>
      <c r="E312" s="119" t="s">
        <v>1006</v>
      </c>
      <c r="F312" s="119" t="s">
        <v>1006</v>
      </c>
    </row>
    <row r="313" spans="1:6" ht="26.25" customHeight="1">
      <c r="A313" s="115">
        <v>4.08</v>
      </c>
      <c r="B313" s="113" t="s">
        <v>1302</v>
      </c>
      <c r="C313" s="128"/>
      <c r="D313" s="128"/>
      <c r="E313" s="128"/>
      <c r="F313" s="128"/>
    </row>
    <row r="314" spans="1:6" ht="15" customHeight="1">
      <c r="A314" s="116" t="s">
        <v>1303</v>
      </c>
      <c r="B314" s="116" t="s">
        <v>1304</v>
      </c>
      <c r="C314" s="117" t="s">
        <v>337</v>
      </c>
      <c r="D314" s="126"/>
      <c r="E314" s="119" t="s">
        <v>1305</v>
      </c>
      <c r="F314" s="119" t="s">
        <v>1305</v>
      </c>
    </row>
    <row r="315" spans="1:6" ht="30" customHeight="1">
      <c r="A315" s="116" t="s">
        <v>1306</v>
      </c>
      <c r="B315" s="118" t="s">
        <v>1307</v>
      </c>
      <c r="C315" s="117" t="s">
        <v>514</v>
      </c>
      <c r="D315" s="124"/>
      <c r="E315" s="119" t="s">
        <v>1308</v>
      </c>
      <c r="F315" s="119" t="s">
        <v>1308</v>
      </c>
    </row>
    <row r="316" spans="1:6" ht="30" customHeight="1">
      <c r="A316" s="116" t="s">
        <v>1309</v>
      </c>
      <c r="B316" s="118" t="s">
        <v>1310</v>
      </c>
      <c r="C316" s="117" t="s">
        <v>514</v>
      </c>
      <c r="D316" s="124"/>
      <c r="E316" s="119" t="s">
        <v>1232</v>
      </c>
      <c r="F316" s="119" t="s">
        <v>1232</v>
      </c>
    </row>
    <row r="317" spans="1:6" ht="30" customHeight="1">
      <c r="A317" s="116" t="s">
        <v>1311</v>
      </c>
      <c r="B317" s="118" t="s">
        <v>1312</v>
      </c>
      <c r="C317" s="117" t="s">
        <v>408</v>
      </c>
      <c r="D317" s="124"/>
      <c r="E317" s="119" t="s">
        <v>535</v>
      </c>
      <c r="F317" s="119" t="s">
        <v>535</v>
      </c>
    </row>
    <row r="318" spans="1:6" ht="15" customHeight="1">
      <c r="A318" s="116" t="s">
        <v>1313</v>
      </c>
      <c r="B318" s="116" t="s">
        <v>1314</v>
      </c>
      <c r="C318" s="117" t="s">
        <v>408</v>
      </c>
      <c r="D318" s="126"/>
      <c r="E318" s="119" t="s">
        <v>1226</v>
      </c>
      <c r="F318" s="119" t="s">
        <v>1226</v>
      </c>
    </row>
    <row r="319" spans="1:6" ht="26.25" customHeight="1">
      <c r="A319" s="115">
        <v>4.09</v>
      </c>
      <c r="B319" s="113" t="s">
        <v>1315</v>
      </c>
      <c r="C319" s="128"/>
      <c r="D319" s="128"/>
      <c r="E319" s="128"/>
      <c r="F319" s="128"/>
    </row>
    <row r="320" spans="1:6" ht="15" customHeight="1">
      <c r="A320" s="116" t="s">
        <v>1316</v>
      </c>
      <c r="B320" s="116" t="s">
        <v>1317</v>
      </c>
      <c r="C320" s="117" t="s">
        <v>408</v>
      </c>
      <c r="D320" s="126"/>
      <c r="E320" s="119" t="s">
        <v>1318</v>
      </c>
      <c r="F320" s="119" t="s">
        <v>1318</v>
      </c>
    </row>
    <row r="321" spans="1:6" ht="15" customHeight="1">
      <c r="A321" s="116" t="s">
        <v>1319</v>
      </c>
      <c r="B321" s="116" t="s">
        <v>1320</v>
      </c>
      <c r="C321" s="117" t="s">
        <v>337</v>
      </c>
      <c r="D321" s="126"/>
      <c r="E321" s="119" t="s">
        <v>996</v>
      </c>
      <c r="F321" s="119" t="s">
        <v>996</v>
      </c>
    </row>
    <row r="322" spans="1:6" ht="30" customHeight="1">
      <c r="A322" s="116" t="s">
        <v>1321</v>
      </c>
      <c r="B322" s="118" t="s">
        <v>1322</v>
      </c>
      <c r="C322" s="117" t="s">
        <v>514</v>
      </c>
      <c r="D322" s="124"/>
      <c r="E322" s="119" t="s">
        <v>1323</v>
      </c>
      <c r="F322" s="119" t="s">
        <v>1323</v>
      </c>
    </row>
    <row r="323" spans="1:6" ht="30" customHeight="1">
      <c r="A323" s="116" t="s">
        <v>1324</v>
      </c>
      <c r="B323" s="118" t="s">
        <v>1325</v>
      </c>
      <c r="C323" s="117" t="s">
        <v>514</v>
      </c>
      <c r="D323" s="124"/>
      <c r="E323" s="119" t="s">
        <v>1326</v>
      </c>
      <c r="F323" s="119" t="s">
        <v>1326</v>
      </c>
    </row>
    <row r="324" spans="1:6" ht="15" customHeight="1">
      <c r="A324" s="116" t="s">
        <v>1327</v>
      </c>
      <c r="B324" s="116" t="s">
        <v>1328</v>
      </c>
      <c r="C324" s="117" t="s">
        <v>408</v>
      </c>
      <c r="D324" s="126"/>
      <c r="E324" s="119" t="s">
        <v>1318</v>
      </c>
      <c r="F324" s="119" t="s">
        <v>1318</v>
      </c>
    </row>
    <row r="325" spans="1:6" ht="30" customHeight="1">
      <c r="A325" s="116" t="s">
        <v>1329</v>
      </c>
      <c r="B325" s="118" t="s">
        <v>1330</v>
      </c>
      <c r="C325" s="117" t="s">
        <v>514</v>
      </c>
      <c r="D325" s="124"/>
      <c r="E325" s="119" t="s">
        <v>1331</v>
      </c>
      <c r="F325" s="119" t="s">
        <v>1331</v>
      </c>
    </row>
    <row r="326" spans="1:6" ht="30" customHeight="1">
      <c r="A326" s="116" t="s">
        <v>1332</v>
      </c>
      <c r="B326" s="118" t="s">
        <v>1333</v>
      </c>
      <c r="C326" s="117" t="s">
        <v>337</v>
      </c>
      <c r="D326" s="124"/>
      <c r="E326" s="119" t="s">
        <v>1256</v>
      </c>
      <c r="F326" s="119" t="s">
        <v>1256</v>
      </c>
    </row>
    <row r="327" spans="1:6" ht="15" customHeight="1">
      <c r="A327" s="116" t="s">
        <v>1334</v>
      </c>
      <c r="B327" s="116" t="s">
        <v>1335</v>
      </c>
      <c r="C327" s="117" t="s">
        <v>408</v>
      </c>
      <c r="D327" s="126"/>
      <c r="E327" s="119" t="s">
        <v>1211</v>
      </c>
      <c r="F327" s="119" t="s">
        <v>1211</v>
      </c>
    </row>
    <row r="328" spans="1:6" ht="30" customHeight="1">
      <c r="A328" s="115">
        <v>4.0999999999999996</v>
      </c>
      <c r="B328" s="127" t="s">
        <v>1336</v>
      </c>
      <c r="C328" s="128"/>
      <c r="D328" s="128"/>
      <c r="E328" s="128"/>
      <c r="F328" s="128"/>
    </row>
    <row r="329" spans="1:6" ht="15" customHeight="1">
      <c r="A329" s="116" t="s">
        <v>1337</v>
      </c>
      <c r="B329" s="116" t="s">
        <v>1338</v>
      </c>
      <c r="C329" s="117" t="s">
        <v>337</v>
      </c>
      <c r="D329" s="126"/>
      <c r="E329" s="119" t="s">
        <v>1249</v>
      </c>
      <c r="F329" s="119" t="s">
        <v>1249</v>
      </c>
    </row>
    <row r="330" spans="1:6" ht="15" customHeight="1">
      <c r="A330" s="116" t="s">
        <v>1339</v>
      </c>
      <c r="B330" s="116" t="s">
        <v>1340</v>
      </c>
      <c r="C330" s="117" t="s">
        <v>337</v>
      </c>
      <c r="D330" s="126"/>
      <c r="E330" s="119" t="s">
        <v>1341</v>
      </c>
      <c r="F330" s="119" t="s">
        <v>1341</v>
      </c>
    </row>
    <row r="331" spans="1:6" ht="15" customHeight="1">
      <c r="A331" s="116" t="s">
        <v>1342</v>
      </c>
      <c r="B331" s="116" t="s">
        <v>1343</v>
      </c>
      <c r="C331" s="117" t="s">
        <v>337</v>
      </c>
      <c r="D331" s="126"/>
      <c r="E331" s="119" t="s">
        <v>1344</v>
      </c>
      <c r="F331" s="119" t="s">
        <v>1344</v>
      </c>
    </row>
    <row r="332" spans="1:6" ht="30" customHeight="1">
      <c r="A332" s="116" t="s">
        <v>1345</v>
      </c>
      <c r="B332" s="118" t="s">
        <v>1346</v>
      </c>
      <c r="C332" s="117" t="s">
        <v>337</v>
      </c>
      <c r="D332" s="124"/>
      <c r="E332" s="119" t="s">
        <v>1347</v>
      </c>
      <c r="F332" s="119" t="s">
        <v>1347</v>
      </c>
    </row>
    <row r="333" spans="1:6" ht="26.25" customHeight="1">
      <c r="A333" s="115">
        <v>4.1100000000000003</v>
      </c>
      <c r="B333" s="113" t="s">
        <v>1348</v>
      </c>
      <c r="C333" s="128"/>
      <c r="D333" s="128"/>
      <c r="E333" s="128"/>
      <c r="F333" s="128"/>
    </row>
    <row r="334" spans="1:6" ht="30" customHeight="1">
      <c r="A334" s="116" t="s">
        <v>1349</v>
      </c>
      <c r="B334" s="118" t="s">
        <v>1350</v>
      </c>
      <c r="C334" s="117" t="s">
        <v>337</v>
      </c>
      <c r="D334" s="124"/>
      <c r="E334" s="119" t="s">
        <v>1351</v>
      </c>
      <c r="F334" s="119" t="s">
        <v>1351</v>
      </c>
    </row>
    <row r="335" spans="1:6" ht="15" customHeight="1">
      <c r="A335" s="116" t="s">
        <v>1352</v>
      </c>
      <c r="B335" s="116" t="s">
        <v>1353</v>
      </c>
      <c r="C335" s="117" t="s">
        <v>408</v>
      </c>
      <c r="D335" s="126"/>
      <c r="E335" s="119" t="s">
        <v>1354</v>
      </c>
      <c r="F335" s="119" t="s">
        <v>1354</v>
      </c>
    </row>
    <row r="336" spans="1:6" ht="26.25" customHeight="1">
      <c r="A336" s="116" t="s">
        <v>1355</v>
      </c>
      <c r="B336" s="116" t="s">
        <v>1356</v>
      </c>
      <c r="C336" s="117" t="s">
        <v>337</v>
      </c>
      <c r="D336" s="124"/>
      <c r="E336" s="119" t="s">
        <v>1357</v>
      </c>
      <c r="F336" s="119" t="s">
        <v>1357</v>
      </c>
    </row>
    <row r="337" spans="1:6" ht="30" customHeight="1">
      <c r="A337" s="116" t="s">
        <v>1358</v>
      </c>
      <c r="B337" s="118" t="s">
        <v>1359</v>
      </c>
      <c r="C337" s="117" t="s">
        <v>337</v>
      </c>
      <c r="D337" s="124"/>
      <c r="E337" s="119" t="s">
        <v>1360</v>
      </c>
      <c r="F337" s="119" t="s">
        <v>1360</v>
      </c>
    </row>
    <row r="338" spans="1:6" ht="15" customHeight="1">
      <c r="A338" s="116" t="s">
        <v>1361</v>
      </c>
      <c r="B338" s="116" t="s">
        <v>1362</v>
      </c>
      <c r="C338" s="117" t="s">
        <v>337</v>
      </c>
      <c r="D338" s="126"/>
      <c r="E338" s="119" t="s">
        <v>1363</v>
      </c>
      <c r="F338" s="119" t="s">
        <v>1363</v>
      </c>
    </row>
    <row r="339" spans="1:6" ht="15" customHeight="1">
      <c r="A339" s="116" t="s">
        <v>1364</v>
      </c>
      <c r="B339" s="116" t="s">
        <v>1365</v>
      </c>
      <c r="C339" s="117" t="s">
        <v>337</v>
      </c>
      <c r="D339" s="126"/>
      <c r="E339" s="119" t="s">
        <v>1366</v>
      </c>
      <c r="F339" s="119" t="s">
        <v>1366</v>
      </c>
    </row>
    <row r="340" spans="1:6" ht="15" customHeight="1">
      <c r="A340" s="116" t="s">
        <v>1367</v>
      </c>
      <c r="B340" s="116" t="s">
        <v>1368</v>
      </c>
      <c r="C340" s="117" t="s">
        <v>337</v>
      </c>
      <c r="D340" s="126"/>
      <c r="E340" s="119" t="s">
        <v>1366</v>
      </c>
      <c r="F340" s="119" t="s">
        <v>1366</v>
      </c>
    </row>
    <row r="341" spans="1:6" ht="15" customHeight="1">
      <c r="A341" s="116" t="s">
        <v>1369</v>
      </c>
      <c r="B341" s="116" t="s">
        <v>1370</v>
      </c>
      <c r="C341" s="117" t="s">
        <v>337</v>
      </c>
      <c r="D341" s="126"/>
      <c r="E341" s="119" t="s">
        <v>1371</v>
      </c>
      <c r="F341" s="119" t="s">
        <v>1371</v>
      </c>
    </row>
    <row r="342" spans="1:6" ht="26.25" customHeight="1">
      <c r="A342" s="116" t="s">
        <v>1372</v>
      </c>
      <c r="B342" s="116" t="s">
        <v>1373</v>
      </c>
      <c r="C342" s="117" t="s">
        <v>337</v>
      </c>
      <c r="D342" s="124"/>
      <c r="E342" s="119" t="s">
        <v>1374</v>
      </c>
      <c r="F342" s="119" t="s">
        <v>1374</v>
      </c>
    </row>
    <row r="343" spans="1:6" ht="30" customHeight="1">
      <c r="A343" s="116" t="s">
        <v>1375</v>
      </c>
      <c r="B343" s="118" t="s">
        <v>1376</v>
      </c>
      <c r="C343" s="117" t="s">
        <v>337</v>
      </c>
      <c r="D343" s="124"/>
      <c r="E343" s="119" t="s">
        <v>1377</v>
      </c>
      <c r="F343" s="119" t="s">
        <v>1377</v>
      </c>
    </row>
    <row r="344" spans="1:6" ht="26.25" customHeight="1">
      <c r="A344" s="115">
        <v>4.12</v>
      </c>
      <c r="B344" s="113" t="s">
        <v>1378</v>
      </c>
      <c r="C344" s="128"/>
      <c r="D344" s="128"/>
      <c r="E344" s="128"/>
      <c r="F344" s="128"/>
    </row>
    <row r="345" spans="1:6" ht="15" customHeight="1">
      <c r="A345" s="116" t="s">
        <v>1379</v>
      </c>
      <c r="B345" s="116" t="s">
        <v>1380</v>
      </c>
      <c r="C345" s="117" t="s">
        <v>337</v>
      </c>
      <c r="D345" s="126"/>
      <c r="E345" s="119" t="s">
        <v>1381</v>
      </c>
      <c r="F345" s="119" t="s">
        <v>1381</v>
      </c>
    </row>
    <row r="346" spans="1:6" ht="15" customHeight="1">
      <c r="A346" s="116" t="s">
        <v>1382</v>
      </c>
      <c r="B346" s="116" t="s">
        <v>1383</v>
      </c>
      <c r="C346" s="117" t="s">
        <v>337</v>
      </c>
      <c r="D346" s="126"/>
      <c r="E346" s="119" t="s">
        <v>1384</v>
      </c>
      <c r="F346" s="119" t="s">
        <v>1384</v>
      </c>
    </row>
    <row r="347" spans="1:6" ht="15" customHeight="1">
      <c r="A347" s="115">
        <v>4.13</v>
      </c>
      <c r="B347" s="113" t="s">
        <v>1385</v>
      </c>
      <c r="C347" s="114"/>
      <c r="D347" s="114"/>
      <c r="E347" s="114"/>
      <c r="F347" s="114"/>
    </row>
    <row r="348" spans="1:6" ht="30" customHeight="1">
      <c r="A348" s="116" t="s">
        <v>1386</v>
      </c>
      <c r="B348" s="118" t="s">
        <v>1387</v>
      </c>
      <c r="C348" s="117" t="s">
        <v>408</v>
      </c>
      <c r="D348" s="124"/>
      <c r="E348" s="119" t="s">
        <v>535</v>
      </c>
      <c r="F348" s="119" t="s">
        <v>535</v>
      </c>
    </row>
    <row r="349" spans="1:6" ht="30" customHeight="1">
      <c r="A349" s="116" t="s">
        <v>1388</v>
      </c>
      <c r="B349" s="118" t="s">
        <v>1389</v>
      </c>
      <c r="C349" s="117" t="s">
        <v>408</v>
      </c>
      <c r="D349" s="124"/>
      <c r="E349" s="119" t="s">
        <v>931</v>
      </c>
      <c r="F349" s="119" t="s">
        <v>931</v>
      </c>
    </row>
    <row r="350" spans="1:6" ht="15" customHeight="1">
      <c r="A350" s="115">
        <v>4.1399999999999997</v>
      </c>
      <c r="B350" s="113" t="s">
        <v>1390</v>
      </c>
      <c r="C350" s="114"/>
      <c r="D350" s="114"/>
      <c r="E350" s="114"/>
      <c r="F350" s="114"/>
    </row>
    <row r="351" spans="1:6" ht="30" customHeight="1">
      <c r="A351" s="116" t="s">
        <v>1391</v>
      </c>
      <c r="B351" s="118" t="s">
        <v>1392</v>
      </c>
      <c r="C351" s="117" t="s">
        <v>408</v>
      </c>
      <c r="D351" s="124"/>
      <c r="E351" s="119" t="s">
        <v>1393</v>
      </c>
      <c r="F351" s="119" t="s">
        <v>1393</v>
      </c>
    </row>
    <row r="352" spans="1:6" ht="15" customHeight="1">
      <c r="A352" s="116" t="s">
        <v>1394</v>
      </c>
      <c r="B352" s="116" t="s">
        <v>1395</v>
      </c>
      <c r="C352" s="117" t="s">
        <v>408</v>
      </c>
      <c r="D352" s="126"/>
      <c r="E352" s="119" t="s">
        <v>540</v>
      </c>
      <c r="F352" s="119" t="s">
        <v>540</v>
      </c>
    </row>
    <row r="353" spans="1:6" ht="26.25" customHeight="1">
      <c r="A353" s="115">
        <v>4.17</v>
      </c>
      <c r="B353" s="113" t="s">
        <v>1396</v>
      </c>
      <c r="C353" s="128"/>
      <c r="D353" s="128"/>
      <c r="E353" s="128"/>
      <c r="F353" s="128"/>
    </row>
    <row r="354" spans="1:6" ht="30" customHeight="1">
      <c r="A354" s="116" t="s">
        <v>1397</v>
      </c>
      <c r="B354" s="118" t="s">
        <v>1398</v>
      </c>
      <c r="C354" s="117" t="s">
        <v>337</v>
      </c>
      <c r="D354" s="124"/>
      <c r="E354" s="119" t="s">
        <v>1399</v>
      </c>
      <c r="F354" s="119" t="s">
        <v>1399</v>
      </c>
    </row>
    <row r="355" spans="1:6" ht="30" customHeight="1">
      <c r="A355" s="116" t="s">
        <v>1400</v>
      </c>
      <c r="B355" s="118" t="s">
        <v>1401</v>
      </c>
      <c r="C355" s="117" t="s">
        <v>337</v>
      </c>
      <c r="D355" s="124"/>
      <c r="E355" s="119" t="s">
        <v>1384</v>
      </c>
      <c r="F355" s="119" t="s">
        <v>1384</v>
      </c>
    </row>
    <row r="356" spans="1:6" ht="15" customHeight="1">
      <c r="A356" s="116" t="s">
        <v>1402</v>
      </c>
      <c r="B356" s="116" t="s">
        <v>1403</v>
      </c>
      <c r="C356" s="117" t="s">
        <v>337</v>
      </c>
      <c r="D356" s="126"/>
      <c r="E356" s="119" t="s">
        <v>1404</v>
      </c>
      <c r="F356" s="119" t="s">
        <v>1404</v>
      </c>
    </row>
    <row r="357" spans="1:6" ht="15" customHeight="1">
      <c r="A357" s="116" t="s">
        <v>1405</v>
      </c>
      <c r="B357" s="116" t="s">
        <v>1406</v>
      </c>
      <c r="C357" s="117" t="s">
        <v>514</v>
      </c>
      <c r="D357" s="126"/>
      <c r="E357" s="119" t="s">
        <v>1399</v>
      </c>
      <c r="F357" s="119" t="s">
        <v>1399</v>
      </c>
    </row>
    <row r="358" spans="1:6" ht="26.25" customHeight="1">
      <c r="A358" s="116" t="s">
        <v>1407</v>
      </c>
      <c r="B358" s="116" t="s">
        <v>1408</v>
      </c>
      <c r="C358" s="117" t="s">
        <v>337</v>
      </c>
      <c r="D358" s="124"/>
      <c r="E358" s="119" t="s">
        <v>1409</v>
      </c>
      <c r="F358" s="119" t="s">
        <v>1409</v>
      </c>
    </row>
    <row r="359" spans="1:6" ht="15" customHeight="1">
      <c r="A359" s="116" t="s">
        <v>1410</v>
      </c>
      <c r="B359" s="116" t="s">
        <v>1411</v>
      </c>
      <c r="C359" s="117" t="s">
        <v>337</v>
      </c>
      <c r="D359" s="126"/>
      <c r="E359" s="119" t="s">
        <v>1409</v>
      </c>
      <c r="F359" s="119" t="s">
        <v>1409</v>
      </c>
    </row>
    <row r="360" spans="1:6" ht="15" customHeight="1">
      <c r="A360" s="116" t="s">
        <v>1412</v>
      </c>
      <c r="B360" s="116" t="s">
        <v>1413</v>
      </c>
      <c r="C360" s="117" t="s">
        <v>337</v>
      </c>
      <c r="D360" s="126"/>
      <c r="E360" s="119" t="s">
        <v>1414</v>
      </c>
      <c r="F360" s="119" t="s">
        <v>1414</v>
      </c>
    </row>
    <row r="361" spans="1:6" ht="30" customHeight="1">
      <c r="A361" s="116" t="s">
        <v>1415</v>
      </c>
      <c r="B361" s="118" t="s">
        <v>1416</v>
      </c>
      <c r="C361" s="117" t="s">
        <v>337</v>
      </c>
      <c r="D361" s="124"/>
      <c r="E361" s="119" t="s">
        <v>1404</v>
      </c>
      <c r="F361" s="119" t="s">
        <v>1404</v>
      </c>
    </row>
    <row r="362" spans="1:6" ht="30" customHeight="1">
      <c r="A362" s="116" t="s">
        <v>1417</v>
      </c>
      <c r="B362" s="118" t="s">
        <v>1418</v>
      </c>
      <c r="C362" s="117" t="s">
        <v>337</v>
      </c>
      <c r="D362" s="124"/>
      <c r="E362" s="119" t="s">
        <v>1419</v>
      </c>
      <c r="F362" s="119" t="s">
        <v>1419</v>
      </c>
    </row>
    <row r="363" spans="1:6" ht="30" customHeight="1">
      <c r="A363" s="116" t="s">
        <v>1420</v>
      </c>
      <c r="B363" s="118" t="s">
        <v>1421</v>
      </c>
      <c r="C363" s="117" t="s">
        <v>337</v>
      </c>
      <c r="D363" s="124"/>
      <c r="E363" s="119" t="s">
        <v>1399</v>
      </c>
      <c r="F363" s="119" t="s">
        <v>1399</v>
      </c>
    </row>
    <row r="364" spans="1:6" ht="30" customHeight="1">
      <c r="A364" s="116" t="s">
        <v>1422</v>
      </c>
      <c r="B364" s="118" t="s">
        <v>1423</v>
      </c>
      <c r="C364" s="117" t="s">
        <v>337</v>
      </c>
      <c r="D364" s="124"/>
      <c r="E364" s="119" t="s">
        <v>1399</v>
      </c>
      <c r="F364" s="119" t="s">
        <v>1399</v>
      </c>
    </row>
    <row r="365" spans="1:6" ht="26.25" customHeight="1">
      <c r="A365" s="116" t="s">
        <v>1424</v>
      </c>
      <c r="B365" s="116" t="s">
        <v>1425</v>
      </c>
      <c r="C365" s="117" t="s">
        <v>337</v>
      </c>
      <c r="D365" s="124"/>
      <c r="E365" s="119" t="s">
        <v>1426</v>
      </c>
      <c r="F365" s="119" t="s">
        <v>1426</v>
      </c>
    </row>
    <row r="366" spans="1:6" ht="15" customHeight="1">
      <c r="A366" s="115">
        <v>4.18</v>
      </c>
      <c r="B366" s="113" t="s">
        <v>1427</v>
      </c>
      <c r="C366" s="114"/>
      <c r="D366" s="114"/>
      <c r="E366" s="114"/>
      <c r="F366" s="114"/>
    </row>
    <row r="367" spans="1:6" ht="15" customHeight="1">
      <c r="A367" s="116" t="s">
        <v>1428</v>
      </c>
      <c r="B367" s="116" t="s">
        <v>1429</v>
      </c>
      <c r="C367" s="117" t="s">
        <v>337</v>
      </c>
      <c r="D367" s="126"/>
      <c r="E367" s="119" t="s">
        <v>1430</v>
      </c>
      <c r="F367" s="119" t="s">
        <v>1430</v>
      </c>
    </row>
    <row r="368" spans="1:6" ht="30" customHeight="1">
      <c r="A368" s="116" t="s">
        <v>1431</v>
      </c>
      <c r="B368" s="118" t="s">
        <v>1432</v>
      </c>
      <c r="C368" s="117" t="s">
        <v>514</v>
      </c>
      <c r="D368" s="124"/>
      <c r="E368" s="119" t="s">
        <v>1433</v>
      </c>
      <c r="F368" s="119" t="s">
        <v>1433</v>
      </c>
    </row>
    <row r="369" spans="1:6" ht="30" customHeight="1">
      <c r="A369" s="116" t="s">
        <v>1434</v>
      </c>
      <c r="B369" s="118" t="s">
        <v>1435</v>
      </c>
      <c r="C369" s="117" t="s">
        <v>337</v>
      </c>
      <c r="D369" s="124"/>
      <c r="E369" s="119" t="s">
        <v>1436</v>
      </c>
      <c r="F369" s="119" t="s">
        <v>1436</v>
      </c>
    </row>
    <row r="370" spans="1:6" ht="30" customHeight="1">
      <c r="A370" s="116" t="s">
        <v>1437</v>
      </c>
      <c r="B370" s="118" t="s">
        <v>1438</v>
      </c>
      <c r="C370" s="117" t="s">
        <v>337</v>
      </c>
      <c r="D370" s="124"/>
      <c r="E370" s="119" t="s">
        <v>1439</v>
      </c>
      <c r="F370" s="119" t="s">
        <v>1439</v>
      </c>
    </row>
    <row r="371" spans="1:6" ht="26.25" customHeight="1">
      <c r="A371" s="116" t="s">
        <v>1440</v>
      </c>
      <c r="B371" s="116" t="s">
        <v>1441</v>
      </c>
      <c r="C371" s="117" t="s">
        <v>337</v>
      </c>
      <c r="D371" s="124"/>
      <c r="E371" s="119" t="s">
        <v>1442</v>
      </c>
      <c r="F371" s="119" t="s">
        <v>1442</v>
      </c>
    </row>
    <row r="372" spans="1:6" ht="26.25" customHeight="1">
      <c r="A372" s="116" t="s">
        <v>1443</v>
      </c>
      <c r="B372" s="116" t="s">
        <v>1444</v>
      </c>
      <c r="C372" s="117" t="s">
        <v>337</v>
      </c>
      <c r="D372" s="124"/>
      <c r="E372" s="119" t="s">
        <v>1445</v>
      </c>
      <c r="F372" s="119" t="s">
        <v>1445</v>
      </c>
    </row>
    <row r="373" spans="1:6" ht="15" customHeight="1">
      <c r="A373" s="116" t="s">
        <v>1446</v>
      </c>
      <c r="B373" s="116" t="s">
        <v>1447</v>
      </c>
      <c r="C373" s="117" t="s">
        <v>337</v>
      </c>
      <c r="D373" s="126"/>
      <c r="E373" s="119" t="s">
        <v>1448</v>
      </c>
      <c r="F373" s="119" t="s">
        <v>1448</v>
      </c>
    </row>
    <row r="374" spans="1:6" ht="30" customHeight="1">
      <c r="A374" s="116" t="s">
        <v>1449</v>
      </c>
      <c r="B374" s="118" t="s">
        <v>1450</v>
      </c>
      <c r="C374" s="117" t="s">
        <v>337</v>
      </c>
      <c r="D374" s="124"/>
      <c r="E374" s="119" t="s">
        <v>1451</v>
      </c>
      <c r="F374" s="119" t="s">
        <v>1451</v>
      </c>
    </row>
    <row r="375" spans="1:6" ht="30" customHeight="1">
      <c r="A375" s="116" t="s">
        <v>1452</v>
      </c>
      <c r="B375" s="118" t="s">
        <v>1453</v>
      </c>
      <c r="C375" s="117" t="s">
        <v>337</v>
      </c>
      <c r="D375" s="124"/>
      <c r="E375" s="119" t="s">
        <v>1445</v>
      </c>
      <c r="F375" s="119" t="s">
        <v>1445</v>
      </c>
    </row>
    <row r="376" spans="1:6" ht="15" customHeight="1">
      <c r="A376" s="116" t="s">
        <v>1454</v>
      </c>
      <c r="B376" s="116" t="s">
        <v>1455</v>
      </c>
      <c r="C376" s="117" t="s">
        <v>514</v>
      </c>
      <c r="D376" s="126"/>
      <c r="E376" s="119" t="s">
        <v>1430</v>
      </c>
      <c r="F376" s="119" t="s">
        <v>1430</v>
      </c>
    </row>
    <row r="377" spans="1:6" ht="26.25" customHeight="1">
      <c r="A377" s="116" t="s">
        <v>1456</v>
      </c>
      <c r="B377" s="116" t="s">
        <v>1457</v>
      </c>
      <c r="C377" s="117" t="s">
        <v>337</v>
      </c>
      <c r="D377" s="124"/>
      <c r="E377" s="119" t="s">
        <v>1404</v>
      </c>
      <c r="F377" s="119" t="s">
        <v>1404</v>
      </c>
    </row>
    <row r="378" spans="1:6" ht="30" customHeight="1">
      <c r="A378" s="116" t="s">
        <v>1458</v>
      </c>
      <c r="B378" s="118" t="s">
        <v>1459</v>
      </c>
      <c r="C378" s="117" t="s">
        <v>337</v>
      </c>
      <c r="D378" s="124"/>
      <c r="E378" s="119" t="s">
        <v>1399</v>
      </c>
      <c r="F378" s="119" t="s">
        <v>1399</v>
      </c>
    </row>
    <row r="379" spans="1:6" ht="15" customHeight="1">
      <c r="A379" s="116" t="s">
        <v>1460</v>
      </c>
      <c r="B379" s="116" t="s">
        <v>1461</v>
      </c>
      <c r="C379" s="117" t="s">
        <v>337</v>
      </c>
      <c r="D379" s="126"/>
      <c r="E379" s="119" t="s">
        <v>1462</v>
      </c>
      <c r="F379" s="119" t="s">
        <v>1462</v>
      </c>
    </row>
    <row r="380" spans="1:6" ht="26.25" customHeight="1">
      <c r="A380" s="116" t="s">
        <v>1463</v>
      </c>
      <c r="B380" s="116" t="s">
        <v>1464</v>
      </c>
      <c r="C380" s="117" t="s">
        <v>337</v>
      </c>
      <c r="D380" s="124"/>
      <c r="E380" s="119" t="s">
        <v>1404</v>
      </c>
      <c r="F380" s="119" t="s">
        <v>1404</v>
      </c>
    </row>
    <row r="381" spans="1:6" ht="30" customHeight="1">
      <c r="A381" s="116" t="s">
        <v>1465</v>
      </c>
      <c r="B381" s="118" t="s">
        <v>1466</v>
      </c>
      <c r="C381" s="117" t="s">
        <v>337</v>
      </c>
      <c r="D381" s="124"/>
      <c r="E381" s="119" t="s">
        <v>1414</v>
      </c>
      <c r="F381" s="119" t="s">
        <v>1414</v>
      </c>
    </row>
    <row r="382" spans="1:6" ht="30" customHeight="1">
      <c r="A382" s="116" t="s">
        <v>1467</v>
      </c>
      <c r="B382" s="118" t="s">
        <v>1468</v>
      </c>
      <c r="C382" s="117" t="s">
        <v>337</v>
      </c>
      <c r="D382" s="124"/>
      <c r="E382" s="119" t="s">
        <v>1384</v>
      </c>
      <c r="F382" s="119" t="s">
        <v>1384</v>
      </c>
    </row>
    <row r="383" spans="1:6" ht="30" customHeight="1">
      <c r="A383" s="116" t="s">
        <v>1469</v>
      </c>
      <c r="B383" s="118" t="s">
        <v>1470</v>
      </c>
      <c r="C383" s="117" t="s">
        <v>337</v>
      </c>
      <c r="D383" s="124"/>
      <c r="E383" s="119" t="s">
        <v>1471</v>
      </c>
      <c r="F383" s="119" t="s">
        <v>1471</v>
      </c>
    </row>
    <row r="384" spans="1:6" ht="15" customHeight="1">
      <c r="A384" s="116" t="s">
        <v>1472</v>
      </c>
      <c r="B384" s="116" t="s">
        <v>1473</v>
      </c>
      <c r="C384" s="117" t="s">
        <v>337</v>
      </c>
      <c r="D384" s="126"/>
      <c r="E384" s="119" t="s">
        <v>1474</v>
      </c>
      <c r="F384" s="119" t="s">
        <v>1474</v>
      </c>
    </row>
    <row r="385" spans="1:6" ht="30" customHeight="1">
      <c r="A385" s="116" t="s">
        <v>1475</v>
      </c>
      <c r="B385" s="118" t="s">
        <v>1476</v>
      </c>
      <c r="C385" s="117" t="s">
        <v>337</v>
      </c>
      <c r="D385" s="124"/>
      <c r="E385" s="119" t="s">
        <v>1097</v>
      </c>
      <c r="F385" s="119" t="s">
        <v>1097</v>
      </c>
    </row>
    <row r="386" spans="1:6" ht="15" customHeight="1">
      <c r="A386" s="116" t="s">
        <v>1477</v>
      </c>
      <c r="B386" s="116" t="s">
        <v>1478</v>
      </c>
      <c r="C386" s="117" t="s">
        <v>337</v>
      </c>
      <c r="D386" s="126"/>
      <c r="E386" s="119" t="s">
        <v>1479</v>
      </c>
      <c r="F386" s="119" t="s">
        <v>1479</v>
      </c>
    </row>
    <row r="387" spans="1:6" ht="30" customHeight="1">
      <c r="A387" s="116" t="s">
        <v>1480</v>
      </c>
      <c r="B387" s="118" t="s">
        <v>1481</v>
      </c>
      <c r="C387" s="117" t="s">
        <v>514</v>
      </c>
      <c r="D387" s="124"/>
      <c r="E387" s="119" t="s">
        <v>535</v>
      </c>
      <c r="F387" s="119" t="s">
        <v>535</v>
      </c>
    </row>
    <row r="388" spans="1:6" ht="30" customHeight="1">
      <c r="A388" s="116" t="s">
        <v>1482</v>
      </c>
      <c r="B388" s="118" t="s">
        <v>1483</v>
      </c>
      <c r="C388" s="117" t="s">
        <v>514</v>
      </c>
      <c r="D388" s="124"/>
      <c r="E388" s="119" t="s">
        <v>1092</v>
      </c>
      <c r="F388" s="119" t="s">
        <v>1092</v>
      </c>
    </row>
    <row r="389" spans="1:6" ht="30" customHeight="1">
      <c r="A389" s="116" t="s">
        <v>1484</v>
      </c>
      <c r="B389" s="118" t="s">
        <v>1485</v>
      </c>
      <c r="C389" s="117" t="s">
        <v>514</v>
      </c>
      <c r="D389" s="124"/>
      <c r="E389" s="119" t="s">
        <v>1486</v>
      </c>
      <c r="F389" s="119" t="s">
        <v>1486</v>
      </c>
    </row>
    <row r="390" spans="1:6" ht="30" customHeight="1">
      <c r="A390" s="116" t="s">
        <v>1487</v>
      </c>
      <c r="B390" s="118" t="s">
        <v>1488</v>
      </c>
      <c r="C390" s="117" t="s">
        <v>514</v>
      </c>
      <c r="D390" s="124"/>
      <c r="E390" s="119" t="s">
        <v>1005</v>
      </c>
      <c r="F390" s="119" t="s">
        <v>1005</v>
      </c>
    </row>
    <row r="391" spans="1:6" ht="15" customHeight="1">
      <c r="A391" s="116" t="s">
        <v>1489</v>
      </c>
      <c r="B391" s="116" t="s">
        <v>1490</v>
      </c>
      <c r="C391" s="117" t="s">
        <v>514</v>
      </c>
      <c r="D391" s="126"/>
      <c r="E391" s="119" t="s">
        <v>1491</v>
      </c>
      <c r="F391" s="119" t="s">
        <v>1491</v>
      </c>
    </row>
    <row r="392" spans="1:6" ht="15" customHeight="1">
      <c r="A392" s="116" t="s">
        <v>1492</v>
      </c>
      <c r="B392" s="116" t="s">
        <v>1493</v>
      </c>
      <c r="C392" s="117" t="s">
        <v>514</v>
      </c>
      <c r="D392" s="126"/>
      <c r="E392" s="119" t="s">
        <v>1494</v>
      </c>
      <c r="F392" s="119" t="s">
        <v>1494</v>
      </c>
    </row>
    <row r="393" spans="1:6" ht="30" customHeight="1">
      <c r="A393" s="116" t="s">
        <v>1495</v>
      </c>
      <c r="B393" s="118" t="s">
        <v>1496</v>
      </c>
      <c r="C393" s="117" t="s">
        <v>337</v>
      </c>
      <c r="D393" s="124"/>
      <c r="E393" s="119" t="s">
        <v>1414</v>
      </c>
      <c r="F393" s="119" t="s">
        <v>1414</v>
      </c>
    </row>
    <row r="394" spans="1:6" ht="15" customHeight="1">
      <c r="A394" s="116" t="s">
        <v>1497</v>
      </c>
      <c r="B394" s="116" t="s">
        <v>1498</v>
      </c>
      <c r="C394" s="117" t="s">
        <v>337</v>
      </c>
      <c r="D394" s="126"/>
      <c r="E394" s="119" t="s">
        <v>1494</v>
      </c>
      <c r="F394" s="119" t="s">
        <v>1494</v>
      </c>
    </row>
    <row r="395" spans="1:6" ht="30" customHeight="1">
      <c r="A395" s="116" t="s">
        <v>1499</v>
      </c>
      <c r="B395" s="118" t="s">
        <v>1500</v>
      </c>
      <c r="C395" s="117" t="s">
        <v>337</v>
      </c>
      <c r="D395" s="124"/>
      <c r="E395" s="119" t="s">
        <v>1384</v>
      </c>
      <c r="F395" s="119" t="s">
        <v>1384</v>
      </c>
    </row>
    <row r="396" spans="1:6" ht="15" customHeight="1">
      <c r="A396" s="116" t="s">
        <v>1501</v>
      </c>
      <c r="B396" s="116" t="s">
        <v>1502</v>
      </c>
      <c r="C396" s="117" t="s">
        <v>337</v>
      </c>
      <c r="D396" s="126"/>
      <c r="E396" s="119" t="s">
        <v>1503</v>
      </c>
      <c r="F396" s="119" t="s">
        <v>1503</v>
      </c>
    </row>
    <row r="397" spans="1:6" ht="26.25" customHeight="1">
      <c r="A397" s="115">
        <v>4.1900000000000004</v>
      </c>
      <c r="B397" s="113" t="s">
        <v>1504</v>
      </c>
      <c r="C397" s="128"/>
      <c r="D397" s="128"/>
      <c r="E397" s="128"/>
      <c r="F397" s="128"/>
    </row>
    <row r="398" spans="1:6" ht="30" customHeight="1">
      <c r="A398" s="116" t="s">
        <v>1505</v>
      </c>
      <c r="B398" s="118" t="s">
        <v>1506</v>
      </c>
      <c r="C398" s="117" t="s">
        <v>337</v>
      </c>
      <c r="D398" s="124"/>
      <c r="E398" s="119" t="s">
        <v>1507</v>
      </c>
      <c r="F398" s="119" t="s">
        <v>1507</v>
      </c>
    </row>
    <row r="399" spans="1:6" ht="30" customHeight="1">
      <c r="A399" s="116" t="s">
        <v>1508</v>
      </c>
      <c r="B399" s="118" t="s">
        <v>1509</v>
      </c>
      <c r="C399" s="117" t="s">
        <v>337</v>
      </c>
      <c r="D399" s="124"/>
      <c r="E399" s="119" t="s">
        <v>1414</v>
      </c>
      <c r="F399" s="119" t="s">
        <v>1414</v>
      </c>
    </row>
    <row r="400" spans="1:6" ht="15" customHeight="1">
      <c r="A400" s="116" t="s">
        <v>1510</v>
      </c>
      <c r="B400" s="116" t="s">
        <v>1511</v>
      </c>
      <c r="C400" s="117" t="s">
        <v>337</v>
      </c>
      <c r="D400" s="126"/>
      <c r="E400" s="119" t="s">
        <v>1430</v>
      </c>
      <c r="F400" s="119" t="s">
        <v>1430</v>
      </c>
    </row>
    <row r="401" spans="1:6" ht="30" customHeight="1">
      <c r="A401" s="116" t="s">
        <v>1512</v>
      </c>
      <c r="B401" s="118" t="s">
        <v>1513</v>
      </c>
      <c r="C401" s="117" t="s">
        <v>408</v>
      </c>
      <c r="D401" s="124"/>
      <c r="E401" s="119" t="s">
        <v>1414</v>
      </c>
      <c r="F401" s="119" t="s">
        <v>1414</v>
      </c>
    </row>
    <row r="402" spans="1:6" ht="30" customHeight="1">
      <c r="A402" s="116" t="s">
        <v>1514</v>
      </c>
      <c r="B402" s="118" t="s">
        <v>1515</v>
      </c>
      <c r="C402" s="117" t="s">
        <v>337</v>
      </c>
      <c r="D402" s="124"/>
      <c r="E402" s="119" t="s">
        <v>1494</v>
      </c>
      <c r="F402" s="119" t="s">
        <v>1494</v>
      </c>
    </row>
    <row r="403" spans="1:6" ht="30" customHeight="1">
      <c r="A403" s="116" t="s">
        <v>1516</v>
      </c>
      <c r="B403" s="118" t="s">
        <v>1517</v>
      </c>
      <c r="C403" s="117" t="s">
        <v>337</v>
      </c>
      <c r="D403" s="124"/>
      <c r="E403" s="119" t="s">
        <v>1399</v>
      </c>
      <c r="F403" s="119" t="s">
        <v>1399</v>
      </c>
    </row>
    <row r="404" spans="1:6" ht="30" customHeight="1">
      <c r="A404" s="116" t="s">
        <v>1518</v>
      </c>
      <c r="B404" s="118" t="s">
        <v>1519</v>
      </c>
      <c r="C404" s="117" t="s">
        <v>337</v>
      </c>
      <c r="D404" s="124"/>
      <c r="E404" s="119" t="s">
        <v>1486</v>
      </c>
      <c r="F404" s="119" t="s">
        <v>1486</v>
      </c>
    </row>
    <row r="405" spans="1:6" ht="30" customHeight="1">
      <c r="A405" s="116" t="s">
        <v>1520</v>
      </c>
      <c r="B405" s="118" t="s">
        <v>1521</v>
      </c>
      <c r="C405" s="117" t="s">
        <v>337</v>
      </c>
      <c r="D405" s="124"/>
      <c r="E405" s="119" t="s">
        <v>1409</v>
      </c>
      <c r="F405" s="119" t="s">
        <v>1409</v>
      </c>
    </row>
    <row r="406" spans="1:6" ht="26.25" customHeight="1">
      <c r="A406" s="116" t="s">
        <v>1522</v>
      </c>
      <c r="B406" s="116" t="s">
        <v>1523</v>
      </c>
      <c r="C406" s="117" t="s">
        <v>337</v>
      </c>
      <c r="D406" s="124"/>
      <c r="E406" s="119" t="s">
        <v>1430</v>
      </c>
      <c r="F406" s="119" t="s">
        <v>1430</v>
      </c>
    </row>
    <row r="407" spans="1:6" ht="15" customHeight="1">
      <c r="A407" s="116" t="s">
        <v>1524</v>
      </c>
      <c r="B407" s="116" t="s">
        <v>1525</v>
      </c>
      <c r="C407" s="117" t="s">
        <v>337</v>
      </c>
      <c r="D407" s="126"/>
      <c r="E407" s="119" t="s">
        <v>1430</v>
      </c>
      <c r="F407" s="119" t="s">
        <v>1430</v>
      </c>
    </row>
    <row r="408" spans="1:6" ht="26.25" customHeight="1">
      <c r="A408" s="115">
        <v>4.2</v>
      </c>
      <c r="B408" s="113" t="s">
        <v>1526</v>
      </c>
      <c r="C408" s="128"/>
      <c r="D408" s="128"/>
      <c r="E408" s="128"/>
      <c r="F408" s="128"/>
    </row>
    <row r="409" spans="1:6" ht="39.200000000000003" customHeight="1">
      <c r="A409" s="121" t="s">
        <v>1527</v>
      </c>
      <c r="B409" s="116" t="s">
        <v>1528</v>
      </c>
      <c r="C409" s="122" t="s">
        <v>337</v>
      </c>
      <c r="D409" s="118"/>
      <c r="E409" s="123" t="s">
        <v>1491</v>
      </c>
      <c r="F409" s="123" t="s">
        <v>1491</v>
      </c>
    </row>
    <row r="410" spans="1:6" ht="15" customHeight="1">
      <c r="A410" s="116" t="s">
        <v>1529</v>
      </c>
      <c r="B410" s="116" t="s">
        <v>1530</v>
      </c>
      <c r="C410" s="117" t="s">
        <v>337</v>
      </c>
      <c r="D410" s="126"/>
      <c r="E410" s="119" t="s">
        <v>936</v>
      </c>
      <c r="F410" s="119" t="s">
        <v>936</v>
      </c>
    </row>
    <row r="411" spans="1:6" ht="15" customHeight="1">
      <c r="A411" s="116" t="s">
        <v>1531</v>
      </c>
      <c r="B411" s="116" t="s">
        <v>1532</v>
      </c>
      <c r="C411" s="117" t="s">
        <v>337</v>
      </c>
      <c r="D411" s="126"/>
      <c r="E411" s="119" t="s">
        <v>1414</v>
      </c>
      <c r="F411" s="119" t="s">
        <v>1414</v>
      </c>
    </row>
    <row r="412" spans="1:6" ht="26.25" customHeight="1">
      <c r="A412" s="116" t="s">
        <v>1533</v>
      </c>
      <c r="B412" s="116" t="s">
        <v>1534</v>
      </c>
      <c r="C412" s="117" t="s">
        <v>337</v>
      </c>
      <c r="D412" s="124"/>
      <c r="E412" s="119" t="s">
        <v>1404</v>
      </c>
      <c r="F412" s="119" t="s">
        <v>1404</v>
      </c>
    </row>
    <row r="413" spans="1:6" ht="15" customHeight="1">
      <c r="A413" s="116" t="s">
        <v>1535</v>
      </c>
      <c r="B413" s="116" t="s">
        <v>1536</v>
      </c>
      <c r="C413" s="117" t="s">
        <v>337</v>
      </c>
      <c r="D413" s="126"/>
      <c r="E413" s="119" t="s">
        <v>1262</v>
      </c>
      <c r="F413" s="119" t="s">
        <v>1262</v>
      </c>
    </row>
    <row r="414" spans="1:6" ht="30" customHeight="1">
      <c r="A414" s="116" t="s">
        <v>1537</v>
      </c>
      <c r="B414" s="118" t="s">
        <v>1538</v>
      </c>
      <c r="C414" s="117" t="s">
        <v>337</v>
      </c>
      <c r="D414" s="124"/>
      <c r="E414" s="119" t="s">
        <v>1539</v>
      </c>
      <c r="F414" s="119" t="s">
        <v>1539</v>
      </c>
    </row>
    <row r="415" spans="1:6" ht="26.25" customHeight="1">
      <c r="A415" s="115">
        <v>4.21</v>
      </c>
      <c r="B415" s="113" t="s">
        <v>1540</v>
      </c>
      <c r="C415" s="128"/>
      <c r="D415" s="128"/>
      <c r="E415" s="128"/>
      <c r="F415" s="128"/>
    </row>
    <row r="416" spans="1:6" ht="26.25" customHeight="1">
      <c r="A416" s="116" t="s">
        <v>1541</v>
      </c>
      <c r="B416" s="116" t="s">
        <v>1542</v>
      </c>
      <c r="C416" s="117" t="s">
        <v>1543</v>
      </c>
      <c r="D416" s="124"/>
      <c r="E416" s="119" t="s">
        <v>466</v>
      </c>
      <c r="F416" s="119" t="s">
        <v>466</v>
      </c>
    </row>
    <row r="417" spans="1:6" ht="30" customHeight="1">
      <c r="A417" s="116" t="s">
        <v>1544</v>
      </c>
      <c r="B417" s="118" t="s">
        <v>1545</v>
      </c>
      <c r="C417" s="117" t="s">
        <v>337</v>
      </c>
      <c r="D417" s="124"/>
      <c r="E417" s="119" t="s">
        <v>1384</v>
      </c>
      <c r="F417" s="119" t="s">
        <v>1384</v>
      </c>
    </row>
    <row r="418" spans="1:6" ht="30" customHeight="1">
      <c r="A418" s="116" t="s">
        <v>1546</v>
      </c>
      <c r="B418" s="118" t="s">
        <v>1547</v>
      </c>
      <c r="C418" s="117" t="s">
        <v>337</v>
      </c>
      <c r="D418" s="124"/>
      <c r="E418" s="119" t="s">
        <v>1442</v>
      </c>
      <c r="F418" s="119" t="s">
        <v>1442</v>
      </c>
    </row>
    <row r="419" spans="1:6" ht="15" customHeight="1">
      <c r="A419" s="116" t="s">
        <v>1548</v>
      </c>
      <c r="B419" s="116" t="s">
        <v>1549</v>
      </c>
      <c r="C419" s="117" t="s">
        <v>514</v>
      </c>
      <c r="D419" s="126"/>
      <c r="E419" s="119" t="s">
        <v>1399</v>
      </c>
      <c r="F419" s="119" t="s">
        <v>1399</v>
      </c>
    </row>
    <row r="420" spans="1:6" ht="15" customHeight="1">
      <c r="A420" s="116" t="s">
        <v>1550</v>
      </c>
      <c r="B420" s="116" t="s">
        <v>1551</v>
      </c>
      <c r="C420" s="117" t="s">
        <v>408</v>
      </c>
      <c r="D420" s="126"/>
      <c r="E420" s="119" t="s">
        <v>1414</v>
      </c>
      <c r="F420" s="119" t="s">
        <v>1414</v>
      </c>
    </row>
    <row r="421" spans="1:6" ht="15" customHeight="1">
      <c r="A421" s="116" t="s">
        <v>1552</v>
      </c>
      <c r="B421" s="116" t="s">
        <v>1553</v>
      </c>
      <c r="C421" s="117" t="s">
        <v>337</v>
      </c>
      <c r="D421" s="119" t="s">
        <v>1554</v>
      </c>
      <c r="E421" s="119" t="s">
        <v>1471</v>
      </c>
      <c r="F421" s="119" t="s">
        <v>1555</v>
      </c>
    </row>
    <row r="422" spans="1:6" ht="15" customHeight="1">
      <c r="A422" s="116" t="s">
        <v>1556</v>
      </c>
      <c r="B422" s="116" t="s">
        <v>1557</v>
      </c>
      <c r="C422" s="117" t="s">
        <v>337</v>
      </c>
      <c r="D422" s="119" t="s">
        <v>1554</v>
      </c>
      <c r="E422" s="119" t="s">
        <v>1471</v>
      </c>
      <c r="F422" s="119" t="s">
        <v>1555</v>
      </c>
    </row>
    <row r="423" spans="1:6" ht="15" customHeight="1">
      <c r="A423" s="116" t="s">
        <v>1558</v>
      </c>
      <c r="B423" s="116" t="s">
        <v>1559</v>
      </c>
      <c r="C423" s="117" t="s">
        <v>337</v>
      </c>
      <c r="D423" s="126"/>
      <c r="E423" s="119" t="s">
        <v>1560</v>
      </c>
      <c r="F423" s="119" t="s">
        <v>1560</v>
      </c>
    </row>
    <row r="424" spans="1:6" ht="30" customHeight="1">
      <c r="A424" s="116" t="s">
        <v>1561</v>
      </c>
      <c r="B424" s="118" t="s">
        <v>1562</v>
      </c>
      <c r="C424" s="117" t="s">
        <v>408</v>
      </c>
      <c r="D424" s="124"/>
      <c r="E424" s="119" t="s">
        <v>1442</v>
      </c>
      <c r="F424" s="119" t="s">
        <v>1442</v>
      </c>
    </row>
    <row r="425" spans="1:6" ht="15" customHeight="1">
      <c r="A425" s="116" t="s">
        <v>1563</v>
      </c>
      <c r="B425" s="116" t="s">
        <v>1564</v>
      </c>
      <c r="C425" s="117" t="s">
        <v>337</v>
      </c>
      <c r="D425" s="126"/>
      <c r="E425" s="119" t="s">
        <v>1433</v>
      </c>
      <c r="F425" s="119" t="s">
        <v>1433</v>
      </c>
    </row>
    <row r="426" spans="1:6" ht="26.25" customHeight="1">
      <c r="A426" s="116" t="s">
        <v>1565</v>
      </c>
      <c r="B426" s="116" t="s">
        <v>1566</v>
      </c>
      <c r="C426" s="117" t="s">
        <v>337</v>
      </c>
      <c r="D426" s="124"/>
      <c r="E426" s="119" t="s">
        <v>1442</v>
      </c>
      <c r="F426" s="119" t="s">
        <v>1442</v>
      </c>
    </row>
    <row r="427" spans="1:6" ht="15" customHeight="1">
      <c r="A427" s="116" t="s">
        <v>1567</v>
      </c>
      <c r="B427" s="116" t="s">
        <v>1568</v>
      </c>
      <c r="C427" s="117" t="s">
        <v>337</v>
      </c>
      <c r="D427" s="126"/>
      <c r="E427" s="119" t="s">
        <v>1071</v>
      </c>
      <c r="F427" s="119" t="s">
        <v>1071</v>
      </c>
    </row>
    <row r="428" spans="1:6" ht="15" customHeight="1">
      <c r="A428" s="116" t="s">
        <v>1569</v>
      </c>
      <c r="B428" s="116" t="s">
        <v>1570</v>
      </c>
      <c r="C428" s="117" t="s">
        <v>337</v>
      </c>
      <c r="D428" s="126"/>
      <c r="E428" s="119" t="s">
        <v>936</v>
      </c>
      <c r="F428" s="119" t="s">
        <v>936</v>
      </c>
    </row>
    <row r="429" spans="1:6" ht="15" customHeight="1">
      <c r="A429" s="116" t="s">
        <v>1571</v>
      </c>
      <c r="B429" s="116" t="s">
        <v>1572</v>
      </c>
      <c r="C429" s="117" t="s">
        <v>337</v>
      </c>
      <c r="D429" s="126"/>
      <c r="E429" s="119" t="s">
        <v>936</v>
      </c>
      <c r="F429" s="119" t="s">
        <v>936</v>
      </c>
    </row>
    <row r="430" spans="1:6" ht="30" customHeight="1">
      <c r="A430" s="116" t="s">
        <v>1573</v>
      </c>
      <c r="B430" s="118" t="s">
        <v>1574</v>
      </c>
      <c r="C430" s="117" t="s">
        <v>337</v>
      </c>
      <c r="D430" s="124"/>
      <c r="E430" s="119" t="s">
        <v>1575</v>
      </c>
      <c r="F430" s="119" t="s">
        <v>1575</v>
      </c>
    </row>
    <row r="431" spans="1:6" ht="26.25" customHeight="1">
      <c r="A431" s="115">
        <v>4.22</v>
      </c>
      <c r="B431" s="113" t="s">
        <v>1576</v>
      </c>
      <c r="C431" s="128"/>
      <c r="D431" s="128"/>
      <c r="E431" s="128"/>
      <c r="F431" s="128"/>
    </row>
    <row r="432" spans="1:6" ht="26.25" customHeight="1">
      <c r="A432" s="116" t="s">
        <v>1577</v>
      </c>
      <c r="B432" s="116" t="s">
        <v>1578</v>
      </c>
      <c r="C432" s="117" t="s">
        <v>337</v>
      </c>
      <c r="D432" s="124"/>
      <c r="E432" s="119" t="s">
        <v>1006</v>
      </c>
      <c r="F432" s="119" t="s">
        <v>1006</v>
      </c>
    </row>
    <row r="433" spans="1:6" ht="30" customHeight="1">
      <c r="A433" s="116" t="s">
        <v>1579</v>
      </c>
      <c r="B433" s="118" t="s">
        <v>1580</v>
      </c>
      <c r="C433" s="117" t="s">
        <v>337</v>
      </c>
      <c r="D433" s="124"/>
      <c r="E433" s="119" t="s">
        <v>1581</v>
      </c>
      <c r="F433" s="119" t="s">
        <v>1581</v>
      </c>
    </row>
    <row r="434" spans="1:6" ht="30" customHeight="1">
      <c r="A434" s="116" t="s">
        <v>1582</v>
      </c>
      <c r="B434" s="118" t="s">
        <v>1583</v>
      </c>
      <c r="C434" s="117" t="s">
        <v>337</v>
      </c>
      <c r="D434" s="124"/>
      <c r="E434" s="119" t="s">
        <v>1584</v>
      </c>
      <c r="F434" s="119" t="s">
        <v>1584</v>
      </c>
    </row>
    <row r="435" spans="1:6" ht="39.200000000000003" customHeight="1">
      <c r="A435" s="121" t="s">
        <v>1585</v>
      </c>
      <c r="B435" s="116" t="s">
        <v>1586</v>
      </c>
      <c r="C435" s="122" t="s">
        <v>337</v>
      </c>
      <c r="D435" s="123" t="s">
        <v>1587</v>
      </c>
      <c r="E435" s="123" t="s">
        <v>1588</v>
      </c>
      <c r="F435" s="123" t="s">
        <v>1589</v>
      </c>
    </row>
    <row r="436" spans="1:6" ht="30" customHeight="1">
      <c r="A436" s="116" t="s">
        <v>1590</v>
      </c>
      <c r="B436" s="118" t="s">
        <v>1591</v>
      </c>
      <c r="C436" s="117" t="s">
        <v>514</v>
      </c>
      <c r="D436" s="124"/>
      <c r="E436" s="119" t="s">
        <v>1404</v>
      </c>
      <c r="F436" s="119" t="s">
        <v>1404</v>
      </c>
    </row>
    <row r="437" spans="1:6" ht="30" customHeight="1">
      <c r="A437" s="116" t="s">
        <v>1592</v>
      </c>
      <c r="B437" s="118" t="s">
        <v>1593</v>
      </c>
      <c r="C437" s="117" t="s">
        <v>514</v>
      </c>
      <c r="D437" s="124"/>
      <c r="E437" s="119" t="s">
        <v>1430</v>
      </c>
      <c r="F437" s="119" t="s">
        <v>1430</v>
      </c>
    </row>
    <row r="438" spans="1:6" ht="30" customHeight="1">
      <c r="A438" s="116" t="s">
        <v>1594</v>
      </c>
      <c r="B438" s="118" t="s">
        <v>1595</v>
      </c>
      <c r="C438" s="117" t="s">
        <v>514</v>
      </c>
      <c r="D438" s="124"/>
      <c r="E438" s="119" t="s">
        <v>1414</v>
      </c>
      <c r="F438" s="119" t="s">
        <v>1414</v>
      </c>
    </row>
    <row r="439" spans="1:6" ht="30" customHeight="1">
      <c r="A439" s="116" t="s">
        <v>1596</v>
      </c>
      <c r="B439" s="118" t="s">
        <v>1597</v>
      </c>
      <c r="C439" s="117" t="s">
        <v>514</v>
      </c>
      <c r="D439" s="124"/>
      <c r="E439" s="119" t="s">
        <v>1404</v>
      </c>
      <c r="F439" s="119" t="s">
        <v>1404</v>
      </c>
    </row>
    <row r="440" spans="1:6" ht="15" customHeight="1">
      <c r="A440" s="116" t="s">
        <v>1598</v>
      </c>
      <c r="B440" s="116" t="s">
        <v>1599</v>
      </c>
      <c r="C440" s="117" t="s">
        <v>514</v>
      </c>
      <c r="D440" s="126"/>
      <c r="E440" s="119" t="s">
        <v>1494</v>
      </c>
      <c r="F440" s="119" t="s">
        <v>1494</v>
      </c>
    </row>
    <row r="441" spans="1:6" ht="15" customHeight="1">
      <c r="A441" s="115">
        <v>4.3</v>
      </c>
      <c r="B441" s="113" t="s">
        <v>1600</v>
      </c>
      <c r="C441" s="114"/>
      <c r="D441" s="114"/>
      <c r="E441" s="114"/>
      <c r="F441" s="114"/>
    </row>
    <row r="442" spans="1:6" ht="15" customHeight="1">
      <c r="A442" s="116" t="s">
        <v>1601</v>
      </c>
      <c r="B442" s="116" t="s">
        <v>1602</v>
      </c>
      <c r="C442" s="117" t="s">
        <v>514</v>
      </c>
      <c r="D442" s="126"/>
      <c r="E442" s="119" t="s">
        <v>1603</v>
      </c>
      <c r="F442" s="119" t="s">
        <v>1603</v>
      </c>
    </row>
    <row r="443" spans="1:6" ht="15" customHeight="1">
      <c r="A443" s="116" t="s">
        <v>1604</v>
      </c>
      <c r="B443" s="116" t="s">
        <v>1605</v>
      </c>
      <c r="C443" s="117" t="s">
        <v>514</v>
      </c>
      <c r="D443" s="126"/>
      <c r="E443" s="119" t="s">
        <v>1092</v>
      </c>
      <c r="F443" s="119" t="s">
        <v>1092</v>
      </c>
    </row>
    <row r="444" spans="1:6" ht="30" customHeight="1">
      <c r="A444" s="116" t="s">
        <v>1606</v>
      </c>
      <c r="B444" s="118" t="s">
        <v>1607</v>
      </c>
      <c r="C444" s="117" t="s">
        <v>514</v>
      </c>
      <c r="D444" s="124"/>
      <c r="E444" s="119" t="s">
        <v>1072</v>
      </c>
      <c r="F444" s="119" t="s">
        <v>1072</v>
      </c>
    </row>
    <row r="445" spans="1:6" ht="15" customHeight="1">
      <c r="A445" s="116" t="s">
        <v>1608</v>
      </c>
      <c r="B445" s="116" t="s">
        <v>1609</v>
      </c>
      <c r="C445" s="117" t="s">
        <v>337</v>
      </c>
      <c r="D445" s="126"/>
      <c r="E445" s="119" t="s">
        <v>1610</v>
      </c>
      <c r="F445" s="119" t="s">
        <v>1610</v>
      </c>
    </row>
    <row r="446" spans="1:6" ht="30" customHeight="1">
      <c r="A446" s="116" t="s">
        <v>1611</v>
      </c>
      <c r="B446" s="118" t="s">
        <v>1612</v>
      </c>
      <c r="C446" s="117" t="s">
        <v>337</v>
      </c>
      <c r="D446" s="124"/>
      <c r="E446" s="119" t="s">
        <v>1613</v>
      </c>
      <c r="F446" s="119" t="s">
        <v>1613</v>
      </c>
    </row>
    <row r="447" spans="1:6" ht="26.25" customHeight="1">
      <c r="A447" s="115">
        <v>4.3099999999999996</v>
      </c>
      <c r="B447" s="113" t="s">
        <v>1614</v>
      </c>
      <c r="C447" s="128"/>
      <c r="D447" s="128"/>
      <c r="E447" s="128"/>
      <c r="F447" s="128"/>
    </row>
    <row r="448" spans="1:6" ht="15" customHeight="1">
      <c r="A448" s="116" t="s">
        <v>1615</v>
      </c>
      <c r="B448" s="116" t="s">
        <v>1616</v>
      </c>
      <c r="C448" s="117" t="s">
        <v>337</v>
      </c>
      <c r="D448" s="126"/>
      <c r="E448" s="119" t="s">
        <v>1617</v>
      </c>
      <c r="F448" s="119" t="s">
        <v>1617</v>
      </c>
    </row>
    <row r="449" spans="1:6" ht="30" customHeight="1">
      <c r="A449" s="115">
        <v>4.3499999999999996</v>
      </c>
      <c r="B449" s="127" t="s">
        <v>1618</v>
      </c>
      <c r="C449" s="128"/>
      <c r="D449" s="128"/>
      <c r="E449" s="128"/>
      <c r="F449" s="128"/>
    </row>
    <row r="450" spans="1:6" ht="26.25" customHeight="1">
      <c r="A450" s="116" t="s">
        <v>1619</v>
      </c>
      <c r="B450" s="116" t="s">
        <v>1620</v>
      </c>
      <c r="C450" s="117" t="s">
        <v>337</v>
      </c>
      <c r="D450" s="124"/>
      <c r="E450" s="119" t="s">
        <v>1621</v>
      </c>
      <c r="F450" s="119" t="s">
        <v>1621</v>
      </c>
    </row>
    <row r="451" spans="1:6" ht="15" customHeight="1">
      <c r="A451" s="115">
        <v>4.4000000000000004</v>
      </c>
      <c r="B451" s="113" t="s">
        <v>1622</v>
      </c>
      <c r="C451" s="114"/>
      <c r="D451" s="114"/>
      <c r="E451" s="114"/>
      <c r="F451" s="114"/>
    </row>
    <row r="452" spans="1:6" ht="52.35" customHeight="1">
      <c r="A452" s="116" t="s">
        <v>1623</v>
      </c>
      <c r="B452" s="116" t="s">
        <v>1624</v>
      </c>
      <c r="C452" s="117" t="s">
        <v>514</v>
      </c>
      <c r="D452" s="119" t="s">
        <v>416</v>
      </c>
      <c r="E452" s="119" t="s">
        <v>1072</v>
      </c>
      <c r="F452" s="119" t="s">
        <v>1625</v>
      </c>
    </row>
    <row r="453" spans="1:6" ht="15" customHeight="1">
      <c r="A453" s="116" t="s">
        <v>1626</v>
      </c>
      <c r="B453" s="116" t="s">
        <v>1627</v>
      </c>
      <c r="C453" s="117" t="s">
        <v>514</v>
      </c>
      <c r="D453" s="126"/>
      <c r="E453" s="119" t="s">
        <v>936</v>
      </c>
      <c r="F453" s="119" t="s">
        <v>936</v>
      </c>
    </row>
    <row r="454" spans="1:6" ht="30" customHeight="1">
      <c r="A454" s="116" t="s">
        <v>1628</v>
      </c>
      <c r="B454" s="118" t="s">
        <v>1629</v>
      </c>
      <c r="C454" s="117" t="s">
        <v>514</v>
      </c>
      <c r="D454" s="124"/>
      <c r="E454" s="119" t="s">
        <v>1072</v>
      </c>
      <c r="F454" s="119" t="s">
        <v>1072</v>
      </c>
    </row>
    <row r="455" spans="1:6" ht="52.35" customHeight="1">
      <c r="A455" s="116" t="s">
        <v>1630</v>
      </c>
      <c r="B455" s="116" t="s">
        <v>1631</v>
      </c>
      <c r="C455" s="117" t="s">
        <v>408</v>
      </c>
      <c r="D455" s="119" t="s">
        <v>1632</v>
      </c>
      <c r="E455" s="119" t="s">
        <v>1101</v>
      </c>
      <c r="F455" s="119" t="s">
        <v>1633</v>
      </c>
    </row>
    <row r="456" spans="1:6" ht="39.200000000000003" customHeight="1">
      <c r="A456" s="121" t="s">
        <v>1634</v>
      </c>
      <c r="B456" s="116" t="s">
        <v>1635</v>
      </c>
      <c r="C456" s="122" t="s">
        <v>408</v>
      </c>
      <c r="D456" s="118"/>
      <c r="E456" s="123" t="s">
        <v>1101</v>
      </c>
      <c r="F456" s="123" t="s">
        <v>1101</v>
      </c>
    </row>
    <row r="457" spans="1:6" ht="15" customHeight="1">
      <c r="A457" s="115">
        <v>4.41</v>
      </c>
      <c r="B457" s="113" t="s">
        <v>1636</v>
      </c>
      <c r="C457" s="114"/>
      <c r="D457" s="114"/>
      <c r="E457" s="114"/>
      <c r="F457" s="114"/>
    </row>
    <row r="458" spans="1:6" ht="15" customHeight="1">
      <c r="A458" s="116" t="s">
        <v>1637</v>
      </c>
      <c r="B458" s="116" t="s">
        <v>1638</v>
      </c>
      <c r="C458" s="117" t="s">
        <v>408</v>
      </c>
      <c r="D458" s="119" t="s">
        <v>1639</v>
      </c>
      <c r="E458" s="119" t="s">
        <v>1229</v>
      </c>
      <c r="F458" s="119" t="s">
        <v>1640</v>
      </c>
    </row>
    <row r="459" spans="1:6" ht="30" customHeight="1">
      <c r="A459" s="112">
        <v>5</v>
      </c>
      <c r="B459" s="127" t="s">
        <v>1641</v>
      </c>
      <c r="C459" s="128"/>
      <c r="D459" s="128"/>
      <c r="E459" s="128"/>
      <c r="F459" s="128"/>
    </row>
    <row r="460" spans="1:6" ht="15" customHeight="1">
      <c r="A460" s="115">
        <v>5.04</v>
      </c>
      <c r="B460" s="113" t="s">
        <v>1642</v>
      </c>
      <c r="C460" s="114"/>
      <c r="D460" s="114"/>
      <c r="E460" s="114"/>
      <c r="F460" s="114"/>
    </row>
    <row r="461" spans="1:6" ht="39.200000000000003" customHeight="1">
      <c r="A461" s="121" t="s">
        <v>1643</v>
      </c>
      <c r="B461" s="116" t="s">
        <v>1644</v>
      </c>
      <c r="C461" s="122" t="s">
        <v>557</v>
      </c>
      <c r="D461" s="123" t="s">
        <v>1645</v>
      </c>
      <c r="E461" s="123" t="s">
        <v>1646</v>
      </c>
      <c r="F461" s="123" t="s">
        <v>1647</v>
      </c>
    </row>
    <row r="462" spans="1:6" ht="15" customHeight="1">
      <c r="A462" s="115">
        <v>5.07</v>
      </c>
      <c r="B462" s="113" t="s">
        <v>1648</v>
      </c>
      <c r="C462" s="114"/>
      <c r="D462" s="114"/>
      <c r="E462" s="114"/>
      <c r="F462" s="114"/>
    </row>
    <row r="463" spans="1:6" ht="52.35" customHeight="1">
      <c r="A463" s="116" t="s">
        <v>1649</v>
      </c>
      <c r="B463" s="116" t="s">
        <v>1650</v>
      </c>
      <c r="C463" s="117" t="s">
        <v>557</v>
      </c>
      <c r="D463" s="119" t="s">
        <v>1651</v>
      </c>
      <c r="E463" s="119" t="s">
        <v>1101</v>
      </c>
      <c r="F463" s="119" t="s">
        <v>1652</v>
      </c>
    </row>
    <row r="464" spans="1:6" ht="52.35" customHeight="1">
      <c r="A464" s="116" t="s">
        <v>1653</v>
      </c>
      <c r="B464" s="116" t="s">
        <v>1654</v>
      </c>
      <c r="C464" s="117" t="s">
        <v>557</v>
      </c>
      <c r="D464" s="119" t="s">
        <v>1655</v>
      </c>
      <c r="E464" s="119" t="s">
        <v>1101</v>
      </c>
      <c r="F464" s="119" t="s">
        <v>1656</v>
      </c>
    </row>
    <row r="465" spans="1:6" ht="52.35" customHeight="1">
      <c r="A465" s="116" t="s">
        <v>1657</v>
      </c>
      <c r="B465" s="116" t="s">
        <v>1658</v>
      </c>
      <c r="C465" s="117" t="s">
        <v>557</v>
      </c>
      <c r="D465" s="119" t="s">
        <v>1659</v>
      </c>
      <c r="E465" s="119" t="s">
        <v>1101</v>
      </c>
      <c r="F465" s="119" t="s">
        <v>1660</v>
      </c>
    </row>
    <row r="466" spans="1:6" ht="30" customHeight="1">
      <c r="A466" s="116" t="s">
        <v>1661</v>
      </c>
      <c r="B466" s="118" t="s">
        <v>1662</v>
      </c>
      <c r="C466" s="117" t="s">
        <v>557</v>
      </c>
      <c r="D466" s="119" t="s">
        <v>1663</v>
      </c>
      <c r="E466" s="119" t="s">
        <v>1101</v>
      </c>
      <c r="F466" s="119" t="s">
        <v>1664</v>
      </c>
    </row>
    <row r="467" spans="1:6" ht="15" customHeight="1">
      <c r="A467" s="115">
        <v>5.08</v>
      </c>
      <c r="B467" s="113" t="s">
        <v>1665</v>
      </c>
      <c r="C467" s="114"/>
      <c r="D467" s="114"/>
      <c r="E467" s="114"/>
      <c r="F467" s="114"/>
    </row>
    <row r="468" spans="1:6" ht="30" customHeight="1">
      <c r="A468" s="116" t="s">
        <v>1666</v>
      </c>
      <c r="B468" s="118" t="s">
        <v>1667</v>
      </c>
      <c r="C468" s="117" t="s">
        <v>557</v>
      </c>
      <c r="D468" s="119" t="s">
        <v>1668</v>
      </c>
      <c r="E468" s="124"/>
      <c r="F468" s="119" t="s">
        <v>1668</v>
      </c>
    </row>
    <row r="469" spans="1:6" ht="30" customHeight="1">
      <c r="A469" s="116" t="s">
        <v>1669</v>
      </c>
      <c r="B469" s="118" t="s">
        <v>1670</v>
      </c>
      <c r="C469" s="117" t="s">
        <v>557</v>
      </c>
      <c r="D469" s="119" t="s">
        <v>1671</v>
      </c>
      <c r="E469" s="124"/>
      <c r="F469" s="119" t="s">
        <v>1671</v>
      </c>
    </row>
    <row r="470" spans="1:6" ht="30" customHeight="1">
      <c r="A470" s="116" t="s">
        <v>1672</v>
      </c>
      <c r="B470" s="118" t="s">
        <v>1673</v>
      </c>
      <c r="C470" s="117" t="s">
        <v>557</v>
      </c>
      <c r="D470" s="119" t="s">
        <v>1674</v>
      </c>
      <c r="E470" s="124"/>
      <c r="F470" s="119" t="s">
        <v>1674</v>
      </c>
    </row>
    <row r="471" spans="1:6" ht="30" customHeight="1">
      <c r="A471" s="116" t="s">
        <v>1675</v>
      </c>
      <c r="B471" s="118" t="s">
        <v>1676</v>
      </c>
      <c r="C471" s="117" t="s">
        <v>557</v>
      </c>
      <c r="D471" s="119" t="s">
        <v>1677</v>
      </c>
      <c r="E471" s="124"/>
      <c r="F471" s="119" t="s">
        <v>1677</v>
      </c>
    </row>
    <row r="472" spans="1:6" ht="30" customHeight="1">
      <c r="A472" s="116" t="s">
        <v>1678</v>
      </c>
      <c r="B472" s="118" t="s">
        <v>1679</v>
      </c>
      <c r="C472" s="117" t="s">
        <v>1680</v>
      </c>
      <c r="D472" s="119" t="s">
        <v>1681</v>
      </c>
      <c r="E472" s="124"/>
      <c r="F472" s="119" t="s">
        <v>1681</v>
      </c>
    </row>
    <row r="473" spans="1:6" ht="39.200000000000003" customHeight="1">
      <c r="A473" s="121" t="s">
        <v>1682</v>
      </c>
      <c r="B473" s="118" t="s">
        <v>1683</v>
      </c>
      <c r="C473" s="122" t="s">
        <v>557</v>
      </c>
      <c r="D473" s="123" t="s">
        <v>1684</v>
      </c>
      <c r="E473" s="118"/>
      <c r="F473" s="123" t="s">
        <v>1684</v>
      </c>
    </row>
    <row r="474" spans="1:6" ht="15" customHeight="1">
      <c r="A474" s="115">
        <v>5.09</v>
      </c>
      <c r="B474" s="113" t="s">
        <v>1685</v>
      </c>
      <c r="C474" s="114"/>
      <c r="D474" s="114"/>
      <c r="E474" s="114"/>
      <c r="F474" s="114"/>
    </row>
    <row r="475" spans="1:6" ht="30" customHeight="1">
      <c r="A475" s="116" t="s">
        <v>1686</v>
      </c>
      <c r="B475" s="118" t="s">
        <v>1687</v>
      </c>
      <c r="C475" s="117" t="s">
        <v>1688</v>
      </c>
      <c r="D475" s="119" t="s">
        <v>1689</v>
      </c>
      <c r="E475" s="124"/>
      <c r="F475" s="119" t="s">
        <v>1689</v>
      </c>
    </row>
    <row r="476" spans="1:6" ht="30" customHeight="1">
      <c r="A476" s="116" t="s">
        <v>1690</v>
      </c>
      <c r="B476" s="118" t="s">
        <v>1691</v>
      </c>
      <c r="C476" s="117" t="s">
        <v>557</v>
      </c>
      <c r="D476" s="119" t="s">
        <v>1692</v>
      </c>
      <c r="E476" s="124"/>
      <c r="F476" s="119" t="s">
        <v>1692</v>
      </c>
    </row>
    <row r="477" spans="1:6" ht="39.200000000000003" customHeight="1">
      <c r="A477" s="121" t="s">
        <v>1693</v>
      </c>
      <c r="B477" s="116" t="s">
        <v>1694</v>
      </c>
      <c r="C477" s="122" t="s">
        <v>1688</v>
      </c>
      <c r="D477" s="123" t="s">
        <v>1695</v>
      </c>
      <c r="E477" s="118"/>
      <c r="F477" s="123" t="s">
        <v>1695</v>
      </c>
    </row>
    <row r="478" spans="1:6" ht="15" customHeight="1">
      <c r="A478" s="115">
        <v>5.0999999999999996</v>
      </c>
      <c r="B478" s="113" t="s">
        <v>1696</v>
      </c>
      <c r="C478" s="114"/>
      <c r="D478" s="114"/>
      <c r="E478" s="114"/>
      <c r="F478" s="114"/>
    </row>
    <row r="479" spans="1:6" ht="30" customHeight="1">
      <c r="A479" s="116" t="s">
        <v>1697</v>
      </c>
      <c r="B479" s="118" t="s">
        <v>1698</v>
      </c>
      <c r="C479" s="117" t="s">
        <v>557</v>
      </c>
      <c r="D479" s="119" t="s">
        <v>1699</v>
      </c>
      <c r="E479" s="124"/>
      <c r="F479" s="119" t="s">
        <v>1699</v>
      </c>
    </row>
    <row r="480" spans="1:6" ht="30" customHeight="1">
      <c r="A480" s="116" t="s">
        <v>1700</v>
      </c>
      <c r="B480" s="118" t="s">
        <v>1701</v>
      </c>
      <c r="C480" s="117" t="s">
        <v>557</v>
      </c>
      <c r="D480" s="119" t="s">
        <v>1702</v>
      </c>
      <c r="E480" s="124"/>
      <c r="F480" s="119" t="s">
        <v>1702</v>
      </c>
    </row>
    <row r="481" spans="1:6" ht="39.200000000000003" customHeight="1">
      <c r="A481" s="121" t="s">
        <v>1703</v>
      </c>
      <c r="B481" s="118" t="s">
        <v>1704</v>
      </c>
      <c r="C481" s="122" t="s">
        <v>557</v>
      </c>
      <c r="D481" s="123" t="s">
        <v>1705</v>
      </c>
      <c r="E481" s="118"/>
      <c r="F481" s="123" t="s">
        <v>1705</v>
      </c>
    </row>
    <row r="482" spans="1:6" ht="39.200000000000003" customHeight="1">
      <c r="A482" s="121" t="s">
        <v>1706</v>
      </c>
      <c r="B482" s="118" t="s">
        <v>1707</v>
      </c>
      <c r="C482" s="122" t="s">
        <v>557</v>
      </c>
      <c r="D482" s="123" t="s">
        <v>1708</v>
      </c>
      <c r="E482" s="118"/>
      <c r="F482" s="123" t="s">
        <v>1708</v>
      </c>
    </row>
    <row r="483" spans="1:6" ht="39.200000000000003" customHeight="1">
      <c r="A483" s="121" t="s">
        <v>1709</v>
      </c>
      <c r="B483" s="118" t="s">
        <v>1710</v>
      </c>
      <c r="C483" s="122" t="s">
        <v>557</v>
      </c>
      <c r="D483" s="123" t="s">
        <v>1711</v>
      </c>
      <c r="E483" s="118"/>
      <c r="F483" s="123" t="s">
        <v>1711</v>
      </c>
    </row>
    <row r="484" spans="1:6" ht="39.200000000000003" customHeight="1">
      <c r="A484" s="121" t="s">
        <v>1712</v>
      </c>
      <c r="B484" s="118" t="s">
        <v>1713</v>
      </c>
      <c r="C484" s="122" t="s">
        <v>557</v>
      </c>
      <c r="D484" s="123" t="s">
        <v>1714</v>
      </c>
      <c r="E484" s="118"/>
      <c r="F484" s="123" t="s">
        <v>1714</v>
      </c>
    </row>
    <row r="485" spans="1:6" ht="39.200000000000003" customHeight="1">
      <c r="A485" s="121" t="s">
        <v>1715</v>
      </c>
      <c r="B485" s="118" t="s">
        <v>1716</v>
      </c>
      <c r="C485" s="122" t="s">
        <v>557</v>
      </c>
      <c r="D485" s="123" t="s">
        <v>1717</v>
      </c>
      <c r="E485" s="118"/>
      <c r="F485" s="123" t="s">
        <v>1717</v>
      </c>
    </row>
    <row r="486" spans="1:6" ht="39.200000000000003" customHeight="1">
      <c r="A486" s="121" t="s">
        <v>1718</v>
      </c>
      <c r="B486" s="116" t="s">
        <v>1719</v>
      </c>
      <c r="C486" s="122" t="s">
        <v>1680</v>
      </c>
      <c r="D486" s="123" t="s">
        <v>1720</v>
      </c>
      <c r="E486" s="118"/>
      <c r="F486" s="123" t="s">
        <v>1720</v>
      </c>
    </row>
    <row r="487" spans="1:6" ht="30" customHeight="1">
      <c r="A487" s="116" t="s">
        <v>1721</v>
      </c>
      <c r="B487" s="118" t="s">
        <v>1722</v>
      </c>
      <c r="C487" s="117" t="s">
        <v>557</v>
      </c>
      <c r="D487" s="119" t="s">
        <v>1723</v>
      </c>
      <c r="E487" s="124"/>
      <c r="F487" s="119" t="s">
        <v>1723</v>
      </c>
    </row>
    <row r="488" spans="1:6" ht="39.200000000000003" customHeight="1">
      <c r="A488" s="121" t="s">
        <v>1724</v>
      </c>
      <c r="B488" s="116" t="s">
        <v>1725</v>
      </c>
      <c r="C488" s="122" t="s">
        <v>557</v>
      </c>
      <c r="D488" s="123" t="s">
        <v>1726</v>
      </c>
      <c r="E488" s="118"/>
      <c r="F488" s="123" t="s">
        <v>1726</v>
      </c>
    </row>
    <row r="489" spans="1:6" ht="39.200000000000003" customHeight="1">
      <c r="A489" s="121" t="s">
        <v>1727</v>
      </c>
      <c r="B489" s="116" t="s">
        <v>1728</v>
      </c>
      <c r="C489" s="122" t="s">
        <v>557</v>
      </c>
      <c r="D489" s="123" t="s">
        <v>1226</v>
      </c>
      <c r="E489" s="118"/>
      <c r="F489" s="123" t="s">
        <v>1226</v>
      </c>
    </row>
    <row r="490" spans="1:6" ht="39.200000000000003" customHeight="1">
      <c r="A490" s="121" t="s">
        <v>1729</v>
      </c>
      <c r="B490" s="116" t="s">
        <v>1730</v>
      </c>
      <c r="C490" s="122" t="s">
        <v>557</v>
      </c>
      <c r="D490" s="123" t="s">
        <v>1731</v>
      </c>
      <c r="E490" s="118"/>
      <c r="F490" s="123" t="s">
        <v>1731</v>
      </c>
    </row>
    <row r="491" spans="1:6" ht="39.200000000000003" customHeight="1">
      <c r="A491" s="121" t="s">
        <v>1732</v>
      </c>
      <c r="B491" s="116" t="s">
        <v>1733</v>
      </c>
      <c r="C491" s="122" t="s">
        <v>557</v>
      </c>
      <c r="D491" s="123" t="s">
        <v>1734</v>
      </c>
      <c r="E491" s="118"/>
      <c r="F491" s="123" t="s">
        <v>1734</v>
      </c>
    </row>
    <row r="492" spans="1:6" ht="39.200000000000003" customHeight="1">
      <c r="A492" s="121" t="s">
        <v>1735</v>
      </c>
      <c r="B492" s="116" t="s">
        <v>1736</v>
      </c>
      <c r="C492" s="122" t="s">
        <v>557</v>
      </c>
      <c r="D492" s="123" t="s">
        <v>1737</v>
      </c>
      <c r="E492" s="118"/>
      <c r="F492" s="123" t="s">
        <v>1737</v>
      </c>
    </row>
    <row r="493" spans="1:6" ht="30" customHeight="1">
      <c r="A493" s="116" t="s">
        <v>1738</v>
      </c>
      <c r="B493" s="118" t="s">
        <v>1739</v>
      </c>
      <c r="C493" s="117" t="s">
        <v>1680</v>
      </c>
      <c r="D493" s="119" t="s">
        <v>1740</v>
      </c>
      <c r="E493" s="124"/>
      <c r="F493" s="119" t="s">
        <v>1740</v>
      </c>
    </row>
    <row r="494" spans="1:6" ht="15" customHeight="1">
      <c r="A494" s="112">
        <v>6</v>
      </c>
      <c r="B494" s="113" t="s">
        <v>1741</v>
      </c>
      <c r="C494" s="114"/>
      <c r="D494" s="114"/>
      <c r="E494" s="114"/>
      <c r="F494" s="114"/>
    </row>
    <row r="495" spans="1:6" ht="30" customHeight="1">
      <c r="A495" s="115">
        <v>6.01</v>
      </c>
      <c r="B495" s="127" t="s">
        <v>1742</v>
      </c>
      <c r="C495" s="128"/>
      <c r="D495" s="128"/>
      <c r="E495" s="128"/>
      <c r="F495" s="128"/>
    </row>
    <row r="496" spans="1:6" ht="30" customHeight="1">
      <c r="A496" s="116" t="s">
        <v>1743</v>
      </c>
      <c r="B496" s="118" t="s">
        <v>1744</v>
      </c>
      <c r="C496" s="117" t="s">
        <v>557</v>
      </c>
      <c r="D496" s="124"/>
      <c r="E496" s="119" t="s">
        <v>1745</v>
      </c>
      <c r="F496" s="119" t="s">
        <v>1745</v>
      </c>
    </row>
    <row r="497" spans="1:6" ht="30" customHeight="1">
      <c r="A497" s="116" t="s">
        <v>1746</v>
      </c>
      <c r="B497" s="118" t="s">
        <v>1747</v>
      </c>
      <c r="C497" s="117" t="s">
        <v>557</v>
      </c>
      <c r="D497" s="124"/>
      <c r="E497" s="119" t="s">
        <v>1748</v>
      </c>
      <c r="F497" s="119" t="s">
        <v>1748</v>
      </c>
    </row>
    <row r="498" spans="1:6" ht="30" customHeight="1">
      <c r="A498" s="115">
        <v>6.02</v>
      </c>
      <c r="B498" s="127" t="s">
        <v>1749</v>
      </c>
      <c r="C498" s="128"/>
      <c r="D498" s="128"/>
      <c r="E498" s="128"/>
      <c r="F498" s="128"/>
    </row>
    <row r="499" spans="1:6" ht="30" customHeight="1">
      <c r="A499" s="116" t="s">
        <v>1750</v>
      </c>
      <c r="B499" s="118" t="s">
        <v>1751</v>
      </c>
      <c r="C499" s="117" t="s">
        <v>557</v>
      </c>
      <c r="D499" s="124"/>
      <c r="E499" s="119" t="s">
        <v>1752</v>
      </c>
      <c r="F499" s="119" t="s">
        <v>1752</v>
      </c>
    </row>
    <row r="500" spans="1:6" ht="30" customHeight="1">
      <c r="A500" s="116" t="s">
        <v>1753</v>
      </c>
      <c r="B500" s="118" t="s">
        <v>1754</v>
      </c>
      <c r="C500" s="117" t="s">
        <v>557</v>
      </c>
      <c r="D500" s="124"/>
      <c r="E500" s="119" t="s">
        <v>1755</v>
      </c>
      <c r="F500" s="119" t="s">
        <v>1755</v>
      </c>
    </row>
    <row r="501" spans="1:6" ht="26.25" customHeight="1">
      <c r="A501" s="115">
        <v>6.11</v>
      </c>
      <c r="B501" s="113" t="s">
        <v>1756</v>
      </c>
      <c r="C501" s="128"/>
      <c r="D501" s="128"/>
      <c r="E501" s="128"/>
      <c r="F501" s="128"/>
    </row>
    <row r="502" spans="1:6" ht="30" customHeight="1">
      <c r="A502" s="116" t="s">
        <v>1757</v>
      </c>
      <c r="B502" s="118" t="s">
        <v>1758</v>
      </c>
      <c r="C502" s="117" t="s">
        <v>557</v>
      </c>
      <c r="D502" s="124"/>
      <c r="E502" s="119" t="s">
        <v>1759</v>
      </c>
      <c r="F502" s="119" t="s">
        <v>1759</v>
      </c>
    </row>
    <row r="503" spans="1:6" ht="30" customHeight="1">
      <c r="A503" s="140" t="s">
        <v>14335</v>
      </c>
      <c r="B503" s="118" t="s">
        <v>1760</v>
      </c>
      <c r="C503" s="117" t="s">
        <v>557</v>
      </c>
      <c r="D503" s="124"/>
      <c r="E503" s="119" t="s">
        <v>1761</v>
      </c>
      <c r="F503" s="119" t="s">
        <v>1761</v>
      </c>
    </row>
    <row r="504" spans="1:6" ht="26.25" customHeight="1">
      <c r="A504" s="116" t="s">
        <v>1762</v>
      </c>
      <c r="B504" s="116" t="s">
        <v>1763</v>
      </c>
      <c r="C504" s="117" t="s">
        <v>557</v>
      </c>
      <c r="D504" s="119" t="s">
        <v>1764</v>
      </c>
      <c r="E504" s="119" t="s">
        <v>1765</v>
      </c>
      <c r="F504" s="119" t="s">
        <v>1766</v>
      </c>
    </row>
    <row r="505" spans="1:6" ht="26.25" customHeight="1">
      <c r="A505" s="115">
        <v>6.12</v>
      </c>
      <c r="B505" s="113" t="s">
        <v>1767</v>
      </c>
      <c r="C505" s="128"/>
      <c r="D505" s="128"/>
      <c r="E505" s="128"/>
      <c r="F505" s="128"/>
    </row>
    <row r="506" spans="1:6" ht="30" customHeight="1">
      <c r="A506" s="116" t="s">
        <v>1768</v>
      </c>
      <c r="B506" s="118" t="s">
        <v>1769</v>
      </c>
      <c r="C506" s="117" t="s">
        <v>557</v>
      </c>
      <c r="D506" s="124"/>
      <c r="E506" s="119" t="s">
        <v>1770</v>
      </c>
      <c r="F506" s="119" t="s">
        <v>1770</v>
      </c>
    </row>
    <row r="507" spans="1:6" ht="15" customHeight="1">
      <c r="A507" s="115">
        <v>6.14</v>
      </c>
      <c r="B507" s="113" t="s">
        <v>1771</v>
      </c>
      <c r="C507" s="114"/>
      <c r="D507" s="114"/>
      <c r="E507" s="114"/>
      <c r="F507" s="114"/>
    </row>
    <row r="508" spans="1:6" ht="15" customHeight="1">
      <c r="A508" s="116" t="s">
        <v>1772</v>
      </c>
      <c r="B508" s="116" t="s">
        <v>1773</v>
      </c>
      <c r="C508" s="117" t="s">
        <v>557</v>
      </c>
      <c r="D508" s="126"/>
      <c r="E508" s="119" t="s">
        <v>1101</v>
      </c>
      <c r="F508" s="119" t="s">
        <v>1101</v>
      </c>
    </row>
    <row r="509" spans="1:6" ht="15" customHeight="1">
      <c r="A509" s="112">
        <v>7</v>
      </c>
      <c r="B509" s="113" t="s">
        <v>1774</v>
      </c>
      <c r="C509" s="114"/>
      <c r="D509" s="114"/>
      <c r="E509" s="114"/>
      <c r="F509" s="114"/>
    </row>
    <row r="510" spans="1:6" ht="30" customHeight="1">
      <c r="A510" s="115">
        <v>7.01</v>
      </c>
      <c r="B510" s="127" t="s">
        <v>1775</v>
      </c>
      <c r="C510" s="128"/>
      <c r="D510" s="128"/>
      <c r="E510" s="128"/>
      <c r="F510" s="128"/>
    </row>
    <row r="511" spans="1:6" ht="52.5" customHeight="1">
      <c r="A511" s="116" t="s">
        <v>1776</v>
      </c>
      <c r="B511" s="118" t="s">
        <v>1777</v>
      </c>
      <c r="C511" s="117" t="s">
        <v>557</v>
      </c>
      <c r="D511" s="119" t="s">
        <v>1778</v>
      </c>
      <c r="E511" s="119" t="s">
        <v>1779</v>
      </c>
      <c r="F511" s="119" t="s">
        <v>1780</v>
      </c>
    </row>
    <row r="512" spans="1:6" ht="30" customHeight="1">
      <c r="A512" s="116" t="s">
        <v>1781</v>
      </c>
      <c r="B512" s="118" t="s">
        <v>1782</v>
      </c>
      <c r="C512" s="117" t="s">
        <v>557</v>
      </c>
      <c r="D512" s="119" t="s">
        <v>1783</v>
      </c>
      <c r="E512" s="119" t="s">
        <v>1779</v>
      </c>
      <c r="F512" s="119" t="s">
        <v>1784</v>
      </c>
    </row>
    <row r="513" spans="1:6" ht="30" customHeight="1">
      <c r="A513" s="116" t="s">
        <v>1785</v>
      </c>
      <c r="B513" s="118" t="s">
        <v>1786</v>
      </c>
      <c r="C513" s="117" t="s">
        <v>557</v>
      </c>
      <c r="D513" s="119" t="s">
        <v>1787</v>
      </c>
      <c r="E513" s="119" t="s">
        <v>1788</v>
      </c>
      <c r="F513" s="119" t="s">
        <v>1789</v>
      </c>
    </row>
    <row r="514" spans="1:6" ht="30" customHeight="1">
      <c r="A514" s="116" t="s">
        <v>1790</v>
      </c>
      <c r="B514" s="118" t="s">
        <v>1791</v>
      </c>
      <c r="C514" s="117" t="s">
        <v>557</v>
      </c>
      <c r="D514" s="119" t="s">
        <v>1792</v>
      </c>
      <c r="E514" s="124"/>
      <c r="F514" s="119" t="s">
        <v>1792</v>
      </c>
    </row>
    <row r="515" spans="1:6" ht="30" customHeight="1">
      <c r="A515" s="115">
        <v>7.02</v>
      </c>
      <c r="B515" s="127" t="s">
        <v>1793</v>
      </c>
      <c r="C515" s="128"/>
      <c r="D515" s="128"/>
      <c r="E515" s="128"/>
      <c r="F515" s="128"/>
    </row>
    <row r="516" spans="1:6" ht="30" customHeight="1">
      <c r="A516" s="140" t="s">
        <v>14336</v>
      </c>
      <c r="B516" s="118" t="s">
        <v>1794</v>
      </c>
      <c r="C516" s="117" t="s">
        <v>557</v>
      </c>
      <c r="D516" s="119" t="s">
        <v>1795</v>
      </c>
      <c r="E516" s="119" t="s">
        <v>1796</v>
      </c>
      <c r="F516" s="119" t="s">
        <v>1797</v>
      </c>
    </row>
    <row r="517" spans="1:6" ht="30" customHeight="1">
      <c r="A517" s="116" t="s">
        <v>1798</v>
      </c>
      <c r="B517" s="118" t="s">
        <v>1799</v>
      </c>
      <c r="C517" s="117" t="s">
        <v>557</v>
      </c>
      <c r="D517" s="119" t="s">
        <v>1800</v>
      </c>
      <c r="E517" s="119" t="s">
        <v>1801</v>
      </c>
      <c r="F517" s="119" t="s">
        <v>1802</v>
      </c>
    </row>
    <row r="518" spans="1:6" ht="30" customHeight="1">
      <c r="A518" s="116" t="s">
        <v>1803</v>
      </c>
      <c r="B518" s="118" t="s">
        <v>1804</v>
      </c>
      <c r="C518" s="117" t="s">
        <v>557</v>
      </c>
      <c r="D518" s="119" t="s">
        <v>1805</v>
      </c>
      <c r="E518" s="119" t="s">
        <v>416</v>
      </c>
      <c r="F518" s="119" t="s">
        <v>1806</v>
      </c>
    </row>
    <row r="519" spans="1:6" ht="39.200000000000003" customHeight="1">
      <c r="A519" s="121" t="s">
        <v>1807</v>
      </c>
      <c r="B519" s="118" t="s">
        <v>1808</v>
      </c>
      <c r="C519" s="122" t="s">
        <v>557</v>
      </c>
      <c r="D519" s="123" t="s">
        <v>1809</v>
      </c>
      <c r="E519" s="123" t="s">
        <v>466</v>
      </c>
      <c r="F519" s="123" t="s">
        <v>1810</v>
      </c>
    </row>
    <row r="520" spans="1:6" ht="26.25" customHeight="1">
      <c r="A520" s="115">
        <v>7.05</v>
      </c>
      <c r="B520" s="113" t="s">
        <v>1811</v>
      </c>
      <c r="C520" s="128"/>
      <c r="D520" s="128"/>
      <c r="E520" s="128"/>
      <c r="F520" s="128"/>
    </row>
    <row r="521" spans="1:6" ht="45.75" customHeight="1">
      <c r="A521" s="116" t="s">
        <v>1812</v>
      </c>
      <c r="B521" s="118" t="s">
        <v>1813</v>
      </c>
      <c r="C521" s="117" t="s">
        <v>557</v>
      </c>
      <c r="D521" s="119" t="s">
        <v>1814</v>
      </c>
      <c r="E521" s="119" t="s">
        <v>1815</v>
      </c>
      <c r="F521" s="119" t="s">
        <v>1816</v>
      </c>
    </row>
    <row r="522" spans="1:6" ht="30" customHeight="1">
      <c r="A522" s="116" t="s">
        <v>1817</v>
      </c>
      <c r="B522" s="118" t="s">
        <v>1818</v>
      </c>
      <c r="C522" s="117" t="s">
        <v>557</v>
      </c>
      <c r="D522" s="119" t="s">
        <v>1819</v>
      </c>
      <c r="E522" s="119" t="s">
        <v>1820</v>
      </c>
      <c r="F522" s="119" t="s">
        <v>1821</v>
      </c>
    </row>
    <row r="523" spans="1:6" ht="26.25" customHeight="1">
      <c r="A523" s="115">
        <v>7.06</v>
      </c>
      <c r="B523" s="113" t="s">
        <v>1822</v>
      </c>
      <c r="C523" s="128"/>
      <c r="D523" s="128"/>
      <c r="E523" s="128"/>
      <c r="F523" s="128"/>
    </row>
    <row r="524" spans="1:6" ht="47.25" customHeight="1">
      <c r="A524" s="116" t="s">
        <v>1823</v>
      </c>
      <c r="B524" s="118" t="s">
        <v>1824</v>
      </c>
      <c r="C524" s="117" t="s">
        <v>557</v>
      </c>
      <c r="D524" s="119" t="s">
        <v>1825</v>
      </c>
      <c r="E524" s="124"/>
      <c r="F524" s="119" t="s">
        <v>1825</v>
      </c>
    </row>
    <row r="525" spans="1:6" ht="26.25" customHeight="1">
      <c r="A525" s="115">
        <v>7.1</v>
      </c>
      <c r="B525" s="113" t="s">
        <v>1826</v>
      </c>
      <c r="C525" s="128"/>
      <c r="D525" s="128"/>
      <c r="E525" s="128"/>
      <c r="F525" s="128"/>
    </row>
    <row r="526" spans="1:6" ht="30" customHeight="1">
      <c r="A526" s="116" t="s">
        <v>1827</v>
      </c>
      <c r="B526" s="118" t="s">
        <v>1828</v>
      </c>
      <c r="C526" s="117" t="s">
        <v>557</v>
      </c>
      <c r="D526" s="119" t="s">
        <v>1829</v>
      </c>
      <c r="E526" s="119" t="s">
        <v>1830</v>
      </c>
      <c r="F526" s="119" t="s">
        <v>1831</v>
      </c>
    </row>
    <row r="527" spans="1:6" ht="30" customHeight="1">
      <c r="A527" s="115">
        <v>7.11</v>
      </c>
      <c r="B527" s="127" t="s">
        <v>1832</v>
      </c>
      <c r="C527" s="128"/>
      <c r="D527" s="128"/>
      <c r="E527" s="128"/>
      <c r="F527" s="128"/>
    </row>
    <row r="528" spans="1:6" ht="30" customHeight="1">
      <c r="A528" s="140" t="s">
        <v>14337</v>
      </c>
      <c r="B528" s="118" t="s">
        <v>1833</v>
      </c>
      <c r="C528" s="117" t="s">
        <v>557</v>
      </c>
      <c r="D528" s="119" t="s">
        <v>1834</v>
      </c>
      <c r="E528" s="119" t="s">
        <v>1835</v>
      </c>
      <c r="F528" s="119" t="s">
        <v>1133</v>
      </c>
    </row>
    <row r="529" spans="1:6" ht="30" customHeight="1">
      <c r="A529" s="116" t="s">
        <v>1836</v>
      </c>
      <c r="B529" s="118" t="s">
        <v>1837</v>
      </c>
      <c r="C529" s="117" t="s">
        <v>557</v>
      </c>
      <c r="D529" s="119" t="s">
        <v>1668</v>
      </c>
      <c r="E529" s="119" t="s">
        <v>1838</v>
      </c>
      <c r="F529" s="119" t="s">
        <v>1839</v>
      </c>
    </row>
    <row r="530" spans="1:6" ht="26.25" customHeight="1">
      <c r="A530" s="115">
        <v>7.12</v>
      </c>
      <c r="B530" s="113" t="s">
        <v>1840</v>
      </c>
      <c r="C530" s="128"/>
      <c r="D530" s="128"/>
      <c r="E530" s="128"/>
      <c r="F530" s="128"/>
    </row>
    <row r="531" spans="1:6" ht="39.200000000000003" customHeight="1">
      <c r="A531" s="121" t="s">
        <v>1841</v>
      </c>
      <c r="B531" s="118" t="s">
        <v>1842</v>
      </c>
      <c r="C531" s="122" t="s">
        <v>557</v>
      </c>
      <c r="D531" s="123" t="s">
        <v>1843</v>
      </c>
      <c r="E531" s="123" t="s">
        <v>438</v>
      </c>
      <c r="F531" s="123" t="s">
        <v>1668</v>
      </c>
    </row>
    <row r="532" spans="1:6" ht="39.200000000000003" customHeight="1">
      <c r="A532" s="121" t="s">
        <v>1844</v>
      </c>
      <c r="B532" s="118" t="s">
        <v>1845</v>
      </c>
      <c r="C532" s="122" t="s">
        <v>557</v>
      </c>
      <c r="D532" s="123" t="s">
        <v>1846</v>
      </c>
      <c r="E532" s="123" t="s">
        <v>433</v>
      </c>
      <c r="F532" s="123" t="s">
        <v>1847</v>
      </c>
    </row>
    <row r="533" spans="1:6" ht="39.200000000000003" customHeight="1">
      <c r="A533" s="121" t="s">
        <v>1848</v>
      </c>
      <c r="B533" s="116" t="s">
        <v>1849</v>
      </c>
      <c r="C533" s="122" t="s">
        <v>557</v>
      </c>
      <c r="D533" s="123" t="s">
        <v>1850</v>
      </c>
      <c r="E533" s="123" t="s">
        <v>1851</v>
      </c>
      <c r="F533" s="123" t="s">
        <v>1792</v>
      </c>
    </row>
    <row r="534" spans="1:6" ht="39.200000000000003" customHeight="1">
      <c r="A534" s="121" t="s">
        <v>1852</v>
      </c>
      <c r="B534" s="118" t="s">
        <v>1853</v>
      </c>
      <c r="C534" s="122" t="s">
        <v>557</v>
      </c>
      <c r="D534" s="123" t="s">
        <v>1854</v>
      </c>
      <c r="E534" s="123" t="s">
        <v>415</v>
      </c>
      <c r="F534" s="123" t="s">
        <v>1855</v>
      </c>
    </row>
    <row r="535" spans="1:6" ht="15" customHeight="1">
      <c r="A535" s="112">
        <v>8</v>
      </c>
      <c r="B535" s="113" t="s">
        <v>1856</v>
      </c>
      <c r="C535" s="114"/>
      <c r="D535" s="114"/>
      <c r="E535" s="114"/>
      <c r="F535" s="114"/>
    </row>
    <row r="536" spans="1:6" ht="15" customHeight="1">
      <c r="A536" s="115">
        <v>8.01</v>
      </c>
      <c r="B536" s="113" t="s">
        <v>1857</v>
      </c>
      <c r="C536" s="114"/>
      <c r="D536" s="114"/>
      <c r="E536" s="114"/>
      <c r="F536" s="114"/>
    </row>
    <row r="537" spans="1:6" ht="15" customHeight="1">
      <c r="A537" s="116" t="s">
        <v>1858</v>
      </c>
      <c r="B537" s="116" t="s">
        <v>1859</v>
      </c>
      <c r="C537" s="117" t="s">
        <v>408</v>
      </c>
      <c r="D537" s="119" t="s">
        <v>1860</v>
      </c>
      <c r="E537" s="119" t="s">
        <v>1861</v>
      </c>
      <c r="F537" s="119" t="s">
        <v>1862</v>
      </c>
    </row>
    <row r="538" spans="1:6" ht="15" customHeight="1">
      <c r="A538" s="116" t="s">
        <v>1863</v>
      </c>
      <c r="B538" s="116" t="s">
        <v>1864</v>
      </c>
      <c r="C538" s="117" t="s">
        <v>408</v>
      </c>
      <c r="D538" s="119" t="s">
        <v>1865</v>
      </c>
      <c r="E538" s="119" t="s">
        <v>1331</v>
      </c>
      <c r="F538" s="119" t="s">
        <v>1640</v>
      </c>
    </row>
    <row r="539" spans="1:6" ht="15" customHeight="1">
      <c r="A539" s="116" t="s">
        <v>1866</v>
      </c>
      <c r="B539" s="116" t="s">
        <v>1867</v>
      </c>
      <c r="C539" s="117" t="s">
        <v>408</v>
      </c>
      <c r="D539" s="119" t="s">
        <v>1868</v>
      </c>
      <c r="E539" s="119" t="s">
        <v>1869</v>
      </c>
      <c r="F539" s="119" t="s">
        <v>1870</v>
      </c>
    </row>
    <row r="540" spans="1:6" ht="15" customHeight="1">
      <c r="A540" s="116" t="s">
        <v>1871</v>
      </c>
      <c r="B540" s="116" t="s">
        <v>1872</v>
      </c>
      <c r="C540" s="117" t="s">
        <v>408</v>
      </c>
      <c r="D540" s="119" t="s">
        <v>1873</v>
      </c>
      <c r="E540" s="119" t="s">
        <v>1874</v>
      </c>
      <c r="F540" s="119" t="s">
        <v>1875</v>
      </c>
    </row>
    <row r="541" spans="1:6" ht="30" customHeight="1">
      <c r="A541" s="116" t="s">
        <v>1876</v>
      </c>
      <c r="B541" s="118" t="s">
        <v>1877</v>
      </c>
      <c r="C541" s="117" t="s">
        <v>408</v>
      </c>
      <c r="D541" s="119" t="s">
        <v>1878</v>
      </c>
      <c r="E541" s="124"/>
      <c r="F541" s="119" t="s">
        <v>1878</v>
      </c>
    </row>
    <row r="542" spans="1:6" ht="30" customHeight="1">
      <c r="A542" s="116" t="s">
        <v>1879</v>
      </c>
      <c r="B542" s="118" t="s">
        <v>1880</v>
      </c>
      <c r="C542" s="117" t="s">
        <v>408</v>
      </c>
      <c r="D542" s="119" t="s">
        <v>1881</v>
      </c>
      <c r="E542" s="124"/>
      <c r="F542" s="119" t="s">
        <v>1881</v>
      </c>
    </row>
    <row r="543" spans="1:6" ht="30" customHeight="1">
      <c r="A543" s="116" t="s">
        <v>1882</v>
      </c>
      <c r="B543" s="118" t="s">
        <v>1883</v>
      </c>
      <c r="C543" s="117" t="s">
        <v>408</v>
      </c>
      <c r="D543" s="119" t="s">
        <v>1884</v>
      </c>
      <c r="E543" s="124"/>
      <c r="F543" s="119" t="s">
        <v>1884</v>
      </c>
    </row>
    <row r="544" spans="1:6" ht="15" customHeight="1">
      <c r="A544" s="115">
        <v>8.02</v>
      </c>
      <c r="B544" s="113" t="s">
        <v>1885</v>
      </c>
      <c r="C544" s="114"/>
      <c r="D544" s="114"/>
      <c r="E544" s="114"/>
      <c r="F544" s="114"/>
    </row>
    <row r="545" spans="1:6" ht="30" customHeight="1">
      <c r="A545" s="116" t="s">
        <v>1886</v>
      </c>
      <c r="B545" s="118" t="s">
        <v>1887</v>
      </c>
      <c r="C545" s="117" t="s">
        <v>557</v>
      </c>
      <c r="D545" s="119" t="s">
        <v>1888</v>
      </c>
      <c r="E545" s="119" t="s">
        <v>1889</v>
      </c>
      <c r="F545" s="119" t="s">
        <v>1890</v>
      </c>
    </row>
    <row r="546" spans="1:6" ht="30" customHeight="1">
      <c r="A546" s="116" t="s">
        <v>1891</v>
      </c>
      <c r="B546" s="118" t="s">
        <v>1892</v>
      </c>
      <c r="C546" s="117" t="s">
        <v>1235</v>
      </c>
      <c r="D546" s="119" t="s">
        <v>1893</v>
      </c>
      <c r="E546" s="119" t="s">
        <v>1894</v>
      </c>
      <c r="F546" s="119" t="s">
        <v>1895</v>
      </c>
    </row>
    <row r="547" spans="1:6" ht="15" customHeight="1">
      <c r="A547" s="116" t="s">
        <v>1896</v>
      </c>
      <c r="B547" s="116" t="s">
        <v>1897</v>
      </c>
      <c r="C547" s="117" t="s">
        <v>1898</v>
      </c>
      <c r="D547" s="119" t="s">
        <v>1899</v>
      </c>
      <c r="E547" s="119" t="s">
        <v>907</v>
      </c>
      <c r="F547" s="119" t="s">
        <v>1900</v>
      </c>
    </row>
    <row r="548" spans="1:6" ht="30" customHeight="1">
      <c r="A548" s="116" t="s">
        <v>1901</v>
      </c>
      <c r="B548" s="118" t="s">
        <v>1902</v>
      </c>
      <c r="C548" s="117" t="s">
        <v>557</v>
      </c>
      <c r="D548" s="124"/>
      <c r="E548" s="119" t="s">
        <v>1903</v>
      </c>
      <c r="F548" s="119" t="s">
        <v>1903</v>
      </c>
    </row>
    <row r="549" spans="1:6" ht="15" customHeight="1">
      <c r="A549" s="115">
        <v>8.0299999999999994</v>
      </c>
      <c r="B549" s="113" t="s">
        <v>1904</v>
      </c>
      <c r="C549" s="114"/>
      <c r="D549" s="114"/>
      <c r="E549" s="114"/>
      <c r="F549" s="114"/>
    </row>
    <row r="550" spans="1:6" ht="15" customHeight="1">
      <c r="A550" s="116" t="s">
        <v>1905</v>
      </c>
      <c r="B550" s="116" t="s">
        <v>1906</v>
      </c>
      <c r="C550" s="117" t="s">
        <v>557</v>
      </c>
      <c r="D550" s="126"/>
      <c r="E550" s="119" t="s">
        <v>1191</v>
      </c>
      <c r="F550" s="119" t="s">
        <v>1191</v>
      </c>
    </row>
    <row r="551" spans="1:6" ht="15" customHeight="1">
      <c r="A551" s="115">
        <v>8.0500000000000007</v>
      </c>
      <c r="B551" s="113" t="s">
        <v>1907</v>
      </c>
      <c r="C551" s="114"/>
      <c r="D551" s="114"/>
      <c r="E551" s="114"/>
      <c r="F551" s="114"/>
    </row>
    <row r="552" spans="1:6" ht="30" customHeight="1">
      <c r="A552" s="116" t="s">
        <v>1908</v>
      </c>
      <c r="B552" s="118" t="s">
        <v>1909</v>
      </c>
      <c r="C552" s="117" t="s">
        <v>408</v>
      </c>
      <c r="D552" s="119" t="s">
        <v>1910</v>
      </c>
      <c r="E552" s="119" t="s">
        <v>1911</v>
      </c>
      <c r="F552" s="119" t="s">
        <v>1912</v>
      </c>
    </row>
    <row r="553" spans="1:6" ht="15" customHeight="1">
      <c r="A553" s="116" t="s">
        <v>1913</v>
      </c>
      <c r="B553" s="116" t="s">
        <v>1914</v>
      </c>
      <c r="C553" s="117" t="s">
        <v>557</v>
      </c>
      <c r="D553" s="119" t="s">
        <v>1915</v>
      </c>
      <c r="E553" s="119" t="s">
        <v>1305</v>
      </c>
      <c r="F553" s="119" t="s">
        <v>1916</v>
      </c>
    </row>
    <row r="554" spans="1:6" ht="15" customHeight="1">
      <c r="A554" s="116" t="s">
        <v>1917</v>
      </c>
      <c r="B554" s="116" t="s">
        <v>1918</v>
      </c>
      <c r="C554" s="117" t="s">
        <v>557</v>
      </c>
      <c r="D554" s="119" t="s">
        <v>1919</v>
      </c>
      <c r="E554" s="119" t="s">
        <v>1232</v>
      </c>
      <c r="F554" s="119" t="s">
        <v>1920</v>
      </c>
    </row>
    <row r="555" spans="1:6" ht="39.200000000000003" customHeight="1">
      <c r="A555" s="121" t="s">
        <v>1921</v>
      </c>
      <c r="B555" s="116" t="s">
        <v>1922</v>
      </c>
      <c r="C555" s="122" t="s">
        <v>408</v>
      </c>
      <c r="D555" s="123" t="s">
        <v>1923</v>
      </c>
      <c r="E555" s="123" t="s">
        <v>1232</v>
      </c>
      <c r="F555" s="123" t="s">
        <v>1924</v>
      </c>
    </row>
    <row r="556" spans="1:6" ht="39.200000000000003" customHeight="1">
      <c r="A556" s="121" t="s">
        <v>1925</v>
      </c>
      <c r="B556" s="116" t="s">
        <v>1926</v>
      </c>
      <c r="C556" s="122" t="s">
        <v>408</v>
      </c>
      <c r="D556" s="123" t="s">
        <v>1927</v>
      </c>
      <c r="E556" s="123" t="s">
        <v>1232</v>
      </c>
      <c r="F556" s="123" t="s">
        <v>1928</v>
      </c>
    </row>
    <row r="557" spans="1:6" ht="39.200000000000003" customHeight="1">
      <c r="A557" s="121" t="s">
        <v>1929</v>
      </c>
      <c r="B557" s="116" t="s">
        <v>1930</v>
      </c>
      <c r="C557" s="122" t="s">
        <v>408</v>
      </c>
      <c r="D557" s="123" t="s">
        <v>1931</v>
      </c>
      <c r="E557" s="123" t="s">
        <v>1232</v>
      </c>
      <c r="F557" s="123" t="s">
        <v>916</v>
      </c>
    </row>
    <row r="558" spans="1:6" ht="15" customHeight="1">
      <c r="A558" s="115">
        <v>8.06</v>
      </c>
      <c r="B558" s="113" t="s">
        <v>1932</v>
      </c>
      <c r="C558" s="114"/>
      <c r="D558" s="114"/>
      <c r="E558" s="114"/>
      <c r="F558" s="114"/>
    </row>
    <row r="559" spans="1:6" ht="26.25" customHeight="1">
      <c r="A559" s="116" t="s">
        <v>1933</v>
      </c>
      <c r="B559" s="116" t="s">
        <v>1934</v>
      </c>
      <c r="C559" s="117" t="s">
        <v>514</v>
      </c>
      <c r="D559" s="119" t="s">
        <v>1935</v>
      </c>
      <c r="E559" s="119" t="s">
        <v>1273</v>
      </c>
      <c r="F559" s="119" t="s">
        <v>1936</v>
      </c>
    </row>
    <row r="560" spans="1:6" ht="26.25" customHeight="1">
      <c r="A560" s="116" t="s">
        <v>1937</v>
      </c>
      <c r="B560" s="116" t="s">
        <v>1938</v>
      </c>
      <c r="C560" s="117" t="s">
        <v>514</v>
      </c>
      <c r="D560" s="119" t="s">
        <v>1939</v>
      </c>
      <c r="E560" s="119" t="s">
        <v>1229</v>
      </c>
      <c r="F560" s="119" t="s">
        <v>1940</v>
      </c>
    </row>
    <row r="561" spans="1:6" ht="26.25" customHeight="1">
      <c r="A561" s="116" t="s">
        <v>1941</v>
      </c>
      <c r="B561" s="116" t="s">
        <v>1942</v>
      </c>
      <c r="C561" s="117" t="s">
        <v>514</v>
      </c>
      <c r="D561" s="119" t="s">
        <v>1943</v>
      </c>
      <c r="E561" s="119" t="s">
        <v>1305</v>
      </c>
      <c r="F561" s="119" t="s">
        <v>1944</v>
      </c>
    </row>
    <row r="562" spans="1:6" ht="15" customHeight="1">
      <c r="A562" s="115">
        <v>8.07</v>
      </c>
      <c r="B562" s="113" t="s">
        <v>1945</v>
      </c>
      <c r="C562" s="114"/>
      <c r="D562" s="114"/>
      <c r="E562" s="114"/>
      <c r="F562" s="114"/>
    </row>
    <row r="563" spans="1:6" ht="39.200000000000003" customHeight="1">
      <c r="A563" s="121" t="s">
        <v>1946</v>
      </c>
      <c r="B563" s="118" t="s">
        <v>1947</v>
      </c>
      <c r="C563" s="122" t="s">
        <v>404</v>
      </c>
      <c r="D563" s="123" t="s">
        <v>1948</v>
      </c>
      <c r="E563" s="118"/>
      <c r="F563" s="123" t="s">
        <v>1948</v>
      </c>
    </row>
    <row r="564" spans="1:6" ht="52.35" customHeight="1">
      <c r="A564" s="116" t="s">
        <v>1949</v>
      </c>
      <c r="B564" s="116" t="s">
        <v>1950</v>
      </c>
      <c r="C564" s="117" t="s">
        <v>1951</v>
      </c>
      <c r="D564" s="119" t="s">
        <v>1952</v>
      </c>
      <c r="E564" s="118"/>
      <c r="F564" s="119" t="s">
        <v>1952</v>
      </c>
    </row>
    <row r="565" spans="1:6" ht="15" customHeight="1">
      <c r="A565" s="116" t="s">
        <v>1953</v>
      </c>
      <c r="B565" s="116" t="s">
        <v>1954</v>
      </c>
      <c r="C565" s="117" t="s">
        <v>337</v>
      </c>
      <c r="D565" s="119" t="s">
        <v>1955</v>
      </c>
      <c r="E565" s="126"/>
      <c r="F565" s="119" t="s">
        <v>1955</v>
      </c>
    </row>
    <row r="566" spans="1:6" ht="30" customHeight="1">
      <c r="A566" s="116" t="s">
        <v>1956</v>
      </c>
      <c r="B566" s="118" t="s">
        <v>1957</v>
      </c>
      <c r="C566" s="117" t="s">
        <v>1958</v>
      </c>
      <c r="D566" s="119" t="s">
        <v>1959</v>
      </c>
      <c r="E566" s="119" t="s">
        <v>936</v>
      </c>
      <c r="F566" s="119" t="s">
        <v>1960</v>
      </c>
    </row>
    <row r="567" spans="1:6" ht="15" customHeight="1">
      <c r="A567" s="115">
        <v>8.1</v>
      </c>
      <c r="B567" s="113" t="s">
        <v>1961</v>
      </c>
      <c r="C567" s="114"/>
      <c r="D567" s="114"/>
      <c r="E567" s="114"/>
      <c r="F567" s="114"/>
    </row>
    <row r="568" spans="1:6" ht="15" customHeight="1">
      <c r="A568" s="116" t="s">
        <v>1962</v>
      </c>
      <c r="B568" s="116" t="s">
        <v>1963</v>
      </c>
      <c r="C568" s="117" t="s">
        <v>557</v>
      </c>
      <c r="D568" s="119" t="s">
        <v>1964</v>
      </c>
      <c r="E568" s="119" t="s">
        <v>1965</v>
      </c>
      <c r="F568" s="119" t="s">
        <v>1966</v>
      </c>
    </row>
    <row r="569" spans="1:6" ht="15" customHeight="1">
      <c r="A569" s="116" t="s">
        <v>1967</v>
      </c>
      <c r="B569" s="116" t="s">
        <v>1968</v>
      </c>
      <c r="C569" s="117" t="s">
        <v>557</v>
      </c>
      <c r="D569" s="119" t="s">
        <v>1969</v>
      </c>
      <c r="E569" s="119" t="s">
        <v>1970</v>
      </c>
      <c r="F569" s="119" t="s">
        <v>1971</v>
      </c>
    </row>
    <row r="570" spans="1:6" ht="65.45" customHeight="1">
      <c r="A570" s="121" t="s">
        <v>1972</v>
      </c>
      <c r="B570" s="116" t="s">
        <v>1973</v>
      </c>
      <c r="C570" s="122" t="s">
        <v>557</v>
      </c>
      <c r="D570" s="123" t="s">
        <v>1974</v>
      </c>
      <c r="E570" s="123" t="s">
        <v>1975</v>
      </c>
      <c r="F570" s="123" t="s">
        <v>1976</v>
      </c>
    </row>
    <row r="571" spans="1:6" ht="65.45" customHeight="1">
      <c r="A571" s="121" t="s">
        <v>1977</v>
      </c>
      <c r="B571" s="116" t="s">
        <v>1978</v>
      </c>
      <c r="C571" s="122" t="s">
        <v>557</v>
      </c>
      <c r="D571" s="123" t="s">
        <v>1979</v>
      </c>
      <c r="E571" s="123" t="s">
        <v>1980</v>
      </c>
      <c r="F571" s="123" t="s">
        <v>1981</v>
      </c>
    </row>
    <row r="572" spans="1:6" ht="15" customHeight="1">
      <c r="A572" s="112">
        <v>9</v>
      </c>
      <c r="B572" s="113" t="s">
        <v>1982</v>
      </c>
      <c r="C572" s="114"/>
      <c r="D572" s="114"/>
      <c r="E572" s="114"/>
      <c r="F572" s="114"/>
    </row>
    <row r="573" spans="1:6" ht="15" customHeight="1">
      <c r="A573" s="115">
        <v>9.01</v>
      </c>
      <c r="B573" s="113" t="s">
        <v>1983</v>
      </c>
      <c r="C573" s="114"/>
      <c r="D573" s="114"/>
      <c r="E573" s="114"/>
      <c r="F573" s="114"/>
    </row>
    <row r="574" spans="1:6" ht="15" customHeight="1">
      <c r="A574" s="140" t="s">
        <v>14339</v>
      </c>
      <c r="B574" s="116" t="s">
        <v>1984</v>
      </c>
      <c r="C574" s="117" t="s">
        <v>408</v>
      </c>
      <c r="D574" s="119" t="s">
        <v>1985</v>
      </c>
      <c r="E574" s="119" t="s">
        <v>1986</v>
      </c>
      <c r="F574" s="119" t="s">
        <v>1987</v>
      </c>
    </row>
    <row r="575" spans="1:6" ht="15" customHeight="1">
      <c r="A575" s="116" t="s">
        <v>1988</v>
      </c>
      <c r="B575" s="116" t="s">
        <v>1989</v>
      </c>
      <c r="C575" s="117" t="s">
        <v>408</v>
      </c>
      <c r="D575" s="119" t="s">
        <v>1990</v>
      </c>
      <c r="E575" s="119" t="s">
        <v>1991</v>
      </c>
      <c r="F575" s="119" t="s">
        <v>1992</v>
      </c>
    </row>
    <row r="576" spans="1:6" ht="26.25" customHeight="1">
      <c r="A576" s="116" t="s">
        <v>1993</v>
      </c>
      <c r="B576" s="116" t="s">
        <v>1994</v>
      </c>
      <c r="C576" s="117" t="s">
        <v>408</v>
      </c>
      <c r="D576" s="119" t="s">
        <v>1995</v>
      </c>
      <c r="E576" s="119" t="s">
        <v>1996</v>
      </c>
      <c r="F576" s="119" t="s">
        <v>1997</v>
      </c>
    </row>
    <row r="577" spans="1:6" ht="30" customHeight="1">
      <c r="A577" s="116" t="s">
        <v>1998</v>
      </c>
      <c r="B577" s="118" t="s">
        <v>1999</v>
      </c>
      <c r="C577" s="117" t="s">
        <v>408</v>
      </c>
      <c r="D577" s="124"/>
      <c r="E577" s="119" t="s">
        <v>2000</v>
      </c>
      <c r="F577" s="119" t="s">
        <v>2000</v>
      </c>
    </row>
    <row r="578" spans="1:6" ht="30" customHeight="1">
      <c r="A578" s="116" t="s">
        <v>2001</v>
      </c>
      <c r="B578" s="118" t="s">
        <v>2002</v>
      </c>
      <c r="C578" s="117" t="s">
        <v>408</v>
      </c>
      <c r="D578" s="124"/>
      <c r="E578" s="119" t="s">
        <v>2003</v>
      </c>
      <c r="F578" s="119" t="s">
        <v>2003</v>
      </c>
    </row>
    <row r="579" spans="1:6" ht="15" customHeight="1">
      <c r="A579" s="115">
        <v>9.02</v>
      </c>
      <c r="B579" s="113" t="s">
        <v>2004</v>
      </c>
      <c r="C579" s="114"/>
      <c r="D579" s="114"/>
      <c r="E579" s="114"/>
      <c r="F579" s="114"/>
    </row>
    <row r="580" spans="1:6" ht="30" customHeight="1">
      <c r="A580" s="116" t="s">
        <v>2005</v>
      </c>
      <c r="B580" s="118" t="s">
        <v>2006</v>
      </c>
      <c r="C580" s="117" t="s">
        <v>408</v>
      </c>
      <c r="D580" s="119" t="s">
        <v>2007</v>
      </c>
      <c r="E580" s="119" t="s">
        <v>1354</v>
      </c>
      <c r="F580" s="119" t="s">
        <v>2008</v>
      </c>
    </row>
    <row r="581" spans="1:6" ht="30" customHeight="1">
      <c r="A581" s="116" t="s">
        <v>2009</v>
      </c>
      <c r="B581" s="118" t="s">
        <v>2010</v>
      </c>
      <c r="C581" s="117" t="s">
        <v>408</v>
      </c>
      <c r="D581" s="119" t="s">
        <v>2011</v>
      </c>
      <c r="E581" s="119" t="s">
        <v>1354</v>
      </c>
      <c r="F581" s="119" t="s">
        <v>2012</v>
      </c>
    </row>
    <row r="582" spans="1:6" ht="30" customHeight="1">
      <c r="A582" s="116" t="s">
        <v>2013</v>
      </c>
      <c r="B582" s="118" t="s">
        <v>2014</v>
      </c>
      <c r="C582" s="117" t="s">
        <v>408</v>
      </c>
      <c r="D582" s="119" t="s">
        <v>2015</v>
      </c>
      <c r="E582" s="119" t="s">
        <v>2016</v>
      </c>
      <c r="F582" s="119" t="s">
        <v>2017</v>
      </c>
    </row>
    <row r="583" spans="1:6" ht="30" customHeight="1">
      <c r="A583" s="116" t="s">
        <v>2018</v>
      </c>
      <c r="B583" s="118" t="s">
        <v>2019</v>
      </c>
      <c r="C583" s="117" t="s">
        <v>408</v>
      </c>
      <c r="D583" s="119" t="s">
        <v>2020</v>
      </c>
      <c r="E583" s="119" t="s">
        <v>2021</v>
      </c>
      <c r="F583" s="119" t="s">
        <v>1916</v>
      </c>
    </row>
    <row r="584" spans="1:6" ht="30" customHeight="1">
      <c r="A584" s="116" t="s">
        <v>2022</v>
      </c>
      <c r="B584" s="118" t="s">
        <v>2023</v>
      </c>
      <c r="C584" s="117" t="s">
        <v>408</v>
      </c>
      <c r="D584" s="119" t="s">
        <v>2024</v>
      </c>
      <c r="E584" s="119" t="s">
        <v>2025</v>
      </c>
      <c r="F584" s="119" t="s">
        <v>2026</v>
      </c>
    </row>
    <row r="585" spans="1:6" ht="15" customHeight="1">
      <c r="A585" s="116" t="s">
        <v>2027</v>
      </c>
      <c r="B585" s="116" t="s">
        <v>2028</v>
      </c>
      <c r="C585" s="117" t="s">
        <v>408</v>
      </c>
      <c r="D585" s="119" t="s">
        <v>2029</v>
      </c>
      <c r="E585" s="119" t="s">
        <v>2030</v>
      </c>
      <c r="F585" s="119" t="s">
        <v>2031</v>
      </c>
    </row>
    <row r="586" spans="1:6" ht="39.200000000000003" customHeight="1">
      <c r="A586" s="121" t="s">
        <v>2032</v>
      </c>
      <c r="B586" s="116" t="s">
        <v>2033</v>
      </c>
      <c r="C586" s="122" t="s">
        <v>408</v>
      </c>
      <c r="D586" s="123" t="s">
        <v>2034</v>
      </c>
      <c r="E586" s="123" t="s">
        <v>2035</v>
      </c>
      <c r="F586" s="123" t="s">
        <v>2036</v>
      </c>
    </row>
    <row r="587" spans="1:6" ht="39.200000000000003" customHeight="1">
      <c r="A587" s="121" t="s">
        <v>2037</v>
      </c>
      <c r="B587" s="116" t="s">
        <v>2038</v>
      </c>
      <c r="C587" s="122" t="s">
        <v>408</v>
      </c>
      <c r="D587" s="123" t="s">
        <v>2034</v>
      </c>
      <c r="E587" s="123" t="s">
        <v>2039</v>
      </c>
      <c r="F587" s="123" t="s">
        <v>2040</v>
      </c>
    </row>
    <row r="588" spans="1:6" ht="39.200000000000003" customHeight="1">
      <c r="A588" s="121" t="s">
        <v>2041</v>
      </c>
      <c r="B588" s="116" t="s">
        <v>2042</v>
      </c>
      <c r="C588" s="122" t="s">
        <v>408</v>
      </c>
      <c r="D588" s="123" t="s">
        <v>2043</v>
      </c>
      <c r="E588" s="123" t="s">
        <v>2044</v>
      </c>
      <c r="F588" s="123" t="s">
        <v>2045</v>
      </c>
    </row>
    <row r="589" spans="1:6" ht="15" customHeight="1">
      <c r="A589" s="115">
        <v>9.0399999999999991</v>
      </c>
      <c r="B589" s="113" t="s">
        <v>2046</v>
      </c>
      <c r="C589" s="114"/>
      <c r="D589" s="114"/>
      <c r="E589" s="114"/>
      <c r="F589" s="114"/>
    </row>
    <row r="590" spans="1:6" ht="30" customHeight="1">
      <c r="A590" s="116" t="s">
        <v>2047</v>
      </c>
      <c r="B590" s="118" t="s">
        <v>2048</v>
      </c>
      <c r="C590" s="117" t="s">
        <v>514</v>
      </c>
      <c r="D590" s="119" t="s">
        <v>2049</v>
      </c>
      <c r="E590" s="119" t="s">
        <v>2050</v>
      </c>
      <c r="F590" s="119" t="s">
        <v>2051</v>
      </c>
    </row>
    <row r="591" spans="1:6" ht="30" customHeight="1">
      <c r="A591" s="116" t="s">
        <v>2052</v>
      </c>
      <c r="B591" s="118" t="s">
        <v>2053</v>
      </c>
      <c r="C591" s="117" t="s">
        <v>514</v>
      </c>
      <c r="D591" s="119" t="s">
        <v>2054</v>
      </c>
      <c r="E591" s="119" t="s">
        <v>2050</v>
      </c>
      <c r="F591" s="119" t="s">
        <v>2055</v>
      </c>
    </row>
    <row r="592" spans="1:6" ht="30" customHeight="1">
      <c r="A592" s="116" t="s">
        <v>2056</v>
      </c>
      <c r="B592" s="118" t="s">
        <v>2057</v>
      </c>
      <c r="C592" s="117" t="s">
        <v>514</v>
      </c>
      <c r="D592" s="119" t="s">
        <v>2058</v>
      </c>
      <c r="E592" s="119" t="s">
        <v>2050</v>
      </c>
      <c r="F592" s="119" t="s">
        <v>2059</v>
      </c>
    </row>
    <row r="593" spans="1:6" ht="30" customHeight="1">
      <c r="A593" s="116" t="s">
        <v>2060</v>
      </c>
      <c r="B593" s="118" t="s">
        <v>2061</v>
      </c>
      <c r="C593" s="117" t="s">
        <v>514</v>
      </c>
      <c r="D593" s="119" t="s">
        <v>2062</v>
      </c>
      <c r="E593" s="119" t="s">
        <v>2050</v>
      </c>
      <c r="F593" s="119" t="s">
        <v>2063</v>
      </c>
    </row>
    <row r="594" spans="1:6" ht="30" customHeight="1">
      <c r="A594" s="116" t="s">
        <v>2064</v>
      </c>
      <c r="B594" s="118" t="s">
        <v>2065</v>
      </c>
      <c r="C594" s="117" t="s">
        <v>514</v>
      </c>
      <c r="D594" s="119" t="s">
        <v>2066</v>
      </c>
      <c r="E594" s="119" t="s">
        <v>2050</v>
      </c>
      <c r="F594" s="119" t="s">
        <v>2067</v>
      </c>
    </row>
    <row r="595" spans="1:6" ht="15" customHeight="1">
      <c r="A595" s="115">
        <v>9.07</v>
      </c>
      <c r="B595" s="113" t="s">
        <v>2068</v>
      </c>
      <c r="C595" s="114"/>
      <c r="D595" s="114"/>
      <c r="E595" s="114"/>
      <c r="F595" s="114"/>
    </row>
    <row r="596" spans="1:6" ht="39.200000000000003" customHeight="1">
      <c r="A596" s="121" t="s">
        <v>2069</v>
      </c>
      <c r="B596" s="118" t="s">
        <v>2070</v>
      </c>
      <c r="C596" s="122" t="s">
        <v>557</v>
      </c>
      <c r="D596" s="123" t="s">
        <v>2071</v>
      </c>
      <c r="E596" s="123" t="s">
        <v>2072</v>
      </c>
      <c r="F596" s="123" t="s">
        <v>2073</v>
      </c>
    </row>
    <row r="597" spans="1:6" ht="15" customHeight="1">
      <c r="A597" s="129">
        <v>10</v>
      </c>
      <c r="B597" s="113" t="s">
        <v>2074</v>
      </c>
      <c r="C597" s="114"/>
      <c r="D597" s="114"/>
      <c r="E597" s="114"/>
      <c r="F597" s="114"/>
    </row>
    <row r="598" spans="1:6" ht="15" customHeight="1">
      <c r="A598" s="130">
        <v>10.01</v>
      </c>
      <c r="B598" s="113" t="s">
        <v>2075</v>
      </c>
      <c r="C598" s="114"/>
      <c r="D598" s="114"/>
      <c r="E598" s="114"/>
      <c r="F598" s="114"/>
    </row>
    <row r="599" spans="1:6" ht="26.25" customHeight="1">
      <c r="A599" s="116" t="s">
        <v>2076</v>
      </c>
      <c r="B599" s="116" t="s">
        <v>2077</v>
      </c>
      <c r="C599" s="117" t="s">
        <v>1235</v>
      </c>
      <c r="D599" s="119" t="s">
        <v>2078</v>
      </c>
      <c r="E599" s="119" t="s">
        <v>1206</v>
      </c>
      <c r="F599" s="119" t="s">
        <v>588</v>
      </c>
    </row>
    <row r="600" spans="1:6" ht="30" customHeight="1">
      <c r="A600" s="116" t="s">
        <v>2079</v>
      </c>
      <c r="B600" s="118" t="s">
        <v>2080</v>
      </c>
      <c r="C600" s="117" t="s">
        <v>1235</v>
      </c>
      <c r="D600" s="119" t="s">
        <v>2081</v>
      </c>
      <c r="E600" s="119" t="s">
        <v>1206</v>
      </c>
      <c r="F600" s="119" t="s">
        <v>2082</v>
      </c>
    </row>
    <row r="601" spans="1:6" ht="30" customHeight="1">
      <c r="A601" s="116" t="s">
        <v>2083</v>
      </c>
      <c r="B601" s="118" t="s">
        <v>2084</v>
      </c>
      <c r="C601" s="117" t="s">
        <v>1235</v>
      </c>
      <c r="D601" s="119" t="s">
        <v>2085</v>
      </c>
      <c r="E601" s="119" t="s">
        <v>1206</v>
      </c>
      <c r="F601" s="119" t="s">
        <v>2086</v>
      </c>
    </row>
    <row r="602" spans="1:6" ht="15" customHeight="1">
      <c r="A602" s="130">
        <v>10.02</v>
      </c>
      <c r="B602" s="113" t="s">
        <v>2087</v>
      </c>
      <c r="C602" s="114"/>
      <c r="D602" s="114"/>
      <c r="E602" s="114"/>
      <c r="F602" s="114"/>
    </row>
    <row r="603" spans="1:6" ht="15" customHeight="1">
      <c r="A603" s="116" t="s">
        <v>2088</v>
      </c>
      <c r="B603" s="116" t="s">
        <v>2089</v>
      </c>
      <c r="C603" s="117" t="s">
        <v>1235</v>
      </c>
      <c r="D603" s="119" t="s">
        <v>2090</v>
      </c>
      <c r="E603" s="119" t="s">
        <v>2091</v>
      </c>
      <c r="F603" s="119" t="s">
        <v>2092</v>
      </c>
    </row>
    <row r="604" spans="1:6" ht="15" customHeight="1">
      <c r="A604" s="129">
        <v>11</v>
      </c>
      <c r="B604" s="113" t="s">
        <v>2093</v>
      </c>
      <c r="C604" s="114"/>
      <c r="D604" s="114"/>
      <c r="E604" s="114"/>
      <c r="F604" s="114"/>
    </row>
    <row r="605" spans="1:6" ht="30" customHeight="1">
      <c r="A605" s="130">
        <v>11.01</v>
      </c>
      <c r="B605" s="127" t="s">
        <v>2094</v>
      </c>
      <c r="C605" s="128"/>
      <c r="D605" s="128"/>
      <c r="E605" s="128"/>
      <c r="F605" s="128"/>
    </row>
    <row r="606" spans="1:6" ht="15" customHeight="1">
      <c r="A606" s="116" t="s">
        <v>2095</v>
      </c>
      <c r="B606" s="116" t="s">
        <v>2096</v>
      </c>
      <c r="C606" s="117" t="s">
        <v>557</v>
      </c>
      <c r="D606" s="119" t="s">
        <v>2097</v>
      </c>
      <c r="E606" s="126"/>
      <c r="F606" s="119" t="s">
        <v>2097</v>
      </c>
    </row>
    <row r="607" spans="1:6" ht="15" customHeight="1">
      <c r="A607" s="116" t="s">
        <v>2098</v>
      </c>
      <c r="B607" s="116" t="s">
        <v>2099</v>
      </c>
      <c r="C607" s="117" t="s">
        <v>557</v>
      </c>
      <c r="D607" s="119" t="s">
        <v>2100</v>
      </c>
      <c r="E607" s="126"/>
      <c r="F607" s="119" t="s">
        <v>2100</v>
      </c>
    </row>
    <row r="608" spans="1:6" ht="15" customHeight="1">
      <c r="A608" s="116" t="s">
        <v>2101</v>
      </c>
      <c r="B608" s="116" t="s">
        <v>2102</v>
      </c>
      <c r="C608" s="117" t="s">
        <v>557</v>
      </c>
      <c r="D608" s="119" t="s">
        <v>2103</v>
      </c>
      <c r="E608" s="126"/>
      <c r="F608" s="119" t="s">
        <v>2103</v>
      </c>
    </row>
    <row r="609" spans="1:6" ht="15" customHeight="1">
      <c r="A609" s="116" t="s">
        <v>2104</v>
      </c>
      <c r="B609" s="116" t="s">
        <v>2105</v>
      </c>
      <c r="C609" s="117" t="s">
        <v>557</v>
      </c>
      <c r="D609" s="119" t="s">
        <v>2106</v>
      </c>
      <c r="E609" s="126"/>
      <c r="F609" s="119" t="s">
        <v>2106</v>
      </c>
    </row>
    <row r="610" spans="1:6" ht="15" customHeight="1">
      <c r="A610" s="116" t="s">
        <v>2107</v>
      </c>
      <c r="B610" s="116" t="s">
        <v>2108</v>
      </c>
      <c r="C610" s="117" t="s">
        <v>557</v>
      </c>
      <c r="D610" s="119" t="s">
        <v>2109</v>
      </c>
      <c r="E610" s="126"/>
      <c r="F610" s="119" t="s">
        <v>2109</v>
      </c>
    </row>
    <row r="611" spans="1:6" ht="30" customHeight="1">
      <c r="A611" s="116" t="s">
        <v>2110</v>
      </c>
      <c r="B611" s="118" t="s">
        <v>2111</v>
      </c>
      <c r="C611" s="117" t="s">
        <v>557</v>
      </c>
      <c r="D611" s="119" t="s">
        <v>2112</v>
      </c>
      <c r="E611" s="124"/>
      <c r="F611" s="119" t="s">
        <v>2112</v>
      </c>
    </row>
    <row r="612" spans="1:6" ht="30" customHeight="1">
      <c r="A612" s="116" t="s">
        <v>2113</v>
      </c>
      <c r="B612" s="118" t="s">
        <v>2114</v>
      </c>
      <c r="C612" s="117" t="s">
        <v>557</v>
      </c>
      <c r="D612" s="119" t="s">
        <v>2073</v>
      </c>
      <c r="E612" s="124"/>
      <c r="F612" s="119" t="s">
        <v>2073</v>
      </c>
    </row>
    <row r="613" spans="1:6" ht="30" customHeight="1">
      <c r="A613" s="116" t="s">
        <v>2115</v>
      </c>
      <c r="B613" s="118" t="s">
        <v>2116</v>
      </c>
      <c r="C613" s="117" t="s">
        <v>557</v>
      </c>
      <c r="D613" s="119" t="s">
        <v>2117</v>
      </c>
      <c r="E613" s="124"/>
      <c r="F613" s="119" t="s">
        <v>2117</v>
      </c>
    </row>
    <row r="614" spans="1:6" ht="30" customHeight="1">
      <c r="A614" s="116" t="s">
        <v>2118</v>
      </c>
      <c r="B614" s="118" t="s">
        <v>2119</v>
      </c>
      <c r="C614" s="117" t="s">
        <v>557</v>
      </c>
      <c r="D614" s="119" t="s">
        <v>2120</v>
      </c>
      <c r="E614" s="124"/>
      <c r="F614" s="119" t="s">
        <v>2120</v>
      </c>
    </row>
    <row r="615" spans="1:6" ht="30" customHeight="1">
      <c r="A615" s="116" t="s">
        <v>2121</v>
      </c>
      <c r="B615" s="118" t="s">
        <v>2122</v>
      </c>
      <c r="C615" s="117" t="s">
        <v>557</v>
      </c>
      <c r="D615" s="119" t="s">
        <v>2123</v>
      </c>
      <c r="E615" s="124"/>
      <c r="F615" s="119" t="s">
        <v>2123</v>
      </c>
    </row>
    <row r="616" spans="1:6" ht="30" customHeight="1">
      <c r="A616" s="116" t="s">
        <v>2124</v>
      </c>
      <c r="B616" s="118" t="s">
        <v>2125</v>
      </c>
      <c r="C616" s="117" t="s">
        <v>557</v>
      </c>
      <c r="D616" s="119" t="s">
        <v>2126</v>
      </c>
      <c r="E616" s="124"/>
      <c r="F616" s="119" t="s">
        <v>2126</v>
      </c>
    </row>
    <row r="617" spans="1:6" ht="30" customHeight="1">
      <c r="A617" s="116" t="s">
        <v>2127</v>
      </c>
      <c r="B617" s="118" t="s">
        <v>2128</v>
      </c>
      <c r="C617" s="117" t="s">
        <v>557</v>
      </c>
      <c r="D617" s="119" t="s">
        <v>2129</v>
      </c>
      <c r="E617" s="124"/>
      <c r="F617" s="119" t="s">
        <v>2129</v>
      </c>
    </row>
    <row r="618" spans="1:6" ht="30" customHeight="1">
      <c r="A618" s="130">
        <v>11.02</v>
      </c>
      <c r="B618" s="127" t="s">
        <v>2130</v>
      </c>
      <c r="C618" s="128"/>
      <c r="D618" s="128"/>
      <c r="E618" s="128"/>
      <c r="F618" s="128"/>
    </row>
    <row r="619" spans="1:6" ht="30" customHeight="1">
      <c r="A619" s="116" t="s">
        <v>2131</v>
      </c>
      <c r="B619" s="118" t="s">
        <v>2132</v>
      </c>
      <c r="C619" s="117" t="s">
        <v>557</v>
      </c>
      <c r="D619" s="119" t="s">
        <v>2133</v>
      </c>
      <c r="E619" s="124"/>
      <c r="F619" s="119" t="s">
        <v>2133</v>
      </c>
    </row>
    <row r="620" spans="1:6" ht="30" customHeight="1">
      <c r="A620" s="116" t="s">
        <v>2134</v>
      </c>
      <c r="B620" s="118" t="s">
        <v>2135</v>
      </c>
      <c r="C620" s="117" t="s">
        <v>557</v>
      </c>
      <c r="D620" s="119" t="s">
        <v>2136</v>
      </c>
      <c r="E620" s="124"/>
      <c r="F620" s="119" t="s">
        <v>2136</v>
      </c>
    </row>
    <row r="621" spans="1:6" ht="30" customHeight="1">
      <c r="A621" s="116" t="s">
        <v>2137</v>
      </c>
      <c r="B621" s="118" t="s">
        <v>2138</v>
      </c>
      <c r="C621" s="117" t="s">
        <v>557</v>
      </c>
      <c r="D621" s="119" t="s">
        <v>2139</v>
      </c>
      <c r="E621" s="124"/>
      <c r="F621" s="119" t="s">
        <v>2139</v>
      </c>
    </row>
    <row r="622" spans="1:6" ht="30" customHeight="1">
      <c r="A622" s="130">
        <v>11.03</v>
      </c>
      <c r="B622" s="127" t="s">
        <v>2140</v>
      </c>
      <c r="C622" s="128"/>
      <c r="D622" s="128"/>
      <c r="E622" s="128"/>
      <c r="F622" s="128"/>
    </row>
    <row r="623" spans="1:6" ht="15" customHeight="1">
      <c r="A623" s="116" t="s">
        <v>2141</v>
      </c>
      <c r="B623" s="116" t="s">
        <v>2142</v>
      </c>
      <c r="C623" s="117" t="s">
        <v>557</v>
      </c>
      <c r="D623" s="119" t="s">
        <v>2143</v>
      </c>
      <c r="E623" s="119" t="s">
        <v>1054</v>
      </c>
      <c r="F623" s="119" t="s">
        <v>2144</v>
      </c>
    </row>
    <row r="624" spans="1:6" ht="15" customHeight="1">
      <c r="A624" s="116" t="s">
        <v>2145</v>
      </c>
      <c r="B624" s="116" t="s">
        <v>2146</v>
      </c>
      <c r="C624" s="117" t="s">
        <v>557</v>
      </c>
      <c r="D624" s="119" t="s">
        <v>2147</v>
      </c>
      <c r="E624" s="119" t="s">
        <v>1054</v>
      </c>
      <c r="F624" s="119" t="s">
        <v>2148</v>
      </c>
    </row>
    <row r="625" spans="1:6" ht="30" customHeight="1">
      <c r="A625" s="130">
        <v>11.04</v>
      </c>
      <c r="B625" s="127" t="s">
        <v>2149</v>
      </c>
      <c r="C625" s="128"/>
      <c r="D625" s="128"/>
      <c r="E625" s="128"/>
      <c r="F625" s="128"/>
    </row>
    <row r="626" spans="1:6" ht="30" customHeight="1">
      <c r="A626" s="116" t="s">
        <v>2150</v>
      </c>
      <c r="B626" s="118" t="s">
        <v>2151</v>
      </c>
      <c r="C626" s="117" t="s">
        <v>557</v>
      </c>
      <c r="D626" s="119" t="s">
        <v>2152</v>
      </c>
      <c r="E626" s="119" t="s">
        <v>1745</v>
      </c>
      <c r="F626" s="119" t="s">
        <v>2153</v>
      </c>
    </row>
    <row r="627" spans="1:6" ht="30" customHeight="1">
      <c r="A627" s="116" t="s">
        <v>2154</v>
      </c>
      <c r="B627" s="118" t="s">
        <v>2155</v>
      </c>
      <c r="C627" s="117" t="s">
        <v>557</v>
      </c>
      <c r="D627" s="119" t="s">
        <v>2156</v>
      </c>
      <c r="E627" s="119" t="s">
        <v>1745</v>
      </c>
      <c r="F627" s="119" t="s">
        <v>2157</v>
      </c>
    </row>
    <row r="628" spans="1:6" ht="30" customHeight="1">
      <c r="A628" s="116" t="s">
        <v>2158</v>
      </c>
      <c r="B628" s="118" t="s">
        <v>2159</v>
      </c>
      <c r="C628" s="117" t="s">
        <v>557</v>
      </c>
      <c r="D628" s="119" t="s">
        <v>2160</v>
      </c>
      <c r="E628" s="119" t="s">
        <v>1745</v>
      </c>
      <c r="F628" s="119" t="s">
        <v>2161</v>
      </c>
    </row>
    <row r="629" spans="1:6" ht="15" customHeight="1">
      <c r="A629" s="130">
        <v>11.05</v>
      </c>
      <c r="B629" s="113" t="s">
        <v>2162</v>
      </c>
      <c r="C629" s="114"/>
      <c r="D629" s="114"/>
      <c r="E629" s="114"/>
      <c r="F629" s="114"/>
    </row>
    <row r="630" spans="1:6" ht="15" customHeight="1">
      <c r="A630" s="116" t="s">
        <v>2163</v>
      </c>
      <c r="B630" s="116" t="s">
        <v>2164</v>
      </c>
      <c r="C630" s="117" t="s">
        <v>557</v>
      </c>
      <c r="D630" s="119" t="s">
        <v>2165</v>
      </c>
      <c r="E630" s="119" t="s">
        <v>1745</v>
      </c>
      <c r="F630" s="119" t="s">
        <v>2166</v>
      </c>
    </row>
    <row r="631" spans="1:6" ht="30" customHeight="1">
      <c r="A631" s="116" t="s">
        <v>2167</v>
      </c>
      <c r="B631" s="118" t="s">
        <v>2168</v>
      </c>
      <c r="C631" s="117" t="s">
        <v>557</v>
      </c>
      <c r="D631" s="119" t="s">
        <v>2169</v>
      </c>
      <c r="E631" s="119" t="s">
        <v>1268</v>
      </c>
      <c r="F631" s="119" t="s">
        <v>2170</v>
      </c>
    </row>
    <row r="632" spans="1:6" ht="15" customHeight="1">
      <c r="A632" s="116" t="s">
        <v>2171</v>
      </c>
      <c r="B632" s="116" t="s">
        <v>2172</v>
      </c>
      <c r="C632" s="117" t="s">
        <v>557</v>
      </c>
      <c r="D632" s="119" t="s">
        <v>2173</v>
      </c>
      <c r="E632" s="119" t="s">
        <v>1268</v>
      </c>
      <c r="F632" s="119" t="s">
        <v>2174</v>
      </c>
    </row>
    <row r="633" spans="1:6" ht="39.200000000000003" customHeight="1">
      <c r="A633" s="121" t="s">
        <v>2175</v>
      </c>
      <c r="B633" s="116" t="s">
        <v>2176</v>
      </c>
      <c r="C633" s="122" t="s">
        <v>557</v>
      </c>
      <c r="D633" s="123" t="s">
        <v>2177</v>
      </c>
      <c r="E633" s="123" t="s">
        <v>2178</v>
      </c>
      <c r="F633" s="123" t="s">
        <v>2179</v>
      </c>
    </row>
    <row r="634" spans="1:6" ht="30" customHeight="1">
      <c r="A634" s="116" t="s">
        <v>2180</v>
      </c>
      <c r="B634" s="118" t="s">
        <v>2181</v>
      </c>
      <c r="C634" s="117" t="s">
        <v>557</v>
      </c>
      <c r="D634" s="119" t="s">
        <v>2182</v>
      </c>
      <c r="E634" s="119" t="s">
        <v>2183</v>
      </c>
      <c r="F634" s="119" t="s">
        <v>2184</v>
      </c>
    </row>
    <row r="635" spans="1:6" ht="15" customHeight="1">
      <c r="A635" s="130">
        <v>11.16</v>
      </c>
      <c r="B635" s="113" t="s">
        <v>2185</v>
      </c>
      <c r="C635" s="114"/>
      <c r="D635" s="114"/>
      <c r="E635" s="114"/>
      <c r="F635" s="114"/>
    </row>
    <row r="636" spans="1:6" ht="39.200000000000003" customHeight="1">
      <c r="A636" s="121" t="s">
        <v>2186</v>
      </c>
      <c r="B636" s="116" t="s">
        <v>2187</v>
      </c>
      <c r="C636" s="122" t="s">
        <v>557</v>
      </c>
      <c r="D636" s="118"/>
      <c r="E636" s="123" t="s">
        <v>2188</v>
      </c>
      <c r="F636" s="123" t="s">
        <v>2188</v>
      </c>
    </row>
    <row r="637" spans="1:6" ht="30" customHeight="1">
      <c r="A637" s="116" t="s">
        <v>2189</v>
      </c>
      <c r="B637" s="118" t="s">
        <v>2190</v>
      </c>
      <c r="C637" s="117" t="s">
        <v>557</v>
      </c>
      <c r="D637" s="124"/>
      <c r="E637" s="119" t="s">
        <v>2191</v>
      </c>
      <c r="F637" s="119" t="s">
        <v>2191</v>
      </c>
    </row>
    <row r="638" spans="1:6" ht="30" customHeight="1">
      <c r="A638" s="116" t="s">
        <v>2192</v>
      </c>
      <c r="B638" s="118" t="s">
        <v>2193</v>
      </c>
      <c r="C638" s="117" t="s">
        <v>557</v>
      </c>
      <c r="D638" s="124"/>
      <c r="E638" s="119" t="s">
        <v>2194</v>
      </c>
      <c r="F638" s="119" t="s">
        <v>2194</v>
      </c>
    </row>
    <row r="639" spans="1:6" ht="30" customHeight="1">
      <c r="A639" s="116" t="s">
        <v>2195</v>
      </c>
      <c r="B639" s="118" t="s">
        <v>2196</v>
      </c>
      <c r="C639" s="117" t="s">
        <v>557</v>
      </c>
      <c r="D639" s="119" t="s">
        <v>2197</v>
      </c>
      <c r="E639" s="119" t="s">
        <v>1656</v>
      </c>
      <c r="F639" s="119" t="s">
        <v>2198</v>
      </c>
    </row>
    <row r="640" spans="1:6" ht="30" customHeight="1">
      <c r="A640" s="116" t="s">
        <v>2199</v>
      </c>
      <c r="B640" s="118" t="s">
        <v>2200</v>
      </c>
      <c r="C640" s="117" t="s">
        <v>408</v>
      </c>
      <c r="D640" s="119" t="s">
        <v>2201</v>
      </c>
      <c r="E640" s="124"/>
      <c r="F640" s="119" t="s">
        <v>2201</v>
      </c>
    </row>
    <row r="641" spans="1:6" ht="15" customHeight="1">
      <c r="A641" s="130">
        <v>11.18</v>
      </c>
      <c r="B641" s="113" t="s">
        <v>2202</v>
      </c>
      <c r="C641" s="114"/>
      <c r="D641" s="114"/>
      <c r="E641" s="114"/>
      <c r="F641" s="114"/>
    </row>
    <row r="642" spans="1:6" ht="15" customHeight="1">
      <c r="A642" s="116" t="s">
        <v>2203</v>
      </c>
      <c r="B642" s="116" t="s">
        <v>2204</v>
      </c>
      <c r="C642" s="117" t="s">
        <v>557</v>
      </c>
      <c r="D642" s="119" t="s">
        <v>2205</v>
      </c>
      <c r="E642" s="119" t="s">
        <v>2206</v>
      </c>
      <c r="F642" s="119" t="s">
        <v>2207</v>
      </c>
    </row>
    <row r="643" spans="1:6" ht="15" customHeight="1">
      <c r="A643" s="116" t="s">
        <v>2208</v>
      </c>
      <c r="B643" s="116" t="s">
        <v>2209</v>
      </c>
      <c r="C643" s="117" t="s">
        <v>557</v>
      </c>
      <c r="D643" s="119" t="s">
        <v>2210</v>
      </c>
      <c r="E643" s="119" t="s">
        <v>549</v>
      </c>
      <c r="F643" s="119" t="s">
        <v>2211</v>
      </c>
    </row>
    <row r="644" spans="1:6" ht="15" customHeight="1">
      <c r="A644" s="116" t="s">
        <v>2212</v>
      </c>
      <c r="B644" s="116" t="s">
        <v>2213</v>
      </c>
      <c r="C644" s="117" t="s">
        <v>408</v>
      </c>
      <c r="D644" s="119" t="s">
        <v>2214</v>
      </c>
      <c r="E644" s="119" t="s">
        <v>1138</v>
      </c>
      <c r="F644" s="119" t="s">
        <v>2215</v>
      </c>
    </row>
    <row r="645" spans="1:6" ht="30" customHeight="1">
      <c r="A645" s="116" t="s">
        <v>2216</v>
      </c>
      <c r="B645" s="118" t="s">
        <v>2217</v>
      </c>
      <c r="C645" s="117" t="s">
        <v>557</v>
      </c>
      <c r="D645" s="119" t="s">
        <v>2218</v>
      </c>
      <c r="E645" s="119" t="s">
        <v>2219</v>
      </c>
      <c r="F645" s="119" t="s">
        <v>2220</v>
      </c>
    </row>
    <row r="646" spans="1:6" ht="26.25" customHeight="1">
      <c r="A646" s="116" t="s">
        <v>2221</v>
      </c>
      <c r="B646" s="116" t="s">
        <v>2222</v>
      </c>
      <c r="C646" s="117" t="s">
        <v>557</v>
      </c>
      <c r="D646" s="119" t="s">
        <v>2223</v>
      </c>
      <c r="E646" s="119" t="s">
        <v>2224</v>
      </c>
      <c r="F646" s="119" t="s">
        <v>2225</v>
      </c>
    </row>
    <row r="647" spans="1:6" ht="30" customHeight="1">
      <c r="A647" s="116" t="s">
        <v>2226</v>
      </c>
      <c r="B647" s="118" t="s">
        <v>2227</v>
      </c>
      <c r="C647" s="117" t="s">
        <v>557</v>
      </c>
      <c r="D647" s="124"/>
      <c r="E647" s="119" t="s">
        <v>2224</v>
      </c>
      <c r="F647" s="119" t="s">
        <v>2224</v>
      </c>
    </row>
    <row r="648" spans="1:6" ht="26.25" customHeight="1">
      <c r="A648" s="116" t="s">
        <v>2228</v>
      </c>
      <c r="B648" s="116" t="s">
        <v>2229</v>
      </c>
      <c r="C648" s="117" t="s">
        <v>557</v>
      </c>
      <c r="D648" s="119" t="s">
        <v>2230</v>
      </c>
      <c r="E648" s="119" t="s">
        <v>1262</v>
      </c>
      <c r="F648" s="119" t="s">
        <v>2231</v>
      </c>
    </row>
    <row r="649" spans="1:6" ht="15" customHeight="1">
      <c r="A649" s="116" t="s">
        <v>2232</v>
      </c>
      <c r="B649" s="116" t="s">
        <v>2233</v>
      </c>
      <c r="C649" s="117" t="s">
        <v>557</v>
      </c>
      <c r="D649" s="119" t="s">
        <v>2234</v>
      </c>
      <c r="E649" s="119" t="s">
        <v>1752</v>
      </c>
      <c r="F649" s="119" t="s">
        <v>2235</v>
      </c>
    </row>
    <row r="650" spans="1:6">
      <c r="A650" s="116" t="s">
        <v>2236</v>
      </c>
      <c r="B650" s="116" t="s">
        <v>2237</v>
      </c>
      <c r="C650" s="117" t="s">
        <v>557</v>
      </c>
      <c r="D650" s="119" t="s">
        <v>2205</v>
      </c>
      <c r="E650" s="119" t="s">
        <v>2238</v>
      </c>
      <c r="F650" s="119" t="s">
        <v>2239</v>
      </c>
    </row>
    <row r="651" spans="1:6">
      <c r="A651" s="116" t="s">
        <v>2240</v>
      </c>
      <c r="B651" s="116" t="s">
        <v>2241</v>
      </c>
      <c r="C651" s="117" t="s">
        <v>557</v>
      </c>
      <c r="D651" s="119" t="s">
        <v>2242</v>
      </c>
      <c r="E651" s="119" t="s">
        <v>2243</v>
      </c>
      <c r="F651" s="119" t="s">
        <v>2244</v>
      </c>
    </row>
    <row r="652" spans="1:6" ht="25.5">
      <c r="A652" s="116" t="s">
        <v>2245</v>
      </c>
      <c r="B652" s="118" t="s">
        <v>2246</v>
      </c>
      <c r="C652" s="117" t="s">
        <v>557</v>
      </c>
      <c r="D652" s="119" t="s">
        <v>2247</v>
      </c>
      <c r="E652" s="119" t="s">
        <v>1240</v>
      </c>
      <c r="F652" s="119" t="s">
        <v>2248</v>
      </c>
    </row>
    <row r="653" spans="1:6" ht="25.5">
      <c r="A653" s="116" t="s">
        <v>2249</v>
      </c>
      <c r="B653" s="118" t="s">
        <v>2250</v>
      </c>
      <c r="C653" s="117" t="s">
        <v>557</v>
      </c>
      <c r="D653" s="119" t="s">
        <v>2251</v>
      </c>
      <c r="E653" s="119" t="s">
        <v>1240</v>
      </c>
      <c r="F653" s="119" t="s">
        <v>2252</v>
      </c>
    </row>
    <row r="654" spans="1:6" ht="38.25">
      <c r="A654" s="130">
        <v>11.2</v>
      </c>
      <c r="B654" s="127" t="s">
        <v>2253</v>
      </c>
      <c r="C654" s="128"/>
      <c r="D654" s="128"/>
      <c r="E654" s="128"/>
      <c r="F654" s="128"/>
    </row>
    <row r="655" spans="1:6" ht="25.5">
      <c r="A655" s="116" t="s">
        <v>2254</v>
      </c>
      <c r="B655" s="118" t="s">
        <v>2255</v>
      </c>
      <c r="C655" s="117" t="s">
        <v>408</v>
      </c>
      <c r="D655" s="119" t="s">
        <v>2256</v>
      </c>
      <c r="E655" s="120">
        <v>14923.4</v>
      </c>
      <c r="F655" s="119" t="s">
        <v>2257</v>
      </c>
    </row>
    <row r="656" spans="1:6" ht="25.5">
      <c r="A656" s="116" t="s">
        <v>2258</v>
      </c>
      <c r="B656" s="118" t="s">
        <v>2259</v>
      </c>
      <c r="C656" s="117" t="s">
        <v>514</v>
      </c>
      <c r="D656" s="119" t="s">
        <v>2260</v>
      </c>
      <c r="E656" s="124"/>
      <c r="F656" s="119" t="s">
        <v>2260</v>
      </c>
    </row>
    <row r="657" spans="1:6">
      <c r="A657" s="116" t="s">
        <v>2261</v>
      </c>
      <c r="B657" s="116" t="s">
        <v>2262</v>
      </c>
      <c r="C657" s="117" t="s">
        <v>408</v>
      </c>
      <c r="D657" s="119" t="s">
        <v>2263</v>
      </c>
      <c r="E657" s="119" t="s">
        <v>1006</v>
      </c>
      <c r="F657" s="119" t="s">
        <v>2264</v>
      </c>
    </row>
    <row r="658" spans="1:6" ht="25.5">
      <c r="A658" s="116" t="s">
        <v>2265</v>
      </c>
      <c r="B658" s="118" t="s">
        <v>2266</v>
      </c>
      <c r="C658" s="117" t="s">
        <v>557</v>
      </c>
      <c r="D658" s="119" t="s">
        <v>2267</v>
      </c>
      <c r="E658" s="119" t="s">
        <v>2268</v>
      </c>
      <c r="F658" s="119" t="s">
        <v>2269</v>
      </c>
    </row>
    <row r="659" spans="1:6" ht="25.5">
      <c r="A659" s="116" t="s">
        <v>2270</v>
      </c>
      <c r="B659" s="118" t="s">
        <v>2271</v>
      </c>
      <c r="C659" s="117" t="s">
        <v>514</v>
      </c>
      <c r="D659" s="119" t="s">
        <v>2272</v>
      </c>
      <c r="E659" s="119" t="s">
        <v>1965</v>
      </c>
      <c r="F659" s="119" t="s">
        <v>2273</v>
      </c>
    </row>
    <row r="660" spans="1:6">
      <c r="A660" s="129">
        <v>12</v>
      </c>
      <c r="B660" s="113" t="s">
        <v>2274</v>
      </c>
      <c r="C660" s="114"/>
      <c r="D660" s="114"/>
      <c r="E660" s="114"/>
      <c r="F660" s="114"/>
    </row>
    <row r="661" spans="1:6">
      <c r="A661" s="130">
        <v>12.01</v>
      </c>
      <c r="B661" s="113" t="s">
        <v>2275</v>
      </c>
      <c r="C661" s="114"/>
      <c r="D661" s="114"/>
      <c r="E661" s="114"/>
      <c r="F661" s="114"/>
    </row>
    <row r="662" spans="1:6" ht="25.5">
      <c r="A662" s="116" t="s">
        <v>2276</v>
      </c>
      <c r="B662" s="118" t="s">
        <v>2277</v>
      </c>
      <c r="C662" s="117" t="s">
        <v>514</v>
      </c>
      <c r="D662" s="119" t="s">
        <v>2278</v>
      </c>
      <c r="E662" s="119" t="s">
        <v>2279</v>
      </c>
      <c r="F662" s="119" t="s">
        <v>2280</v>
      </c>
    </row>
    <row r="663" spans="1:6" ht="25.5">
      <c r="A663" s="116" t="s">
        <v>2281</v>
      </c>
      <c r="B663" s="118" t="s">
        <v>2282</v>
      </c>
      <c r="C663" s="117" t="s">
        <v>514</v>
      </c>
      <c r="D663" s="119" t="s">
        <v>2283</v>
      </c>
      <c r="E663" s="119" t="s">
        <v>2284</v>
      </c>
      <c r="F663" s="119" t="s">
        <v>2285</v>
      </c>
    </row>
    <row r="664" spans="1:6" ht="25.5">
      <c r="A664" s="116" t="s">
        <v>2286</v>
      </c>
      <c r="B664" s="118" t="s">
        <v>2287</v>
      </c>
      <c r="C664" s="117" t="s">
        <v>514</v>
      </c>
      <c r="D664" s="119" t="s">
        <v>2288</v>
      </c>
      <c r="E664" s="119" t="s">
        <v>2289</v>
      </c>
      <c r="F664" s="119" t="s">
        <v>2290</v>
      </c>
    </row>
    <row r="665" spans="1:6">
      <c r="A665" s="130">
        <v>12.04</v>
      </c>
      <c r="B665" s="113" t="s">
        <v>2291</v>
      </c>
      <c r="C665" s="114"/>
      <c r="D665" s="114"/>
      <c r="E665" s="114"/>
      <c r="F665" s="114"/>
    </row>
    <row r="666" spans="1:6" ht="38.25">
      <c r="A666" s="121" t="s">
        <v>2292</v>
      </c>
      <c r="B666" s="118" t="s">
        <v>2293</v>
      </c>
      <c r="C666" s="122" t="s">
        <v>404</v>
      </c>
      <c r="D666" s="123" t="s">
        <v>2294</v>
      </c>
      <c r="E666" s="118"/>
      <c r="F666" s="123" t="s">
        <v>2294</v>
      </c>
    </row>
    <row r="667" spans="1:6">
      <c r="A667" s="116" t="s">
        <v>2295</v>
      </c>
      <c r="B667" s="116" t="s">
        <v>2296</v>
      </c>
      <c r="C667" s="117" t="s">
        <v>514</v>
      </c>
      <c r="D667" s="119" t="s">
        <v>2297</v>
      </c>
      <c r="E667" s="119" t="s">
        <v>907</v>
      </c>
      <c r="F667" s="119" t="s">
        <v>2298</v>
      </c>
    </row>
    <row r="668" spans="1:6">
      <c r="A668" s="116" t="s">
        <v>2299</v>
      </c>
      <c r="B668" s="116" t="s">
        <v>2300</v>
      </c>
      <c r="C668" s="117" t="s">
        <v>514</v>
      </c>
      <c r="D668" s="119" t="s">
        <v>2301</v>
      </c>
      <c r="E668" s="119" t="s">
        <v>907</v>
      </c>
      <c r="F668" s="119" t="s">
        <v>2302</v>
      </c>
    </row>
    <row r="669" spans="1:6">
      <c r="A669" s="116" t="s">
        <v>2303</v>
      </c>
      <c r="B669" s="116" t="s">
        <v>2304</v>
      </c>
      <c r="C669" s="117" t="s">
        <v>514</v>
      </c>
      <c r="D669" s="119" t="s">
        <v>2305</v>
      </c>
      <c r="E669" s="119" t="s">
        <v>907</v>
      </c>
      <c r="F669" s="119" t="s">
        <v>2306</v>
      </c>
    </row>
    <row r="670" spans="1:6">
      <c r="A670" s="116" t="s">
        <v>2307</v>
      </c>
      <c r="B670" s="116" t="s">
        <v>2308</v>
      </c>
      <c r="C670" s="117" t="s">
        <v>514</v>
      </c>
      <c r="D670" s="119" t="s">
        <v>2309</v>
      </c>
      <c r="E670" s="119" t="s">
        <v>907</v>
      </c>
      <c r="F670" s="119" t="s">
        <v>2310</v>
      </c>
    </row>
    <row r="671" spans="1:6">
      <c r="A671" s="116" t="s">
        <v>2311</v>
      </c>
      <c r="B671" s="116" t="s">
        <v>2312</v>
      </c>
      <c r="C671" s="117" t="s">
        <v>514</v>
      </c>
      <c r="D671" s="119" t="s">
        <v>2313</v>
      </c>
      <c r="E671" s="119" t="s">
        <v>907</v>
      </c>
      <c r="F671" s="119" t="s">
        <v>2314</v>
      </c>
    </row>
    <row r="672" spans="1:6">
      <c r="A672" s="116" t="s">
        <v>2315</v>
      </c>
      <c r="B672" s="116" t="s">
        <v>2316</v>
      </c>
      <c r="C672" s="117" t="s">
        <v>514</v>
      </c>
      <c r="D672" s="119" t="s">
        <v>2317</v>
      </c>
      <c r="E672" s="119" t="s">
        <v>907</v>
      </c>
      <c r="F672" s="119" t="s">
        <v>2318</v>
      </c>
    </row>
    <row r="673" spans="1:6">
      <c r="A673" s="130">
        <v>12.05</v>
      </c>
      <c r="B673" s="113" t="s">
        <v>2319</v>
      </c>
      <c r="C673" s="114"/>
      <c r="D673" s="114"/>
      <c r="E673" s="114"/>
      <c r="F673" s="114"/>
    </row>
    <row r="674" spans="1:6" ht="38.25">
      <c r="A674" s="121" t="s">
        <v>2320</v>
      </c>
      <c r="B674" s="116" t="s">
        <v>2321</v>
      </c>
      <c r="C674" s="122" t="s">
        <v>404</v>
      </c>
      <c r="D674" s="123" t="s">
        <v>2322</v>
      </c>
      <c r="E674" s="118"/>
      <c r="F674" s="123" t="s">
        <v>2322</v>
      </c>
    </row>
    <row r="675" spans="1:6" ht="38.25">
      <c r="A675" s="116" t="s">
        <v>2323</v>
      </c>
      <c r="B675" s="118" t="s">
        <v>2324</v>
      </c>
      <c r="C675" s="117" t="s">
        <v>514</v>
      </c>
      <c r="D675" s="119" t="s">
        <v>2325</v>
      </c>
      <c r="E675" s="119" t="s">
        <v>2326</v>
      </c>
      <c r="F675" s="119" t="s">
        <v>2327</v>
      </c>
    </row>
    <row r="676" spans="1:6" ht="38.25">
      <c r="A676" s="116" t="s">
        <v>2328</v>
      </c>
      <c r="B676" s="118" t="s">
        <v>2329</v>
      </c>
      <c r="C676" s="117" t="s">
        <v>514</v>
      </c>
      <c r="D676" s="119" t="s">
        <v>2330</v>
      </c>
      <c r="E676" s="119" t="s">
        <v>2331</v>
      </c>
      <c r="F676" s="119" t="s">
        <v>2332</v>
      </c>
    </row>
    <row r="677" spans="1:6" ht="38.25">
      <c r="A677" s="116" t="s">
        <v>2333</v>
      </c>
      <c r="B677" s="118" t="s">
        <v>2334</v>
      </c>
      <c r="C677" s="117" t="s">
        <v>514</v>
      </c>
      <c r="D677" s="119" t="s">
        <v>2335</v>
      </c>
      <c r="E677" s="119" t="s">
        <v>2336</v>
      </c>
      <c r="F677" s="119" t="s">
        <v>2337</v>
      </c>
    </row>
    <row r="678" spans="1:6" ht="38.25">
      <c r="A678" s="116" t="s">
        <v>2338</v>
      </c>
      <c r="B678" s="118" t="s">
        <v>2339</v>
      </c>
      <c r="C678" s="117" t="s">
        <v>514</v>
      </c>
      <c r="D678" s="119" t="s">
        <v>2340</v>
      </c>
      <c r="E678" s="119" t="s">
        <v>2341</v>
      </c>
      <c r="F678" s="119" t="s">
        <v>2342</v>
      </c>
    </row>
    <row r="679" spans="1:6">
      <c r="A679" s="130">
        <v>12.06</v>
      </c>
      <c r="B679" s="113" t="s">
        <v>2343</v>
      </c>
      <c r="C679" s="114"/>
      <c r="D679" s="114"/>
      <c r="E679" s="114"/>
      <c r="F679" s="114"/>
    </row>
    <row r="680" spans="1:6" ht="38.25">
      <c r="A680" s="121" t="s">
        <v>2344</v>
      </c>
      <c r="B680" s="118" t="s">
        <v>2345</v>
      </c>
      <c r="C680" s="122" t="s">
        <v>404</v>
      </c>
      <c r="D680" s="123" t="s">
        <v>2346</v>
      </c>
      <c r="E680" s="118"/>
      <c r="F680" s="123" t="s">
        <v>2346</v>
      </c>
    </row>
    <row r="681" spans="1:6" ht="25.5">
      <c r="A681" s="116" t="s">
        <v>2347</v>
      </c>
      <c r="B681" s="116" t="s">
        <v>2348</v>
      </c>
      <c r="C681" s="117" t="s">
        <v>514</v>
      </c>
      <c r="D681" s="119" t="s">
        <v>2349</v>
      </c>
      <c r="E681" s="119" t="s">
        <v>2350</v>
      </c>
      <c r="F681" s="119" t="s">
        <v>2351</v>
      </c>
    </row>
    <row r="682" spans="1:6" ht="25.5">
      <c r="A682" s="116" t="s">
        <v>2352</v>
      </c>
      <c r="B682" s="116" t="s">
        <v>2353</v>
      </c>
      <c r="C682" s="117" t="s">
        <v>514</v>
      </c>
      <c r="D682" s="119" t="s">
        <v>2354</v>
      </c>
      <c r="E682" s="119" t="s">
        <v>2355</v>
      </c>
      <c r="F682" s="119" t="s">
        <v>2356</v>
      </c>
    </row>
    <row r="683" spans="1:6" ht="25.5">
      <c r="A683" s="116" t="s">
        <v>2357</v>
      </c>
      <c r="B683" s="116" t="s">
        <v>2358</v>
      </c>
      <c r="C683" s="117" t="s">
        <v>514</v>
      </c>
      <c r="D683" s="119" t="s">
        <v>2359</v>
      </c>
      <c r="E683" s="119" t="s">
        <v>2360</v>
      </c>
      <c r="F683" s="119" t="s">
        <v>2361</v>
      </c>
    </row>
    <row r="684" spans="1:6" ht="25.5">
      <c r="A684" s="116" t="s">
        <v>2362</v>
      </c>
      <c r="B684" s="116" t="s">
        <v>2363</v>
      </c>
      <c r="C684" s="117" t="s">
        <v>514</v>
      </c>
      <c r="D684" s="119" t="s">
        <v>2364</v>
      </c>
      <c r="E684" s="119" t="s">
        <v>2365</v>
      </c>
      <c r="F684" s="119" t="s">
        <v>2366</v>
      </c>
    </row>
    <row r="685" spans="1:6">
      <c r="A685" s="130">
        <v>12.07</v>
      </c>
      <c r="B685" s="113" t="s">
        <v>2367</v>
      </c>
      <c r="C685" s="114"/>
      <c r="D685" s="114"/>
      <c r="E685" s="114"/>
      <c r="F685" s="114"/>
    </row>
    <row r="686" spans="1:6" ht="38.25">
      <c r="A686" s="121" t="s">
        <v>2368</v>
      </c>
      <c r="B686" s="118" t="s">
        <v>2369</v>
      </c>
      <c r="C686" s="122" t="s">
        <v>404</v>
      </c>
      <c r="D686" s="123" t="s">
        <v>2370</v>
      </c>
      <c r="E686" s="118"/>
      <c r="F686" s="123" t="s">
        <v>2370</v>
      </c>
    </row>
    <row r="687" spans="1:6" ht="38.25">
      <c r="A687" s="116" t="s">
        <v>2371</v>
      </c>
      <c r="B687" s="118" t="s">
        <v>2372</v>
      </c>
      <c r="C687" s="117" t="s">
        <v>514</v>
      </c>
      <c r="D687" s="119" t="s">
        <v>2373</v>
      </c>
      <c r="E687" s="119" t="s">
        <v>2374</v>
      </c>
      <c r="F687" s="119" t="s">
        <v>2375</v>
      </c>
    </row>
    <row r="688" spans="1:6" ht="38.25">
      <c r="A688" s="116" t="s">
        <v>2376</v>
      </c>
      <c r="B688" s="118" t="s">
        <v>2377</v>
      </c>
      <c r="C688" s="117" t="s">
        <v>514</v>
      </c>
      <c r="D688" s="119" t="s">
        <v>2378</v>
      </c>
      <c r="E688" s="119" t="s">
        <v>2379</v>
      </c>
      <c r="F688" s="119" t="s">
        <v>2380</v>
      </c>
    </row>
    <row r="689" spans="1:6" ht="38.25">
      <c r="A689" s="116" t="s">
        <v>2381</v>
      </c>
      <c r="B689" s="118" t="s">
        <v>2382</v>
      </c>
      <c r="C689" s="117" t="s">
        <v>514</v>
      </c>
      <c r="D689" s="119" t="s">
        <v>2383</v>
      </c>
      <c r="E689" s="119" t="s">
        <v>2384</v>
      </c>
      <c r="F689" s="119" t="s">
        <v>2385</v>
      </c>
    </row>
    <row r="690" spans="1:6" ht="38.25">
      <c r="A690" s="116" t="s">
        <v>2386</v>
      </c>
      <c r="B690" s="118" t="s">
        <v>2387</v>
      </c>
      <c r="C690" s="117" t="s">
        <v>514</v>
      </c>
      <c r="D690" s="119" t="s">
        <v>2388</v>
      </c>
      <c r="E690" s="119" t="s">
        <v>2389</v>
      </c>
      <c r="F690" s="119" t="s">
        <v>2390</v>
      </c>
    </row>
    <row r="691" spans="1:6" ht="38.25">
      <c r="A691" s="116" t="s">
        <v>2391</v>
      </c>
      <c r="B691" s="118" t="s">
        <v>2392</v>
      </c>
      <c r="C691" s="117" t="s">
        <v>514</v>
      </c>
      <c r="D691" s="119" t="s">
        <v>2393</v>
      </c>
      <c r="E691" s="119" t="s">
        <v>2394</v>
      </c>
      <c r="F691" s="119" t="s">
        <v>2395</v>
      </c>
    </row>
    <row r="692" spans="1:6" ht="38.25">
      <c r="A692" s="116" t="s">
        <v>2396</v>
      </c>
      <c r="B692" s="118" t="s">
        <v>2397</v>
      </c>
      <c r="C692" s="117" t="s">
        <v>514</v>
      </c>
      <c r="D692" s="119" t="s">
        <v>2398</v>
      </c>
      <c r="E692" s="119" t="s">
        <v>2399</v>
      </c>
      <c r="F692" s="119" t="s">
        <v>2400</v>
      </c>
    </row>
    <row r="693" spans="1:6" ht="38.25">
      <c r="A693" s="116" t="s">
        <v>2401</v>
      </c>
      <c r="B693" s="118" t="s">
        <v>2402</v>
      </c>
      <c r="C693" s="117" t="s">
        <v>514</v>
      </c>
      <c r="D693" s="119" t="s">
        <v>2403</v>
      </c>
      <c r="E693" s="119" t="s">
        <v>2404</v>
      </c>
      <c r="F693" s="119" t="s">
        <v>2405</v>
      </c>
    </row>
    <row r="694" spans="1:6" ht="38.25">
      <c r="A694" s="116" t="s">
        <v>2406</v>
      </c>
      <c r="B694" s="118" t="s">
        <v>2407</v>
      </c>
      <c r="C694" s="117" t="s">
        <v>514</v>
      </c>
      <c r="D694" s="119" t="s">
        <v>2408</v>
      </c>
      <c r="E694" s="119" t="s">
        <v>2399</v>
      </c>
      <c r="F694" s="119" t="s">
        <v>2409</v>
      </c>
    </row>
    <row r="695" spans="1:6" ht="25.5">
      <c r="A695" s="116" t="s">
        <v>2410</v>
      </c>
      <c r="B695" s="118" t="s">
        <v>2411</v>
      </c>
      <c r="C695" s="117" t="s">
        <v>514</v>
      </c>
      <c r="D695" s="119" t="s">
        <v>2412</v>
      </c>
      <c r="E695" s="124"/>
      <c r="F695" s="119" t="s">
        <v>2412</v>
      </c>
    </row>
    <row r="696" spans="1:6" ht="25.5">
      <c r="A696" s="116" t="s">
        <v>2413</v>
      </c>
      <c r="B696" s="118" t="s">
        <v>2414</v>
      </c>
      <c r="C696" s="117" t="s">
        <v>514</v>
      </c>
      <c r="D696" s="119" t="s">
        <v>2415</v>
      </c>
      <c r="E696" s="124"/>
      <c r="F696" s="119" t="s">
        <v>2415</v>
      </c>
    </row>
    <row r="697" spans="1:6" ht="38.25">
      <c r="A697" s="121" t="s">
        <v>2416</v>
      </c>
      <c r="B697" s="118" t="s">
        <v>2417</v>
      </c>
      <c r="C697" s="122" t="s">
        <v>404</v>
      </c>
      <c r="D697" s="123" t="s">
        <v>2370</v>
      </c>
      <c r="E697" s="118"/>
      <c r="F697" s="123" t="s">
        <v>2370</v>
      </c>
    </row>
    <row r="698" spans="1:6" ht="25.5">
      <c r="A698" s="116" t="s">
        <v>2418</v>
      </c>
      <c r="B698" s="118" t="s">
        <v>2419</v>
      </c>
      <c r="C698" s="117" t="s">
        <v>514</v>
      </c>
      <c r="D698" s="119" t="s">
        <v>2420</v>
      </c>
      <c r="E698" s="124"/>
      <c r="F698" s="119" t="s">
        <v>2420</v>
      </c>
    </row>
    <row r="699" spans="1:6" ht="25.5">
      <c r="A699" s="116" t="s">
        <v>2421</v>
      </c>
      <c r="B699" s="118" t="s">
        <v>2422</v>
      </c>
      <c r="C699" s="117" t="s">
        <v>514</v>
      </c>
      <c r="D699" s="119" t="s">
        <v>2423</v>
      </c>
      <c r="E699" s="124"/>
      <c r="F699" s="119" t="s">
        <v>2423</v>
      </c>
    </row>
    <row r="700" spans="1:6" ht="25.5">
      <c r="A700" s="116" t="s">
        <v>2424</v>
      </c>
      <c r="B700" s="118" t="s">
        <v>2425</v>
      </c>
      <c r="C700" s="117" t="s">
        <v>514</v>
      </c>
      <c r="D700" s="119" t="s">
        <v>2426</v>
      </c>
      <c r="E700" s="124"/>
      <c r="F700" s="119" t="s">
        <v>2426</v>
      </c>
    </row>
    <row r="701" spans="1:6">
      <c r="A701" s="130">
        <v>12.09</v>
      </c>
      <c r="B701" s="113" t="s">
        <v>2427</v>
      </c>
      <c r="C701" s="114"/>
      <c r="D701" s="114"/>
      <c r="E701" s="114"/>
      <c r="F701" s="114"/>
    </row>
    <row r="702" spans="1:6" ht="38.25">
      <c r="A702" s="121" t="s">
        <v>2428</v>
      </c>
      <c r="B702" s="118" t="s">
        <v>2429</v>
      </c>
      <c r="C702" s="122" t="s">
        <v>404</v>
      </c>
      <c r="D702" s="123" t="s">
        <v>2430</v>
      </c>
      <c r="E702" s="118"/>
      <c r="F702" s="123" t="s">
        <v>2430</v>
      </c>
    </row>
    <row r="703" spans="1:6" ht="25.5">
      <c r="A703" s="116" t="s">
        <v>2431</v>
      </c>
      <c r="B703" s="116" t="s">
        <v>2432</v>
      </c>
      <c r="C703" s="117" t="s">
        <v>514</v>
      </c>
      <c r="D703" s="119" t="s">
        <v>2433</v>
      </c>
      <c r="E703" s="124"/>
      <c r="F703" s="119" t="s">
        <v>2433</v>
      </c>
    </row>
    <row r="704" spans="1:6" ht="25.5">
      <c r="A704" s="116" t="s">
        <v>2434</v>
      </c>
      <c r="B704" s="116" t="s">
        <v>2435</v>
      </c>
      <c r="C704" s="117" t="s">
        <v>514</v>
      </c>
      <c r="D704" s="119" t="s">
        <v>2436</v>
      </c>
      <c r="E704" s="124"/>
      <c r="F704" s="119" t="s">
        <v>2436</v>
      </c>
    </row>
    <row r="705" spans="1:6" ht="25.5">
      <c r="A705" s="116" t="s">
        <v>2437</v>
      </c>
      <c r="B705" s="116" t="s">
        <v>2438</v>
      </c>
      <c r="C705" s="117" t="s">
        <v>514</v>
      </c>
      <c r="D705" s="119" t="s">
        <v>2439</v>
      </c>
      <c r="E705" s="124"/>
      <c r="F705" s="119" t="s">
        <v>2439</v>
      </c>
    </row>
    <row r="706" spans="1:6" ht="25.5">
      <c r="A706" s="116" t="s">
        <v>2440</v>
      </c>
      <c r="B706" s="118" t="s">
        <v>2441</v>
      </c>
      <c r="C706" s="117" t="s">
        <v>557</v>
      </c>
      <c r="D706" s="124"/>
      <c r="E706" s="119" t="s">
        <v>2442</v>
      </c>
      <c r="F706" s="119" t="s">
        <v>2442</v>
      </c>
    </row>
    <row r="707" spans="1:6">
      <c r="A707" s="130">
        <v>12.12</v>
      </c>
      <c r="B707" s="113" t="s">
        <v>2443</v>
      </c>
      <c r="C707" s="114"/>
      <c r="D707" s="114"/>
      <c r="E707" s="114"/>
      <c r="F707" s="114"/>
    </row>
    <row r="708" spans="1:6" ht="38.25">
      <c r="A708" s="121" t="s">
        <v>2444</v>
      </c>
      <c r="B708" s="118" t="s">
        <v>2445</v>
      </c>
      <c r="C708" s="122" t="s">
        <v>404</v>
      </c>
      <c r="D708" s="123" t="s">
        <v>2446</v>
      </c>
      <c r="E708" s="118"/>
      <c r="F708" s="123" t="s">
        <v>2446</v>
      </c>
    </row>
    <row r="709" spans="1:6" ht="25.5">
      <c r="A709" s="116" t="s">
        <v>2447</v>
      </c>
      <c r="B709" s="118" t="s">
        <v>2448</v>
      </c>
      <c r="C709" s="117" t="s">
        <v>514</v>
      </c>
      <c r="D709" s="119" t="s">
        <v>2449</v>
      </c>
      <c r="E709" s="119" t="s">
        <v>2450</v>
      </c>
      <c r="F709" s="119" t="s">
        <v>2451</v>
      </c>
    </row>
    <row r="710" spans="1:6" ht="25.5">
      <c r="A710" s="116" t="s">
        <v>2452</v>
      </c>
      <c r="B710" s="118" t="s">
        <v>2453</v>
      </c>
      <c r="C710" s="117" t="s">
        <v>514</v>
      </c>
      <c r="D710" s="119" t="s">
        <v>2454</v>
      </c>
      <c r="E710" s="119" t="s">
        <v>2450</v>
      </c>
      <c r="F710" s="119" t="s">
        <v>2455</v>
      </c>
    </row>
    <row r="711" spans="1:6" ht="25.5">
      <c r="A711" s="116" t="s">
        <v>2456</v>
      </c>
      <c r="B711" s="118" t="s">
        <v>2457</v>
      </c>
      <c r="C711" s="117" t="s">
        <v>514</v>
      </c>
      <c r="D711" s="119" t="s">
        <v>2458</v>
      </c>
      <c r="E711" s="119" t="s">
        <v>2450</v>
      </c>
      <c r="F711" s="119" t="s">
        <v>2459</v>
      </c>
    </row>
    <row r="712" spans="1:6" ht="25.5">
      <c r="A712" s="116" t="s">
        <v>2460</v>
      </c>
      <c r="B712" s="118" t="s">
        <v>2461</v>
      </c>
      <c r="C712" s="117" t="s">
        <v>514</v>
      </c>
      <c r="D712" s="119" t="s">
        <v>2462</v>
      </c>
      <c r="E712" s="119" t="s">
        <v>2450</v>
      </c>
      <c r="F712" s="119" t="s">
        <v>2463</v>
      </c>
    </row>
    <row r="713" spans="1:6" ht="25.5">
      <c r="A713" s="116" t="s">
        <v>2464</v>
      </c>
      <c r="B713" s="118" t="s">
        <v>2465</v>
      </c>
      <c r="C713" s="117" t="s">
        <v>514</v>
      </c>
      <c r="D713" s="119" t="s">
        <v>2466</v>
      </c>
      <c r="E713" s="119" t="s">
        <v>2450</v>
      </c>
      <c r="F713" s="119" t="s">
        <v>2467</v>
      </c>
    </row>
    <row r="714" spans="1:6" ht="25.5">
      <c r="A714" s="116" t="s">
        <v>2468</v>
      </c>
      <c r="B714" s="118" t="s">
        <v>2469</v>
      </c>
      <c r="C714" s="117" t="s">
        <v>514</v>
      </c>
      <c r="D714" s="119" t="s">
        <v>2470</v>
      </c>
      <c r="E714" s="119" t="s">
        <v>2450</v>
      </c>
      <c r="F714" s="119" t="s">
        <v>2471</v>
      </c>
    </row>
    <row r="715" spans="1:6" ht="25.5">
      <c r="A715" s="116" t="s">
        <v>2472</v>
      </c>
      <c r="B715" s="118" t="s">
        <v>2473</v>
      </c>
      <c r="C715" s="117" t="s">
        <v>514</v>
      </c>
      <c r="D715" s="119" t="s">
        <v>2474</v>
      </c>
      <c r="E715" s="119" t="s">
        <v>2450</v>
      </c>
      <c r="F715" s="119" t="s">
        <v>2475</v>
      </c>
    </row>
    <row r="716" spans="1:6" ht="25.5">
      <c r="A716" s="116" t="s">
        <v>2476</v>
      </c>
      <c r="B716" s="118" t="s">
        <v>2477</v>
      </c>
      <c r="C716" s="117" t="s">
        <v>514</v>
      </c>
      <c r="D716" s="119" t="s">
        <v>2478</v>
      </c>
      <c r="E716" s="119" t="s">
        <v>2450</v>
      </c>
      <c r="F716" s="119" t="s">
        <v>2479</v>
      </c>
    </row>
    <row r="717" spans="1:6">
      <c r="A717" s="130">
        <v>12.14</v>
      </c>
      <c r="B717" s="113" t="s">
        <v>2480</v>
      </c>
      <c r="C717" s="114"/>
      <c r="D717" s="114"/>
      <c r="E717" s="114"/>
      <c r="F717" s="114"/>
    </row>
    <row r="718" spans="1:6" ht="38.25">
      <c r="A718" s="121" t="s">
        <v>2481</v>
      </c>
      <c r="B718" s="118" t="s">
        <v>2482</v>
      </c>
      <c r="C718" s="122" t="s">
        <v>404</v>
      </c>
      <c r="D718" s="123" t="s">
        <v>2483</v>
      </c>
      <c r="E718" s="118"/>
      <c r="F718" s="123" t="s">
        <v>2483</v>
      </c>
    </row>
    <row r="719" spans="1:6" ht="25.5">
      <c r="A719" s="116" t="s">
        <v>2484</v>
      </c>
      <c r="B719" s="118" t="s">
        <v>2485</v>
      </c>
      <c r="C719" s="117" t="s">
        <v>514</v>
      </c>
      <c r="D719" s="119" t="s">
        <v>2486</v>
      </c>
      <c r="E719" s="119" t="s">
        <v>2389</v>
      </c>
      <c r="F719" s="119" t="s">
        <v>2487</v>
      </c>
    </row>
    <row r="720" spans="1:6" ht="25.5">
      <c r="A720" s="116" t="s">
        <v>2488</v>
      </c>
      <c r="B720" s="118" t="s">
        <v>2489</v>
      </c>
      <c r="C720" s="117" t="s">
        <v>514</v>
      </c>
      <c r="D720" s="119" t="s">
        <v>2490</v>
      </c>
      <c r="E720" s="119" t="s">
        <v>2394</v>
      </c>
      <c r="F720" s="119" t="s">
        <v>2491</v>
      </c>
    </row>
    <row r="721" spans="1:6" ht="25.5">
      <c r="A721" s="116" t="s">
        <v>2492</v>
      </c>
      <c r="B721" s="118" t="s">
        <v>2493</v>
      </c>
      <c r="C721" s="117" t="s">
        <v>514</v>
      </c>
      <c r="D721" s="119" t="s">
        <v>2494</v>
      </c>
      <c r="E721" s="119" t="s">
        <v>2399</v>
      </c>
      <c r="F721" s="119" t="s">
        <v>2495</v>
      </c>
    </row>
    <row r="722" spans="1:6" ht="25.5">
      <c r="A722" s="129">
        <v>13</v>
      </c>
      <c r="B722" s="113" t="s">
        <v>2496</v>
      </c>
      <c r="C722" s="128"/>
      <c r="D722" s="128"/>
      <c r="E722" s="128"/>
      <c r="F722" s="128"/>
    </row>
    <row r="723" spans="1:6" ht="25.5">
      <c r="A723" s="130">
        <v>13.01</v>
      </c>
      <c r="B723" s="127" t="s">
        <v>2497</v>
      </c>
      <c r="C723" s="128"/>
      <c r="D723" s="128"/>
      <c r="E723" s="128"/>
      <c r="F723" s="128"/>
    </row>
    <row r="724" spans="1:6" ht="38.25">
      <c r="A724" s="121" t="s">
        <v>2498</v>
      </c>
      <c r="B724" s="118" t="s">
        <v>2499</v>
      </c>
      <c r="C724" s="122" t="s">
        <v>408</v>
      </c>
      <c r="D724" s="123" t="s">
        <v>2500</v>
      </c>
      <c r="E724" s="123" t="s">
        <v>2501</v>
      </c>
      <c r="F724" s="123" t="s">
        <v>2502</v>
      </c>
    </row>
    <row r="725" spans="1:6" ht="51">
      <c r="A725" s="121" t="s">
        <v>2503</v>
      </c>
      <c r="B725" s="118" t="s">
        <v>2504</v>
      </c>
      <c r="C725" s="122" t="s">
        <v>408</v>
      </c>
      <c r="D725" s="123" t="s">
        <v>2505</v>
      </c>
      <c r="E725" s="123" t="s">
        <v>2506</v>
      </c>
      <c r="F725" s="123" t="s">
        <v>2507</v>
      </c>
    </row>
    <row r="726" spans="1:6" ht="51">
      <c r="A726" s="121" t="s">
        <v>2508</v>
      </c>
      <c r="B726" s="118" t="s">
        <v>2509</v>
      </c>
      <c r="C726" s="122" t="s">
        <v>408</v>
      </c>
      <c r="D726" s="123" t="s">
        <v>2510</v>
      </c>
      <c r="E726" s="123" t="s">
        <v>2511</v>
      </c>
      <c r="F726" s="123" t="s">
        <v>2512</v>
      </c>
    </row>
    <row r="727" spans="1:6" ht="51">
      <c r="A727" s="121" t="s">
        <v>2513</v>
      </c>
      <c r="B727" s="118" t="s">
        <v>2514</v>
      </c>
      <c r="C727" s="122" t="s">
        <v>408</v>
      </c>
      <c r="D727" s="123" t="s">
        <v>2515</v>
      </c>
      <c r="E727" s="123" t="s">
        <v>2516</v>
      </c>
      <c r="F727" s="123" t="s">
        <v>2517</v>
      </c>
    </row>
    <row r="728" spans="1:6" ht="38.25">
      <c r="A728" s="121" t="s">
        <v>2518</v>
      </c>
      <c r="B728" s="118" t="s">
        <v>2519</v>
      </c>
      <c r="C728" s="122" t="s">
        <v>408</v>
      </c>
      <c r="D728" s="123" t="s">
        <v>2520</v>
      </c>
      <c r="E728" s="123" t="s">
        <v>2521</v>
      </c>
      <c r="F728" s="123" t="s">
        <v>2522</v>
      </c>
    </row>
    <row r="729" spans="1:6" ht="38.25">
      <c r="A729" s="121" t="s">
        <v>2523</v>
      </c>
      <c r="B729" s="118" t="s">
        <v>2524</v>
      </c>
      <c r="C729" s="122" t="s">
        <v>408</v>
      </c>
      <c r="D729" s="123" t="s">
        <v>2475</v>
      </c>
      <c r="E729" s="123" t="s">
        <v>2506</v>
      </c>
      <c r="F729" s="123" t="s">
        <v>2525</v>
      </c>
    </row>
    <row r="730" spans="1:6" ht="38.25">
      <c r="A730" s="121" t="s">
        <v>2526</v>
      </c>
      <c r="B730" s="118" t="s">
        <v>2527</v>
      </c>
      <c r="C730" s="122" t="s">
        <v>408</v>
      </c>
      <c r="D730" s="123" t="s">
        <v>2528</v>
      </c>
      <c r="E730" s="123" t="s">
        <v>2506</v>
      </c>
      <c r="F730" s="123" t="s">
        <v>2529</v>
      </c>
    </row>
    <row r="731" spans="1:6" ht="51">
      <c r="A731" s="121" t="s">
        <v>2530</v>
      </c>
      <c r="B731" s="118" t="s">
        <v>2531</v>
      </c>
      <c r="C731" s="122" t="s">
        <v>408</v>
      </c>
      <c r="D731" s="123" t="s">
        <v>2532</v>
      </c>
      <c r="E731" s="131">
        <v>14923.4</v>
      </c>
      <c r="F731" s="123" t="s">
        <v>2533</v>
      </c>
    </row>
    <row r="732" spans="1:6" ht="51">
      <c r="A732" s="121" t="s">
        <v>2534</v>
      </c>
      <c r="B732" s="118" t="s">
        <v>2535</v>
      </c>
      <c r="C732" s="122" t="s">
        <v>408</v>
      </c>
      <c r="D732" s="123" t="s">
        <v>2536</v>
      </c>
      <c r="E732" s="123" t="s">
        <v>2516</v>
      </c>
      <c r="F732" s="123" t="s">
        <v>2537</v>
      </c>
    </row>
    <row r="733" spans="1:6" ht="38.25">
      <c r="A733" s="121" t="s">
        <v>2538</v>
      </c>
      <c r="B733" s="118" t="s">
        <v>2539</v>
      </c>
      <c r="C733" s="122" t="s">
        <v>408</v>
      </c>
      <c r="D733" s="123" t="s">
        <v>2540</v>
      </c>
      <c r="E733" s="123" t="s">
        <v>2521</v>
      </c>
      <c r="F733" s="123" t="s">
        <v>2541</v>
      </c>
    </row>
    <row r="734" spans="1:6" ht="38.25">
      <c r="A734" s="130">
        <v>13.02</v>
      </c>
      <c r="B734" s="127" t="s">
        <v>2542</v>
      </c>
      <c r="C734" s="128"/>
      <c r="D734" s="128"/>
      <c r="E734" s="128"/>
      <c r="F734" s="128"/>
    </row>
    <row r="735" spans="1:6" ht="38.25">
      <c r="A735" s="121" t="s">
        <v>2543</v>
      </c>
      <c r="B735" s="118" t="s">
        <v>2544</v>
      </c>
      <c r="C735" s="122" t="s">
        <v>408</v>
      </c>
      <c r="D735" s="123" t="s">
        <v>2545</v>
      </c>
      <c r="E735" s="123" t="s">
        <v>2506</v>
      </c>
      <c r="F735" s="123" t="s">
        <v>2546</v>
      </c>
    </row>
    <row r="736" spans="1:6" ht="51">
      <c r="A736" s="121" t="s">
        <v>2547</v>
      </c>
      <c r="B736" s="118" t="s">
        <v>2548</v>
      </c>
      <c r="C736" s="122" t="s">
        <v>408</v>
      </c>
      <c r="D736" s="123" t="s">
        <v>2549</v>
      </c>
      <c r="E736" s="123" t="s">
        <v>2511</v>
      </c>
      <c r="F736" s="123" t="s">
        <v>2550</v>
      </c>
    </row>
    <row r="737" spans="1:6" ht="51">
      <c r="A737" s="121" t="s">
        <v>2551</v>
      </c>
      <c r="B737" s="118" t="s">
        <v>2552</v>
      </c>
      <c r="C737" s="122" t="s">
        <v>408</v>
      </c>
      <c r="D737" s="123" t="s">
        <v>2553</v>
      </c>
      <c r="E737" s="123" t="s">
        <v>2516</v>
      </c>
      <c r="F737" s="123" t="s">
        <v>2554</v>
      </c>
    </row>
    <row r="738" spans="1:6" ht="38.25">
      <c r="A738" s="121" t="s">
        <v>2555</v>
      </c>
      <c r="B738" s="118" t="s">
        <v>2556</v>
      </c>
      <c r="C738" s="122" t="s">
        <v>408</v>
      </c>
      <c r="D738" s="123" t="s">
        <v>2557</v>
      </c>
      <c r="E738" s="123" t="s">
        <v>2521</v>
      </c>
      <c r="F738" s="123" t="s">
        <v>2558</v>
      </c>
    </row>
    <row r="739" spans="1:6">
      <c r="A739" s="130">
        <v>13.05</v>
      </c>
      <c r="B739" s="113" t="s">
        <v>2559</v>
      </c>
      <c r="C739" s="114"/>
      <c r="D739" s="114"/>
      <c r="E739" s="114"/>
      <c r="F739" s="114"/>
    </row>
    <row r="740" spans="1:6" ht="25.5">
      <c r="A740" s="116" t="s">
        <v>2560</v>
      </c>
      <c r="B740" s="118" t="s">
        <v>2561</v>
      </c>
      <c r="C740" s="117" t="s">
        <v>408</v>
      </c>
      <c r="D740" s="119" t="s">
        <v>2562</v>
      </c>
      <c r="E740" s="119" t="s">
        <v>2563</v>
      </c>
      <c r="F740" s="119" t="s">
        <v>2564</v>
      </c>
    </row>
    <row r="741" spans="1:6" ht="25.5">
      <c r="A741" s="116" t="s">
        <v>2565</v>
      </c>
      <c r="B741" s="118" t="s">
        <v>2566</v>
      </c>
      <c r="C741" s="117" t="s">
        <v>408</v>
      </c>
      <c r="D741" s="119" t="s">
        <v>2567</v>
      </c>
      <c r="E741" s="119" t="s">
        <v>2568</v>
      </c>
      <c r="F741" s="119" t="s">
        <v>2569</v>
      </c>
    </row>
    <row r="742" spans="1:6" ht="25.5">
      <c r="A742" s="116" t="s">
        <v>2570</v>
      </c>
      <c r="B742" s="118" t="s">
        <v>2571</v>
      </c>
      <c r="C742" s="117" t="s">
        <v>408</v>
      </c>
      <c r="D742" s="119" t="s">
        <v>2572</v>
      </c>
      <c r="E742" s="119" t="s">
        <v>2573</v>
      </c>
      <c r="F742" s="119" t="s">
        <v>2574</v>
      </c>
    </row>
    <row r="743" spans="1:6" ht="25.5">
      <c r="A743" s="116" t="s">
        <v>2575</v>
      </c>
      <c r="B743" s="118" t="s">
        <v>2576</v>
      </c>
      <c r="C743" s="117" t="s">
        <v>408</v>
      </c>
      <c r="D743" s="119" t="s">
        <v>2577</v>
      </c>
      <c r="E743" s="119" t="s">
        <v>1249</v>
      </c>
      <c r="F743" s="119" t="s">
        <v>2578</v>
      </c>
    </row>
    <row r="744" spans="1:6" ht="38.25">
      <c r="A744" s="116" t="s">
        <v>2579</v>
      </c>
      <c r="B744" s="118" t="s">
        <v>2580</v>
      </c>
      <c r="C744" s="117" t="s">
        <v>408</v>
      </c>
      <c r="D744" s="119" t="s">
        <v>2581</v>
      </c>
      <c r="E744" s="119" t="s">
        <v>2563</v>
      </c>
      <c r="F744" s="119" t="s">
        <v>2582</v>
      </c>
    </row>
    <row r="745" spans="1:6" ht="38.25">
      <c r="A745" s="116" t="s">
        <v>2583</v>
      </c>
      <c r="B745" s="118" t="s">
        <v>2584</v>
      </c>
      <c r="C745" s="117" t="s">
        <v>408</v>
      </c>
      <c r="D745" s="119" t="s">
        <v>2585</v>
      </c>
      <c r="E745" s="119" t="s">
        <v>579</v>
      </c>
      <c r="F745" s="119" t="s">
        <v>2586</v>
      </c>
    </row>
    <row r="746" spans="1:6">
      <c r="A746" s="129">
        <v>14</v>
      </c>
      <c r="B746" s="113" t="s">
        <v>2587</v>
      </c>
      <c r="C746" s="114"/>
      <c r="D746" s="114"/>
      <c r="E746" s="114"/>
      <c r="F746" s="114"/>
    </row>
    <row r="747" spans="1:6">
      <c r="A747" s="130">
        <v>14.01</v>
      </c>
      <c r="B747" s="113" t="s">
        <v>2588</v>
      </c>
      <c r="C747" s="114"/>
      <c r="D747" s="114"/>
      <c r="E747" s="114"/>
      <c r="F747" s="114"/>
    </row>
    <row r="748" spans="1:6" ht="25.5">
      <c r="A748" s="116" t="s">
        <v>2589</v>
      </c>
      <c r="B748" s="118" t="s">
        <v>2590</v>
      </c>
      <c r="C748" s="117" t="s">
        <v>557</v>
      </c>
      <c r="D748" s="119" t="s">
        <v>2591</v>
      </c>
      <c r="E748" s="119" t="s">
        <v>2592</v>
      </c>
      <c r="F748" s="119" t="s">
        <v>2593</v>
      </c>
    </row>
    <row r="749" spans="1:6" ht="38.25">
      <c r="A749" s="116" t="s">
        <v>2594</v>
      </c>
      <c r="B749" s="118" t="s">
        <v>2595</v>
      </c>
      <c r="C749" s="117" t="s">
        <v>408</v>
      </c>
      <c r="D749" s="119" t="s">
        <v>2596</v>
      </c>
      <c r="E749" s="119" t="s">
        <v>2597</v>
      </c>
      <c r="F749" s="119" t="s">
        <v>2598</v>
      </c>
    </row>
    <row r="750" spans="1:6" ht="38.25">
      <c r="A750" s="116" t="s">
        <v>2599</v>
      </c>
      <c r="B750" s="118" t="s">
        <v>2600</v>
      </c>
      <c r="C750" s="117" t="s">
        <v>408</v>
      </c>
      <c r="D750" s="119" t="s">
        <v>2601</v>
      </c>
      <c r="E750" s="119" t="s">
        <v>2602</v>
      </c>
      <c r="F750" s="119" t="s">
        <v>2603</v>
      </c>
    </row>
    <row r="751" spans="1:6">
      <c r="A751" s="130">
        <v>14.02</v>
      </c>
      <c r="B751" s="113" t="s">
        <v>2604</v>
      </c>
      <c r="C751" s="128"/>
      <c r="D751" s="128"/>
      <c r="E751" s="128"/>
      <c r="F751" s="128"/>
    </row>
    <row r="752" spans="1:6" ht="25.5">
      <c r="A752" s="116" t="s">
        <v>2605</v>
      </c>
      <c r="B752" s="118" t="s">
        <v>2606</v>
      </c>
      <c r="C752" s="117" t="s">
        <v>408</v>
      </c>
      <c r="D752" s="119" t="s">
        <v>2607</v>
      </c>
      <c r="E752" s="119" t="s">
        <v>2608</v>
      </c>
      <c r="F752" s="119" t="s">
        <v>2609</v>
      </c>
    </row>
    <row r="753" spans="1:6" ht="25.5">
      <c r="A753" s="116" t="s">
        <v>2610</v>
      </c>
      <c r="B753" s="118" t="s">
        <v>2611</v>
      </c>
      <c r="C753" s="117" t="s">
        <v>408</v>
      </c>
      <c r="D753" s="119" t="s">
        <v>2612</v>
      </c>
      <c r="E753" s="119" t="s">
        <v>2613</v>
      </c>
      <c r="F753" s="119" t="s">
        <v>2614</v>
      </c>
    </row>
    <row r="754" spans="1:6" ht="25.5">
      <c r="A754" s="116" t="s">
        <v>2615</v>
      </c>
      <c r="B754" s="116" t="s">
        <v>2616</v>
      </c>
      <c r="C754" s="117" t="s">
        <v>408</v>
      </c>
      <c r="D754" s="119" t="s">
        <v>2617</v>
      </c>
      <c r="E754" s="119" t="s">
        <v>2618</v>
      </c>
      <c r="F754" s="119" t="s">
        <v>2619</v>
      </c>
    </row>
    <row r="755" spans="1:6" ht="25.5">
      <c r="A755" s="116" t="s">
        <v>2620</v>
      </c>
      <c r="B755" s="118" t="s">
        <v>2621</v>
      </c>
      <c r="C755" s="117" t="s">
        <v>408</v>
      </c>
      <c r="D755" s="119" t="s">
        <v>2622</v>
      </c>
      <c r="E755" s="119" t="s">
        <v>2623</v>
      </c>
      <c r="F755" s="119" t="s">
        <v>2624</v>
      </c>
    </row>
    <row r="756" spans="1:6" ht="25.5">
      <c r="A756" s="116" t="s">
        <v>2625</v>
      </c>
      <c r="B756" s="118" t="s">
        <v>2626</v>
      </c>
      <c r="C756" s="117" t="s">
        <v>408</v>
      </c>
      <c r="D756" s="119" t="s">
        <v>2627</v>
      </c>
      <c r="E756" s="119" t="s">
        <v>2613</v>
      </c>
      <c r="F756" s="119" t="s">
        <v>2628</v>
      </c>
    </row>
    <row r="757" spans="1:6" ht="25.5">
      <c r="A757" s="116" t="s">
        <v>2629</v>
      </c>
      <c r="B757" s="116" t="s">
        <v>2630</v>
      </c>
      <c r="C757" s="117" t="s">
        <v>408</v>
      </c>
      <c r="D757" s="119" t="s">
        <v>2631</v>
      </c>
      <c r="E757" s="119" t="s">
        <v>2618</v>
      </c>
      <c r="F757" s="119" t="s">
        <v>2632</v>
      </c>
    </row>
    <row r="758" spans="1:6">
      <c r="A758" s="130">
        <v>14.03</v>
      </c>
      <c r="B758" s="113" t="s">
        <v>2633</v>
      </c>
      <c r="C758" s="114"/>
      <c r="D758" s="114"/>
      <c r="E758" s="114"/>
      <c r="F758" s="114"/>
    </row>
    <row r="759" spans="1:6">
      <c r="A759" s="116" t="s">
        <v>2634</v>
      </c>
      <c r="B759" s="116" t="s">
        <v>2635</v>
      </c>
      <c r="C759" s="117" t="s">
        <v>408</v>
      </c>
      <c r="D759" s="119" t="s">
        <v>2636</v>
      </c>
      <c r="E759" s="119" t="s">
        <v>2637</v>
      </c>
      <c r="F759" s="119" t="s">
        <v>2638</v>
      </c>
    </row>
    <row r="760" spans="1:6">
      <c r="A760" s="116" t="s">
        <v>2639</v>
      </c>
      <c r="B760" s="116" t="s">
        <v>2640</v>
      </c>
      <c r="C760" s="117" t="s">
        <v>408</v>
      </c>
      <c r="D760" s="119" t="s">
        <v>2641</v>
      </c>
      <c r="E760" s="119" t="s">
        <v>2642</v>
      </c>
      <c r="F760" s="119" t="s">
        <v>2643</v>
      </c>
    </row>
    <row r="761" spans="1:6">
      <c r="A761" s="116" t="s">
        <v>2644</v>
      </c>
      <c r="B761" s="116" t="s">
        <v>2645</v>
      </c>
      <c r="C761" s="117" t="s">
        <v>408</v>
      </c>
      <c r="D761" s="119" t="s">
        <v>2646</v>
      </c>
      <c r="E761" s="119" t="s">
        <v>2647</v>
      </c>
      <c r="F761" s="119" t="s">
        <v>2648</v>
      </c>
    </row>
    <row r="762" spans="1:6">
      <c r="A762" s="130">
        <v>14.04</v>
      </c>
      <c r="B762" s="113" t="s">
        <v>2649</v>
      </c>
      <c r="C762" s="114"/>
      <c r="D762" s="114"/>
      <c r="E762" s="114"/>
      <c r="F762" s="114"/>
    </row>
    <row r="763" spans="1:6" ht="25.5">
      <c r="A763" s="116" t="s">
        <v>2650</v>
      </c>
      <c r="B763" s="118" t="s">
        <v>2651</v>
      </c>
      <c r="C763" s="117" t="s">
        <v>408</v>
      </c>
      <c r="D763" s="119" t="s">
        <v>2652</v>
      </c>
      <c r="E763" s="119" t="s">
        <v>2653</v>
      </c>
      <c r="F763" s="119" t="s">
        <v>2654</v>
      </c>
    </row>
    <row r="764" spans="1:6" ht="25.5">
      <c r="A764" s="116" t="s">
        <v>2655</v>
      </c>
      <c r="B764" s="118" t="s">
        <v>2656</v>
      </c>
      <c r="C764" s="117" t="s">
        <v>408</v>
      </c>
      <c r="D764" s="119" t="s">
        <v>2657</v>
      </c>
      <c r="E764" s="119" t="s">
        <v>2597</v>
      </c>
      <c r="F764" s="119" t="s">
        <v>2658</v>
      </c>
    </row>
    <row r="765" spans="1:6" ht="25.5">
      <c r="A765" s="116" t="s">
        <v>2659</v>
      </c>
      <c r="B765" s="118" t="s">
        <v>2660</v>
      </c>
      <c r="C765" s="117" t="s">
        <v>408</v>
      </c>
      <c r="D765" s="119" t="s">
        <v>2661</v>
      </c>
      <c r="E765" s="119" t="s">
        <v>2662</v>
      </c>
      <c r="F765" s="119" t="s">
        <v>2663</v>
      </c>
    </row>
    <row r="766" spans="1:6">
      <c r="A766" s="130">
        <v>14.05</v>
      </c>
      <c r="B766" s="113" t="s">
        <v>2664</v>
      </c>
      <c r="C766" s="114"/>
      <c r="D766" s="114"/>
      <c r="E766" s="114"/>
      <c r="F766" s="114"/>
    </row>
    <row r="767" spans="1:6" ht="25.5">
      <c r="A767" s="116" t="s">
        <v>2665</v>
      </c>
      <c r="B767" s="118" t="s">
        <v>2666</v>
      </c>
      <c r="C767" s="117" t="s">
        <v>408</v>
      </c>
      <c r="D767" s="119" t="s">
        <v>2667</v>
      </c>
      <c r="E767" s="119" t="s">
        <v>2597</v>
      </c>
      <c r="F767" s="119" t="s">
        <v>2335</v>
      </c>
    </row>
    <row r="768" spans="1:6" ht="25.5">
      <c r="A768" s="116" t="s">
        <v>2668</v>
      </c>
      <c r="B768" s="118" t="s">
        <v>2669</v>
      </c>
      <c r="C768" s="117" t="s">
        <v>408</v>
      </c>
      <c r="D768" s="119" t="s">
        <v>2670</v>
      </c>
      <c r="E768" s="119" t="s">
        <v>2662</v>
      </c>
      <c r="F768" s="119" t="s">
        <v>2671</v>
      </c>
    </row>
    <row r="769" spans="1:6">
      <c r="A769" s="130">
        <v>14.1</v>
      </c>
      <c r="B769" s="113" t="s">
        <v>2672</v>
      </c>
      <c r="C769" s="128"/>
      <c r="D769" s="128"/>
      <c r="E769" s="128"/>
      <c r="F769" s="128"/>
    </row>
    <row r="770" spans="1:6" ht="38.25">
      <c r="A770" s="116" t="s">
        <v>2673</v>
      </c>
      <c r="B770" s="118" t="s">
        <v>2674</v>
      </c>
      <c r="C770" s="117" t="s">
        <v>408</v>
      </c>
      <c r="D770" s="119" t="s">
        <v>2675</v>
      </c>
      <c r="E770" s="119" t="s">
        <v>2653</v>
      </c>
      <c r="F770" s="119" t="s">
        <v>2676</v>
      </c>
    </row>
    <row r="771" spans="1:6" ht="38.25">
      <c r="A771" s="116" t="s">
        <v>2677</v>
      </c>
      <c r="B771" s="118" t="s">
        <v>2678</v>
      </c>
      <c r="C771" s="117" t="s">
        <v>408</v>
      </c>
      <c r="D771" s="119" t="s">
        <v>2679</v>
      </c>
      <c r="E771" s="119" t="s">
        <v>2597</v>
      </c>
      <c r="F771" s="119" t="s">
        <v>2680</v>
      </c>
    </row>
    <row r="772" spans="1:6" ht="38.25">
      <c r="A772" s="116" t="s">
        <v>2681</v>
      </c>
      <c r="B772" s="118" t="s">
        <v>2682</v>
      </c>
      <c r="C772" s="117" t="s">
        <v>408</v>
      </c>
      <c r="D772" s="119" t="s">
        <v>2683</v>
      </c>
      <c r="E772" s="119" t="s">
        <v>2602</v>
      </c>
      <c r="F772" s="119" t="s">
        <v>2684</v>
      </c>
    </row>
    <row r="773" spans="1:6">
      <c r="A773" s="130">
        <v>14.11</v>
      </c>
      <c r="B773" s="113" t="s">
        <v>2685</v>
      </c>
      <c r="C773" s="114"/>
      <c r="D773" s="114"/>
      <c r="E773" s="114"/>
      <c r="F773" s="114"/>
    </row>
    <row r="774" spans="1:6" ht="38.25">
      <c r="A774" s="116" t="s">
        <v>2686</v>
      </c>
      <c r="B774" s="118" t="s">
        <v>2687</v>
      </c>
      <c r="C774" s="117" t="s">
        <v>408</v>
      </c>
      <c r="D774" s="119" t="s">
        <v>2688</v>
      </c>
      <c r="E774" s="119" t="s">
        <v>2689</v>
      </c>
      <c r="F774" s="119" t="s">
        <v>2690</v>
      </c>
    </row>
    <row r="775" spans="1:6" ht="38.25">
      <c r="A775" s="116" t="s">
        <v>2691</v>
      </c>
      <c r="B775" s="118" t="s">
        <v>2692</v>
      </c>
      <c r="C775" s="117" t="s">
        <v>408</v>
      </c>
      <c r="D775" s="119" t="s">
        <v>2693</v>
      </c>
      <c r="E775" s="119" t="s">
        <v>2694</v>
      </c>
      <c r="F775" s="119" t="s">
        <v>2695</v>
      </c>
    </row>
    <row r="776" spans="1:6" ht="38.25">
      <c r="A776" s="116" t="s">
        <v>2696</v>
      </c>
      <c r="B776" s="118" t="s">
        <v>2697</v>
      </c>
      <c r="C776" s="117" t="s">
        <v>408</v>
      </c>
      <c r="D776" s="119" t="s">
        <v>2698</v>
      </c>
      <c r="E776" s="119" t="s">
        <v>2699</v>
      </c>
      <c r="F776" s="119" t="s">
        <v>2700</v>
      </c>
    </row>
    <row r="777" spans="1:6" ht="38.25">
      <c r="A777" s="116" t="s">
        <v>2701</v>
      </c>
      <c r="B777" s="118" t="s">
        <v>2702</v>
      </c>
      <c r="C777" s="117" t="s">
        <v>408</v>
      </c>
      <c r="D777" s="119" t="s">
        <v>2703</v>
      </c>
      <c r="E777" s="119" t="s">
        <v>2704</v>
      </c>
      <c r="F777" s="119" t="s">
        <v>2705</v>
      </c>
    </row>
    <row r="778" spans="1:6">
      <c r="A778" s="130">
        <v>14.15</v>
      </c>
      <c r="B778" s="113" t="s">
        <v>2706</v>
      </c>
      <c r="C778" s="128"/>
      <c r="D778" s="128"/>
      <c r="E778" s="128"/>
      <c r="F778" s="128"/>
    </row>
    <row r="779" spans="1:6" ht="38.25">
      <c r="A779" s="121" t="s">
        <v>2707</v>
      </c>
      <c r="B779" s="116" t="s">
        <v>2708</v>
      </c>
      <c r="C779" s="122" t="s">
        <v>408</v>
      </c>
      <c r="D779" s="123" t="s">
        <v>2709</v>
      </c>
      <c r="E779" s="123" t="s">
        <v>2710</v>
      </c>
      <c r="F779" s="123" t="s">
        <v>2711</v>
      </c>
    </row>
    <row r="780" spans="1:6" ht="38.25">
      <c r="A780" s="121" t="s">
        <v>2712</v>
      </c>
      <c r="B780" s="118" t="s">
        <v>2713</v>
      </c>
      <c r="C780" s="122" t="s">
        <v>408</v>
      </c>
      <c r="D780" s="123" t="s">
        <v>2714</v>
      </c>
      <c r="E780" s="123" t="s">
        <v>2715</v>
      </c>
      <c r="F780" s="123" t="s">
        <v>2716</v>
      </c>
    </row>
    <row r="781" spans="1:6" ht="38.25">
      <c r="A781" s="121" t="s">
        <v>2717</v>
      </c>
      <c r="B781" s="116" t="s">
        <v>2718</v>
      </c>
      <c r="C781" s="122" t="s">
        <v>408</v>
      </c>
      <c r="D781" s="123" t="s">
        <v>2719</v>
      </c>
      <c r="E781" s="123" t="s">
        <v>2720</v>
      </c>
      <c r="F781" s="123" t="s">
        <v>2721</v>
      </c>
    </row>
    <row r="782" spans="1:6" ht="38.25">
      <c r="A782" s="121" t="s">
        <v>2722</v>
      </c>
      <c r="B782" s="116" t="s">
        <v>2723</v>
      </c>
      <c r="C782" s="122" t="s">
        <v>408</v>
      </c>
      <c r="D782" s="123" t="s">
        <v>2724</v>
      </c>
      <c r="E782" s="123" t="s">
        <v>1684</v>
      </c>
      <c r="F782" s="123" t="s">
        <v>2725</v>
      </c>
    </row>
    <row r="783" spans="1:6" ht="25.5">
      <c r="A783" s="130">
        <v>14.2</v>
      </c>
      <c r="B783" s="113" t="s">
        <v>2726</v>
      </c>
      <c r="C783" s="128"/>
      <c r="D783" s="128"/>
      <c r="E783" s="128"/>
      <c r="F783" s="128"/>
    </row>
    <row r="784" spans="1:6" ht="25.5">
      <c r="A784" s="116" t="s">
        <v>2727</v>
      </c>
      <c r="B784" s="118" t="s">
        <v>2728</v>
      </c>
      <c r="C784" s="117" t="s">
        <v>557</v>
      </c>
      <c r="D784" s="119" t="s">
        <v>2729</v>
      </c>
      <c r="E784" s="119" t="s">
        <v>2730</v>
      </c>
      <c r="F784" s="119" t="s">
        <v>2731</v>
      </c>
    </row>
    <row r="785" spans="1:6">
      <c r="A785" s="116" t="s">
        <v>2732</v>
      </c>
      <c r="B785" s="116" t="s">
        <v>2733</v>
      </c>
      <c r="C785" s="117" t="s">
        <v>514</v>
      </c>
      <c r="D785" s="119" t="s">
        <v>2734</v>
      </c>
      <c r="E785" s="119" t="s">
        <v>2735</v>
      </c>
      <c r="F785" s="119" t="s">
        <v>2736</v>
      </c>
    </row>
    <row r="786" spans="1:6" ht="25.5">
      <c r="A786" s="130">
        <v>14.28</v>
      </c>
      <c r="B786" s="113" t="s">
        <v>2737</v>
      </c>
      <c r="C786" s="128"/>
      <c r="D786" s="128"/>
      <c r="E786" s="128"/>
      <c r="F786" s="128"/>
    </row>
    <row r="787" spans="1:6" ht="38.25">
      <c r="A787" s="116" t="s">
        <v>2738</v>
      </c>
      <c r="B787" s="118" t="s">
        <v>2739</v>
      </c>
      <c r="C787" s="117" t="s">
        <v>408</v>
      </c>
      <c r="D787" s="119" t="s">
        <v>2740</v>
      </c>
      <c r="E787" s="119" t="s">
        <v>2741</v>
      </c>
      <c r="F787" s="119" t="s">
        <v>2742</v>
      </c>
    </row>
    <row r="788" spans="1:6" ht="38.25">
      <c r="A788" s="116" t="s">
        <v>2743</v>
      </c>
      <c r="B788" s="118" t="s">
        <v>2744</v>
      </c>
      <c r="C788" s="117" t="s">
        <v>408</v>
      </c>
      <c r="D788" s="119" t="s">
        <v>2745</v>
      </c>
      <c r="E788" s="119" t="s">
        <v>2741</v>
      </c>
      <c r="F788" s="119" t="s">
        <v>2746</v>
      </c>
    </row>
    <row r="789" spans="1:6" ht="25.5">
      <c r="A789" s="116" t="s">
        <v>2747</v>
      </c>
      <c r="B789" s="118" t="s">
        <v>2748</v>
      </c>
      <c r="C789" s="117" t="s">
        <v>408</v>
      </c>
      <c r="D789" s="119" t="s">
        <v>2749</v>
      </c>
      <c r="E789" s="119" t="s">
        <v>2750</v>
      </c>
      <c r="F789" s="119" t="s">
        <v>2751</v>
      </c>
    </row>
    <row r="790" spans="1:6" ht="38.25">
      <c r="A790" s="116" t="s">
        <v>2752</v>
      </c>
      <c r="B790" s="118" t="s">
        <v>2753</v>
      </c>
      <c r="C790" s="117" t="s">
        <v>408</v>
      </c>
      <c r="D790" s="119" t="s">
        <v>2754</v>
      </c>
      <c r="E790" s="119" t="s">
        <v>2755</v>
      </c>
      <c r="F790" s="119" t="s">
        <v>2756</v>
      </c>
    </row>
    <row r="791" spans="1:6">
      <c r="A791" s="130">
        <v>14.3</v>
      </c>
      <c r="B791" s="113" t="s">
        <v>2757</v>
      </c>
      <c r="C791" s="114"/>
      <c r="D791" s="114"/>
      <c r="E791" s="114"/>
      <c r="F791" s="114"/>
    </row>
    <row r="792" spans="1:6" ht="38.25">
      <c r="A792" s="140" t="s">
        <v>14349</v>
      </c>
      <c r="B792" s="140" t="s">
        <v>2758</v>
      </c>
      <c r="C792" s="117" t="s">
        <v>408</v>
      </c>
      <c r="D792" s="119" t="s">
        <v>2759</v>
      </c>
      <c r="E792" s="119" t="s">
        <v>2760</v>
      </c>
      <c r="F792" s="119" t="s">
        <v>2761</v>
      </c>
    </row>
    <row r="793" spans="1:6" ht="38.25">
      <c r="A793" s="116" t="s">
        <v>2762</v>
      </c>
      <c r="B793" s="118" t="s">
        <v>2763</v>
      </c>
      <c r="C793" s="117" t="s">
        <v>408</v>
      </c>
      <c r="D793" s="119" t="s">
        <v>2764</v>
      </c>
      <c r="E793" s="124"/>
      <c r="F793" s="119" t="s">
        <v>2764</v>
      </c>
    </row>
    <row r="794" spans="1:6" ht="38.25">
      <c r="A794" s="116" t="s">
        <v>2765</v>
      </c>
      <c r="B794" s="116" t="s">
        <v>2766</v>
      </c>
      <c r="C794" s="117" t="s">
        <v>408</v>
      </c>
      <c r="D794" s="119" t="s">
        <v>2767</v>
      </c>
      <c r="E794" s="118"/>
      <c r="F794" s="119" t="s">
        <v>2767</v>
      </c>
    </row>
    <row r="795" spans="1:6" ht="25.5">
      <c r="A795" s="116" t="s">
        <v>2768</v>
      </c>
      <c r="B795" s="118" t="s">
        <v>2769</v>
      </c>
      <c r="C795" s="117" t="s">
        <v>408</v>
      </c>
      <c r="D795" s="119" t="s">
        <v>2770</v>
      </c>
      <c r="E795" s="119" t="s">
        <v>2760</v>
      </c>
      <c r="F795" s="119" t="s">
        <v>2771</v>
      </c>
    </row>
    <row r="796" spans="1:6" ht="38.25">
      <c r="A796" s="121" t="s">
        <v>2772</v>
      </c>
      <c r="B796" s="118" t="s">
        <v>2773</v>
      </c>
      <c r="C796" s="122" t="s">
        <v>408</v>
      </c>
      <c r="D796" s="123" t="s">
        <v>2774</v>
      </c>
      <c r="E796" s="118"/>
      <c r="F796" s="123" t="s">
        <v>2774</v>
      </c>
    </row>
    <row r="797" spans="1:6" ht="38.25">
      <c r="A797" s="121" t="s">
        <v>2775</v>
      </c>
      <c r="B797" s="118" t="s">
        <v>2776</v>
      </c>
      <c r="C797" s="122" t="s">
        <v>408</v>
      </c>
      <c r="D797" s="123" t="s">
        <v>2777</v>
      </c>
      <c r="E797" s="118"/>
      <c r="F797" s="123" t="s">
        <v>2777</v>
      </c>
    </row>
    <row r="798" spans="1:6" ht="38.25">
      <c r="A798" s="121" t="s">
        <v>2778</v>
      </c>
      <c r="B798" s="118" t="s">
        <v>2779</v>
      </c>
      <c r="C798" s="122" t="s">
        <v>408</v>
      </c>
      <c r="D798" s="123" t="s">
        <v>2780</v>
      </c>
      <c r="E798" s="118"/>
      <c r="F798" s="123" t="s">
        <v>2780</v>
      </c>
    </row>
    <row r="799" spans="1:6" ht="38.25">
      <c r="A799" s="121" t="s">
        <v>2781</v>
      </c>
      <c r="B799" s="118" t="s">
        <v>2782</v>
      </c>
      <c r="C799" s="122" t="s">
        <v>408</v>
      </c>
      <c r="D799" s="123" t="s">
        <v>2783</v>
      </c>
      <c r="E799" s="118"/>
      <c r="F799" s="123" t="s">
        <v>2783</v>
      </c>
    </row>
    <row r="800" spans="1:6" ht="38.25">
      <c r="A800" s="121" t="s">
        <v>2784</v>
      </c>
      <c r="B800" s="118" t="s">
        <v>2785</v>
      </c>
      <c r="C800" s="122" t="s">
        <v>408</v>
      </c>
      <c r="D800" s="123" t="s">
        <v>2786</v>
      </c>
      <c r="E800" s="118"/>
      <c r="F800" s="123" t="s">
        <v>2786</v>
      </c>
    </row>
    <row r="801" spans="1:6" ht="38.25">
      <c r="A801" s="121" t="s">
        <v>2787</v>
      </c>
      <c r="B801" s="118" t="s">
        <v>2788</v>
      </c>
      <c r="C801" s="122" t="s">
        <v>408</v>
      </c>
      <c r="D801" s="123" t="s">
        <v>2789</v>
      </c>
      <c r="E801" s="118"/>
      <c r="F801" s="123" t="s">
        <v>2789</v>
      </c>
    </row>
    <row r="802" spans="1:6" ht="38.25">
      <c r="A802" s="141" t="s">
        <v>14348</v>
      </c>
      <c r="B802" s="118" t="s">
        <v>2790</v>
      </c>
      <c r="C802" s="122" t="s">
        <v>408</v>
      </c>
      <c r="D802" s="123" t="s">
        <v>2791</v>
      </c>
      <c r="E802" s="118"/>
      <c r="F802" s="123" t="s">
        <v>2791</v>
      </c>
    </row>
    <row r="803" spans="1:6" ht="38.25">
      <c r="A803" s="121" t="s">
        <v>2792</v>
      </c>
      <c r="B803" s="118" t="s">
        <v>2793</v>
      </c>
      <c r="C803" s="122" t="s">
        <v>408</v>
      </c>
      <c r="D803" s="123" t="s">
        <v>2794</v>
      </c>
      <c r="E803" s="118"/>
      <c r="F803" s="123" t="s">
        <v>2794</v>
      </c>
    </row>
    <row r="804" spans="1:6" ht="38.25">
      <c r="A804" s="121" t="s">
        <v>2795</v>
      </c>
      <c r="B804" s="118" t="s">
        <v>2796</v>
      </c>
      <c r="C804" s="122" t="s">
        <v>408</v>
      </c>
      <c r="D804" s="123" t="s">
        <v>2577</v>
      </c>
      <c r="E804" s="118"/>
      <c r="F804" s="123" t="s">
        <v>2577</v>
      </c>
    </row>
    <row r="805" spans="1:6" ht="51">
      <c r="A805" s="121" t="s">
        <v>2797</v>
      </c>
      <c r="B805" s="118" t="s">
        <v>2798</v>
      </c>
      <c r="C805" s="122" t="s">
        <v>408</v>
      </c>
      <c r="D805" s="123" t="s">
        <v>2799</v>
      </c>
      <c r="E805" s="118"/>
      <c r="F805" s="123" t="s">
        <v>2799</v>
      </c>
    </row>
    <row r="806" spans="1:6" ht="38.25">
      <c r="A806" s="121" t="s">
        <v>2800</v>
      </c>
      <c r="B806" s="118" t="s">
        <v>2801</v>
      </c>
      <c r="C806" s="122" t="s">
        <v>408</v>
      </c>
      <c r="D806" s="123" t="s">
        <v>2802</v>
      </c>
      <c r="E806" s="118"/>
      <c r="F806" s="123" t="s">
        <v>2802</v>
      </c>
    </row>
    <row r="807" spans="1:6" ht="38.25">
      <c r="A807" s="121" t="s">
        <v>2803</v>
      </c>
      <c r="B807" s="118" t="s">
        <v>2804</v>
      </c>
      <c r="C807" s="122" t="s">
        <v>408</v>
      </c>
      <c r="D807" s="123" t="s">
        <v>2805</v>
      </c>
      <c r="E807" s="118"/>
      <c r="F807" s="123" t="s">
        <v>2805</v>
      </c>
    </row>
    <row r="808" spans="1:6" ht="38.25">
      <c r="A808" s="121" t="s">
        <v>2806</v>
      </c>
      <c r="B808" s="118" t="s">
        <v>2807</v>
      </c>
      <c r="C808" s="122" t="s">
        <v>408</v>
      </c>
      <c r="D808" s="123" t="s">
        <v>2808</v>
      </c>
      <c r="E808" s="118"/>
      <c r="F808" s="123" t="s">
        <v>2808</v>
      </c>
    </row>
    <row r="809" spans="1:6" ht="38.25">
      <c r="A809" s="116" t="s">
        <v>2809</v>
      </c>
      <c r="B809" s="118" t="s">
        <v>2810</v>
      </c>
      <c r="C809" s="117" t="s">
        <v>408</v>
      </c>
      <c r="D809" s="119" t="s">
        <v>2811</v>
      </c>
      <c r="E809" s="119" t="s">
        <v>2812</v>
      </c>
      <c r="F809" s="119" t="s">
        <v>2813</v>
      </c>
    </row>
    <row r="810" spans="1:6" ht="51">
      <c r="A810" s="121" t="s">
        <v>2814</v>
      </c>
      <c r="B810" s="118" t="s">
        <v>2815</v>
      </c>
      <c r="C810" s="122" t="s">
        <v>408</v>
      </c>
      <c r="D810" s="123" t="s">
        <v>2816</v>
      </c>
      <c r="E810" s="118"/>
      <c r="F810" s="123" t="s">
        <v>2816</v>
      </c>
    </row>
    <row r="811" spans="1:6" ht="51">
      <c r="A811" s="121" t="s">
        <v>2817</v>
      </c>
      <c r="B811" s="118" t="s">
        <v>2818</v>
      </c>
      <c r="C811" s="122" t="s">
        <v>408</v>
      </c>
      <c r="D811" s="123" t="s">
        <v>2819</v>
      </c>
      <c r="E811" s="118"/>
      <c r="F811" s="123" t="s">
        <v>2819</v>
      </c>
    </row>
    <row r="812" spans="1:6" ht="51">
      <c r="A812" s="121" t="s">
        <v>2820</v>
      </c>
      <c r="B812" s="118" t="s">
        <v>2821</v>
      </c>
      <c r="C812" s="122" t="s">
        <v>408</v>
      </c>
      <c r="D812" s="123" t="s">
        <v>2822</v>
      </c>
      <c r="E812" s="118"/>
      <c r="F812" s="123" t="s">
        <v>2822</v>
      </c>
    </row>
    <row r="813" spans="1:6" ht="51">
      <c r="A813" s="121" t="s">
        <v>2823</v>
      </c>
      <c r="B813" s="118" t="s">
        <v>2824</v>
      </c>
      <c r="C813" s="122" t="s">
        <v>408</v>
      </c>
      <c r="D813" s="123" t="s">
        <v>2825</v>
      </c>
      <c r="E813" s="118"/>
      <c r="F813" s="123" t="s">
        <v>2825</v>
      </c>
    </row>
    <row r="814" spans="1:6" ht="51">
      <c r="A814" s="121" t="s">
        <v>2826</v>
      </c>
      <c r="B814" s="118" t="s">
        <v>2827</v>
      </c>
      <c r="C814" s="122" t="s">
        <v>408</v>
      </c>
      <c r="D814" s="123" t="s">
        <v>2828</v>
      </c>
      <c r="E814" s="118"/>
      <c r="F814" s="123" t="s">
        <v>2828</v>
      </c>
    </row>
    <row r="815" spans="1:6" ht="51">
      <c r="A815" s="121" t="s">
        <v>2829</v>
      </c>
      <c r="B815" s="118" t="s">
        <v>2830</v>
      </c>
      <c r="C815" s="122" t="s">
        <v>408</v>
      </c>
      <c r="D815" s="123" t="s">
        <v>2831</v>
      </c>
      <c r="E815" s="118"/>
      <c r="F815" s="123" t="s">
        <v>2831</v>
      </c>
    </row>
    <row r="816" spans="1:6">
      <c r="A816" s="130">
        <v>14.31</v>
      </c>
      <c r="B816" s="113" t="s">
        <v>2832</v>
      </c>
      <c r="C816" s="114"/>
      <c r="D816" s="114"/>
      <c r="E816" s="114"/>
      <c r="F816" s="114"/>
    </row>
    <row r="817" spans="1:6" ht="38.25">
      <c r="A817" s="116" t="s">
        <v>2833</v>
      </c>
      <c r="B817" s="118" t="s">
        <v>2834</v>
      </c>
      <c r="C817" s="117" t="s">
        <v>408</v>
      </c>
      <c r="D817" s="119" t="s">
        <v>2835</v>
      </c>
      <c r="E817" s="119" t="s">
        <v>2836</v>
      </c>
      <c r="F817" s="119" t="s">
        <v>2837</v>
      </c>
    </row>
    <row r="818" spans="1:6" ht="38.25">
      <c r="A818" s="130">
        <v>14.4</v>
      </c>
      <c r="B818" s="127" t="s">
        <v>2838</v>
      </c>
      <c r="C818" s="128"/>
      <c r="D818" s="128"/>
      <c r="E818" s="128"/>
      <c r="F818" s="128"/>
    </row>
    <row r="819" spans="1:6" ht="25.5">
      <c r="A819" s="116" t="s">
        <v>2839</v>
      </c>
      <c r="B819" s="118" t="s">
        <v>2840</v>
      </c>
      <c r="C819" s="117" t="s">
        <v>408</v>
      </c>
      <c r="D819" s="124"/>
      <c r="E819" s="119" t="s">
        <v>540</v>
      </c>
      <c r="F819" s="119" t="s">
        <v>540</v>
      </c>
    </row>
    <row r="820" spans="1:6" ht="25.5">
      <c r="A820" s="116" t="s">
        <v>2841</v>
      </c>
      <c r="B820" s="118" t="s">
        <v>2842</v>
      </c>
      <c r="C820" s="117" t="s">
        <v>337</v>
      </c>
      <c r="D820" s="119" t="s">
        <v>2843</v>
      </c>
      <c r="E820" s="119" t="s">
        <v>1360</v>
      </c>
      <c r="F820" s="119" t="s">
        <v>2844</v>
      </c>
    </row>
    <row r="821" spans="1:6" ht="25.5">
      <c r="A821" s="116" t="s">
        <v>2845</v>
      </c>
      <c r="B821" s="118" t="s">
        <v>2846</v>
      </c>
      <c r="C821" s="117" t="s">
        <v>337</v>
      </c>
      <c r="D821" s="119" t="s">
        <v>2847</v>
      </c>
      <c r="E821" s="119" t="s">
        <v>1360</v>
      </c>
      <c r="F821" s="119" t="s">
        <v>2848</v>
      </c>
    </row>
    <row r="822" spans="1:6" ht="25.5">
      <c r="A822" s="116" t="s">
        <v>2849</v>
      </c>
      <c r="B822" s="118" t="s">
        <v>2850</v>
      </c>
      <c r="C822" s="117" t="s">
        <v>337</v>
      </c>
      <c r="D822" s="119" t="s">
        <v>2851</v>
      </c>
      <c r="E822" s="119" t="s">
        <v>1360</v>
      </c>
      <c r="F822" s="119" t="s">
        <v>2852</v>
      </c>
    </row>
    <row r="823" spans="1:6" ht="25.5">
      <c r="A823" s="116" t="s">
        <v>2853</v>
      </c>
      <c r="B823" s="118" t="s">
        <v>2854</v>
      </c>
      <c r="C823" s="117" t="s">
        <v>337</v>
      </c>
      <c r="D823" s="119" t="s">
        <v>2855</v>
      </c>
      <c r="E823" s="119" t="s">
        <v>1360</v>
      </c>
      <c r="F823" s="119" t="s">
        <v>2856</v>
      </c>
    </row>
    <row r="824" spans="1:6" ht="25.5">
      <c r="A824" s="116" t="s">
        <v>2857</v>
      </c>
      <c r="B824" s="118" t="s">
        <v>2858</v>
      </c>
      <c r="C824" s="117" t="s">
        <v>337</v>
      </c>
      <c r="D824" s="119" t="s">
        <v>2859</v>
      </c>
      <c r="E824" s="119" t="s">
        <v>1360</v>
      </c>
      <c r="F824" s="119" t="s">
        <v>2568</v>
      </c>
    </row>
    <row r="825" spans="1:6" ht="38.25">
      <c r="A825" s="129">
        <v>15</v>
      </c>
      <c r="B825" s="127" t="s">
        <v>2860</v>
      </c>
      <c r="C825" s="128"/>
      <c r="D825" s="128"/>
      <c r="E825" s="128"/>
      <c r="F825" s="128"/>
    </row>
    <row r="826" spans="1:6">
      <c r="A826" s="130">
        <v>15.01</v>
      </c>
      <c r="B826" s="113" t="s">
        <v>2861</v>
      </c>
      <c r="C826" s="114"/>
      <c r="D826" s="114"/>
      <c r="E826" s="114"/>
      <c r="F826" s="114"/>
    </row>
    <row r="827" spans="1:6" ht="25.5">
      <c r="A827" s="116" t="s">
        <v>2862</v>
      </c>
      <c r="B827" s="118" t="s">
        <v>2863</v>
      </c>
      <c r="C827" s="117" t="s">
        <v>408</v>
      </c>
      <c r="D827" s="119" t="s">
        <v>2864</v>
      </c>
      <c r="E827" s="119" t="s">
        <v>2865</v>
      </c>
      <c r="F827" s="119" t="s">
        <v>2866</v>
      </c>
    </row>
    <row r="828" spans="1:6" ht="25.5">
      <c r="A828" s="116" t="s">
        <v>2867</v>
      </c>
      <c r="B828" s="118" t="s">
        <v>2868</v>
      </c>
      <c r="C828" s="117" t="s">
        <v>408</v>
      </c>
      <c r="D828" s="119" t="s">
        <v>2695</v>
      </c>
      <c r="E828" s="119" t="s">
        <v>1986</v>
      </c>
      <c r="F828" s="119" t="s">
        <v>2869</v>
      </c>
    </row>
    <row r="829" spans="1:6" ht="25.5">
      <c r="A829" s="116" t="s">
        <v>2870</v>
      </c>
      <c r="B829" s="118" t="s">
        <v>2871</v>
      </c>
      <c r="C829" s="117" t="s">
        <v>408</v>
      </c>
      <c r="D829" s="119" t="s">
        <v>2872</v>
      </c>
      <c r="E829" s="119" t="s">
        <v>2021</v>
      </c>
      <c r="F829" s="119" t="s">
        <v>2873</v>
      </c>
    </row>
    <row r="830" spans="1:6" ht="25.5">
      <c r="A830" s="116" t="s">
        <v>2874</v>
      </c>
      <c r="B830" s="118" t="s">
        <v>2875</v>
      </c>
      <c r="C830" s="117" t="s">
        <v>408</v>
      </c>
      <c r="D830" s="119" t="s">
        <v>2876</v>
      </c>
      <c r="E830" s="119" t="s">
        <v>2877</v>
      </c>
      <c r="F830" s="119" t="s">
        <v>2878</v>
      </c>
    </row>
    <row r="831" spans="1:6" ht="25.5">
      <c r="A831" s="116" t="s">
        <v>2879</v>
      </c>
      <c r="B831" s="118" t="s">
        <v>2880</v>
      </c>
      <c r="C831" s="117" t="s">
        <v>408</v>
      </c>
      <c r="D831" s="119" t="s">
        <v>2881</v>
      </c>
      <c r="E831" s="119" t="s">
        <v>2882</v>
      </c>
      <c r="F831" s="119" t="s">
        <v>2883</v>
      </c>
    </row>
    <row r="832" spans="1:6" ht="25.5">
      <c r="A832" s="116" t="s">
        <v>2884</v>
      </c>
      <c r="B832" s="118" t="s">
        <v>2885</v>
      </c>
      <c r="C832" s="117" t="s">
        <v>408</v>
      </c>
      <c r="D832" s="119" t="s">
        <v>2886</v>
      </c>
      <c r="E832" s="119" t="s">
        <v>540</v>
      </c>
      <c r="F832" s="119" t="s">
        <v>2887</v>
      </c>
    </row>
    <row r="833" spans="1:6" ht="25.5">
      <c r="A833" s="116" t="s">
        <v>2888</v>
      </c>
      <c r="B833" s="118" t="s">
        <v>2889</v>
      </c>
      <c r="C833" s="117" t="s">
        <v>408</v>
      </c>
      <c r="D833" s="119" t="s">
        <v>2890</v>
      </c>
      <c r="E833" s="119" t="s">
        <v>2891</v>
      </c>
      <c r="F833" s="119" t="s">
        <v>2892</v>
      </c>
    </row>
    <row r="834" spans="1:6" ht="25.5">
      <c r="A834" s="116" t="s">
        <v>2893</v>
      </c>
      <c r="B834" s="118" t="s">
        <v>2894</v>
      </c>
      <c r="C834" s="117" t="s">
        <v>408</v>
      </c>
      <c r="D834" s="119" t="s">
        <v>2895</v>
      </c>
      <c r="E834" s="119" t="s">
        <v>2896</v>
      </c>
      <c r="F834" s="119" t="s">
        <v>2897</v>
      </c>
    </row>
    <row r="835" spans="1:6">
      <c r="A835" s="116" t="s">
        <v>2898</v>
      </c>
      <c r="B835" s="116" t="s">
        <v>2899</v>
      </c>
      <c r="C835" s="117" t="s">
        <v>408</v>
      </c>
      <c r="D835" s="119" t="s">
        <v>2900</v>
      </c>
      <c r="E835" s="119" t="s">
        <v>1996</v>
      </c>
      <c r="F835" s="119" t="s">
        <v>2901</v>
      </c>
    </row>
    <row r="836" spans="1:6">
      <c r="A836" s="116" t="s">
        <v>2902</v>
      </c>
      <c r="B836" s="116" t="s">
        <v>2903</v>
      </c>
      <c r="C836" s="117" t="s">
        <v>408</v>
      </c>
      <c r="D836" s="119" t="s">
        <v>2904</v>
      </c>
      <c r="E836" s="119" t="s">
        <v>2905</v>
      </c>
      <c r="F836" s="119" t="s">
        <v>2906</v>
      </c>
    </row>
    <row r="837" spans="1:6">
      <c r="A837" s="116" t="s">
        <v>2907</v>
      </c>
      <c r="B837" s="116" t="s">
        <v>2908</v>
      </c>
      <c r="C837" s="117" t="s">
        <v>408</v>
      </c>
      <c r="D837" s="119" t="s">
        <v>2909</v>
      </c>
      <c r="E837" s="119" t="s">
        <v>2910</v>
      </c>
      <c r="F837" s="119" t="s">
        <v>2911</v>
      </c>
    </row>
    <row r="838" spans="1:6" ht="25.5">
      <c r="A838" s="116" t="s">
        <v>2912</v>
      </c>
      <c r="B838" s="118" t="s">
        <v>2913</v>
      </c>
      <c r="C838" s="117" t="s">
        <v>408</v>
      </c>
      <c r="D838" s="119" t="s">
        <v>2914</v>
      </c>
      <c r="E838" s="119" t="s">
        <v>2915</v>
      </c>
      <c r="F838" s="119" t="s">
        <v>2916</v>
      </c>
    </row>
    <row r="839" spans="1:6" ht="25.5">
      <c r="A839" s="116" t="s">
        <v>2917</v>
      </c>
      <c r="B839" s="116" t="s">
        <v>2918</v>
      </c>
      <c r="C839" s="117" t="s">
        <v>408</v>
      </c>
      <c r="D839" s="119" t="s">
        <v>1850</v>
      </c>
      <c r="E839" s="119" t="s">
        <v>2915</v>
      </c>
      <c r="F839" s="119" t="s">
        <v>1399</v>
      </c>
    </row>
    <row r="840" spans="1:6">
      <c r="A840" s="130">
        <v>15.03</v>
      </c>
      <c r="B840" s="113" t="s">
        <v>2919</v>
      </c>
      <c r="C840" s="114"/>
      <c r="D840" s="114"/>
      <c r="E840" s="114"/>
      <c r="F840" s="114"/>
    </row>
    <row r="841" spans="1:6" ht="25.5">
      <c r="A841" s="116" t="s">
        <v>2920</v>
      </c>
      <c r="B841" s="118" t="s">
        <v>2921</v>
      </c>
      <c r="C841" s="117" t="s">
        <v>1235</v>
      </c>
      <c r="D841" s="119" t="s">
        <v>2922</v>
      </c>
      <c r="E841" s="124"/>
      <c r="F841" s="119" t="s">
        <v>2922</v>
      </c>
    </row>
    <row r="842" spans="1:6" ht="25.5">
      <c r="A842" s="116" t="s">
        <v>2923</v>
      </c>
      <c r="B842" s="118" t="s">
        <v>2924</v>
      </c>
      <c r="C842" s="117" t="s">
        <v>1235</v>
      </c>
      <c r="D842" s="124"/>
      <c r="E842" s="119" t="s">
        <v>911</v>
      </c>
      <c r="F842" s="119" t="s">
        <v>911</v>
      </c>
    </row>
    <row r="843" spans="1:6" ht="25.5">
      <c r="A843" s="116" t="s">
        <v>2925</v>
      </c>
      <c r="B843" s="118" t="s">
        <v>2926</v>
      </c>
      <c r="C843" s="117" t="s">
        <v>1235</v>
      </c>
      <c r="D843" s="119" t="s">
        <v>2927</v>
      </c>
      <c r="E843" s="124"/>
      <c r="F843" s="119" t="s">
        <v>2927</v>
      </c>
    </row>
    <row r="844" spans="1:6" ht="25.5">
      <c r="A844" s="116" t="s">
        <v>2928</v>
      </c>
      <c r="B844" s="118" t="s">
        <v>2929</v>
      </c>
      <c r="C844" s="117" t="s">
        <v>1235</v>
      </c>
      <c r="D844" s="119" t="s">
        <v>2930</v>
      </c>
      <c r="E844" s="124"/>
      <c r="F844" s="119" t="s">
        <v>2930</v>
      </c>
    </row>
    <row r="845" spans="1:6" ht="25.5">
      <c r="A845" s="121" t="s">
        <v>2931</v>
      </c>
      <c r="B845" s="116" t="s">
        <v>2932</v>
      </c>
      <c r="C845" s="122" t="s">
        <v>1235</v>
      </c>
      <c r="D845" s="123" t="s">
        <v>2933</v>
      </c>
      <c r="E845" s="118"/>
      <c r="F845" s="123" t="s">
        <v>2933</v>
      </c>
    </row>
    <row r="846" spans="1:6" ht="38.25">
      <c r="A846" s="116" t="s">
        <v>2934</v>
      </c>
      <c r="B846" s="118" t="s">
        <v>2935</v>
      </c>
      <c r="C846" s="117" t="s">
        <v>1235</v>
      </c>
      <c r="D846" s="119" t="s">
        <v>1792</v>
      </c>
      <c r="E846" s="119" t="s">
        <v>911</v>
      </c>
      <c r="F846" s="119" t="s">
        <v>2936</v>
      </c>
    </row>
    <row r="847" spans="1:6">
      <c r="A847" s="130">
        <v>15.05</v>
      </c>
      <c r="B847" s="113" t="s">
        <v>2937</v>
      </c>
      <c r="C847" s="114"/>
      <c r="D847" s="114"/>
      <c r="E847" s="114"/>
      <c r="F847" s="114"/>
    </row>
    <row r="848" spans="1:6" ht="25.5">
      <c r="A848" s="116" t="s">
        <v>2938</v>
      </c>
      <c r="B848" s="118" t="s">
        <v>2939</v>
      </c>
      <c r="C848" s="117" t="s">
        <v>557</v>
      </c>
      <c r="D848" s="119" t="s">
        <v>2940</v>
      </c>
      <c r="E848" s="119" t="s">
        <v>2941</v>
      </c>
      <c r="F848" s="119" t="s">
        <v>2942</v>
      </c>
    </row>
    <row r="849" spans="1:6" ht="25.5">
      <c r="A849" s="116" t="s">
        <v>2943</v>
      </c>
      <c r="B849" s="118" t="s">
        <v>2944</v>
      </c>
      <c r="C849" s="117" t="s">
        <v>557</v>
      </c>
      <c r="D849" s="119" t="s">
        <v>2945</v>
      </c>
      <c r="E849" s="119" t="s">
        <v>2946</v>
      </c>
      <c r="F849" s="119" t="s">
        <v>2947</v>
      </c>
    </row>
    <row r="850" spans="1:6" ht="25.5">
      <c r="A850" s="116" t="s">
        <v>2948</v>
      </c>
      <c r="B850" s="118" t="s">
        <v>2949</v>
      </c>
      <c r="C850" s="117" t="s">
        <v>557</v>
      </c>
      <c r="D850" s="119" t="s">
        <v>2950</v>
      </c>
      <c r="E850" s="119" t="s">
        <v>2951</v>
      </c>
      <c r="F850" s="119" t="s">
        <v>2952</v>
      </c>
    </row>
    <row r="851" spans="1:6" ht="25.5">
      <c r="A851" s="116" t="s">
        <v>2953</v>
      </c>
      <c r="B851" s="118" t="s">
        <v>2954</v>
      </c>
      <c r="C851" s="117" t="s">
        <v>557</v>
      </c>
      <c r="D851" s="119" t="s">
        <v>2955</v>
      </c>
      <c r="E851" s="119" t="s">
        <v>2956</v>
      </c>
      <c r="F851" s="119" t="s">
        <v>2957</v>
      </c>
    </row>
    <row r="852" spans="1:6" ht="25.5">
      <c r="A852" s="116" t="s">
        <v>2958</v>
      </c>
      <c r="B852" s="118" t="s">
        <v>2959</v>
      </c>
      <c r="C852" s="117" t="s">
        <v>557</v>
      </c>
      <c r="D852" s="119" t="s">
        <v>2960</v>
      </c>
      <c r="E852" s="119" t="s">
        <v>2961</v>
      </c>
      <c r="F852" s="119" t="s">
        <v>2962</v>
      </c>
    </row>
    <row r="853" spans="1:6" ht="38.25">
      <c r="A853" s="130">
        <v>15.2</v>
      </c>
      <c r="B853" s="127" t="s">
        <v>2963</v>
      </c>
      <c r="C853" s="128"/>
      <c r="D853" s="128"/>
      <c r="E853" s="128"/>
      <c r="F853" s="128"/>
    </row>
    <row r="854" spans="1:6" ht="25.5">
      <c r="A854" s="116" t="s">
        <v>2964</v>
      </c>
      <c r="B854" s="118" t="s">
        <v>2965</v>
      </c>
      <c r="C854" s="117" t="s">
        <v>557</v>
      </c>
      <c r="D854" s="119" t="s">
        <v>2966</v>
      </c>
      <c r="E854" s="119" t="s">
        <v>2967</v>
      </c>
      <c r="F854" s="119" t="s">
        <v>2968</v>
      </c>
    </row>
    <row r="855" spans="1:6" ht="38.25">
      <c r="A855" s="116" t="s">
        <v>2969</v>
      </c>
      <c r="B855" s="118" t="s">
        <v>2970</v>
      </c>
      <c r="C855" s="117" t="s">
        <v>514</v>
      </c>
      <c r="D855" s="119" t="s">
        <v>487</v>
      </c>
      <c r="E855" s="119" t="s">
        <v>2971</v>
      </c>
      <c r="F855" s="119" t="s">
        <v>2972</v>
      </c>
    </row>
    <row r="856" spans="1:6" ht="38.25">
      <c r="A856" s="116" t="s">
        <v>2973</v>
      </c>
      <c r="B856" s="118" t="s">
        <v>2974</v>
      </c>
      <c r="C856" s="117" t="s">
        <v>514</v>
      </c>
      <c r="D856" s="119" t="s">
        <v>414</v>
      </c>
      <c r="E856" s="119" t="s">
        <v>2975</v>
      </c>
      <c r="F856" s="119" t="s">
        <v>2976</v>
      </c>
    </row>
    <row r="857" spans="1:6">
      <c r="A857" s="129">
        <v>16</v>
      </c>
      <c r="B857" s="113" t="s">
        <v>2977</v>
      </c>
      <c r="C857" s="114"/>
      <c r="D857" s="114"/>
      <c r="E857" s="114"/>
      <c r="F857" s="114"/>
    </row>
    <row r="858" spans="1:6">
      <c r="A858" s="130">
        <v>16.02</v>
      </c>
      <c r="B858" s="113" t="s">
        <v>2978</v>
      </c>
      <c r="C858" s="114"/>
      <c r="D858" s="114"/>
      <c r="E858" s="114"/>
      <c r="F858" s="114"/>
    </row>
    <row r="859" spans="1:6">
      <c r="A859" s="116" t="s">
        <v>2979</v>
      </c>
      <c r="B859" s="116" t="s">
        <v>2980</v>
      </c>
      <c r="C859" s="117" t="s">
        <v>408</v>
      </c>
      <c r="D859" s="119" t="s">
        <v>2981</v>
      </c>
      <c r="E859" s="119" t="s">
        <v>1889</v>
      </c>
      <c r="F859" s="119" t="s">
        <v>2982</v>
      </c>
    </row>
    <row r="860" spans="1:6">
      <c r="A860" s="116" t="s">
        <v>2983</v>
      </c>
      <c r="B860" s="116" t="s">
        <v>2984</v>
      </c>
      <c r="C860" s="117" t="s">
        <v>408</v>
      </c>
      <c r="D860" s="119" t="s">
        <v>2985</v>
      </c>
      <c r="E860" s="119" t="s">
        <v>1889</v>
      </c>
      <c r="F860" s="119" t="s">
        <v>2986</v>
      </c>
    </row>
    <row r="861" spans="1:6">
      <c r="A861" s="116" t="s">
        <v>2987</v>
      </c>
      <c r="B861" s="116" t="s">
        <v>2988</v>
      </c>
      <c r="C861" s="117" t="s">
        <v>408</v>
      </c>
      <c r="D861" s="119" t="s">
        <v>2989</v>
      </c>
      <c r="E861" s="119" t="s">
        <v>1889</v>
      </c>
      <c r="F861" s="119" t="s">
        <v>2990</v>
      </c>
    </row>
    <row r="862" spans="1:6">
      <c r="A862" s="116" t="s">
        <v>2991</v>
      </c>
      <c r="B862" s="116" t="s">
        <v>2992</v>
      </c>
      <c r="C862" s="117" t="s">
        <v>408</v>
      </c>
      <c r="D862" s="119" t="s">
        <v>2993</v>
      </c>
      <c r="E862" s="119" t="s">
        <v>2994</v>
      </c>
      <c r="F862" s="119" t="s">
        <v>2995</v>
      </c>
    </row>
    <row r="863" spans="1:6">
      <c r="A863" s="116" t="s">
        <v>2996</v>
      </c>
      <c r="B863" s="116" t="s">
        <v>2997</v>
      </c>
      <c r="C863" s="117" t="s">
        <v>408</v>
      </c>
      <c r="D863" s="119" t="s">
        <v>2998</v>
      </c>
      <c r="E863" s="119" t="s">
        <v>2994</v>
      </c>
      <c r="F863" s="119" t="s">
        <v>2999</v>
      </c>
    </row>
    <row r="864" spans="1:6">
      <c r="A864" s="116" t="s">
        <v>3000</v>
      </c>
      <c r="B864" s="116" t="s">
        <v>3001</v>
      </c>
      <c r="C864" s="117" t="s">
        <v>514</v>
      </c>
      <c r="D864" s="119" t="s">
        <v>3002</v>
      </c>
      <c r="E864" s="119" t="s">
        <v>1846</v>
      </c>
      <c r="F864" s="119" t="s">
        <v>3003</v>
      </c>
    </row>
    <row r="865" spans="1:6" ht="25.5">
      <c r="A865" s="116" t="s">
        <v>3004</v>
      </c>
      <c r="B865" s="118" t="s">
        <v>3005</v>
      </c>
      <c r="C865" s="117" t="s">
        <v>514</v>
      </c>
      <c r="D865" s="119" t="s">
        <v>3006</v>
      </c>
      <c r="E865" s="119" t="s">
        <v>1229</v>
      </c>
      <c r="F865" s="119" t="s">
        <v>3007</v>
      </c>
    </row>
    <row r="866" spans="1:6">
      <c r="A866" s="116" t="s">
        <v>3008</v>
      </c>
      <c r="B866" s="116" t="s">
        <v>3009</v>
      </c>
      <c r="C866" s="117" t="s">
        <v>514</v>
      </c>
      <c r="D866" s="119" t="s">
        <v>3010</v>
      </c>
      <c r="E866" s="119" t="s">
        <v>1229</v>
      </c>
      <c r="F866" s="119" t="s">
        <v>3011</v>
      </c>
    </row>
    <row r="867" spans="1:6" ht="25.5">
      <c r="A867" s="130">
        <v>16.03</v>
      </c>
      <c r="B867" s="127" t="s">
        <v>3012</v>
      </c>
      <c r="C867" s="128"/>
      <c r="D867" s="128"/>
      <c r="E867" s="128"/>
      <c r="F867" s="128"/>
    </row>
    <row r="868" spans="1:6" ht="25.5">
      <c r="A868" s="116" t="s">
        <v>3013</v>
      </c>
      <c r="B868" s="118" t="s">
        <v>3014</v>
      </c>
      <c r="C868" s="117" t="s">
        <v>408</v>
      </c>
      <c r="D868" s="119" t="s">
        <v>3015</v>
      </c>
      <c r="E868" s="119" t="s">
        <v>1229</v>
      </c>
      <c r="F868" s="119" t="s">
        <v>3016</v>
      </c>
    </row>
    <row r="869" spans="1:6" ht="25.5">
      <c r="A869" s="116" t="s">
        <v>3017</v>
      </c>
      <c r="B869" s="118" t="s">
        <v>3018</v>
      </c>
      <c r="C869" s="117" t="s">
        <v>408</v>
      </c>
      <c r="D869" s="119" t="s">
        <v>3019</v>
      </c>
      <c r="E869" s="119" t="s">
        <v>1229</v>
      </c>
      <c r="F869" s="119" t="s">
        <v>3020</v>
      </c>
    </row>
    <row r="870" spans="1:6" ht="25.5">
      <c r="A870" s="116" t="s">
        <v>3021</v>
      </c>
      <c r="B870" s="118" t="s">
        <v>3022</v>
      </c>
      <c r="C870" s="117" t="s">
        <v>408</v>
      </c>
      <c r="D870" s="119" t="s">
        <v>3023</v>
      </c>
      <c r="E870" s="119" t="s">
        <v>1229</v>
      </c>
      <c r="F870" s="119" t="s">
        <v>3024</v>
      </c>
    </row>
    <row r="871" spans="1:6" ht="25.5">
      <c r="A871" s="116" t="s">
        <v>3025</v>
      </c>
      <c r="B871" s="118" t="s">
        <v>3026</v>
      </c>
      <c r="C871" s="117" t="s">
        <v>408</v>
      </c>
      <c r="D871" s="119" t="s">
        <v>3027</v>
      </c>
      <c r="E871" s="119" t="s">
        <v>1229</v>
      </c>
      <c r="F871" s="119" t="s">
        <v>3028</v>
      </c>
    </row>
    <row r="872" spans="1:6" ht="25.5">
      <c r="A872" s="116" t="s">
        <v>3029</v>
      </c>
      <c r="B872" s="118" t="s">
        <v>3030</v>
      </c>
      <c r="C872" s="117" t="s">
        <v>514</v>
      </c>
      <c r="D872" s="119" t="s">
        <v>3031</v>
      </c>
      <c r="E872" s="119" t="s">
        <v>1191</v>
      </c>
      <c r="F872" s="119" t="s">
        <v>2034</v>
      </c>
    </row>
    <row r="873" spans="1:6" ht="38.25">
      <c r="A873" s="116" t="s">
        <v>3032</v>
      </c>
      <c r="B873" s="118" t="s">
        <v>3033</v>
      </c>
      <c r="C873" s="117" t="s">
        <v>514</v>
      </c>
      <c r="D873" s="119" t="s">
        <v>3034</v>
      </c>
      <c r="E873" s="119" t="s">
        <v>1191</v>
      </c>
      <c r="F873" s="119" t="s">
        <v>3035</v>
      </c>
    </row>
    <row r="874" spans="1:6" ht="25.5">
      <c r="A874" s="121" t="s">
        <v>3036</v>
      </c>
      <c r="B874" s="116" t="s">
        <v>3037</v>
      </c>
      <c r="C874" s="122" t="s">
        <v>514</v>
      </c>
      <c r="D874" s="123" t="s">
        <v>3038</v>
      </c>
      <c r="E874" s="123" t="s">
        <v>1191</v>
      </c>
      <c r="F874" s="123" t="s">
        <v>3039</v>
      </c>
    </row>
    <row r="875" spans="1:6" ht="25.5">
      <c r="A875" s="116" t="s">
        <v>3040</v>
      </c>
      <c r="B875" s="118" t="s">
        <v>3041</v>
      </c>
      <c r="C875" s="117" t="s">
        <v>514</v>
      </c>
      <c r="D875" s="119" t="s">
        <v>3042</v>
      </c>
      <c r="E875" s="119" t="s">
        <v>1191</v>
      </c>
      <c r="F875" s="119" t="s">
        <v>3043</v>
      </c>
    </row>
    <row r="876" spans="1:6" ht="25.5">
      <c r="A876" s="116" t="s">
        <v>3044</v>
      </c>
      <c r="B876" s="118" t="s">
        <v>3045</v>
      </c>
      <c r="C876" s="117" t="s">
        <v>514</v>
      </c>
      <c r="D876" s="119" t="s">
        <v>3046</v>
      </c>
      <c r="E876" s="119" t="s">
        <v>1191</v>
      </c>
      <c r="F876" s="119" t="s">
        <v>3047</v>
      </c>
    </row>
    <row r="877" spans="1:6" ht="25.5">
      <c r="A877" s="116" t="s">
        <v>3048</v>
      </c>
      <c r="B877" s="118" t="s">
        <v>3049</v>
      </c>
      <c r="C877" s="117" t="s">
        <v>514</v>
      </c>
      <c r="D877" s="119" t="s">
        <v>3050</v>
      </c>
      <c r="E877" s="119" t="s">
        <v>1191</v>
      </c>
      <c r="F877" s="119" t="s">
        <v>3051</v>
      </c>
    </row>
    <row r="878" spans="1:6" ht="38.25">
      <c r="A878" s="116" t="s">
        <v>3052</v>
      </c>
      <c r="B878" s="118" t="s">
        <v>3053</v>
      </c>
      <c r="C878" s="117" t="s">
        <v>514</v>
      </c>
      <c r="D878" s="119" t="s">
        <v>3054</v>
      </c>
      <c r="E878" s="119" t="s">
        <v>1191</v>
      </c>
      <c r="F878" s="119" t="s">
        <v>3055</v>
      </c>
    </row>
    <row r="879" spans="1:6">
      <c r="A879" s="130">
        <v>16.100000000000001</v>
      </c>
      <c r="B879" s="113" t="s">
        <v>3056</v>
      </c>
      <c r="C879" s="114"/>
      <c r="D879" s="114"/>
      <c r="E879" s="114"/>
      <c r="F879" s="114"/>
    </row>
    <row r="880" spans="1:6" ht="25.5">
      <c r="A880" s="116" t="s">
        <v>3057</v>
      </c>
      <c r="B880" s="118" t="s">
        <v>3058</v>
      </c>
      <c r="C880" s="117" t="s">
        <v>408</v>
      </c>
      <c r="D880" s="119" t="s">
        <v>3059</v>
      </c>
      <c r="E880" s="119" t="s">
        <v>2910</v>
      </c>
      <c r="F880" s="119" t="s">
        <v>3060</v>
      </c>
    </row>
    <row r="881" spans="1:6" ht="38.25">
      <c r="A881" s="116" t="s">
        <v>3061</v>
      </c>
      <c r="B881" s="118" t="s">
        <v>3062</v>
      </c>
      <c r="C881" s="117" t="s">
        <v>514</v>
      </c>
      <c r="D881" s="119" t="s">
        <v>3063</v>
      </c>
      <c r="E881" s="119" t="s">
        <v>3064</v>
      </c>
      <c r="F881" s="119" t="s">
        <v>3065</v>
      </c>
    </row>
    <row r="882" spans="1:6">
      <c r="A882" s="130">
        <v>16.12</v>
      </c>
      <c r="B882" s="113" t="s">
        <v>3066</v>
      </c>
      <c r="C882" s="114"/>
      <c r="D882" s="114"/>
      <c r="E882" s="114"/>
      <c r="F882" s="114"/>
    </row>
    <row r="883" spans="1:6" ht="51">
      <c r="A883" s="121" t="s">
        <v>3067</v>
      </c>
      <c r="B883" s="118" t="s">
        <v>3068</v>
      </c>
      <c r="C883" s="122" t="s">
        <v>408</v>
      </c>
      <c r="D883" s="123" t="s">
        <v>3069</v>
      </c>
      <c r="E883" s="123" t="s">
        <v>1229</v>
      </c>
      <c r="F883" s="123" t="s">
        <v>3070</v>
      </c>
    </row>
    <row r="884" spans="1:6" ht="38.25">
      <c r="A884" s="121" t="s">
        <v>3071</v>
      </c>
      <c r="B884" s="118" t="s">
        <v>3072</v>
      </c>
      <c r="C884" s="122" t="s">
        <v>408</v>
      </c>
      <c r="D884" s="123" t="s">
        <v>3073</v>
      </c>
      <c r="E884" s="123" t="s">
        <v>1229</v>
      </c>
      <c r="F884" s="123" t="s">
        <v>3074</v>
      </c>
    </row>
    <row r="885" spans="1:6" ht="38.25">
      <c r="A885" s="116" t="s">
        <v>3075</v>
      </c>
      <c r="B885" s="116" t="s">
        <v>3076</v>
      </c>
      <c r="C885" s="117" t="s">
        <v>408</v>
      </c>
      <c r="D885" s="119" t="s">
        <v>3077</v>
      </c>
      <c r="E885" s="119" t="s">
        <v>1229</v>
      </c>
      <c r="F885" s="119" t="s">
        <v>3078</v>
      </c>
    </row>
    <row r="886" spans="1:6" ht="38.25">
      <c r="A886" s="116" t="s">
        <v>3079</v>
      </c>
      <c r="B886" s="116" t="s">
        <v>3080</v>
      </c>
      <c r="C886" s="117" t="s">
        <v>408</v>
      </c>
      <c r="D886" s="119" t="s">
        <v>3081</v>
      </c>
      <c r="E886" s="119" t="s">
        <v>1229</v>
      </c>
      <c r="F886" s="119" t="s">
        <v>3082</v>
      </c>
    </row>
    <row r="887" spans="1:6" ht="38.25">
      <c r="A887" s="121" t="s">
        <v>3083</v>
      </c>
      <c r="B887" s="118" t="s">
        <v>3084</v>
      </c>
      <c r="C887" s="122" t="s">
        <v>514</v>
      </c>
      <c r="D887" s="123" t="s">
        <v>3085</v>
      </c>
      <c r="E887" s="123" t="s">
        <v>1191</v>
      </c>
      <c r="F887" s="123" t="s">
        <v>3086</v>
      </c>
    </row>
    <row r="888" spans="1:6" ht="51">
      <c r="A888" s="121" t="s">
        <v>3087</v>
      </c>
      <c r="B888" s="118" t="s">
        <v>3088</v>
      </c>
      <c r="C888" s="122" t="s">
        <v>514</v>
      </c>
      <c r="D888" s="123" t="s">
        <v>3089</v>
      </c>
      <c r="E888" s="123" t="s">
        <v>1191</v>
      </c>
      <c r="F888" s="123" t="s">
        <v>3090</v>
      </c>
    </row>
    <row r="889" spans="1:6">
      <c r="A889" s="130">
        <v>16.13</v>
      </c>
      <c r="B889" s="113" t="s">
        <v>3091</v>
      </c>
      <c r="C889" s="114"/>
      <c r="D889" s="114"/>
      <c r="E889" s="114"/>
      <c r="F889" s="114"/>
    </row>
    <row r="890" spans="1:6" ht="38.25">
      <c r="A890" s="121" t="s">
        <v>3092</v>
      </c>
      <c r="B890" s="118" t="s">
        <v>3093</v>
      </c>
      <c r="C890" s="122" t="s">
        <v>408</v>
      </c>
      <c r="D890" s="123" t="s">
        <v>3094</v>
      </c>
      <c r="E890" s="123" t="s">
        <v>3095</v>
      </c>
      <c r="F890" s="123" t="s">
        <v>3096</v>
      </c>
    </row>
    <row r="891" spans="1:6" ht="38.25">
      <c r="A891" s="121" t="s">
        <v>3097</v>
      </c>
      <c r="B891" s="118" t="s">
        <v>3098</v>
      </c>
      <c r="C891" s="122" t="s">
        <v>408</v>
      </c>
      <c r="D891" s="123" t="s">
        <v>3099</v>
      </c>
      <c r="E891" s="123" t="s">
        <v>1157</v>
      </c>
      <c r="F891" s="123" t="s">
        <v>3100</v>
      </c>
    </row>
    <row r="892" spans="1:6" ht="51">
      <c r="A892" s="121" t="s">
        <v>3101</v>
      </c>
      <c r="B892" s="118" t="s">
        <v>3102</v>
      </c>
      <c r="C892" s="122" t="s">
        <v>408</v>
      </c>
      <c r="D892" s="123" t="s">
        <v>3103</v>
      </c>
      <c r="E892" s="123" t="s">
        <v>1157</v>
      </c>
      <c r="F892" s="123" t="s">
        <v>3104</v>
      </c>
    </row>
    <row r="893" spans="1:6" ht="38.25">
      <c r="A893" s="121" t="s">
        <v>3105</v>
      </c>
      <c r="B893" s="118" t="s">
        <v>3106</v>
      </c>
      <c r="C893" s="122" t="s">
        <v>408</v>
      </c>
      <c r="D893" s="123" t="s">
        <v>3107</v>
      </c>
      <c r="E893" s="123" t="s">
        <v>1229</v>
      </c>
      <c r="F893" s="123" t="s">
        <v>3108</v>
      </c>
    </row>
    <row r="894" spans="1:6">
      <c r="A894" s="130">
        <v>16.16</v>
      </c>
      <c r="B894" s="113" t="s">
        <v>3109</v>
      </c>
      <c r="C894" s="114"/>
      <c r="D894" s="114"/>
      <c r="E894" s="114"/>
      <c r="F894" s="114"/>
    </row>
    <row r="895" spans="1:6">
      <c r="A895" s="116" t="s">
        <v>3110</v>
      </c>
      <c r="B895" s="116" t="s">
        <v>3111</v>
      </c>
      <c r="C895" s="117" t="s">
        <v>408</v>
      </c>
      <c r="D895" s="119" t="s">
        <v>3112</v>
      </c>
      <c r="E895" s="119" t="s">
        <v>1229</v>
      </c>
      <c r="F895" s="119" t="s">
        <v>3113</v>
      </c>
    </row>
    <row r="896" spans="1:6" ht="38.25">
      <c r="A896" s="116" t="s">
        <v>3114</v>
      </c>
      <c r="B896" s="118" t="s">
        <v>3115</v>
      </c>
      <c r="C896" s="117" t="s">
        <v>408</v>
      </c>
      <c r="D896" s="119" t="s">
        <v>3116</v>
      </c>
      <c r="E896" s="119" t="s">
        <v>1229</v>
      </c>
      <c r="F896" s="119" t="s">
        <v>3117</v>
      </c>
    </row>
    <row r="897" spans="1:6" ht="25.5">
      <c r="A897" s="116" t="s">
        <v>3118</v>
      </c>
      <c r="B897" s="118" t="s">
        <v>3119</v>
      </c>
      <c r="C897" s="117" t="s">
        <v>514</v>
      </c>
      <c r="D897" s="119" t="s">
        <v>3120</v>
      </c>
      <c r="E897" s="119" t="s">
        <v>1191</v>
      </c>
      <c r="F897" s="119" t="s">
        <v>3121</v>
      </c>
    </row>
    <row r="898" spans="1:6">
      <c r="A898" s="130">
        <v>16.2</v>
      </c>
      <c r="B898" s="113" t="s">
        <v>3122</v>
      </c>
      <c r="C898" s="114"/>
      <c r="D898" s="114"/>
      <c r="E898" s="114"/>
      <c r="F898" s="114"/>
    </row>
    <row r="899" spans="1:6">
      <c r="A899" s="116" t="s">
        <v>3123</v>
      </c>
      <c r="B899" s="116" t="s">
        <v>3124</v>
      </c>
      <c r="C899" s="117" t="s">
        <v>337</v>
      </c>
      <c r="D899" s="119" t="s">
        <v>3125</v>
      </c>
      <c r="E899" s="119" t="s">
        <v>553</v>
      </c>
      <c r="F899" s="119" t="s">
        <v>3126</v>
      </c>
    </row>
    <row r="900" spans="1:6" ht="25.5">
      <c r="A900" s="116" t="s">
        <v>3127</v>
      </c>
      <c r="B900" s="118" t="s">
        <v>3128</v>
      </c>
      <c r="C900" s="117" t="s">
        <v>337</v>
      </c>
      <c r="D900" s="119" t="s">
        <v>3125</v>
      </c>
      <c r="E900" s="119" t="s">
        <v>553</v>
      </c>
      <c r="F900" s="119" t="s">
        <v>3126</v>
      </c>
    </row>
    <row r="901" spans="1:6">
      <c r="A901" s="130">
        <v>16.3</v>
      </c>
      <c r="B901" s="113" t="s">
        <v>3129</v>
      </c>
      <c r="C901" s="114"/>
      <c r="D901" s="114"/>
      <c r="E901" s="114"/>
      <c r="F901" s="114"/>
    </row>
    <row r="902" spans="1:6">
      <c r="A902" s="116" t="s">
        <v>3130</v>
      </c>
      <c r="B902" s="116" t="s">
        <v>3131</v>
      </c>
      <c r="C902" s="117" t="s">
        <v>408</v>
      </c>
      <c r="D902" s="119" t="s">
        <v>3132</v>
      </c>
      <c r="E902" s="124"/>
      <c r="F902" s="119" t="s">
        <v>3132</v>
      </c>
    </row>
    <row r="903" spans="1:6">
      <c r="A903" s="130">
        <v>16.32</v>
      </c>
      <c r="B903" s="113" t="s">
        <v>3133</v>
      </c>
      <c r="C903" s="114"/>
      <c r="D903" s="114"/>
      <c r="E903" s="114"/>
      <c r="F903" s="114"/>
    </row>
    <row r="904" spans="1:6" ht="25.5">
      <c r="A904" s="116" t="s">
        <v>3134</v>
      </c>
      <c r="B904" s="118" t="s">
        <v>3135</v>
      </c>
      <c r="C904" s="117" t="s">
        <v>408</v>
      </c>
      <c r="D904" s="119" t="s">
        <v>3136</v>
      </c>
      <c r="E904" s="119" t="s">
        <v>3137</v>
      </c>
      <c r="F904" s="119" t="s">
        <v>3138</v>
      </c>
    </row>
    <row r="905" spans="1:6" ht="25.5">
      <c r="A905" s="116" t="s">
        <v>3139</v>
      </c>
      <c r="B905" s="118" t="s">
        <v>3140</v>
      </c>
      <c r="C905" s="117" t="s">
        <v>408</v>
      </c>
      <c r="D905" s="119" t="s">
        <v>3141</v>
      </c>
      <c r="E905" s="119" t="s">
        <v>2351</v>
      </c>
      <c r="F905" s="119" t="s">
        <v>3142</v>
      </c>
    </row>
    <row r="906" spans="1:6" ht="25.5">
      <c r="A906" s="116" t="s">
        <v>3143</v>
      </c>
      <c r="B906" s="118" t="s">
        <v>3144</v>
      </c>
      <c r="C906" s="117" t="s">
        <v>408</v>
      </c>
      <c r="D906" s="119" t="s">
        <v>3145</v>
      </c>
      <c r="E906" s="119" t="s">
        <v>3137</v>
      </c>
      <c r="F906" s="119" t="s">
        <v>3146</v>
      </c>
    </row>
    <row r="907" spans="1:6">
      <c r="A907" s="130">
        <v>16.329999999999998</v>
      </c>
      <c r="B907" s="113" t="s">
        <v>3147</v>
      </c>
      <c r="C907" s="114"/>
      <c r="D907" s="114"/>
      <c r="E907" s="114"/>
      <c r="F907" s="114"/>
    </row>
    <row r="908" spans="1:6" ht="25.5">
      <c r="A908" s="116" t="s">
        <v>3148</v>
      </c>
      <c r="B908" s="118" t="s">
        <v>3149</v>
      </c>
      <c r="C908" s="117" t="s">
        <v>514</v>
      </c>
      <c r="D908" s="119" t="s">
        <v>3150</v>
      </c>
      <c r="E908" s="119" t="s">
        <v>3151</v>
      </c>
      <c r="F908" s="119" t="s">
        <v>945</v>
      </c>
    </row>
    <row r="909" spans="1:6" ht="25.5">
      <c r="A909" s="116" t="s">
        <v>3152</v>
      </c>
      <c r="B909" s="118" t="s">
        <v>3153</v>
      </c>
      <c r="C909" s="117" t="s">
        <v>514</v>
      </c>
      <c r="D909" s="119" t="s">
        <v>3154</v>
      </c>
      <c r="E909" s="119" t="s">
        <v>3155</v>
      </c>
      <c r="F909" s="119" t="s">
        <v>3156</v>
      </c>
    </row>
    <row r="910" spans="1:6" ht="25.5">
      <c r="A910" s="116" t="s">
        <v>3157</v>
      </c>
      <c r="B910" s="118" t="s">
        <v>3158</v>
      </c>
      <c r="C910" s="117" t="s">
        <v>514</v>
      </c>
      <c r="D910" s="119" t="s">
        <v>3159</v>
      </c>
      <c r="E910" s="119" t="s">
        <v>3160</v>
      </c>
      <c r="F910" s="119" t="s">
        <v>3161</v>
      </c>
    </row>
    <row r="911" spans="1:6" ht="25.5">
      <c r="A911" s="116" t="s">
        <v>3162</v>
      </c>
      <c r="B911" s="118" t="s">
        <v>3163</v>
      </c>
      <c r="C911" s="117" t="s">
        <v>514</v>
      </c>
      <c r="D911" s="119" t="s">
        <v>2612</v>
      </c>
      <c r="E911" s="119" t="s">
        <v>3151</v>
      </c>
      <c r="F911" s="119" t="s">
        <v>3164</v>
      </c>
    </row>
    <row r="912" spans="1:6" ht="25.5">
      <c r="A912" s="116" t="s">
        <v>3165</v>
      </c>
      <c r="B912" s="118" t="s">
        <v>3166</v>
      </c>
      <c r="C912" s="117" t="s">
        <v>514</v>
      </c>
      <c r="D912" s="119" t="s">
        <v>3167</v>
      </c>
      <c r="E912" s="119" t="s">
        <v>3155</v>
      </c>
      <c r="F912" s="119" t="s">
        <v>3168</v>
      </c>
    </row>
    <row r="913" spans="1:6" ht="38.25">
      <c r="A913" s="116" t="s">
        <v>3169</v>
      </c>
      <c r="B913" s="118" t="s">
        <v>3170</v>
      </c>
      <c r="C913" s="117" t="s">
        <v>337</v>
      </c>
      <c r="D913" s="119" t="s">
        <v>3171</v>
      </c>
      <c r="E913" s="119" t="s">
        <v>1129</v>
      </c>
      <c r="F913" s="119" t="s">
        <v>3172</v>
      </c>
    </row>
    <row r="914" spans="1:6" ht="25.5">
      <c r="A914" s="116" t="s">
        <v>3173</v>
      </c>
      <c r="B914" s="118" t="s">
        <v>3174</v>
      </c>
      <c r="C914" s="117" t="s">
        <v>337</v>
      </c>
      <c r="D914" s="119" t="s">
        <v>2278</v>
      </c>
      <c r="E914" s="119" t="s">
        <v>907</v>
      </c>
      <c r="F914" s="119" t="s">
        <v>3175</v>
      </c>
    </row>
    <row r="915" spans="1:6">
      <c r="A915" s="116" t="s">
        <v>3176</v>
      </c>
      <c r="B915" s="116" t="s">
        <v>3177</v>
      </c>
      <c r="C915" s="117" t="s">
        <v>337</v>
      </c>
      <c r="D915" s="119" t="s">
        <v>3178</v>
      </c>
      <c r="E915" s="119" t="s">
        <v>1835</v>
      </c>
      <c r="F915" s="119" t="s">
        <v>3179</v>
      </c>
    </row>
    <row r="916" spans="1:6" ht="38.25">
      <c r="A916" s="130">
        <v>16.399999999999999</v>
      </c>
      <c r="B916" s="127" t="s">
        <v>3180</v>
      </c>
      <c r="C916" s="128"/>
      <c r="D916" s="128"/>
      <c r="E916" s="128"/>
      <c r="F916" s="128"/>
    </row>
    <row r="917" spans="1:6">
      <c r="A917" s="116" t="s">
        <v>3181</v>
      </c>
      <c r="B917" s="116" t="s">
        <v>3182</v>
      </c>
      <c r="C917" s="117" t="s">
        <v>514</v>
      </c>
      <c r="D917" s="119" t="s">
        <v>1236</v>
      </c>
      <c r="E917" s="119" t="s">
        <v>1229</v>
      </c>
      <c r="F917" s="119" t="s">
        <v>3183</v>
      </c>
    </row>
    <row r="918" spans="1:6" ht="25.5">
      <c r="A918" s="116" t="s">
        <v>3184</v>
      </c>
      <c r="B918" s="118" t="s">
        <v>3185</v>
      </c>
      <c r="C918" s="117" t="s">
        <v>408</v>
      </c>
      <c r="D918" s="124"/>
      <c r="E918" s="119" t="s">
        <v>2994</v>
      </c>
      <c r="F918" s="119" t="s">
        <v>2994</v>
      </c>
    </row>
    <row r="919" spans="1:6">
      <c r="A919" s="116" t="s">
        <v>3186</v>
      </c>
      <c r="B919" s="116" t="s">
        <v>3187</v>
      </c>
      <c r="C919" s="117" t="s">
        <v>408</v>
      </c>
      <c r="D919" s="126"/>
      <c r="E919" s="119" t="s">
        <v>2994</v>
      </c>
      <c r="F919" s="119" t="s">
        <v>2994</v>
      </c>
    </row>
    <row r="920" spans="1:6" ht="38.25">
      <c r="A920" s="116" t="s">
        <v>3188</v>
      </c>
      <c r="B920" s="118" t="s">
        <v>3189</v>
      </c>
      <c r="C920" s="117" t="s">
        <v>408</v>
      </c>
      <c r="D920" s="124"/>
      <c r="E920" s="119" t="s">
        <v>1305</v>
      </c>
      <c r="F920" s="119" t="s">
        <v>1305</v>
      </c>
    </row>
    <row r="921" spans="1:6">
      <c r="A921" s="116" t="s">
        <v>3190</v>
      </c>
      <c r="B921" s="116" t="s">
        <v>3191</v>
      </c>
      <c r="C921" s="117" t="s">
        <v>408</v>
      </c>
      <c r="D921" s="124"/>
      <c r="E921" s="119" t="s">
        <v>1889</v>
      </c>
      <c r="F921" s="119" t="s">
        <v>1889</v>
      </c>
    </row>
    <row r="922" spans="1:6" ht="38.25">
      <c r="A922" s="116" t="s">
        <v>3192</v>
      </c>
      <c r="B922" s="118" t="s">
        <v>3193</v>
      </c>
      <c r="C922" s="117" t="s">
        <v>408</v>
      </c>
      <c r="D922" s="119" t="s">
        <v>2851</v>
      </c>
      <c r="E922" s="119" t="s">
        <v>1229</v>
      </c>
      <c r="F922" s="119" t="s">
        <v>3194</v>
      </c>
    </row>
    <row r="923" spans="1:6" ht="38.25">
      <c r="A923" s="116" t="s">
        <v>3195</v>
      </c>
      <c r="B923" s="118" t="s">
        <v>3196</v>
      </c>
      <c r="C923" s="117" t="s">
        <v>408</v>
      </c>
      <c r="D923" s="119" t="s">
        <v>3197</v>
      </c>
      <c r="E923" s="119" t="s">
        <v>1229</v>
      </c>
      <c r="F923" s="119" t="s">
        <v>3198</v>
      </c>
    </row>
    <row r="924" spans="1:6" ht="38.25">
      <c r="A924" s="129">
        <v>17</v>
      </c>
      <c r="B924" s="127" t="s">
        <v>3199</v>
      </c>
      <c r="C924" s="128"/>
      <c r="D924" s="128"/>
      <c r="E924" s="128"/>
      <c r="F924" s="128"/>
    </row>
    <row r="925" spans="1:6">
      <c r="A925" s="130">
        <v>17.010000000000002</v>
      </c>
      <c r="B925" s="113" t="s">
        <v>3200</v>
      </c>
      <c r="C925" s="114"/>
      <c r="D925" s="114"/>
      <c r="E925" s="114"/>
      <c r="F925" s="114"/>
    </row>
    <row r="926" spans="1:6">
      <c r="A926" s="116" t="s">
        <v>3201</v>
      </c>
      <c r="B926" s="116" t="s">
        <v>3202</v>
      </c>
      <c r="C926" s="117" t="s">
        <v>557</v>
      </c>
      <c r="D926" s="119" t="s">
        <v>3203</v>
      </c>
      <c r="E926" s="119" t="s">
        <v>3204</v>
      </c>
      <c r="F926" s="119" t="s">
        <v>3205</v>
      </c>
    </row>
    <row r="927" spans="1:6">
      <c r="A927" s="116" t="s">
        <v>3206</v>
      </c>
      <c r="B927" s="116" t="s">
        <v>3207</v>
      </c>
      <c r="C927" s="117" t="s">
        <v>557</v>
      </c>
      <c r="D927" s="119" t="s">
        <v>3208</v>
      </c>
      <c r="E927" s="119" t="s">
        <v>3204</v>
      </c>
      <c r="F927" s="119" t="s">
        <v>3209</v>
      </c>
    </row>
    <row r="928" spans="1:6">
      <c r="A928" s="140" t="s">
        <v>14338</v>
      </c>
      <c r="B928" s="116" t="s">
        <v>3210</v>
      </c>
      <c r="C928" s="117" t="s">
        <v>557</v>
      </c>
      <c r="D928" s="119" t="s">
        <v>3211</v>
      </c>
      <c r="E928" s="119" t="s">
        <v>3204</v>
      </c>
      <c r="F928" s="119" t="s">
        <v>3212</v>
      </c>
    </row>
    <row r="929" spans="1:6">
      <c r="A929" s="116" t="s">
        <v>3213</v>
      </c>
      <c r="B929" s="116" t="s">
        <v>3214</v>
      </c>
      <c r="C929" s="117" t="s">
        <v>408</v>
      </c>
      <c r="D929" s="119" t="s">
        <v>3215</v>
      </c>
      <c r="E929" s="119" t="s">
        <v>3216</v>
      </c>
      <c r="F929" s="119" t="s">
        <v>3217</v>
      </c>
    </row>
    <row r="930" spans="1:6" ht="25.5">
      <c r="A930" s="116" t="s">
        <v>3218</v>
      </c>
      <c r="B930" s="118" t="s">
        <v>3219</v>
      </c>
      <c r="C930" s="117" t="s">
        <v>408</v>
      </c>
      <c r="D930" s="119" t="s">
        <v>3220</v>
      </c>
      <c r="E930" s="119" t="s">
        <v>3221</v>
      </c>
      <c r="F930" s="119" t="s">
        <v>3222</v>
      </c>
    </row>
    <row r="931" spans="1:6" ht="25.5">
      <c r="A931" s="116" t="s">
        <v>3223</v>
      </c>
      <c r="B931" s="118" t="s">
        <v>3224</v>
      </c>
      <c r="C931" s="117" t="s">
        <v>557</v>
      </c>
      <c r="D931" s="119" t="s">
        <v>3225</v>
      </c>
      <c r="E931" s="119" t="s">
        <v>3204</v>
      </c>
      <c r="F931" s="119" t="s">
        <v>3226</v>
      </c>
    </row>
    <row r="932" spans="1:6">
      <c r="A932" s="130">
        <v>17.02</v>
      </c>
      <c r="B932" s="113" t="s">
        <v>3227</v>
      </c>
      <c r="C932" s="114"/>
      <c r="D932" s="114"/>
      <c r="E932" s="114"/>
      <c r="F932" s="114"/>
    </row>
    <row r="933" spans="1:6">
      <c r="A933" s="116" t="s">
        <v>3228</v>
      </c>
      <c r="B933" s="116" t="s">
        <v>3229</v>
      </c>
      <c r="C933" s="117" t="s">
        <v>408</v>
      </c>
      <c r="D933" s="119" t="s">
        <v>3230</v>
      </c>
      <c r="E933" s="119" t="s">
        <v>3231</v>
      </c>
      <c r="F933" s="119" t="s">
        <v>3232</v>
      </c>
    </row>
    <row r="934" spans="1:6">
      <c r="A934" s="116" t="s">
        <v>3233</v>
      </c>
      <c r="B934" s="116" t="s">
        <v>3234</v>
      </c>
      <c r="C934" s="117" t="s">
        <v>408</v>
      </c>
      <c r="D934" s="119" t="s">
        <v>3235</v>
      </c>
      <c r="E934" s="119" t="s">
        <v>3231</v>
      </c>
      <c r="F934" s="119" t="s">
        <v>3236</v>
      </c>
    </row>
    <row r="935" spans="1:6">
      <c r="A935" s="116" t="s">
        <v>3237</v>
      </c>
      <c r="B935" s="116" t="s">
        <v>3238</v>
      </c>
      <c r="C935" s="117" t="s">
        <v>408</v>
      </c>
      <c r="D935" s="119" t="s">
        <v>2000</v>
      </c>
      <c r="E935" s="119" t="s">
        <v>3231</v>
      </c>
      <c r="F935" s="119" t="s">
        <v>3239</v>
      </c>
    </row>
    <row r="936" spans="1:6">
      <c r="A936" s="116" t="s">
        <v>3240</v>
      </c>
      <c r="B936" s="116" t="s">
        <v>3241</v>
      </c>
      <c r="C936" s="117" t="s">
        <v>408</v>
      </c>
      <c r="D936" s="119" t="s">
        <v>3242</v>
      </c>
      <c r="E936" s="119" t="s">
        <v>2000</v>
      </c>
      <c r="F936" s="119" t="s">
        <v>3243</v>
      </c>
    </row>
    <row r="937" spans="1:6">
      <c r="A937" s="116" t="s">
        <v>3244</v>
      </c>
      <c r="B937" s="116" t="s">
        <v>3245</v>
      </c>
      <c r="C937" s="117" t="s">
        <v>408</v>
      </c>
      <c r="D937" s="119" t="s">
        <v>3246</v>
      </c>
      <c r="E937" s="119" t="s">
        <v>3247</v>
      </c>
      <c r="F937" s="119" t="s">
        <v>3248</v>
      </c>
    </row>
    <row r="938" spans="1:6">
      <c r="A938" s="116" t="s">
        <v>3249</v>
      </c>
      <c r="B938" s="116" t="s">
        <v>3250</v>
      </c>
      <c r="C938" s="117" t="s">
        <v>408</v>
      </c>
      <c r="D938" s="119" t="s">
        <v>3251</v>
      </c>
      <c r="E938" s="119" t="s">
        <v>3252</v>
      </c>
      <c r="F938" s="119" t="s">
        <v>3253</v>
      </c>
    </row>
    <row r="939" spans="1:6" ht="25.5">
      <c r="A939" s="116" t="s">
        <v>3254</v>
      </c>
      <c r="B939" s="116" t="s">
        <v>3255</v>
      </c>
      <c r="C939" s="117" t="s">
        <v>408</v>
      </c>
      <c r="D939" s="119" t="s">
        <v>3251</v>
      </c>
      <c r="E939" s="119" t="s">
        <v>1229</v>
      </c>
      <c r="F939" s="119" t="s">
        <v>3256</v>
      </c>
    </row>
    <row r="940" spans="1:6" ht="25.5">
      <c r="A940" s="116" t="s">
        <v>3257</v>
      </c>
      <c r="B940" s="118" t="s">
        <v>3258</v>
      </c>
      <c r="C940" s="117" t="s">
        <v>408</v>
      </c>
      <c r="D940" s="119" t="s">
        <v>3259</v>
      </c>
      <c r="E940" s="119" t="s">
        <v>3260</v>
      </c>
      <c r="F940" s="119" t="s">
        <v>3261</v>
      </c>
    </row>
    <row r="941" spans="1:6">
      <c r="A941" s="116" t="s">
        <v>3262</v>
      </c>
      <c r="B941" s="116" t="s">
        <v>3263</v>
      </c>
      <c r="C941" s="117" t="s">
        <v>408</v>
      </c>
      <c r="D941" s="119" t="s">
        <v>3264</v>
      </c>
      <c r="E941" s="119" t="s">
        <v>3260</v>
      </c>
      <c r="F941" s="119" t="s">
        <v>3265</v>
      </c>
    </row>
    <row r="942" spans="1:6" ht="25.5">
      <c r="A942" s="116" t="s">
        <v>3266</v>
      </c>
      <c r="B942" s="116" t="s">
        <v>3267</v>
      </c>
      <c r="C942" s="117" t="s">
        <v>408</v>
      </c>
      <c r="D942" s="119" t="s">
        <v>3268</v>
      </c>
      <c r="E942" s="119" t="s">
        <v>2910</v>
      </c>
      <c r="F942" s="119" t="s">
        <v>3269</v>
      </c>
    </row>
    <row r="943" spans="1:6">
      <c r="A943" s="130">
        <v>17.03</v>
      </c>
      <c r="B943" s="113" t="s">
        <v>3270</v>
      </c>
      <c r="C943" s="114"/>
      <c r="D943" s="114"/>
      <c r="E943" s="114"/>
      <c r="F943" s="114"/>
    </row>
    <row r="944" spans="1:6">
      <c r="A944" s="116" t="s">
        <v>3271</v>
      </c>
      <c r="B944" s="116" t="s">
        <v>3272</v>
      </c>
      <c r="C944" s="117" t="s">
        <v>408</v>
      </c>
      <c r="D944" s="119" t="s">
        <v>3273</v>
      </c>
      <c r="E944" s="119" t="s">
        <v>1223</v>
      </c>
      <c r="F944" s="119" t="s">
        <v>3274</v>
      </c>
    </row>
    <row r="945" spans="1:6">
      <c r="A945" s="116" t="s">
        <v>3275</v>
      </c>
      <c r="B945" s="116" t="s">
        <v>3276</v>
      </c>
      <c r="C945" s="117" t="s">
        <v>408</v>
      </c>
      <c r="D945" s="119" t="s">
        <v>3277</v>
      </c>
      <c r="E945" s="119" t="s">
        <v>2910</v>
      </c>
      <c r="F945" s="119" t="s">
        <v>3278</v>
      </c>
    </row>
    <row r="946" spans="1:6" ht="38.25">
      <c r="A946" s="116" t="s">
        <v>3279</v>
      </c>
      <c r="B946" s="118" t="s">
        <v>3280</v>
      </c>
      <c r="C946" s="117" t="s">
        <v>408</v>
      </c>
      <c r="D946" s="119" t="s">
        <v>1936</v>
      </c>
      <c r="E946" s="119" t="s">
        <v>2910</v>
      </c>
      <c r="F946" s="119" t="s">
        <v>3281</v>
      </c>
    </row>
    <row r="947" spans="1:6">
      <c r="A947" s="116" t="s">
        <v>3282</v>
      </c>
      <c r="B947" s="116" t="s">
        <v>3283</v>
      </c>
      <c r="C947" s="117" t="s">
        <v>408</v>
      </c>
      <c r="D947" s="119" t="s">
        <v>3273</v>
      </c>
      <c r="E947" s="119" t="s">
        <v>1229</v>
      </c>
      <c r="F947" s="119" t="s">
        <v>3284</v>
      </c>
    </row>
    <row r="948" spans="1:6">
      <c r="A948" s="116" t="s">
        <v>3285</v>
      </c>
      <c r="B948" s="116" t="s">
        <v>3286</v>
      </c>
      <c r="C948" s="117" t="s">
        <v>408</v>
      </c>
      <c r="D948" s="119" t="s">
        <v>3273</v>
      </c>
      <c r="E948" s="119" t="s">
        <v>1318</v>
      </c>
      <c r="F948" s="119" t="s">
        <v>3287</v>
      </c>
    </row>
    <row r="949" spans="1:6">
      <c r="A949" s="116" t="s">
        <v>3288</v>
      </c>
      <c r="B949" s="116" t="s">
        <v>3289</v>
      </c>
      <c r="C949" s="117" t="s">
        <v>514</v>
      </c>
      <c r="D949" s="119" t="s">
        <v>1960</v>
      </c>
      <c r="E949" s="119" t="s">
        <v>3290</v>
      </c>
      <c r="F949" s="119" t="s">
        <v>3291</v>
      </c>
    </row>
    <row r="950" spans="1:6" ht="25.5">
      <c r="A950" s="116" t="s">
        <v>3292</v>
      </c>
      <c r="B950" s="118" t="s">
        <v>3293</v>
      </c>
      <c r="C950" s="117" t="s">
        <v>514</v>
      </c>
      <c r="D950" s="119" t="s">
        <v>3294</v>
      </c>
      <c r="E950" s="119" t="s">
        <v>3295</v>
      </c>
      <c r="F950" s="119" t="s">
        <v>3296</v>
      </c>
    </row>
    <row r="951" spans="1:6" ht="25.5">
      <c r="A951" s="116" t="s">
        <v>3297</v>
      </c>
      <c r="B951" s="118" t="s">
        <v>3298</v>
      </c>
      <c r="C951" s="117" t="s">
        <v>514</v>
      </c>
      <c r="D951" s="119" t="s">
        <v>3299</v>
      </c>
      <c r="E951" s="119" t="s">
        <v>3295</v>
      </c>
      <c r="F951" s="119" t="s">
        <v>3300</v>
      </c>
    </row>
    <row r="952" spans="1:6" ht="25.5">
      <c r="A952" s="116" t="s">
        <v>3301</v>
      </c>
      <c r="B952" s="118" t="s">
        <v>3302</v>
      </c>
      <c r="C952" s="117" t="s">
        <v>514</v>
      </c>
      <c r="D952" s="119" t="s">
        <v>907</v>
      </c>
      <c r="E952" s="119" t="s">
        <v>3295</v>
      </c>
      <c r="F952" s="119" t="s">
        <v>3303</v>
      </c>
    </row>
    <row r="953" spans="1:6" ht="25.5">
      <c r="A953" s="116" t="s">
        <v>3304</v>
      </c>
      <c r="B953" s="118" t="s">
        <v>3305</v>
      </c>
      <c r="C953" s="117" t="s">
        <v>514</v>
      </c>
      <c r="D953" s="119" t="s">
        <v>3306</v>
      </c>
      <c r="E953" s="119" t="s">
        <v>3295</v>
      </c>
      <c r="F953" s="119" t="s">
        <v>3307</v>
      </c>
    </row>
    <row r="954" spans="1:6">
      <c r="A954" s="130">
        <v>17.04</v>
      </c>
      <c r="B954" s="113" t="s">
        <v>3308</v>
      </c>
      <c r="C954" s="114"/>
      <c r="D954" s="114"/>
      <c r="E954" s="114"/>
      <c r="F954" s="114"/>
    </row>
    <row r="955" spans="1:6" ht="38.25">
      <c r="A955" s="116" t="s">
        <v>3309</v>
      </c>
      <c r="B955" s="118" t="s">
        <v>3310</v>
      </c>
      <c r="C955" s="117" t="s">
        <v>408</v>
      </c>
      <c r="D955" s="119" t="s">
        <v>2859</v>
      </c>
      <c r="E955" s="119" t="s">
        <v>3311</v>
      </c>
      <c r="F955" s="119" t="s">
        <v>3312</v>
      </c>
    </row>
    <row r="956" spans="1:6" ht="38.25">
      <c r="A956" s="116" t="s">
        <v>3313</v>
      </c>
      <c r="B956" s="118" t="s">
        <v>3314</v>
      </c>
      <c r="C956" s="117" t="s">
        <v>408</v>
      </c>
      <c r="D956" s="119" t="s">
        <v>3315</v>
      </c>
      <c r="E956" s="119" t="s">
        <v>3311</v>
      </c>
      <c r="F956" s="119" t="s">
        <v>1305</v>
      </c>
    </row>
    <row r="957" spans="1:6">
      <c r="A957" s="130">
        <v>17.05</v>
      </c>
      <c r="B957" s="113" t="s">
        <v>3316</v>
      </c>
      <c r="C957" s="114"/>
      <c r="D957" s="114"/>
      <c r="E957" s="114"/>
      <c r="F957" s="114"/>
    </row>
    <row r="958" spans="1:6" ht="25.5">
      <c r="A958" s="116" t="s">
        <v>3317</v>
      </c>
      <c r="B958" s="118" t="s">
        <v>3318</v>
      </c>
      <c r="C958" s="117" t="s">
        <v>557</v>
      </c>
      <c r="D958" s="119" t="s">
        <v>3319</v>
      </c>
      <c r="E958" s="119" t="s">
        <v>3320</v>
      </c>
      <c r="F958" s="119" t="s">
        <v>3321</v>
      </c>
    </row>
    <row r="959" spans="1:6" ht="25.5">
      <c r="A959" s="116" t="s">
        <v>3322</v>
      </c>
      <c r="B959" s="118" t="s">
        <v>3323</v>
      </c>
      <c r="C959" s="117" t="s">
        <v>557</v>
      </c>
      <c r="D959" s="119" t="s">
        <v>3324</v>
      </c>
      <c r="E959" s="119" t="s">
        <v>3320</v>
      </c>
      <c r="F959" s="119" t="s">
        <v>3325</v>
      </c>
    </row>
    <row r="960" spans="1:6" ht="25.5">
      <c r="A960" s="116" t="s">
        <v>3326</v>
      </c>
      <c r="B960" s="118" t="s">
        <v>3327</v>
      </c>
      <c r="C960" s="117" t="s">
        <v>557</v>
      </c>
      <c r="D960" s="119" t="s">
        <v>3328</v>
      </c>
      <c r="E960" s="119" t="s">
        <v>3320</v>
      </c>
      <c r="F960" s="119" t="s">
        <v>3329</v>
      </c>
    </row>
    <row r="961" spans="1:6">
      <c r="A961" s="116" t="s">
        <v>3330</v>
      </c>
      <c r="B961" s="116" t="s">
        <v>3331</v>
      </c>
      <c r="C961" s="117" t="s">
        <v>514</v>
      </c>
      <c r="D961" s="119" t="s">
        <v>3332</v>
      </c>
      <c r="E961" s="119" t="s">
        <v>3333</v>
      </c>
      <c r="F961" s="119" t="s">
        <v>3334</v>
      </c>
    </row>
    <row r="962" spans="1:6">
      <c r="A962" s="116" t="s">
        <v>3335</v>
      </c>
      <c r="B962" s="116" t="s">
        <v>3336</v>
      </c>
      <c r="C962" s="117" t="s">
        <v>514</v>
      </c>
      <c r="D962" s="119" t="s">
        <v>3337</v>
      </c>
      <c r="E962" s="119" t="s">
        <v>3338</v>
      </c>
      <c r="F962" s="119" t="s">
        <v>3339</v>
      </c>
    </row>
    <row r="963" spans="1:6">
      <c r="A963" s="130">
        <v>17.100000000000001</v>
      </c>
      <c r="B963" s="113" t="s">
        <v>3340</v>
      </c>
      <c r="C963" s="114"/>
      <c r="D963" s="114"/>
      <c r="E963" s="114"/>
      <c r="F963" s="114"/>
    </row>
    <row r="964" spans="1:6">
      <c r="A964" s="116" t="s">
        <v>3341</v>
      </c>
      <c r="B964" s="116" t="s">
        <v>3342</v>
      </c>
      <c r="C964" s="117" t="s">
        <v>408</v>
      </c>
      <c r="D964" s="119" t="s">
        <v>3343</v>
      </c>
      <c r="E964" s="119" t="s">
        <v>1072</v>
      </c>
      <c r="F964" s="119" t="s">
        <v>3344</v>
      </c>
    </row>
    <row r="965" spans="1:6">
      <c r="A965" s="116" t="s">
        <v>3345</v>
      </c>
      <c r="B965" s="116" t="s">
        <v>3346</v>
      </c>
      <c r="C965" s="117" t="s">
        <v>514</v>
      </c>
      <c r="D965" s="119" t="s">
        <v>3347</v>
      </c>
      <c r="E965" s="119" t="s">
        <v>907</v>
      </c>
      <c r="F965" s="119" t="s">
        <v>3348</v>
      </c>
    </row>
    <row r="966" spans="1:6">
      <c r="A966" s="116" t="s">
        <v>3349</v>
      </c>
      <c r="B966" s="116" t="s">
        <v>3350</v>
      </c>
      <c r="C966" s="117" t="s">
        <v>514</v>
      </c>
      <c r="D966" s="119" t="s">
        <v>3351</v>
      </c>
      <c r="E966" s="119" t="s">
        <v>3352</v>
      </c>
      <c r="F966" s="119" t="s">
        <v>3353</v>
      </c>
    </row>
    <row r="967" spans="1:6" ht="25.5">
      <c r="A967" s="116" t="s">
        <v>3354</v>
      </c>
      <c r="B967" s="118" t="s">
        <v>3355</v>
      </c>
      <c r="C967" s="117" t="s">
        <v>514</v>
      </c>
      <c r="D967" s="119" t="s">
        <v>3356</v>
      </c>
      <c r="E967" s="119" t="s">
        <v>936</v>
      </c>
      <c r="F967" s="119" t="s">
        <v>3357</v>
      </c>
    </row>
    <row r="968" spans="1:6" ht="25.5">
      <c r="A968" s="116" t="s">
        <v>3358</v>
      </c>
      <c r="B968" s="118" t="s">
        <v>3359</v>
      </c>
      <c r="C968" s="117" t="s">
        <v>514</v>
      </c>
      <c r="D968" s="119" t="s">
        <v>3360</v>
      </c>
      <c r="E968" s="119" t="s">
        <v>424</v>
      </c>
      <c r="F968" s="119" t="s">
        <v>3361</v>
      </c>
    </row>
    <row r="969" spans="1:6" ht="25.5">
      <c r="A969" s="116" t="s">
        <v>3362</v>
      </c>
      <c r="B969" s="116" t="s">
        <v>3363</v>
      </c>
      <c r="C969" s="117" t="s">
        <v>408</v>
      </c>
      <c r="D969" s="119" t="s">
        <v>3364</v>
      </c>
      <c r="E969" s="119" t="s">
        <v>972</v>
      </c>
      <c r="F969" s="119" t="s">
        <v>3365</v>
      </c>
    </row>
    <row r="970" spans="1:6">
      <c r="A970" s="130">
        <v>17.12</v>
      </c>
      <c r="B970" s="113" t="s">
        <v>3366</v>
      </c>
      <c r="C970" s="114"/>
      <c r="D970" s="114"/>
      <c r="E970" s="114"/>
      <c r="F970" s="114"/>
    </row>
    <row r="971" spans="1:6" ht="25.5">
      <c r="A971" s="116" t="s">
        <v>3367</v>
      </c>
      <c r="B971" s="116" t="s">
        <v>3368</v>
      </c>
      <c r="C971" s="117" t="s">
        <v>408</v>
      </c>
      <c r="D971" s="119" t="s">
        <v>3154</v>
      </c>
      <c r="E971" s="119" t="s">
        <v>1072</v>
      </c>
      <c r="F971" s="119" t="s">
        <v>3369</v>
      </c>
    </row>
    <row r="972" spans="1:6">
      <c r="A972" s="116" t="s">
        <v>3370</v>
      </c>
      <c r="B972" s="116" t="s">
        <v>3371</v>
      </c>
      <c r="C972" s="117" t="s">
        <v>514</v>
      </c>
      <c r="D972" s="119" t="s">
        <v>3372</v>
      </c>
      <c r="E972" s="119" t="s">
        <v>907</v>
      </c>
      <c r="F972" s="119" t="s">
        <v>1414</v>
      </c>
    </row>
    <row r="973" spans="1:6">
      <c r="A973" s="116" t="s">
        <v>3373</v>
      </c>
      <c r="B973" s="116" t="s">
        <v>3374</v>
      </c>
      <c r="C973" s="117" t="s">
        <v>514</v>
      </c>
      <c r="D973" s="119" t="s">
        <v>3375</v>
      </c>
      <c r="E973" s="119" t="s">
        <v>3352</v>
      </c>
      <c r="F973" s="119" t="s">
        <v>3376</v>
      </c>
    </row>
    <row r="974" spans="1:6">
      <c r="A974" s="116" t="s">
        <v>3377</v>
      </c>
      <c r="B974" s="116" t="s">
        <v>3378</v>
      </c>
      <c r="C974" s="117" t="s">
        <v>514</v>
      </c>
      <c r="D974" s="119" t="s">
        <v>3379</v>
      </c>
      <c r="E974" s="119" t="s">
        <v>3352</v>
      </c>
      <c r="F974" s="119" t="s">
        <v>3380</v>
      </c>
    </row>
    <row r="975" spans="1:6" ht="38.25">
      <c r="A975" s="116" t="s">
        <v>3381</v>
      </c>
      <c r="B975" s="118" t="s">
        <v>3382</v>
      </c>
      <c r="C975" s="117" t="s">
        <v>514</v>
      </c>
      <c r="D975" s="119" t="s">
        <v>3383</v>
      </c>
      <c r="E975" s="119" t="s">
        <v>936</v>
      </c>
      <c r="F975" s="119" t="s">
        <v>3384</v>
      </c>
    </row>
    <row r="976" spans="1:6">
      <c r="A976" s="130">
        <v>17.2</v>
      </c>
      <c r="B976" s="113" t="s">
        <v>3385</v>
      </c>
      <c r="C976" s="114"/>
      <c r="D976" s="114"/>
      <c r="E976" s="114"/>
      <c r="F976" s="114"/>
    </row>
    <row r="977" spans="1:6">
      <c r="A977" s="116" t="s">
        <v>3386</v>
      </c>
      <c r="B977" s="116" t="s">
        <v>3387</v>
      </c>
      <c r="C977" s="117" t="s">
        <v>408</v>
      </c>
      <c r="D977" s="119" t="s">
        <v>3388</v>
      </c>
      <c r="E977" s="119" t="s">
        <v>3389</v>
      </c>
      <c r="F977" s="119" t="s">
        <v>3390</v>
      </c>
    </row>
    <row r="978" spans="1:6" ht="25.5">
      <c r="A978" s="116" t="s">
        <v>3391</v>
      </c>
      <c r="B978" s="118" t="s">
        <v>3392</v>
      </c>
      <c r="C978" s="117" t="s">
        <v>514</v>
      </c>
      <c r="D978" s="119" t="s">
        <v>3393</v>
      </c>
      <c r="E978" s="119" t="s">
        <v>1262</v>
      </c>
      <c r="F978" s="119" t="s">
        <v>3394</v>
      </c>
    </row>
    <row r="979" spans="1:6" ht="38.25">
      <c r="A979" s="116" t="s">
        <v>3395</v>
      </c>
      <c r="B979" s="118" t="s">
        <v>3396</v>
      </c>
      <c r="C979" s="117" t="s">
        <v>514</v>
      </c>
      <c r="D979" s="119" t="s">
        <v>3397</v>
      </c>
      <c r="E979" s="124"/>
      <c r="F979" s="119" t="s">
        <v>3397</v>
      </c>
    </row>
    <row r="980" spans="1:6" ht="25.5">
      <c r="A980" s="116" t="s">
        <v>3398</v>
      </c>
      <c r="B980" s="118" t="s">
        <v>3399</v>
      </c>
      <c r="C980" s="117" t="s">
        <v>408</v>
      </c>
      <c r="D980" s="119" t="s">
        <v>3400</v>
      </c>
      <c r="E980" s="119" t="s">
        <v>1262</v>
      </c>
      <c r="F980" s="119" t="s">
        <v>3401</v>
      </c>
    </row>
    <row r="981" spans="1:6" ht="25.5">
      <c r="A981" s="116" t="s">
        <v>3402</v>
      </c>
      <c r="B981" s="118" t="s">
        <v>3403</v>
      </c>
      <c r="C981" s="117" t="s">
        <v>408</v>
      </c>
      <c r="D981" s="119" t="s">
        <v>1192</v>
      </c>
      <c r="E981" s="119" t="s">
        <v>3404</v>
      </c>
      <c r="F981" s="119" t="s">
        <v>3405</v>
      </c>
    </row>
    <row r="982" spans="1:6" ht="38.25">
      <c r="A982" s="130">
        <v>17.399999999999999</v>
      </c>
      <c r="B982" s="127" t="s">
        <v>3406</v>
      </c>
      <c r="C982" s="128"/>
      <c r="D982" s="128"/>
      <c r="E982" s="128"/>
      <c r="F982" s="128"/>
    </row>
    <row r="983" spans="1:6" ht="25.5">
      <c r="A983" s="116" t="s">
        <v>3407</v>
      </c>
      <c r="B983" s="118" t="s">
        <v>3408</v>
      </c>
      <c r="C983" s="117" t="s">
        <v>408</v>
      </c>
      <c r="D983" s="119" t="s">
        <v>3409</v>
      </c>
      <c r="E983" s="124"/>
      <c r="F983" s="119" t="s">
        <v>3409</v>
      </c>
    </row>
    <row r="984" spans="1:6" ht="25.5">
      <c r="A984" s="121" t="s">
        <v>3410</v>
      </c>
      <c r="B984" s="116" t="s">
        <v>3411</v>
      </c>
      <c r="C984" s="122" t="s">
        <v>408</v>
      </c>
      <c r="D984" s="123" t="s">
        <v>2608</v>
      </c>
      <c r="E984" s="118"/>
      <c r="F984" s="123" t="s">
        <v>2608</v>
      </c>
    </row>
    <row r="985" spans="1:6" ht="25.5">
      <c r="A985" s="116" t="s">
        <v>3412</v>
      </c>
      <c r="B985" s="118" t="s">
        <v>3413</v>
      </c>
      <c r="C985" s="117" t="s">
        <v>514</v>
      </c>
      <c r="D985" s="119" t="s">
        <v>3414</v>
      </c>
      <c r="E985" s="124"/>
      <c r="F985" s="119" t="s">
        <v>3414</v>
      </c>
    </row>
    <row r="986" spans="1:6" ht="38.25">
      <c r="A986" s="116" t="s">
        <v>3415</v>
      </c>
      <c r="B986" s="118" t="s">
        <v>3416</v>
      </c>
      <c r="C986" s="117" t="s">
        <v>514</v>
      </c>
      <c r="D986" s="119" t="s">
        <v>3417</v>
      </c>
      <c r="E986" s="124"/>
      <c r="F986" s="119" t="s">
        <v>3417</v>
      </c>
    </row>
    <row r="987" spans="1:6" ht="25.5">
      <c r="A987" s="116" t="s">
        <v>3418</v>
      </c>
      <c r="B987" s="118" t="s">
        <v>3419</v>
      </c>
      <c r="C987" s="117" t="s">
        <v>514</v>
      </c>
      <c r="D987" s="124"/>
      <c r="E987" s="119" t="s">
        <v>540</v>
      </c>
      <c r="F987" s="119" t="s">
        <v>540</v>
      </c>
    </row>
    <row r="988" spans="1:6">
      <c r="A988" s="116" t="s">
        <v>3420</v>
      </c>
      <c r="B988" s="116" t="s">
        <v>3421</v>
      </c>
      <c r="C988" s="117" t="s">
        <v>408</v>
      </c>
      <c r="D988" s="119" t="s">
        <v>3422</v>
      </c>
      <c r="E988" s="119" t="s">
        <v>3423</v>
      </c>
      <c r="F988" s="119" t="s">
        <v>3424</v>
      </c>
    </row>
    <row r="989" spans="1:6">
      <c r="A989" s="116" t="s">
        <v>3425</v>
      </c>
      <c r="B989" s="116" t="s">
        <v>3426</v>
      </c>
      <c r="C989" s="117" t="s">
        <v>408</v>
      </c>
      <c r="D989" s="119" t="s">
        <v>3427</v>
      </c>
      <c r="E989" s="119" t="s">
        <v>3423</v>
      </c>
      <c r="F989" s="119" t="s">
        <v>3428</v>
      </c>
    </row>
    <row r="990" spans="1:6">
      <c r="A990" s="116" t="s">
        <v>3429</v>
      </c>
      <c r="B990" s="116" t="s">
        <v>3430</v>
      </c>
      <c r="C990" s="117" t="s">
        <v>514</v>
      </c>
      <c r="D990" s="119" t="s">
        <v>3431</v>
      </c>
      <c r="E990" s="119" t="s">
        <v>3432</v>
      </c>
      <c r="F990" s="119" t="s">
        <v>3433</v>
      </c>
    </row>
    <row r="991" spans="1:6">
      <c r="A991" s="116" t="s">
        <v>3434</v>
      </c>
      <c r="B991" s="116" t="s">
        <v>3435</v>
      </c>
      <c r="C991" s="117" t="s">
        <v>514</v>
      </c>
      <c r="D991" s="119" t="s">
        <v>3436</v>
      </c>
      <c r="E991" s="119" t="s">
        <v>3432</v>
      </c>
      <c r="F991" s="119" t="s">
        <v>3437</v>
      </c>
    </row>
    <row r="992" spans="1:6">
      <c r="A992" s="129">
        <v>18</v>
      </c>
      <c r="B992" s="113" t="s">
        <v>3438</v>
      </c>
      <c r="C992" s="114"/>
      <c r="D992" s="114"/>
      <c r="E992" s="114"/>
      <c r="F992" s="114"/>
    </row>
    <row r="993" spans="1:6">
      <c r="A993" s="130">
        <v>18.05</v>
      </c>
      <c r="B993" s="113" t="s">
        <v>3439</v>
      </c>
      <c r="C993" s="114"/>
      <c r="D993" s="114"/>
      <c r="E993" s="114"/>
      <c r="F993" s="114"/>
    </row>
    <row r="994" spans="1:6" ht="25.5">
      <c r="A994" s="116" t="s">
        <v>3440</v>
      </c>
      <c r="B994" s="118" t="s">
        <v>3441</v>
      </c>
      <c r="C994" s="117" t="s">
        <v>408</v>
      </c>
      <c r="D994" s="119" t="s">
        <v>3442</v>
      </c>
      <c r="E994" s="119" t="s">
        <v>3443</v>
      </c>
      <c r="F994" s="119" t="s">
        <v>3444</v>
      </c>
    </row>
    <row r="995" spans="1:6">
      <c r="A995" s="130">
        <v>18.059999999999999</v>
      </c>
      <c r="B995" s="113" t="s">
        <v>3445</v>
      </c>
      <c r="C995" s="114"/>
      <c r="D995" s="114"/>
      <c r="E995" s="114"/>
      <c r="F995" s="114"/>
    </row>
    <row r="996" spans="1:6" ht="51">
      <c r="A996" s="116" t="s">
        <v>3446</v>
      </c>
      <c r="B996" s="116" t="s">
        <v>3447</v>
      </c>
      <c r="C996" s="117" t="s">
        <v>408</v>
      </c>
      <c r="D996" s="119" t="s">
        <v>3448</v>
      </c>
      <c r="E996" s="119" t="s">
        <v>3449</v>
      </c>
      <c r="F996" s="119" t="s">
        <v>3450</v>
      </c>
    </row>
    <row r="997" spans="1:6" ht="63.75">
      <c r="A997" s="116" t="s">
        <v>3451</v>
      </c>
      <c r="B997" s="118" t="s">
        <v>3452</v>
      </c>
      <c r="C997" s="117" t="s">
        <v>514</v>
      </c>
      <c r="D997" s="119" t="s">
        <v>3453</v>
      </c>
      <c r="E997" s="119" t="s">
        <v>3454</v>
      </c>
      <c r="F997" s="119" t="s">
        <v>3455</v>
      </c>
    </row>
    <row r="998" spans="1:6" ht="63.75">
      <c r="A998" s="121" t="s">
        <v>3456</v>
      </c>
      <c r="B998" s="116" t="s">
        <v>3457</v>
      </c>
      <c r="C998" s="122" t="s">
        <v>408</v>
      </c>
      <c r="D998" s="123" t="s">
        <v>3458</v>
      </c>
      <c r="E998" s="123" t="s">
        <v>3449</v>
      </c>
      <c r="F998" s="123" t="s">
        <v>3459</v>
      </c>
    </row>
    <row r="999" spans="1:6" ht="76.5">
      <c r="A999" s="121" t="s">
        <v>3460</v>
      </c>
      <c r="B999" s="118" t="s">
        <v>3461</v>
      </c>
      <c r="C999" s="122" t="s">
        <v>514</v>
      </c>
      <c r="D999" s="123" t="s">
        <v>3462</v>
      </c>
      <c r="E999" s="123" t="s">
        <v>3454</v>
      </c>
      <c r="F999" s="123" t="s">
        <v>3463</v>
      </c>
    </row>
    <row r="1000" spans="1:6" ht="63.75">
      <c r="A1000" s="121" t="s">
        <v>3464</v>
      </c>
      <c r="B1000" s="116" t="s">
        <v>3465</v>
      </c>
      <c r="C1000" s="122" t="s">
        <v>408</v>
      </c>
      <c r="D1000" s="123" t="s">
        <v>3466</v>
      </c>
      <c r="E1000" s="123" t="s">
        <v>3449</v>
      </c>
      <c r="F1000" s="123" t="s">
        <v>3467</v>
      </c>
    </row>
    <row r="1001" spans="1:6" ht="63.75">
      <c r="A1001" s="121" t="s">
        <v>3468</v>
      </c>
      <c r="B1001" s="116" t="s">
        <v>3469</v>
      </c>
      <c r="C1001" s="122" t="s">
        <v>514</v>
      </c>
      <c r="D1001" s="123" t="s">
        <v>3470</v>
      </c>
      <c r="E1001" s="123" t="s">
        <v>3454</v>
      </c>
      <c r="F1001" s="123" t="s">
        <v>3471</v>
      </c>
    </row>
    <row r="1002" spans="1:6" ht="25.5">
      <c r="A1002" s="116" t="s">
        <v>3472</v>
      </c>
      <c r="B1002" s="118" t="s">
        <v>3473</v>
      </c>
      <c r="C1002" s="117" t="s">
        <v>408</v>
      </c>
      <c r="D1002" s="119" t="s">
        <v>2350</v>
      </c>
      <c r="E1002" s="119" t="s">
        <v>3474</v>
      </c>
      <c r="F1002" s="119" t="s">
        <v>3475</v>
      </c>
    </row>
    <row r="1003" spans="1:6" ht="38.25">
      <c r="A1003" s="116" t="s">
        <v>3476</v>
      </c>
      <c r="B1003" s="118" t="s">
        <v>3477</v>
      </c>
      <c r="C1003" s="117" t="s">
        <v>408</v>
      </c>
      <c r="D1003" s="119" t="s">
        <v>3478</v>
      </c>
      <c r="E1003" s="119" t="s">
        <v>3479</v>
      </c>
      <c r="F1003" s="119" t="s">
        <v>3480</v>
      </c>
    </row>
    <row r="1004" spans="1:6" ht="38.25">
      <c r="A1004" s="121" t="s">
        <v>3481</v>
      </c>
      <c r="B1004" s="118" t="s">
        <v>3482</v>
      </c>
      <c r="C1004" s="122" t="s">
        <v>408</v>
      </c>
      <c r="D1004" s="123" t="s">
        <v>1344</v>
      </c>
      <c r="E1004" s="123" t="s">
        <v>3479</v>
      </c>
      <c r="F1004" s="123" t="s">
        <v>3483</v>
      </c>
    </row>
    <row r="1005" spans="1:6" ht="25.5">
      <c r="A1005" s="121" t="s">
        <v>3484</v>
      </c>
      <c r="B1005" s="116" t="s">
        <v>3485</v>
      </c>
      <c r="C1005" s="122" t="s">
        <v>408</v>
      </c>
      <c r="D1005" s="123" t="s">
        <v>3486</v>
      </c>
      <c r="E1005" s="123" t="s">
        <v>3479</v>
      </c>
      <c r="F1005" s="123" t="s">
        <v>3487</v>
      </c>
    </row>
    <row r="1006" spans="1:6" ht="38.25">
      <c r="A1006" s="121" t="s">
        <v>3488</v>
      </c>
      <c r="B1006" s="118" t="s">
        <v>3489</v>
      </c>
      <c r="C1006" s="122" t="s">
        <v>408</v>
      </c>
      <c r="D1006" s="123" t="s">
        <v>3490</v>
      </c>
      <c r="E1006" s="123" t="s">
        <v>3479</v>
      </c>
      <c r="F1006" s="123" t="s">
        <v>3491</v>
      </c>
    </row>
    <row r="1007" spans="1:6" ht="38.25">
      <c r="A1007" s="121" t="s">
        <v>3492</v>
      </c>
      <c r="B1007" s="118" t="s">
        <v>3493</v>
      </c>
      <c r="C1007" s="122" t="s">
        <v>514</v>
      </c>
      <c r="D1007" s="123" t="s">
        <v>1830</v>
      </c>
      <c r="E1007" s="123" t="s">
        <v>473</v>
      </c>
      <c r="F1007" s="123" t="s">
        <v>3494</v>
      </c>
    </row>
    <row r="1008" spans="1:6" ht="38.25">
      <c r="A1008" s="116" t="s">
        <v>3495</v>
      </c>
      <c r="B1008" s="116" t="s">
        <v>3496</v>
      </c>
      <c r="C1008" s="117" t="s">
        <v>514</v>
      </c>
      <c r="D1008" s="119" t="s">
        <v>484</v>
      </c>
      <c r="E1008" s="119" t="s">
        <v>473</v>
      </c>
      <c r="F1008" s="119" t="s">
        <v>3497</v>
      </c>
    </row>
    <row r="1009" spans="1:6" ht="38.25">
      <c r="A1009" s="121" t="s">
        <v>3498</v>
      </c>
      <c r="B1009" s="118" t="s">
        <v>3499</v>
      </c>
      <c r="C1009" s="122" t="s">
        <v>514</v>
      </c>
      <c r="D1009" s="123" t="s">
        <v>428</v>
      </c>
      <c r="E1009" s="123" t="s">
        <v>473</v>
      </c>
      <c r="F1009" s="123" t="s">
        <v>3500</v>
      </c>
    </row>
    <row r="1010" spans="1:6" ht="38.25">
      <c r="A1010" s="116" t="s">
        <v>3501</v>
      </c>
      <c r="B1010" s="116" t="s">
        <v>3502</v>
      </c>
      <c r="C1010" s="117" t="s">
        <v>514</v>
      </c>
      <c r="D1010" s="119" t="s">
        <v>1138</v>
      </c>
      <c r="E1010" s="119" t="s">
        <v>473</v>
      </c>
      <c r="F1010" s="119" t="s">
        <v>3299</v>
      </c>
    </row>
    <row r="1011" spans="1:6">
      <c r="A1011" s="130">
        <v>18.07</v>
      </c>
      <c r="B1011" s="113" t="s">
        <v>3503</v>
      </c>
      <c r="C1011" s="114"/>
      <c r="D1011" s="114"/>
      <c r="E1011" s="114"/>
      <c r="F1011" s="114"/>
    </row>
    <row r="1012" spans="1:6" ht="51">
      <c r="A1012" s="121" t="s">
        <v>3504</v>
      </c>
      <c r="B1012" s="116" t="s">
        <v>3505</v>
      </c>
      <c r="C1012" s="122" t="s">
        <v>408</v>
      </c>
      <c r="D1012" s="123" t="s">
        <v>3506</v>
      </c>
      <c r="E1012" s="123" t="s">
        <v>3449</v>
      </c>
      <c r="F1012" s="123" t="s">
        <v>3507</v>
      </c>
    </row>
    <row r="1013" spans="1:6" ht="63.75">
      <c r="A1013" s="116" t="s">
        <v>3508</v>
      </c>
      <c r="B1013" s="118" t="s">
        <v>3509</v>
      </c>
      <c r="C1013" s="117" t="s">
        <v>408</v>
      </c>
      <c r="D1013" s="119" t="s">
        <v>3510</v>
      </c>
      <c r="E1013" s="119" t="s">
        <v>3449</v>
      </c>
      <c r="F1013" s="119" t="s">
        <v>3511</v>
      </c>
    </row>
    <row r="1014" spans="1:6" ht="51">
      <c r="A1014" s="121" t="s">
        <v>3512</v>
      </c>
      <c r="B1014" s="116" t="s">
        <v>3513</v>
      </c>
      <c r="C1014" s="122" t="s">
        <v>408</v>
      </c>
      <c r="D1014" s="123" t="s">
        <v>3514</v>
      </c>
      <c r="E1014" s="123" t="s">
        <v>3449</v>
      </c>
      <c r="F1014" s="123" t="s">
        <v>3515</v>
      </c>
    </row>
    <row r="1015" spans="1:6" ht="63.75">
      <c r="A1015" s="121" t="s">
        <v>3516</v>
      </c>
      <c r="B1015" s="116" t="s">
        <v>3517</v>
      </c>
      <c r="C1015" s="122" t="s">
        <v>514</v>
      </c>
      <c r="D1015" s="123" t="s">
        <v>1737</v>
      </c>
      <c r="E1015" s="123" t="s">
        <v>1116</v>
      </c>
      <c r="F1015" s="123" t="s">
        <v>3518</v>
      </c>
    </row>
    <row r="1016" spans="1:6" ht="76.5">
      <c r="A1016" s="121" t="s">
        <v>3519</v>
      </c>
      <c r="B1016" s="116" t="s">
        <v>3520</v>
      </c>
      <c r="C1016" s="122" t="s">
        <v>408</v>
      </c>
      <c r="D1016" s="123" t="s">
        <v>3521</v>
      </c>
      <c r="E1016" s="123" t="s">
        <v>3449</v>
      </c>
      <c r="F1016" s="123" t="s">
        <v>3522</v>
      </c>
    </row>
    <row r="1017" spans="1:6" ht="76.5">
      <c r="A1017" s="121" t="s">
        <v>3523</v>
      </c>
      <c r="B1017" s="116" t="s">
        <v>3524</v>
      </c>
      <c r="C1017" s="122" t="s">
        <v>514</v>
      </c>
      <c r="D1017" s="123" t="s">
        <v>3525</v>
      </c>
      <c r="E1017" s="123" t="s">
        <v>1116</v>
      </c>
      <c r="F1017" s="123" t="s">
        <v>3526</v>
      </c>
    </row>
    <row r="1018" spans="1:6" ht="51">
      <c r="A1018" s="116" t="s">
        <v>3527</v>
      </c>
      <c r="B1018" s="118" t="s">
        <v>3528</v>
      </c>
      <c r="C1018" s="117" t="s">
        <v>408</v>
      </c>
      <c r="D1018" s="119" t="s">
        <v>1351</v>
      </c>
      <c r="E1018" s="119" t="s">
        <v>3479</v>
      </c>
      <c r="F1018" s="119" t="s">
        <v>3529</v>
      </c>
    </row>
    <row r="1019" spans="1:6" ht="51">
      <c r="A1019" s="116" t="s">
        <v>3530</v>
      </c>
      <c r="B1019" s="118" t="s">
        <v>3531</v>
      </c>
      <c r="C1019" s="117" t="s">
        <v>408</v>
      </c>
      <c r="D1019" s="119" t="s">
        <v>3532</v>
      </c>
      <c r="E1019" s="119" t="s">
        <v>3479</v>
      </c>
      <c r="F1019" s="119" t="s">
        <v>3533</v>
      </c>
    </row>
    <row r="1020" spans="1:6" ht="63.75">
      <c r="A1020" s="121" t="s">
        <v>3534</v>
      </c>
      <c r="B1020" s="116" t="s">
        <v>3535</v>
      </c>
      <c r="C1020" s="122" t="s">
        <v>408</v>
      </c>
      <c r="D1020" s="123" t="s">
        <v>3536</v>
      </c>
      <c r="E1020" s="123" t="s">
        <v>3479</v>
      </c>
      <c r="F1020" s="123" t="s">
        <v>3537</v>
      </c>
    </row>
    <row r="1021" spans="1:6" ht="51">
      <c r="A1021" s="116" t="s">
        <v>3538</v>
      </c>
      <c r="B1021" s="118" t="s">
        <v>3539</v>
      </c>
      <c r="C1021" s="117" t="s">
        <v>408</v>
      </c>
      <c r="D1021" s="119" t="s">
        <v>3540</v>
      </c>
      <c r="E1021" s="119" t="s">
        <v>3479</v>
      </c>
      <c r="F1021" s="119" t="s">
        <v>3541</v>
      </c>
    </row>
    <row r="1022" spans="1:6" ht="76.5">
      <c r="A1022" s="121" t="s">
        <v>3542</v>
      </c>
      <c r="B1022" s="118" t="s">
        <v>3543</v>
      </c>
      <c r="C1022" s="122" t="s">
        <v>408</v>
      </c>
      <c r="D1022" s="123" t="s">
        <v>3544</v>
      </c>
      <c r="E1022" s="123" t="s">
        <v>3479</v>
      </c>
      <c r="F1022" s="123" t="s">
        <v>3545</v>
      </c>
    </row>
    <row r="1023" spans="1:6" ht="51">
      <c r="A1023" s="121" t="s">
        <v>3546</v>
      </c>
      <c r="B1023" s="116" t="s">
        <v>3547</v>
      </c>
      <c r="C1023" s="122" t="s">
        <v>514</v>
      </c>
      <c r="D1023" s="123" t="s">
        <v>3548</v>
      </c>
      <c r="E1023" s="123" t="s">
        <v>931</v>
      </c>
      <c r="F1023" s="123" t="s">
        <v>3549</v>
      </c>
    </row>
    <row r="1024" spans="1:6" ht="51">
      <c r="A1024" s="121" t="s">
        <v>3550</v>
      </c>
      <c r="B1024" s="116" t="s">
        <v>3551</v>
      </c>
      <c r="C1024" s="122" t="s">
        <v>514</v>
      </c>
      <c r="D1024" s="123" t="s">
        <v>3552</v>
      </c>
      <c r="E1024" s="123" t="s">
        <v>931</v>
      </c>
      <c r="F1024" s="123" t="s">
        <v>3553</v>
      </c>
    </row>
    <row r="1025" spans="1:6" ht="25.5">
      <c r="A1025" s="130">
        <v>18.079999999999998</v>
      </c>
      <c r="B1025" s="132" t="s">
        <v>3554</v>
      </c>
      <c r="C1025" s="114"/>
      <c r="D1025" s="114"/>
      <c r="E1025" s="114"/>
      <c r="F1025" s="114"/>
    </row>
    <row r="1026" spans="1:6" ht="76.5">
      <c r="A1026" s="121" t="s">
        <v>3555</v>
      </c>
      <c r="B1026" s="118" t="s">
        <v>3556</v>
      </c>
      <c r="C1026" s="122" t="s">
        <v>408</v>
      </c>
      <c r="D1026" s="123" t="s">
        <v>3557</v>
      </c>
      <c r="E1026" s="123" t="s">
        <v>2905</v>
      </c>
      <c r="F1026" s="123" t="s">
        <v>3558</v>
      </c>
    </row>
    <row r="1027" spans="1:6" ht="76.5">
      <c r="A1027" s="121" t="s">
        <v>3559</v>
      </c>
      <c r="B1027" s="118" t="s">
        <v>3560</v>
      </c>
      <c r="C1027" s="122" t="s">
        <v>514</v>
      </c>
      <c r="D1027" s="123" t="s">
        <v>3561</v>
      </c>
      <c r="E1027" s="123" t="s">
        <v>3260</v>
      </c>
      <c r="F1027" s="123" t="s">
        <v>3562</v>
      </c>
    </row>
    <row r="1028" spans="1:6" ht="51">
      <c r="A1028" s="121" t="s">
        <v>3563</v>
      </c>
      <c r="B1028" s="116" t="s">
        <v>3564</v>
      </c>
      <c r="C1028" s="122" t="s">
        <v>408</v>
      </c>
      <c r="D1028" s="123" t="s">
        <v>3565</v>
      </c>
      <c r="E1028" s="123" t="s">
        <v>2905</v>
      </c>
      <c r="F1028" s="123" t="s">
        <v>3566</v>
      </c>
    </row>
    <row r="1029" spans="1:6" ht="51">
      <c r="A1029" s="121" t="s">
        <v>3567</v>
      </c>
      <c r="B1029" s="116" t="s">
        <v>3568</v>
      </c>
      <c r="C1029" s="122" t="s">
        <v>514</v>
      </c>
      <c r="D1029" s="123" t="s">
        <v>3569</v>
      </c>
      <c r="E1029" s="123" t="s">
        <v>3260</v>
      </c>
      <c r="F1029" s="123" t="s">
        <v>3570</v>
      </c>
    </row>
    <row r="1030" spans="1:6" ht="63.75">
      <c r="A1030" s="121" t="s">
        <v>3571</v>
      </c>
      <c r="B1030" s="116" t="s">
        <v>3572</v>
      </c>
      <c r="C1030" s="122" t="s">
        <v>408</v>
      </c>
      <c r="D1030" s="123" t="s">
        <v>3573</v>
      </c>
      <c r="E1030" s="123" t="s">
        <v>2905</v>
      </c>
      <c r="F1030" s="123" t="s">
        <v>3574</v>
      </c>
    </row>
    <row r="1031" spans="1:6" ht="63.75">
      <c r="A1031" s="121" t="s">
        <v>3575</v>
      </c>
      <c r="B1031" s="116" t="s">
        <v>3576</v>
      </c>
      <c r="C1031" s="122" t="s">
        <v>514</v>
      </c>
      <c r="D1031" s="123" t="s">
        <v>2355</v>
      </c>
      <c r="E1031" s="123" t="s">
        <v>3260</v>
      </c>
      <c r="F1031" s="123" t="s">
        <v>3577</v>
      </c>
    </row>
    <row r="1032" spans="1:6" ht="63.75">
      <c r="A1032" s="116" t="s">
        <v>3578</v>
      </c>
      <c r="B1032" s="118" t="s">
        <v>3579</v>
      </c>
      <c r="C1032" s="117" t="s">
        <v>408</v>
      </c>
      <c r="D1032" s="119" t="s">
        <v>3580</v>
      </c>
      <c r="E1032" s="119" t="s">
        <v>2905</v>
      </c>
      <c r="F1032" s="119" t="s">
        <v>3581</v>
      </c>
    </row>
    <row r="1033" spans="1:6" ht="63.75">
      <c r="A1033" s="116" t="s">
        <v>3582</v>
      </c>
      <c r="B1033" s="118" t="s">
        <v>3583</v>
      </c>
      <c r="C1033" s="117" t="s">
        <v>514</v>
      </c>
      <c r="D1033" s="119" t="s">
        <v>3584</v>
      </c>
      <c r="E1033" s="119" t="s">
        <v>3260</v>
      </c>
      <c r="F1033" s="119" t="s">
        <v>3585</v>
      </c>
    </row>
    <row r="1034" spans="1:6" ht="63.75">
      <c r="A1034" s="121" t="s">
        <v>3586</v>
      </c>
      <c r="B1034" s="116" t="s">
        <v>3587</v>
      </c>
      <c r="C1034" s="122" t="s">
        <v>408</v>
      </c>
      <c r="D1034" s="123" t="s">
        <v>3588</v>
      </c>
      <c r="E1034" s="123" t="s">
        <v>2905</v>
      </c>
      <c r="F1034" s="123" t="s">
        <v>3589</v>
      </c>
    </row>
    <row r="1035" spans="1:6" ht="63.75">
      <c r="A1035" s="121" t="s">
        <v>3590</v>
      </c>
      <c r="B1035" s="116" t="s">
        <v>3591</v>
      </c>
      <c r="C1035" s="122" t="s">
        <v>514</v>
      </c>
      <c r="D1035" s="123" t="s">
        <v>3592</v>
      </c>
      <c r="E1035" s="123" t="s">
        <v>3260</v>
      </c>
      <c r="F1035" s="123" t="s">
        <v>3593</v>
      </c>
    </row>
    <row r="1036" spans="1:6" ht="63.75">
      <c r="A1036" s="121" t="s">
        <v>3594</v>
      </c>
      <c r="B1036" s="116" t="s">
        <v>3595</v>
      </c>
      <c r="C1036" s="122" t="s">
        <v>408</v>
      </c>
      <c r="D1036" s="123" t="s">
        <v>3596</v>
      </c>
      <c r="E1036" s="123" t="s">
        <v>2905</v>
      </c>
      <c r="F1036" s="123" t="s">
        <v>3597</v>
      </c>
    </row>
    <row r="1037" spans="1:6" ht="51">
      <c r="A1037" s="121" t="s">
        <v>3598</v>
      </c>
      <c r="B1037" s="116" t="s">
        <v>3599</v>
      </c>
      <c r="C1037" s="122" t="s">
        <v>514</v>
      </c>
      <c r="D1037" s="123" t="s">
        <v>3600</v>
      </c>
      <c r="E1037" s="123" t="s">
        <v>3260</v>
      </c>
      <c r="F1037" s="123" t="s">
        <v>3601</v>
      </c>
    </row>
    <row r="1038" spans="1:6">
      <c r="A1038" s="130">
        <v>18.11</v>
      </c>
      <c r="B1038" s="113" t="s">
        <v>3602</v>
      </c>
      <c r="C1038" s="114"/>
      <c r="D1038" s="114"/>
      <c r="E1038" s="114"/>
      <c r="F1038" s="114"/>
    </row>
    <row r="1039" spans="1:6" ht="38.25">
      <c r="A1039" s="121" t="s">
        <v>3603</v>
      </c>
      <c r="B1039" s="118" t="s">
        <v>3604</v>
      </c>
      <c r="C1039" s="122" t="s">
        <v>408</v>
      </c>
      <c r="D1039" s="123" t="s">
        <v>3605</v>
      </c>
      <c r="E1039" s="123" t="s">
        <v>3606</v>
      </c>
      <c r="F1039" s="123" t="s">
        <v>3607</v>
      </c>
    </row>
    <row r="1040" spans="1:6" ht="51">
      <c r="A1040" s="121" t="s">
        <v>3608</v>
      </c>
      <c r="B1040" s="118" t="s">
        <v>3609</v>
      </c>
      <c r="C1040" s="122" t="s">
        <v>408</v>
      </c>
      <c r="D1040" s="123" t="s">
        <v>3610</v>
      </c>
      <c r="E1040" s="123" t="s">
        <v>3606</v>
      </c>
      <c r="F1040" s="123" t="s">
        <v>3611</v>
      </c>
    </row>
    <row r="1041" spans="1:6" ht="51">
      <c r="A1041" s="121" t="s">
        <v>3612</v>
      </c>
      <c r="B1041" s="118" t="s">
        <v>3613</v>
      </c>
      <c r="C1041" s="122" t="s">
        <v>408</v>
      </c>
      <c r="D1041" s="123" t="s">
        <v>3614</v>
      </c>
      <c r="E1041" s="123" t="s">
        <v>3606</v>
      </c>
      <c r="F1041" s="123" t="s">
        <v>3615</v>
      </c>
    </row>
    <row r="1042" spans="1:6" ht="51">
      <c r="A1042" s="121" t="s">
        <v>3616</v>
      </c>
      <c r="B1042" s="118" t="s">
        <v>3617</v>
      </c>
      <c r="C1042" s="122" t="s">
        <v>408</v>
      </c>
      <c r="D1042" s="123" t="s">
        <v>3618</v>
      </c>
      <c r="E1042" s="123" t="s">
        <v>3606</v>
      </c>
      <c r="F1042" s="123" t="s">
        <v>3619</v>
      </c>
    </row>
    <row r="1043" spans="1:6" ht="38.25">
      <c r="A1043" s="116" t="s">
        <v>3620</v>
      </c>
      <c r="B1043" s="116" t="s">
        <v>3621</v>
      </c>
      <c r="C1043" s="117" t="s">
        <v>408</v>
      </c>
      <c r="D1043" s="119" t="s">
        <v>3622</v>
      </c>
      <c r="E1043" s="119" t="s">
        <v>3606</v>
      </c>
      <c r="F1043" s="119" t="s">
        <v>3623</v>
      </c>
    </row>
    <row r="1044" spans="1:6">
      <c r="A1044" s="130">
        <v>18.12</v>
      </c>
      <c r="B1044" s="113" t="s">
        <v>3624</v>
      </c>
      <c r="C1044" s="114"/>
      <c r="D1044" s="114"/>
      <c r="E1044" s="114"/>
      <c r="F1044" s="114"/>
    </row>
    <row r="1045" spans="1:6" ht="51">
      <c r="A1045" s="116" t="s">
        <v>3625</v>
      </c>
      <c r="B1045" s="116" t="s">
        <v>3626</v>
      </c>
      <c r="C1045" s="117" t="s">
        <v>408</v>
      </c>
      <c r="D1045" s="119" t="s">
        <v>3627</v>
      </c>
      <c r="E1045" s="119" t="s">
        <v>3628</v>
      </c>
      <c r="F1045" s="119" t="s">
        <v>3629</v>
      </c>
    </row>
    <row r="1046" spans="1:6" ht="51">
      <c r="A1046" s="116" t="s">
        <v>3630</v>
      </c>
      <c r="B1046" s="116" t="s">
        <v>3631</v>
      </c>
      <c r="C1046" s="117" t="s">
        <v>408</v>
      </c>
      <c r="D1046" s="119" t="s">
        <v>3632</v>
      </c>
      <c r="E1046" s="119" t="s">
        <v>3628</v>
      </c>
      <c r="F1046" s="119" t="s">
        <v>3633</v>
      </c>
    </row>
    <row r="1047" spans="1:6" ht="51">
      <c r="A1047" s="116" t="s">
        <v>3634</v>
      </c>
      <c r="B1047" s="116" t="s">
        <v>3635</v>
      </c>
      <c r="C1047" s="117" t="s">
        <v>408</v>
      </c>
      <c r="D1047" s="119" t="s">
        <v>3636</v>
      </c>
      <c r="E1047" s="119" t="s">
        <v>3628</v>
      </c>
      <c r="F1047" s="119" t="s">
        <v>3637</v>
      </c>
    </row>
    <row r="1048" spans="1:6" ht="25.5">
      <c r="A1048" s="130">
        <v>18.13</v>
      </c>
      <c r="B1048" s="113" t="s">
        <v>3638</v>
      </c>
      <c r="C1048" s="128"/>
      <c r="D1048" s="128"/>
      <c r="E1048" s="128"/>
      <c r="F1048" s="128"/>
    </row>
    <row r="1049" spans="1:6" ht="63.75">
      <c r="A1049" s="121" t="s">
        <v>3639</v>
      </c>
      <c r="B1049" s="116" t="s">
        <v>3640</v>
      </c>
      <c r="C1049" s="122" t="s">
        <v>408</v>
      </c>
      <c r="D1049" s="123" t="s">
        <v>3641</v>
      </c>
      <c r="E1049" s="123" t="s">
        <v>3642</v>
      </c>
      <c r="F1049" s="123" t="s">
        <v>3643</v>
      </c>
    </row>
    <row r="1050" spans="1:6" ht="63.75">
      <c r="A1050" s="116" t="s">
        <v>3644</v>
      </c>
      <c r="B1050" s="118" t="s">
        <v>3645</v>
      </c>
      <c r="C1050" s="117" t="s">
        <v>408</v>
      </c>
      <c r="D1050" s="119" t="s">
        <v>3646</v>
      </c>
      <c r="E1050" s="119" t="s">
        <v>3642</v>
      </c>
      <c r="F1050" s="119" t="s">
        <v>3647</v>
      </c>
    </row>
    <row r="1051" spans="1:6" ht="51">
      <c r="A1051" s="116" t="s">
        <v>3648</v>
      </c>
      <c r="B1051" s="118" t="s">
        <v>3649</v>
      </c>
      <c r="C1051" s="117" t="s">
        <v>408</v>
      </c>
      <c r="D1051" s="119" t="s">
        <v>3650</v>
      </c>
      <c r="E1051" s="119" t="s">
        <v>3479</v>
      </c>
      <c r="F1051" s="119" t="s">
        <v>3651</v>
      </c>
    </row>
    <row r="1052" spans="1:6">
      <c r="A1052" s="129">
        <v>19</v>
      </c>
      <c r="B1052" s="113" t="s">
        <v>3652</v>
      </c>
      <c r="C1052" s="114"/>
      <c r="D1052" s="114"/>
      <c r="E1052" s="114"/>
      <c r="F1052" s="114"/>
    </row>
    <row r="1053" spans="1:6">
      <c r="A1053" s="130">
        <v>19.010000000000002</v>
      </c>
      <c r="B1053" s="113" t="s">
        <v>3653</v>
      </c>
      <c r="C1053" s="114"/>
      <c r="D1053" s="114"/>
      <c r="E1053" s="114"/>
      <c r="F1053" s="114"/>
    </row>
    <row r="1054" spans="1:6" ht="25.5">
      <c r="A1054" s="116" t="s">
        <v>3654</v>
      </c>
      <c r="B1054" s="118" t="s">
        <v>3655</v>
      </c>
      <c r="C1054" s="117" t="s">
        <v>408</v>
      </c>
      <c r="D1054" s="119" t="s">
        <v>3656</v>
      </c>
      <c r="E1054" s="119" t="s">
        <v>3657</v>
      </c>
      <c r="F1054" s="119" t="s">
        <v>3658</v>
      </c>
    </row>
    <row r="1055" spans="1:6" ht="25.5">
      <c r="A1055" s="121" t="s">
        <v>3659</v>
      </c>
      <c r="B1055" s="116" t="s">
        <v>3660</v>
      </c>
      <c r="C1055" s="122" t="s">
        <v>514</v>
      </c>
      <c r="D1055" s="123" t="s">
        <v>3661</v>
      </c>
      <c r="E1055" s="123" t="s">
        <v>3662</v>
      </c>
      <c r="F1055" s="123" t="s">
        <v>3663</v>
      </c>
    </row>
    <row r="1056" spans="1:6" ht="38.25">
      <c r="A1056" s="121" t="s">
        <v>3664</v>
      </c>
      <c r="B1056" s="118" t="s">
        <v>3665</v>
      </c>
      <c r="C1056" s="122" t="s">
        <v>514</v>
      </c>
      <c r="D1056" s="123" t="s">
        <v>3666</v>
      </c>
      <c r="E1056" s="123" t="s">
        <v>3667</v>
      </c>
      <c r="F1056" s="123" t="s">
        <v>3668</v>
      </c>
    </row>
    <row r="1057" spans="1:6" ht="38.25">
      <c r="A1057" s="116" t="s">
        <v>3669</v>
      </c>
      <c r="B1057" s="118" t="s">
        <v>3670</v>
      </c>
      <c r="C1057" s="117" t="s">
        <v>514</v>
      </c>
      <c r="D1057" s="119" t="s">
        <v>3671</v>
      </c>
      <c r="E1057" s="119" t="s">
        <v>3672</v>
      </c>
      <c r="F1057" s="119" t="s">
        <v>3673</v>
      </c>
    </row>
    <row r="1058" spans="1:6" ht="38.25">
      <c r="A1058" s="116" t="s">
        <v>3674</v>
      </c>
      <c r="B1058" s="118" t="s">
        <v>3675</v>
      </c>
      <c r="C1058" s="117" t="s">
        <v>514</v>
      </c>
      <c r="D1058" s="119" t="s">
        <v>3676</v>
      </c>
      <c r="E1058" s="119" t="s">
        <v>1705</v>
      </c>
      <c r="F1058" s="119" t="s">
        <v>3677</v>
      </c>
    </row>
    <row r="1059" spans="1:6" ht="25.5">
      <c r="A1059" s="121" t="s">
        <v>3678</v>
      </c>
      <c r="B1059" s="116" t="s">
        <v>3679</v>
      </c>
      <c r="C1059" s="122" t="s">
        <v>514</v>
      </c>
      <c r="D1059" s="123" t="s">
        <v>3680</v>
      </c>
      <c r="E1059" s="123" t="s">
        <v>1705</v>
      </c>
      <c r="F1059" s="123" t="s">
        <v>3681</v>
      </c>
    </row>
    <row r="1060" spans="1:6" ht="25.5">
      <c r="A1060" s="116" t="s">
        <v>3682</v>
      </c>
      <c r="B1060" s="118" t="s">
        <v>3683</v>
      </c>
      <c r="C1060" s="117" t="s">
        <v>408</v>
      </c>
      <c r="D1060" s="119" t="s">
        <v>3684</v>
      </c>
      <c r="E1060" s="119" t="s">
        <v>3657</v>
      </c>
      <c r="F1060" s="119" t="s">
        <v>3685</v>
      </c>
    </row>
    <row r="1061" spans="1:6" ht="38.25">
      <c r="A1061" s="116" t="s">
        <v>3686</v>
      </c>
      <c r="B1061" s="118" t="s">
        <v>3687</v>
      </c>
      <c r="C1061" s="117" t="s">
        <v>514</v>
      </c>
      <c r="D1061" s="119" t="s">
        <v>3688</v>
      </c>
      <c r="E1061" s="119" t="s">
        <v>1705</v>
      </c>
      <c r="F1061" s="119" t="s">
        <v>3689</v>
      </c>
    </row>
    <row r="1062" spans="1:6" ht="38.25">
      <c r="A1062" s="116" t="s">
        <v>3690</v>
      </c>
      <c r="B1062" s="118" t="s">
        <v>3691</v>
      </c>
      <c r="C1062" s="117" t="s">
        <v>514</v>
      </c>
      <c r="D1062" s="119" t="s">
        <v>3692</v>
      </c>
      <c r="E1062" s="119" t="s">
        <v>3672</v>
      </c>
      <c r="F1062" s="119" t="s">
        <v>3693</v>
      </c>
    </row>
    <row r="1063" spans="1:6" ht="38.25">
      <c r="A1063" s="121" t="s">
        <v>3694</v>
      </c>
      <c r="B1063" s="116" t="s">
        <v>3695</v>
      </c>
      <c r="C1063" s="122" t="s">
        <v>514</v>
      </c>
      <c r="D1063" s="123" t="s">
        <v>3696</v>
      </c>
      <c r="E1063" s="123" t="s">
        <v>3662</v>
      </c>
      <c r="F1063" s="123" t="s">
        <v>3697</v>
      </c>
    </row>
    <row r="1064" spans="1:6">
      <c r="A1064" s="130">
        <v>19.02</v>
      </c>
      <c r="B1064" s="113" t="s">
        <v>3698</v>
      </c>
      <c r="C1064" s="114"/>
      <c r="D1064" s="114"/>
      <c r="E1064" s="114"/>
      <c r="F1064" s="114"/>
    </row>
    <row r="1065" spans="1:6" ht="38.25">
      <c r="A1065" s="116" t="s">
        <v>3699</v>
      </c>
      <c r="B1065" s="118" t="s">
        <v>3700</v>
      </c>
      <c r="C1065" s="117" t="s">
        <v>408</v>
      </c>
      <c r="D1065" s="119" t="s">
        <v>3701</v>
      </c>
      <c r="E1065" s="119" t="s">
        <v>1101</v>
      </c>
      <c r="F1065" s="119" t="s">
        <v>3702</v>
      </c>
    </row>
    <row r="1066" spans="1:6" ht="25.5">
      <c r="A1066" s="121" t="s">
        <v>3703</v>
      </c>
      <c r="B1066" s="116" t="s">
        <v>3704</v>
      </c>
      <c r="C1066" s="122" t="s">
        <v>408</v>
      </c>
      <c r="D1066" s="123" t="s">
        <v>3705</v>
      </c>
      <c r="E1066" s="123" t="s">
        <v>1101</v>
      </c>
      <c r="F1066" s="123" t="s">
        <v>3706</v>
      </c>
    </row>
    <row r="1067" spans="1:6" ht="38.25">
      <c r="A1067" s="116" t="s">
        <v>3707</v>
      </c>
      <c r="B1067" s="118" t="s">
        <v>3708</v>
      </c>
      <c r="C1067" s="117" t="s">
        <v>408</v>
      </c>
      <c r="D1067" s="119" t="s">
        <v>3709</v>
      </c>
      <c r="E1067" s="119" t="s">
        <v>3710</v>
      </c>
      <c r="F1067" s="119" t="s">
        <v>3711</v>
      </c>
    </row>
    <row r="1068" spans="1:6" ht="25.5">
      <c r="A1068" s="121" t="s">
        <v>3712</v>
      </c>
      <c r="B1068" s="116" t="s">
        <v>3713</v>
      </c>
      <c r="C1068" s="122" t="s">
        <v>408</v>
      </c>
      <c r="D1068" s="123" t="s">
        <v>3714</v>
      </c>
      <c r="E1068" s="123" t="s">
        <v>3710</v>
      </c>
      <c r="F1068" s="123" t="s">
        <v>3715</v>
      </c>
    </row>
    <row r="1069" spans="1:6" ht="38.25">
      <c r="A1069" s="116" t="s">
        <v>3716</v>
      </c>
      <c r="B1069" s="118" t="s">
        <v>3717</v>
      </c>
      <c r="C1069" s="117" t="s">
        <v>514</v>
      </c>
      <c r="D1069" s="119" t="s">
        <v>3718</v>
      </c>
      <c r="E1069" s="119" t="s">
        <v>3719</v>
      </c>
      <c r="F1069" s="119" t="s">
        <v>3720</v>
      </c>
    </row>
    <row r="1070" spans="1:6" ht="25.5">
      <c r="A1070" s="116" t="s">
        <v>3721</v>
      </c>
      <c r="B1070" s="118" t="s">
        <v>3722</v>
      </c>
      <c r="C1070" s="117" t="s">
        <v>514</v>
      </c>
      <c r="D1070" s="119" t="s">
        <v>3723</v>
      </c>
      <c r="E1070" s="119" t="s">
        <v>3719</v>
      </c>
      <c r="F1070" s="119" t="s">
        <v>3724</v>
      </c>
    </row>
    <row r="1071" spans="1:6" ht="38.25">
      <c r="A1071" s="116" t="s">
        <v>3725</v>
      </c>
      <c r="B1071" s="118" t="s">
        <v>3726</v>
      </c>
      <c r="C1071" s="117" t="s">
        <v>514</v>
      </c>
      <c r="D1071" s="119" t="s">
        <v>3727</v>
      </c>
      <c r="E1071" s="119" t="s">
        <v>907</v>
      </c>
      <c r="F1071" s="119" t="s">
        <v>3728</v>
      </c>
    </row>
    <row r="1072" spans="1:6">
      <c r="A1072" s="130">
        <v>19.03</v>
      </c>
      <c r="B1072" s="113" t="s">
        <v>3729</v>
      </c>
      <c r="C1072" s="114"/>
      <c r="D1072" s="114"/>
      <c r="E1072" s="114"/>
      <c r="F1072" s="114"/>
    </row>
    <row r="1073" spans="1:6">
      <c r="A1073" s="116" t="s">
        <v>3730</v>
      </c>
      <c r="B1073" s="116" t="s">
        <v>3731</v>
      </c>
      <c r="C1073" s="117" t="s">
        <v>408</v>
      </c>
      <c r="D1073" s="119" t="s">
        <v>3732</v>
      </c>
      <c r="E1073" s="119" t="s">
        <v>1575</v>
      </c>
      <c r="F1073" s="119" t="s">
        <v>3733</v>
      </c>
    </row>
    <row r="1074" spans="1:6">
      <c r="A1074" s="116" t="s">
        <v>3734</v>
      </c>
      <c r="B1074" s="116" t="s">
        <v>3735</v>
      </c>
      <c r="C1074" s="117" t="s">
        <v>408</v>
      </c>
      <c r="D1074" s="119" t="s">
        <v>3736</v>
      </c>
      <c r="E1074" s="119" t="s">
        <v>1575</v>
      </c>
      <c r="F1074" s="119" t="s">
        <v>3737</v>
      </c>
    </row>
    <row r="1075" spans="1:6">
      <c r="A1075" s="116" t="s">
        <v>3738</v>
      </c>
      <c r="B1075" s="116" t="s">
        <v>3739</v>
      </c>
      <c r="C1075" s="117" t="s">
        <v>408</v>
      </c>
      <c r="D1075" s="119" t="s">
        <v>3740</v>
      </c>
      <c r="E1075" s="119" t="s">
        <v>3300</v>
      </c>
      <c r="F1075" s="119" t="s">
        <v>2836</v>
      </c>
    </row>
    <row r="1076" spans="1:6">
      <c r="A1076" s="116" t="s">
        <v>3741</v>
      </c>
      <c r="B1076" s="116" t="s">
        <v>3742</v>
      </c>
      <c r="C1076" s="117" t="s">
        <v>514</v>
      </c>
      <c r="D1076" s="119" t="s">
        <v>3743</v>
      </c>
      <c r="E1076" s="119" t="s">
        <v>3744</v>
      </c>
      <c r="F1076" s="119" t="s">
        <v>3745</v>
      </c>
    </row>
    <row r="1077" spans="1:6">
      <c r="A1077" s="116" t="s">
        <v>3746</v>
      </c>
      <c r="B1077" s="116" t="s">
        <v>3747</v>
      </c>
      <c r="C1077" s="117" t="s">
        <v>514</v>
      </c>
      <c r="D1077" s="119" t="s">
        <v>3232</v>
      </c>
      <c r="E1077" s="119" t="s">
        <v>3748</v>
      </c>
      <c r="F1077" s="119" t="s">
        <v>3749</v>
      </c>
    </row>
    <row r="1078" spans="1:6" ht="25.5">
      <c r="A1078" s="116" t="s">
        <v>3750</v>
      </c>
      <c r="B1078" s="118" t="s">
        <v>3751</v>
      </c>
      <c r="C1078" s="117" t="s">
        <v>514</v>
      </c>
      <c r="D1078" s="119" t="s">
        <v>3752</v>
      </c>
      <c r="E1078" s="119" t="s">
        <v>907</v>
      </c>
      <c r="F1078" s="119" t="s">
        <v>3753</v>
      </c>
    </row>
    <row r="1079" spans="1:6">
      <c r="A1079" s="116" t="s">
        <v>3754</v>
      </c>
      <c r="B1079" s="116" t="s">
        <v>3755</v>
      </c>
      <c r="C1079" s="117" t="s">
        <v>408</v>
      </c>
      <c r="D1079" s="119" t="s">
        <v>3756</v>
      </c>
      <c r="E1079" s="119" t="s">
        <v>3757</v>
      </c>
      <c r="F1079" s="119" t="s">
        <v>3758</v>
      </c>
    </row>
    <row r="1080" spans="1:6">
      <c r="A1080" s="116" t="s">
        <v>3759</v>
      </c>
      <c r="B1080" s="116" t="s">
        <v>3760</v>
      </c>
      <c r="C1080" s="117" t="s">
        <v>514</v>
      </c>
      <c r="D1080" s="119" t="s">
        <v>1943</v>
      </c>
      <c r="E1080" s="119" t="s">
        <v>3761</v>
      </c>
      <c r="F1080" s="119" t="s">
        <v>3762</v>
      </c>
    </row>
    <row r="1081" spans="1:6" ht="38.25">
      <c r="A1081" s="116" t="s">
        <v>3763</v>
      </c>
      <c r="B1081" s="118" t="s">
        <v>3764</v>
      </c>
      <c r="C1081" s="117" t="s">
        <v>514</v>
      </c>
      <c r="D1081" s="119" t="s">
        <v>3765</v>
      </c>
      <c r="E1081" s="119" t="s">
        <v>936</v>
      </c>
      <c r="F1081" s="119" t="s">
        <v>3766</v>
      </c>
    </row>
    <row r="1082" spans="1:6" ht="38.25">
      <c r="A1082" s="130">
        <v>19.2</v>
      </c>
      <c r="B1082" s="127" t="s">
        <v>3767</v>
      </c>
      <c r="C1082" s="128"/>
      <c r="D1082" s="128"/>
      <c r="E1082" s="128"/>
      <c r="F1082" s="128"/>
    </row>
    <row r="1083" spans="1:6" ht="25.5">
      <c r="A1083" s="116" t="s">
        <v>3768</v>
      </c>
      <c r="B1083" s="118" t="s">
        <v>3769</v>
      </c>
      <c r="C1083" s="117" t="s">
        <v>408</v>
      </c>
      <c r="D1083" s="119" t="s">
        <v>3770</v>
      </c>
      <c r="E1083" s="119" t="s">
        <v>3771</v>
      </c>
      <c r="F1083" s="119" t="s">
        <v>3772</v>
      </c>
    </row>
    <row r="1084" spans="1:6">
      <c r="A1084" s="129">
        <v>20</v>
      </c>
      <c r="B1084" s="113" t="s">
        <v>3773</v>
      </c>
      <c r="C1084" s="114"/>
      <c r="D1084" s="114"/>
      <c r="E1084" s="114"/>
      <c r="F1084" s="114"/>
    </row>
    <row r="1085" spans="1:6">
      <c r="A1085" s="130">
        <v>20.010000000000002</v>
      </c>
      <c r="B1085" s="113" t="s">
        <v>3774</v>
      </c>
      <c r="C1085" s="114"/>
      <c r="D1085" s="114"/>
      <c r="E1085" s="114"/>
      <c r="F1085" s="114"/>
    </row>
    <row r="1086" spans="1:6" ht="25.5">
      <c r="A1086" s="116" t="s">
        <v>3775</v>
      </c>
      <c r="B1086" s="118" t="s">
        <v>3776</v>
      </c>
      <c r="C1086" s="117" t="s">
        <v>408</v>
      </c>
      <c r="D1086" s="119" t="s">
        <v>3777</v>
      </c>
      <c r="E1086" s="119" t="s">
        <v>3778</v>
      </c>
      <c r="F1086" s="119" t="s">
        <v>3779</v>
      </c>
    </row>
    <row r="1087" spans="1:6">
      <c r="A1087" s="130">
        <v>20.03</v>
      </c>
      <c r="B1087" s="113" t="s">
        <v>3780</v>
      </c>
      <c r="C1087" s="114"/>
      <c r="D1087" s="114"/>
      <c r="E1087" s="114"/>
      <c r="F1087" s="114"/>
    </row>
    <row r="1088" spans="1:6">
      <c r="A1088" s="116" t="s">
        <v>3781</v>
      </c>
      <c r="B1088" s="116" t="s">
        <v>3782</v>
      </c>
      <c r="C1088" s="117" t="s">
        <v>408</v>
      </c>
      <c r="D1088" s="119" t="s">
        <v>3783</v>
      </c>
      <c r="E1088" s="126"/>
      <c r="F1088" s="119" t="s">
        <v>3783</v>
      </c>
    </row>
    <row r="1089" spans="1:6">
      <c r="A1089" s="130">
        <v>20.04</v>
      </c>
      <c r="B1089" s="113" t="s">
        <v>3784</v>
      </c>
      <c r="C1089" s="114"/>
      <c r="D1089" s="114"/>
      <c r="E1089" s="114"/>
      <c r="F1089" s="114"/>
    </row>
    <row r="1090" spans="1:6">
      <c r="A1090" s="116" t="s">
        <v>3785</v>
      </c>
      <c r="B1090" s="116" t="s">
        <v>3786</v>
      </c>
      <c r="C1090" s="117" t="s">
        <v>408</v>
      </c>
      <c r="D1090" s="119" t="s">
        <v>3787</v>
      </c>
      <c r="E1090" s="119" t="s">
        <v>3788</v>
      </c>
      <c r="F1090" s="119" t="s">
        <v>3789</v>
      </c>
    </row>
    <row r="1091" spans="1:6">
      <c r="A1091" s="130">
        <v>20.100000000000001</v>
      </c>
      <c r="B1091" s="113" t="s">
        <v>3790</v>
      </c>
      <c r="C1091" s="114"/>
      <c r="D1091" s="114"/>
      <c r="E1091" s="114"/>
      <c r="F1091" s="114"/>
    </row>
    <row r="1092" spans="1:6">
      <c r="A1092" s="116" t="s">
        <v>3791</v>
      </c>
      <c r="B1092" s="116" t="s">
        <v>3792</v>
      </c>
      <c r="C1092" s="117" t="s">
        <v>514</v>
      </c>
      <c r="D1092" s="119" t="s">
        <v>3793</v>
      </c>
      <c r="E1092" s="119" t="s">
        <v>3794</v>
      </c>
      <c r="F1092" s="119" t="s">
        <v>3795</v>
      </c>
    </row>
    <row r="1093" spans="1:6">
      <c r="A1093" s="116" t="s">
        <v>3796</v>
      </c>
      <c r="B1093" s="116" t="s">
        <v>3797</v>
      </c>
      <c r="C1093" s="117" t="s">
        <v>514</v>
      </c>
      <c r="D1093" s="119" t="s">
        <v>3798</v>
      </c>
      <c r="E1093" s="119" t="s">
        <v>3799</v>
      </c>
      <c r="F1093" s="119" t="s">
        <v>3800</v>
      </c>
    </row>
    <row r="1094" spans="1:6" ht="38.25">
      <c r="A1094" s="130">
        <v>20.2</v>
      </c>
      <c r="B1094" s="127" t="s">
        <v>3801</v>
      </c>
      <c r="C1094" s="128"/>
      <c r="D1094" s="128"/>
      <c r="E1094" s="128"/>
      <c r="F1094" s="128"/>
    </row>
    <row r="1095" spans="1:6">
      <c r="A1095" s="116" t="s">
        <v>3802</v>
      </c>
      <c r="B1095" s="116" t="s">
        <v>3803</v>
      </c>
      <c r="C1095" s="117" t="s">
        <v>408</v>
      </c>
      <c r="D1095" s="119" t="s">
        <v>446</v>
      </c>
      <c r="E1095" s="119" t="s">
        <v>1191</v>
      </c>
      <c r="F1095" s="119" t="s">
        <v>3804</v>
      </c>
    </row>
    <row r="1096" spans="1:6">
      <c r="A1096" s="116" t="s">
        <v>3805</v>
      </c>
      <c r="B1096" s="116" t="s">
        <v>3806</v>
      </c>
      <c r="C1096" s="117" t="s">
        <v>408</v>
      </c>
      <c r="D1096" s="119" t="s">
        <v>3807</v>
      </c>
      <c r="E1096" s="119" t="s">
        <v>3788</v>
      </c>
      <c r="F1096" s="119" t="s">
        <v>3808</v>
      </c>
    </row>
    <row r="1097" spans="1:6">
      <c r="A1097" s="116" t="s">
        <v>3809</v>
      </c>
      <c r="B1097" s="116" t="s">
        <v>3810</v>
      </c>
      <c r="C1097" s="117" t="s">
        <v>514</v>
      </c>
      <c r="D1097" s="119" t="s">
        <v>446</v>
      </c>
      <c r="E1097" s="119" t="s">
        <v>3811</v>
      </c>
      <c r="F1097" s="119" t="s">
        <v>3812</v>
      </c>
    </row>
    <row r="1098" spans="1:6" ht="25.5">
      <c r="A1098" s="116" t="s">
        <v>3813</v>
      </c>
      <c r="B1098" s="116" t="s">
        <v>3814</v>
      </c>
      <c r="C1098" s="117" t="s">
        <v>408</v>
      </c>
      <c r="D1098" s="119" t="s">
        <v>2642</v>
      </c>
      <c r="E1098" s="124"/>
      <c r="F1098" s="119" t="s">
        <v>2642</v>
      </c>
    </row>
    <row r="1099" spans="1:6" ht="25.5">
      <c r="A1099" s="116" t="s">
        <v>3815</v>
      </c>
      <c r="B1099" s="116" t="s">
        <v>3816</v>
      </c>
      <c r="C1099" s="117" t="s">
        <v>408</v>
      </c>
      <c r="D1099" s="119" t="s">
        <v>3817</v>
      </c>
      <c r="E1099" s="124"/>
      <c r="F1099" s="119" t="s">
        <v>3817</v>
      </c>
    </row>
    <row r="1100" spans="1:6">
      <c r="A1100" s="129">
        <v>21</v>
      </c>
      <c r="B1100" s="113" t="s">
        <v>3818</v>
      </c>
      <c r="C1100" s="114"/>
      <c r="D1100" s="114"/>
      <c r="E1100" s="114"/>
      <c r="F1100" s="114"/>
    </row>
    <row r="1101" spans="1:6">
      <c r="A1101" s="130">
        <v>21.01</v>
      </c>
      <c r="B1101" s="113" t="s">
        <v>3819</v>
      </c>
      <c r="C1101" s="114"/>
      <c r="D1101" s="114"/>
      <c r="E1101" s="114"/>
      <c r="F1101" s="114"/>
    </row>
    <row r="1102" spans="1:6" ht="25.5">
      <c r="A1102" s="116" t="s">
        <v>3820</v>
      </c>
      <c r="B1102" s="118" t="s">
        <v>3821</v>
      </c>
      <c r="C1102" s="117" t="s">
        <v>408</v>
      </c>
      <c r="D1102" s="119" t="s">
        <v>3822</v>
      </c>
      <c r="E1102" s="119" t="s">
        <v>3823</v>
      </c>
      <c r="F1102" s="119" t="s">
        <v>3824</v>
      </c>
    </row>
    <row r="1103" spans="1:6" ht="38.25">
      <c r="A1103" s="116" t="s">
        <v>3825</v>
      </c>
      <c r="B1103" s="118" t="s">
        <v>3826</v>
      </c>
      <c r="C1103" s="117" t="s">
        <v>408</v>
      </c>
      <c r="D1103" s="119" t="s">
        <v>3051</v>
      </c>
      <c r="E1103" s="124"/>
      <c r="F1103" s="119" t="s">
        <v>3051</v>
      </c>
    </row>
    <row r="1104" spans="1:6">
      <c r="A1104" s="130">
        <v>21.02</v>
      </c>
      <c r="B1104" s="113" t="s">
        <v>3827</v>
      </c>
      <c r="C1104" s="114"/>
      <c r="D1104" s="114"/>
      <c r="E1104" s="114"/>
      <c r="F1104" s="114"/>
    </row>
    <row r="1105" spans="1:6" ht="38.25">
      <c r="A1105" s="121" t="s">
        <v>3828</v>
      </c>
      <c r="B1105" s="116" t="s">
        <v>3829</v>
      </c>
      <c r="C1105" s="122" t="s">
        <v>408</v>
      </c>
      <c r="D1105" s="123" t="s">
        <v>3830</v>
      </c>
      <c r="E1105" s="123" t="s">
        <v>3831</v>
      </c>
      <c r="F1105" s="123" t="s">
        <v>3832</v>
      </c>
    </row>
    <row r="1106" spans="1:6" ht="38.25">
      <c r="A1106" s="121" t="s">
        <v>3833</v>
      </c>
      <c r="B1106" s="116" t="s">
        <v>3834</v>
      </c>
      <c r="C1106" s="122" t="s">
        <v>408</v>
      </c>
      <c r="D1106" s="123" t="s">
        <v>3835</v>
      </c>
      <c r="E1106" s="123" t="s">
        <v>3831</v>
      </c>
      <c r="F1106" s="123" t="s">
        <v>3836</v>
      </c>
    </row>
    <row r="1107" spans="1:6" ht="38.25">
      <c r="A1107" s="121" t="s">
        <v>3837</v>
      </c>
      <c r="B1107" s="116" t="s">
        <v>3838</v>
      </c>
      <c r="C1107" s="122" t="s">
        <v>408</v>
      </c>
      <c r="D1107" s="123" t="s">
        <v>3839</v>
      </c>
      <c r="E1107" s="118"/>
      <c r="F1107" s="123" t="s">
        <v>3839</v>
      </c>
    </row>
    <row r="1108" spans="1:6" ht="38.25">
      <c r="A1108" s="121" t="s">
        <v>3840</v>
      </c>
      <c r="B1108" s="118" t="s">
        <v>3841</v>
      </c>
      <c r="C1108" s="122" t="s">
        <v>408</v>
      </c>
      <c r="D1108" s="123" t="s">
        <v>3842</v>
      </c>
      <c r="E1108" s="123" t="s">
        <v>3831</v>
      </c>
      <c r="F1108" s="123" t="s">
        <v>3843</v>
      </c>
    </row>
    <row r="1109" spans="1:6" ht="38.25">
      <c r="A1109" s="121" t="s">
        <v>3844</v>
      </c>
      <c r="B1109" s="118" t="s">
        <v>3845</v>
      </c>
      <c r="C1109" s="122" t="s">
        <v>408</v>
      </c>
      <c r="D1109" s="123" t="s">
        <v>3846</v>
      </c>
      <c r="E1109" s="123" t="s">
        <v>3831</v>
      </c>
      <c r="F1109" s="123" t="s">
        <v>3847</v>
      </c>
    </row>
    <row r="1110" spans="1:6" ht="38.25">
      <c r="A1110" s="121" t="s">
        <v>3848</v>
      </c>
      <c r="B1110" s="118" t="s">
        <v>3849</v>
      </c>
      <c r="C1110" s="122" t="s">
        <v>408</v>
      </c>
      <c r="D1110" s="123" t="s">
        <v>3850</v>
      </c>
      <c r="E1110" s="123" t="s">
        <v>3831</v>
      </c>
      <c r="F1110" s="123" t="s">
        <v>3851</v>
      </c>
    </row>
    <row r="1111" spans="1:6" ht="38.25">
      <c r="A1111" s="121" t="s">
        <v>3852</v>
      </c>
      <c r="B1111" s="118" t="s">
        <v>3853</v>
      </c>
      <c r="C1111" s="122" t="s">
        <v>408</v>
      </c>
      <c r="D1111" s="123" t="s">
        <v>3854</v>
      </c>
      <c r="E1111" s="123" t="s">
        <v>3831</v>
      </c>
      <c r="F1111" s="123" t="s">
        <v>3855</v>
      </c>
    </row>
    <row r="1112" spans="1:6" ht="25.5">
      <c r="A1112" s="121" t="s">
        <v>3856</v>
      </c>
      <c r="B1112" s="116" t="s">
        <v>3857</v>
      </c>
      <c r="C1112" s="122" t="s">
        <v>408</v>
      </c>
      <c r="D1112" s="123" t="s">
        <v>3858</v>
      </c>
      <c r="E1112" s="123" t="s">
        <v>3831</v>
      </c>
      <c r="F1112" s="123" t="s">
        <v>3859</v>
      </c>
    </row>
    <row r="1113" spans="1:6" ht="38.25">
      <c r="A1113" s="121" t="s">
        <v>3860</v>
      </c>
      <c r="B1113" s="118" t="s">
        <v>3861</v>
      </c>
      <c r="C1113" s="122" t="s">
        <v>408</v>
      </c>
      <c r="D1113" s="123" t="s">
        <v>3862</v>
      </c>
      <c r="E1113" s="123" t="s">
        <v>3863</v>
      </c>
      <c r="F1113" s="123" t="s">
        <v>3864</v>
      </c>
    </row>
    <row r="1114" spans="1:6">
      <c r="A1114" s="130">
        <v>21.03</v>
      </c>
      <c r="B1114" s="113" t="s">
        <v>3865</v>
      </c>
      <c r="C1114" s="114"/>
      <c r="D1114" s="114"/>
      <c r="E1114" s="114"/>
      <c r="F1114" s="114"/>
    </row>
    <row r="1115" spans="1:6" ht="51">
      <c r="A1115" s="121" t="s">
        <v>3866</v>
      </c>
      <c r="B1115" s="118" t="s">
        <v>3867</v>
      </c>
      <c r="C1115" s="122" t="s">
        <v>408</v>
      </c>
      <c r="D1115" s="123" t="s">
        <v>3868</v>
      </c>
      <c r="E1115" s="118"/>
      <c r="F1115" s="123" t="s">
        <v>3868</v>
      </c>
    </row>
    <row r="1116" spans="1:6" ht="38.25">
      <c r="A1116" s="116" t="s">
        <v>3869</v>
      </c>
      <c r="B1116" s="118" t="s">
        <v>3870</v>
      </c>
      <c r="C1116" s="117" t="s">
        <v>408</v>
      </c>
      <c r="D1116" s="119" t="s">
        <v>3871</v>
      </c>
      <c r="E1116" s="124"/>
      <c r="F1116" s="119" t="s">
        <v>3871</v>
      </c>
    </row>
    <row r="1117" spans="1:6" ht="38.25">
      <c r="A1117" s="121" t="s">
        <v>3872</v>
      </c>
      <c r="B1117" s="118" t="s">
        <v>3873</v>
      </c>
      <c r="C1117" s="122" t="s">
        <v>408</v>
      </c>
      <c r="D1117" s="123" t="s">
        <v>3874</v>
      </c>
      <c r="E1117" s="118"/>
      <c r="F1117" s="123" t="s">
        <v>3874</v>
      </c>
    </row>
    <row r="1118" spans="1:6" ht="38.25">
      <c r="A1118" s="121" t="s">
        <v>3875</v>
      </c>
      <c r="B1118" s="118" t="s">
        <v>3876</v>
      </c>
      <c r="C1118" s="122" t="s">
        <v>408</v>
      </c>
      <c r="D1118" s="123" t="s">
        <v>3877</v>
      </c>
      <c r="E1118" s="118"/>
      <c r="F1118" s="123" t="s">
        <v>3877</v>
      </c>
    </row>
    <row r="1119" spans="1:6">
      <c r="A1119" s="130">
        <v>21.04</v>
      </c>
      <c r="B1119" s="113" t="s">
        <v>3878</v>
      </c>
      <c r="C1119" s="114"/>
      <c r="D1119" s="114"/>
      <c r="E1119" s="114"/>
      <c r="F1119" s="114"/>
    </row>
    <row r="1120" spans="1:6" ht="51">
      <c r="A1120" s="121" t="s">
        <v>3879</v>
      </c>
      <c r="B1120" s="118" t="s">
        <v>3880</v>
      </c>
      <c r="C1120" s="122" t="s">
        <v>408</v>
      </c>
      <c r="D1120" s="123" t="s">
        <v>3881</v>
      </c>
      <c r="E1120" s="118"/>
      <c r="F1120" s="123" t="s">
        <v>3881</v>
      </c>
    </row>
    <row r="1121" spans="1:6" ht="25.5">
      <c r="A1121" s="121" t="s">
        <v>3882</v>
      </c>
      <c r="B1121" s="116" t="s">
        <v>3883</v>
      </c>
      <c r="C1121" s="122" t="s">
        <v>408</v>
      </c>
      <c r="D1121" s="123" t="s">
        <v>3884</v>
      </c>
      <c r="E1121" s="118"/>
      <c r="F1121" s="123" t="s">
        <v>3884</v>
      </c>
    </row>
    <row r="1122" spans="1:6" ht="25.5">
      <c r="A1122" s="130">
        <v>21.05</v>
      </c>
      <c r="B1122" s="127" t="s">
        <v>3885</v>
      </c>
      <c r="C1122" s="128"/>
      <c r="D1122" s="128"/>
      <c r="E1122" s="128"/>
      <c r="F1122" s="128"/>
    </row>
    <row r="1123" spans="1:6" ht="63.75">
      <c r="A1123" s="116" t="s">
        <v>3886</v>
      </c>
      <c r="B1123" s="118" t="s">
        <v>3887</v>
      </c>
      <c r="C1123" s="117" t="s">
        <v>408</v>
      </c>
      <c r="D1123" s="119" t="s">
        <v>3888</v>
      </c>
      <c r="E1123" s="119" t="s">
        <v>3889</v>
      </c>
      <c r="F1123" s="119" t="s">
        <v>3890</v>
      </c>
    </row>
    <row r="1124" spans="1:6" ht="38.25">
      <c r="A1124" s="116" t="s">
        <v>3891</v>
      </c>
      <c r="B1124" s="118" t="s">
        <v>3892</v>
      </c>
      <c r="C1124" s="117" t="s">
        <v>408</v>
      </c>
      <c r="D1124" s="119" t="s">
        <v>3893</v>
      </c>
      <c r="E1124" s="124"/>
      <c r="F1124" s="119" t="s">
        <v>3893</v>
      </c>
    </row>
    <row r="1125" spans="1:6">
      <c r="A1125" s="130">
        <v>21.07</v>
      </c>
      <c r="B1125" s="113" t="s">
        <v>3894</v>
      </c>
      <c r="C1125" s="114"/>
      <c r="D1125" s="114"/>
      <c r="E1125" s="114"/>
      <c r="F1125" s="114"/>
    </row>
    <row r="1126" spans="1:6" ht="25.5">
      <c r="A1126" s="116" t="s">
        <v>3895</v>
      </c>
      <c r="B1126" s="118" t="s">
        <v>3896</v>
      </c>
      <c r="C1126" s="117" t="s">
        <v>408</v>
      </c>
      <c r="D1126" s="119" t="s">
        <v>3897</v>
      </c>
      <c r="E1126" s="124"/>
      <c r="F1126" s="119" t="s">
        <v>3897</v>
      </c>
    </row>
    <row r="1127" spans="1:6">
      <c r="A1127" s="130">
        <v>21.1</v>
      </c>
      <c r="B1127" s="113" t="s">
        <v>3898</v>
      </c>
      <c r="C1127" s="114"/>
      <c r="D1127" s="114"/>
      <c r="E1127" s="114"/>
      <c r="F1127" s="114"/>
    </row>
    <row r="1128" spans="1:6">
      <c r="A1128" s="116" t="s">
        <v>3899</v>
      </c>
      <c r="B1128" s="116" t="s">
        <v>3900</v>
      </c>
      <c r="C1128" s="117" t="s">
        <v>514</v>
      </c>
      <c r="D1128" s="119" t="s">
        <v>3901</v>
      </c>
      <c r="E1128" s="119" t="s">
        <v>3902</v>
      </c>
      <c r="F1128" s="119" t="s">
        <v>3903</v>
      </c>
    </row>
    <row r="1129" spans="1:6">
      <c r="A1129" s="116" t="s">
        <v>3904</v>
      </c>
      <c r="B1129" s="116" t="s">
        <v>3905</v>
      </c>
      <c r="C1129" s="117" t="s">
        <v>514</v>
      </c>
      <c r="D1129" s="119" t="s">
        <v>3906</v>
      </c>
      <c r="E1129" s="119" t="s">
        <v>3902</v>
      </c>
      <c r="F1129" s="119" t="s">
        <v>3907</v>
      </c>
    </row>
    <row r="1130" spans="1:6" ht="38.25">
      <c r="A1130" s="116" t="s">
        <v>3908</v>
      </c>
      <c r="B1130" s="116" t="s">
        <v>3909</v>
      </c>
      <c r="C1130" s="117" t="s">
        <v>514</v>
      </c>
      <c r="D1130" s="119" t="s">
        <v>3910</v>
      </c>
      <c r="E1130" s="119" t="s">
        <v>3823</v>
      </c>
      <c r="F1130" s="119" t="s">
        <v>1819</v>
      </c>
    </row>
    <row r="1131" spans="1:6" ht="38.25">
      <c r="A1131" s="116" t="s">
        <v>3911</v>
      </c>
      <c r="B1131" s="116" t="s">
        <v>3912</v>
      </c>
      <c r="C1131" s="117" t="s">
        <v>514</v>
      </c>
      <c r="D1131" s="119" t="s">
        <v>3913</v>
      </c>
      <c r="E1131" s="119" t="s">
        <v>3823</v>
      </c>
      <c r="F1131" s="119" t="s">
        <v>3914</v>
      </c>
    </row>
    <row r="1132" spans="1:6" ht="38.25">
      <c r="A1132" s="121" t="s">
        <v>3915</v>
      </c>
      <c r="B1132" s="118" t="s">
        <v>3916</v>
      </c>
      <c r="C1132" s="122" t="s">
        <v>514</v>
      </c>
      <c r="D1132" s="123" t="s">
        <v>3903</v>
      </c>
      <c r="E1132" s="123" t="s">
        <v>3902</v>
      </c>
      <c r="F1132" s="123" t="s">
        <v>3917</v>
      </c>
    </row>
    <row r="1133" spans="1:6" ht="38.25">
      <c r="A1133" s="116" t="s">
        <v>3918</v>
      </c>
      <c r="B1133" s="118" t="s">
        <v>3919</v>
      </c>
      <c r="C1133" s="117" t="s">
        <v>514</v>
      </c>
      <c r="D1133" s="119" t="s">
        <v>3920</v>
      </c>
      <c r="E1133" s="119" t="s">
        <v>3921</v>
      </c>
      <c r="F1133" s="119" t="s">
        <v>3922</v>
      </c>
    </row>
    <row r="1134" spans="1:6">
      <c r="A1134" s="116" t="s">
        <v>3923</v>
      </c>
      <c r="B1134" s="116" t="s">
        <v>3924</v>
      </c>
      <c r="C1134" s="117" t="s">
        <v>514</v>
      </c>
      <c r="D1134" s="119" t="s">
        <v>3925</v>
      </c>
      <c r="E1134" s="126"/>
      <c r="F1134" s="119" t="s">
        <v>3925</v>
      </c>
    </row>
    <row r="1135" spans="1:6" ht="25.5">
      <c r="A1135" s="121" t="s">
        <v>3926</v>
      </c>
      <c r="B1135" s="116" t="s">
        <v>3927</v>
      </c>
      <c r="C1135" s="122" t="s">
        <v>514</v>
      </c>
      <c r="D1135" s="123" t="s">
        <v>3928</v>
      </c>
      <c r="E1135" s="118"/>
      <c r="F1135" s="123" t="s">
        <v>3928</v>
      </c>
    </row>
    <row r="1136" spans="1:6">
      <c r="A1136" s="130">
        <v>21.11</v>
      </c>
      <c r="B1136" s="113" t="s">
        <v>3929</v>
      </c>
      <c r="C1136" s="114"/>
      <c r="D1136" s="114"/>
      <c r="E1136" s="114"/>
      <c r="F1136" s="114"/>
    </row>
    <row r="1137" spans="1:6" ht="25.5">
      <c r="A1137" s="116" t="s">
        <v>3930</v>
      </c>
      <c r="B1137" s="118" t="s">
        <v>3931</v>
      </c>
      <c r="C1137" s="117" t="s">
        <v>514</v>
      </c>
      <c r="D1137" s="119" t="s">
        <v>3932</v>
      </c>
      <c r="E1137" s="119" t="s">
        <v>3933</v>
      </c>
      <c r="F1137" s="119" t="s">
        <v>3934</v>
      </c>
    </row>
    <row r="1138" spans="1:6" ht="38.25">
      <c r="A1138" s="121" t="s">
        <v>3935</v>
      </c>
      <c r="B1138" s="118" t="s">
        <v>3936</v>
      </c>
      <c r="C1138" s="122" t="s">
        <v>514</v>
      </c>
      <c r="D1138" s="123" t="s">
        <v>3937</v>
      </c>
      <c r="E1138" s="123" t="s">
        <v>3902</v>
      </c>
      <c r="F1138" s="123" t="s">
        <v>3938</v>
      </c>
    </row>
    <row r="1139" spans="1:6" ht="38.25">
      <c r="A1139" s="130">
        <v>21.2</v>
      </c>
      <c r="B1139" s="127" t="s">
        <v>3939</v>
      </c>
      <c r="C1139" s="128"/>
      <c r="D1139" s="128"/>
      <c r="E1139" s="128"/>
      <c r="F1139" s="128"/>
    </row>
    <row r="1140" spans="1:6">
      <c r="A1140" s="116" t="s">
        <v>3940</v>
      </c>
      <c r="B1140" s="116" t="s">
        <v>3941</v>
      </c>
      <c r="C1140" s="117" t="s">
        <v>408</v>
      </c>
      <c r="D1140" s="119" t="s">
        <v>1176</v>
      </c>
      <c r="E1140" s="119" t="s">
        <v>1191</v>
      </c>
      <c r="F1140" s="119" t="s">
        <v>3942</v>
      </c>
    </row>
    <row r="1141" spans="1:6">
      <c r="A1141" s="116" t="s">
        <v>3943</v>
      </c>
      <c r="B1141" s="116" t="s">
        <v>3944</v>
      </c>
      <c r="C1141" s="117" t="s">
        <v>408</v>
      </c>
      <c r="D1141" s="119" t="s">
        <v>3945</v>
      </c>
      <c r="E1141" s="119" t="s">
        <v>1318</v>
      </c>
      <c r="F1141" s="119" t="s">
        <v>3946</v>
      </c>
    </row>
    <row r="1142" spans="1:6" ht="25.5">
      <c r="A1142" s="121" t="s">
        <v>3947</v>
      </c>
      <c r="B1142" s="116" t="s">
        <v>3948</v>
      </c>
      <c r="C1142" s="122" t="s">
        <v>408</v>
      </c>
      <c r="D1142" s="118"/>
      <c r="E1142" s="123" t="s">
        <v>3949</v>
      </c>
      <c r="F1142" s="123" t="s">
        <v>3949</v>
      </c>
    </row>
    <row r="1143" spans="1:6" ht="38.25">
      <c r="A1143" s="116" t="s">
        <v>3950</v>
      </c>
      <c r="B1143" s="118" t="s">
        <v>3951</v>
      </c>
      <c r="C1143" s="117" t="s">
        <v>337</v>
      </c>
      <c r="D1143" s="119" t="s">
        <v>3952</v>
      </c>
      <c r="E1143" s="124"/>
      <c r="F1143" s="119" t="s">
        <v>3952</v>
      </c>
    </row>
    <row r="1144" spans="1:6">
      <c r="A1144" s="116" t="s">
        <v>3953</v>
      </c>
      <c r="B1144" s="116" t="s">
        <v>3954</v>
      </c>
      <c r="C1144" s="117" t="s">
        <v>514</v>
      </c>
      <c r="D1144" s="126"/>
      <c r="E1144" s="119" t="s">
        <v>3811</v>
      </c>
      <c r="F1144" s="119" t="s">
        <v>3811</v>
      </c>
    </row>
    <row r="1145" spans="1:6" ht="25.5">
      <c r="A1145" s="116" t="s">
        <v>3955</v>
      </c>
      <c r="B1145" s="116" t="s">
        <v>3956</v>
      </c>
      <c r="C1145" s="117" t="s">
        <v>514</v>
      </c>
      <c r="D1145" s="119" t="s">
        <v>3957</v>
      </c>
      <c r="E1145" s="119" t="s">
        <v>1249</v>
      </c>
      <c r="F1145" s="119" t="s">
        <v>3958</v>
      </c>
    </row>
    <row r="1146" spans="1:6" ht="25.5">
      <c r="A1146" s="116" t="s">
        <v>3959</v>
      </c>
      <c r="B1146" s="118" t="s">
        <v>3960</v>
      </c>
      <c r="C1146" s="117" t="s">
        <v>514</v>
      </c>
      <c r="D1146" s="119" t="s">
        <v>2975</v>
      </c>
      <c r="E1146" s="119" t="s">
        <v>1249</v>
      </c>
      <c r="F1146" s="119" t="s">
        <v>3961</v>
      </c>
    </row>
    <row r="1147" spans="1:6">
      <c r="A1147" s="116" t="s">
        <v>3962</v>
      </c>
      <c r="B1147" s="116" t="s">
        <v>3963</v>
      </c>
      <c r="C1147" s="117" t="s">
        <v>337</v>
      </c>
      <c r="D1147" s="119" t="s">
        <v>3964</v>
      </c>
      <c r="E1147" s="119" t="s">
        <v>3921</v>
      </c>
      <c r="F1147" s="119" t="s">
        <v>3965</v>
      </c>
    </row>
    <row r="1148" spans="1:6">
      <c r="A1148" s="116" t="s">
        <v>3966</v>
      </c>
      <c r="B1148" s="116" t="s">
        <v>3967</v>
      </c>
      <c r="C1148" s="117" t="s">
        <v>514</v>
      </c>
      <c r="D1148" s="119" t="s">
        <v>3968</v>
      </c>
      <c r="E1148" s="119" t="s">
        <v>1164</v>
      </c>
      <c r="F1148" s="119" t="s">
        <v>3969</v>
      </c>
    </row>
    <row r="1149" spans="1:6" ht="25.5">
      <c r="A1149" s="116" t="s">
        <v>3970</v>
      </c>
      <c r="B1149" s="118" t="s">
        <v>3971</v>
      </c>
      <c r="C1149" s="117" t="s">
        <v>514</v>
      </c>
      <c r="D1149" s="119" t="s">
        <v>3972</v>
      </c>
      <c r="E1149" s="119" t="s">
        <v>1299</v>
      </c>
      <c r="F1149" s="119" t="s">
        <v>3973</v>
      </c>
    </row>
    <row r="1150" spans="1:6">
      <c r="A1150" s="129">
        <v>22</v>
      </c>
      <c r="B1150" s="113" t="s">
        <v>3974</v>
      </c>
      <c r="C1150" s="114"/>
      <c r="D1150" s="114"/>
      <c r="E1150" s="114"/>
      <c r="F1150" s="114"/>
    </row>
    <row r="1151" spans="1:6">
      <c r="A1151" s="130">
        <v>22.01</v>
      </c>
      <c r="B1151" s="113" t="s">
        <v>3975</v>
      </c>
      <c r="C1151" s="114"/>
      <c r="D1151" s="114"/>
      <c r="E1151" s="114"/>
      <c r="F1151" s="114"/>
    </row>
    <row r="1152" spans="1:6" ht="38.25">
      <c r="A1152" s="116" t="s">
        <v>3976</v>
      </c>
      <c r="B1152" s="118" t="s">
        <v>3977</v>
      </c>
      <c r="C1152" s="117" t="s">
        <v>408</v>
      </c>
      <c r="D1152" s="119" t="s">
        <v>3978</v>
      </c>
      <c r="E1152" s="119" t="s">
        <v>1276</v>
      </c>
      <c r="F1152" s="119" t="s">
        <v>3979</v>
      </c>
    </row>
    <row r="1153" spans="1:6" ht="38.25">
      <c r="A1153" s="116" t="s">
        <v>3980</v>
      </c>
      <c r="B1153" s="118" t="s">
        <v>3981</v>
      </c>
      <c r="C1153" s="117" t="s">
        <v>408</v>
      </c>
      <c r="D1153" s="119" t="s">
        <v>3982</v>
      </c>
      <c r="E1153" s="119" t="s">
        <v>1996</v>
      </c>
      <c r="F1153" s="119" t="s">
        <v>3983</v>
      </c>
    </row>
    <row r="1154" spans="1:6" ht="25.5">
      <c r="A1154" s="116" t="s">
        <v>3984</v>
      </c>
      <c r="B1154" s="118" t="s">
        <v>3985</v>
      </c>
      <c r="C1154" s="117" t="s">
        <v>408</v>
      </c>
      <c r="D1154" s="119" t="s">
        <v>3986</v>
      </c>
      <c r="E1154" s="119" t="s">
        <v>1986</v>
      </c>
      <c r="F1154" s="119" t="s">
        <v>3987</v>
      </c>
    </row>
    <row r="1155" spans="1:6" ht="25.5">
      <c r="A1155" s="116" t="s">
        <v>3988</v>
      </c>
      <c r="B1155" s="116" t="s">
        <v>3989</v>
      </c>
      <c r="C1155" s="117" t="s">
        <v>514</v>
      </c>
      <c r="D1155" s="119" t="s">
        <v>3990</v>
      </c>
      <c r="E1155" s="119" t="s">
        <v>1229</v>
      </c>
      <c r="F1155" s="119" t="s">
        <v>3991</v>
      </c>
    </row>
    <row r="1156" spans="1:6" ht="38.25">
      <c r="A1156" s="121" t="s">
        <v>3992</v>
      </c>
      <c r="B1156" s="116" t="s">
        <v>3993</v>
      </c>
      <c r="C1156" s="122" t="s">
        <v>408</v>
      </c>
      <c r="D1156" s="123" t="s">
        <v>3994</v>
      </c>
      <c r="E1156" s="123" t="s">
        <v>1996</v>
      </c>
      <c r="F1156" s="123" t="s">
        <v>3995</v>
      </c>
    </row>
    <row r="1157" spans="1:6" ht="25.5">
      <c r="A1157" s="116" t="s">
        <v>3996</v>
      </c>
      <c r="B1157" s="118" t="s">
        <v>3997</v>
      </c>
      <c r="C1157" s="117" t="s">
        <v>408</v>
      </c>
      <c r="D1157" s="119" t="s">
        <v>3998</v>
      </c>
      <c r="E1157" s="119" t="s">
        <v>1276</v>
      </c>
      <c r="F1157" s="119" t="s">
        <v>2272</v>
      </c>
    </row>
    <row r="1158" spans="1:6">
      <c r="A1158" s="130">
        <v>22.02</v>
      </c>
      <c r="B1158" s="113" t="s">
        <v>3999</v>
      </c>
      <c r="C1158" s="114"/>
      <c r="D1158" s="114"/>
      <c r="E1158" s="114"/>
      <c r="F1158" s="114"/>
    </row>
    <row r="1159" spans="1:6">
      <c r="A1159" s="116" t="s">
        <v>4000</v>
      </c>
      <c r="B1159" s="116" t="s">
        <v>4001</v>
      </c>
      <c r="C1159" s="117" t="s">
        <v>408</v>
      </c>
      <c r="D1159" s="119" t="s">
        <v>4002</v>
      </c>
      <c r="E1159" s="126"/>
      <c r="F1159" s="119" t="s">
        <v>4002</v>
      </c>
    </row>
    <row r="1160" spans="1:6" ht="38.25">
      <c r="A1160" s="140" t="s">
        <v>14381</v>
      </c>
      <c r="B1160" s="118" t="s">
        <v>4003</v>
      </c>
      <c r="C1160" s="117" t="s">
        <v>408</v>
      </c>
      <c r="D1160" s="119" t="s">
        <v>4004</v>
      </c>
      <c r="E1160" s="124"/>
      <c r="F1160" s="119" t="s">
        <v>4004</v>
      </c>
    </row>
    <row r="1161" spans="1:6" ht="51">
      <c r="A1161" s="116" t="s">
        <v>4005</v>
      </c>
      <c r="B1161" s="116" t="s">
        <v>4006</v>
      </c>
      <c r="C1161" s="117" t="s">
        <v>408</v>
      </c>
      <c r="D1161" s="119" t="s">
        <v>4007</v>
      </c>
      <c r="E1161" s="118"/>
      <c r="F1161" s="119" t="s">
        <v>4007</v>
      </c>
    </row>
    <row r="1162" spans="1:6" ht="25.5">
      <c r="A1162" s="116" t="s">
        <v>4008</v>
      </c>
      <c r="B1162" s="118" t="s">
        <v>4009</v>
      </c>
      <c r="C1162" s="117" t="s">
        <v>408</v>
      </c>
      <c r="D1162" s="119" t="s">
        <v>4010</v>
      </c>
      <c r="E1162" s="124"/>
      <c r="F1162" s="119" t="s">
        <v>4010</v>
      </c>
    </row>
    <row r="1163" spans="1:6">
      <c r="A1163" s="130">
        <v>22.03</v>
      </c>
      <c r="B1163" s="113" t="s">
        <v>4011</v>
      </c>
      <c r="C1163" s="114"/>
      <c r="D1163" s="114"/>
      <c r="E1163" s="114"/>
      <c r="F1163" s="114"/>
    </row>
    <row r="1164" spans="1:6" ht="38.25">
      <c r="A1164" s="116" t="s">
        <v>4012</v>
      </c>
      <c r="B1164" s="118" t="s">
        <v>4013</v>
      </c>
      <c r="C1164" s="117" t="s">
        <v>408</v>
      </c>
      <c r="D1164" s="119" t="s">
        <v>4014</v>
      </c>
      <c r="E1164" s="124"/>
      <c r="F1164" s="119" t="s">
        <v>4014</v>
      </c>
    </row>
    <row r="1165" spans="1:6" ht="25.5">
      <c r="A1165" s="140" t="s">
        <v>14382</v>
      </c>
      <c r="B1165" s="118" t="s">
        <v>4015</v>
      </c>
      <c r="C1165" s="117" t="s">
        <v>408</v>
      </c>
      <c r="D1165" s="119" t="s">
        <v>4016</v>
      </c>
      <c r="E1165" s="124"/>
      <c r="F1165" s="119" t="s">
        <v>4016</v>
      </c>
    </row>
    <row r="1166" spans="1:6" ht="25.5">
      <c r="A1166" s="116" t="s">
        <v>4017</v>
      </c>
      <c r="B1166" s="118" t="s">
        <v>4018</v>
      </c>
      <c r="C1166" s="117" t="s">
        <v>408</v>
      </c>
      <c r="D1166" s="119" t="s">
        <v>4019</v>
      </c>
      <c r="E1166" s="124"/>
      <c r="F1166" s="119" t="s">
        <v>4019</v>
      </c>
    </row>
    <row r="1167" spans="1:6">
      <c r="A1167" s="116" t="s">
        <v>4020</v>
      </c>
      <c r="B1167" s="116" t="s">
        <v>4021</v>
      </c>
      <c r="C1167" s="117" t="s">
        <v>408</v>
      </c>
      <c r="D1167" s="119" t="s">
        <v>4022</v>
      </c>
      <c r="E1167" s="126"/>
      <c r="F1167" s="119" t="s">
        <v>4022</v>
      </c>
    </row>
    <row r="1168" spans="1:6">
      <c r="A1168" s="116" t="s">
        <v>4023</v>
      </c>
      <c r="B1168" s="116" t="s">
        <v>4024</v>
      </c>
      <c r="C1168" s="117" t="s">
        <v>408</v>
      </c>
      <c r="D1168" s="119" t="s">
        <v>4025</v>
      </c>
      <c r="E1168" s="126"/>
      <c r="F1168" s="119" t="s">
        <v>4025</v>
      </c>
    </row>
    <row r="1169" spans="1:6" ht="25.5">
      <c r="A1169" s="116" t="s">
        <v>4026</v>
      </c>
      <c r="B1169" s="118" t="s">
        <v>4027</v>
      </c>
      <c r="C1169" s="117" t="s">
        <v>408</v>
      </c>
      <c r="D1169" s="119" t="s">
        <v>4028</v>
      </c>
      <c r="E1169" s="124"/>
      <c r="F1169" s="119" t="s">
        <v>4028</v>
      </c>
    </row>
    <row r="1170" spans="1:6" ht="25.5">
      <c r="A1170" s="116" t="s">
        <v>4029</v>
      </c>
      <c r="B1170" s="118" t="s">
        <v>4030</v>
      </c>
      <c r="C1170" s="117" t="s">
        <v>408</v>
      </c>
      <c r="D1170" s="119" t="s">
        <v>4031</v>
      </c>
      <c r="E1170" s="124"/>
      <c r="F1170" s="119" t="s">
        <v>4031</v>
      </c>
    </row>
    <row r="1171" spans="1:6">
      <c r="A1171" s="130">
        <v>22.04</v>
      </c>
      <c r="B1171" s="113" t="s">
        <v>4032</v>
      </c>
      <c r="C1171" s="114"/>
      <c r="D1171" s="114"/>
      <c r="E1171" s="114"/>
      <c r="F1171" s="114"/>
    </row>
    <row r="1172" spans="1:6" ht="38.25">
      <c r="A1172" s="116" t="s">
        <v>4033</v>
      </c>
      <c r="B1172" s="118" t="s">
        <v>4034</v>
      </c>
      <c r="C1172" s="117" t="s">
        <v>408</v>
      </c>
      <c r="D1172" s="119" t="s">
        <v>4035</v>
      </c>
      <c r="E1172" s="124"/>
      <c r="F1172" s="119" t="s">
        <v>4035</v>
      </c>
    </row>
    <row r="1173" spans="1:6">
      <c r="A1173" s="130">
        <v>22.06</v>
      </c>
      <c r="B1173" s="113" t="s">
        <v>4036</v>
      </c>
      <c r="C1173" s="114"/>
      <c r="D1173" s="114"/>
      <c r="E1173" s="114"/>
      <c r="F1173" s="114"/>
    </row>
    <row r="1174" spans="1:6" ht="25.5">
      <c r="A1174" s="116" t="s">
        <v>4037</v>
      </c>
      <c r="B1174" s="118" t="s">
        <v>4038</v>
      </c>
      <c r="C1174" s="117" t="s">
        <v>408</v>
      </c>
      <c r="D1174" s="119" t="s">
        <v>4039</v>
      </c>
      <c r="E1174" s="119" t="s">
        <v>2836</v>
      </c>
      <c r="F1174" s="119" t="s">
        <v>4040</v>
      </c>
    </row>
    <row r="1175" spans="1:6" ht="38.25">
      <c r="A1175" s="121" t="s">
        <v>4041</v>
      </c>
      <c r="B1175" s="116" t="s">
        <v>4042</v>
      </c>
      <c r="C1175" s="122" t="s">
        <v>408</v>
      </c>
      <c r="D1175" s="123" t="s">
        <v>4043</v>
      </c>
      <c r="E1175" s="118"/>
      <c r="F1175" s="123" t="s">
        <v>4043</v>
      </c>
    </row>
    <row r="1176" spans="1:6" ht="25.5">
      <c r="A1176" s="116" t="s">
        <v>4044</v>
      </c>
      <c r="B1176" s="118" t="s">
        <v>4045</v>
      </c>
      <c r="C1176" s="117" t="s">
        <v>408</v>
      </c>
      <c r="D1176" s="119" t="s">
        <v>4046</v>
      </c>
      <c r="E1176" s="124"/>
      <c r="F1176" s="119" t="s">
        <v>4046</v>
      </c>
    </row>
    <row r="1177" spans="1:6" ht="25.5">
      <c r="A1177" s="116" t="s">
        <v>4047</v>
      </c>
      <c r="B1177" s="118" t="s">
        <v>4048</v>
      </c>
      <c r="C1177" s="117" t="s">
        <v>408</v>
      </c>
      <c r="D1177" s="119" t="s">
        <v>4049</v>
      </c>
      <c r="E1177" s="124"/>
      <c r="F1177" s="119" t="s">
        <v>4049</v>
      </c>
    </row>
    <row r="1178" spans="1:6" ht="38.25">
      <c r="A1178" s="121" t="s">
        <v>4050</v>
      </c>
      <c r="B1178" s="116" t="s">
        <v>4051</v>
      </c>
      <c r="C1178" s="122" t="s">
        <v>408</v>
      </c>
      <c r="D1178" s="123" t="s">
        <v>4052</v>
      </c>
      <c r="E1178" s="118"/>
      <c r="F1178" s="123" t="s">
        <v>4052</v>
      </c>
    </row>
    <row r="1179" spans="1:6" ht="25.5">
      <c r="A1179" s="116" t="s">
        <v>4053</v>
      </c>
      <c r="B1179" s="118" t="s">
        <v>4054</v>
      </c>
      <c r="C1179" s="117" t="s">
        <v>408</v>
      </c>
      <c r="D1179" s="119" t="s">
        <v>4055</v>
      </c>
      <c r="E1179" s="124"/>
      <c r="F1179" s="119" t="s">
        <v>4055</v>
      </c>
    </row>
    <row r="1180" spans="1:6" ht="38.25">
      <c r="A1180" s="130">
        <v>22.2</v>
      </c>
      <c r="B1180" s="127" t="s">
        <v>4056</v>
      </c>
      <c r="C1180" s="128"/>
      <c r="D1180" s="128"/>
      <c r="E1180" s="128"/>
      <c r="F1180" s="128"/>
    </row>
    <row r="1181" spans="1:6" ht="25.5">
      <c r="A1181" s="116" t="s">
        <v>4057</v>
      </c>
      <c r="B1181" s="118" t="s">
        <v>4058</v>
      </c>
      <c r="C1181" s="117" t="s">
        <v>408</v>
      </c>
      <c r="D1181" s="119" t="s">
        <v>4059</v>
      </c>
      <c r="E1181" s="124"/>
      <c r="F1181" s="119" t="s">
        <v>4059</v>
      </c>
    </row>
    <row r="1182" spans="1:6">
      <c r="A1182" s="116" t="s">
        <v>4060</v>
      </c>
      <c r="B1182" s="116" t="s">
        <v>4061</v>
      </c>
      <c r="C1182" s="117" t="s">
        <v>408</v>
      </c>
      <c r="D1182" s="119" t="s">
        <v>4062</v>
      </c>
      <c r="E1182" s="119" t="s">
        <v>1232</v>
      </c>
      <c r="F1182" s="119" t="s">
        <v>585</v>
      </c>
    </row>
    <row r="1183" spans="1:6">
      <c r="A1183" s="116" t="s">
        <v>4063</v>
      </c>
      <c r="B1183" s="116" t="s">
        <v>4064</v>
      </c>
      <c r="C1183" s="117" t="s">
        <v>408</v>
      </c>
      <c r="D1183" s="124"/>
      <c r="E1183" s="119" t="s">
        <v>1299</v>
      </c>
      <c r="F1183" s="119" t="s">
        <v>1299</v>
      </c>
    </row>
    <row r="1184" spans="1:6">
      <c r="A1184" s="116" t="s">
        <v>4065</v>
      </c>
      <c r="B1184" s="116" t="s">
        <v>4066</v>
      </c>
      <c r="C1184" s="117" t="s">
        <v>514</v>
      </c>
      <c r="D1184" s="119" t="s">
        <v>4067</v>
      </c>
      <c r="E1184" s="124"/>
      <c r="F1184" s="119" t="s">
        <v>4067</v>
      </c>
    </row>
    <row r="1185" spans="1:6" ht="25.5">
      <c r="A1185" s="116" t="s">
        <v>4068</v>
      </c>
      <c r="B1185" s="118" t="s">
        <v>4069</v>
      </c>
      <c r="C1185" s="117" t="s">
        <v>337</v>
      </c>
      <c r="D1185" s="119" t="s">
        <v>4070</v>
      </c>
      <c r="E1185" s="124"/>
      <c r="F1185" s="119" t="s">
        <v>4070</v>
      </c>
    </row>
    <row r="1186" spans="1:6" ht="38.25">
      <c r="A1186" s="129">
        <v>23</v>
      </c>
      <c r="B1186" s="127" t="s">
        <v>4071</v>
      </c>
      <c r="C1186" s="128"/>
      <c r="D1186" s="128"/>
      <c r="E1186" s="128"/>
      <c r="F1186" s="128"/>
    </row>
    <row r="1187" spans="1:6">
      <c r="A1187" s="130">
        <v>23.01</v>
      </c>
      <c r="B1187" s="113" t="s">
        <v>4072</v>
      </c>
      <c r="C1187" s="114"/>
      <c r="D1187" s="114"/>
      <c r="E1187" s="114"/>
      <c r="F1187" s="114"/>
    </row>
    <row r="1188" spans="1:6">
      <c r="A1188" s="116" t="s">
        <v>4073</v>
      </c>
      <c r="B1188" s="116" t="s">
        <v>4074</v>
      </c>
      <c r="C1188" s="117" t="s">
        <v>408</v>
      </c>
      <c r="D1188" s="119" t="s">
        <v>4075</v>
      </c>
      <c r="E1188" s="119" t="s">
        <v>4076</v>
      </c>
      <c r="F1188" s="119" t="s">
        <v>4077</v>
      </c>
    </row>
    <row r="1189" spans="1:6">
      <c r="A1189" s="116" t="s">
        <v>4078</v>
      </c>
      <c r="B1189" s="116" t="s">
        <v>4079</v>
      </c>
      <c r="C1189" s="117" t="s">
        <v>408</v>
      </c>
      <c r="D1189" s="119" t="s">
        <v>4080</v>
      </c>
      <c r="E1189" s="119" t="s">
        <v>4076</v>
      </c>
      <c r="F1189" s="119" t="s">
        <v>4081</v>
      </c>
    </row>
    <row r="1190" spans="1:6">
      <c r="A1190" s="130">
        <v>23.02</v>
      </c>
      <c r="B1190" s="113" t="s">
        <v>4082</v>
      </c>
      <c r="C1190" s="114"/>
      <c r="D1190" s="114"/>
      <c r="E1190" s="114"/>
      <c r="F1190" s="114"/>
    </row>
    <row r="1191" spans="1:6" ht="25.5">
      <c r="A1191" s="116" t="s">
        <v>4083</v>
      </c>
      <c r="B1191" s="118" t="s">
        <v>4084</v>
      </c>
      <c r="C1191" s="117" t="s">
        <v>408</v>
      </c>
      <c r="D1191" s="119" t="s">
        <v>4085</v>
      </c>
      <c r="E1191" s="119" t="s">
        <v>4086</v>
      </c>
      <c r="F1191" s="119" t="s">
        <v>4087</v>
      </c>
    </row>
    <row r="1192" spans="1:6" ht="25.5">
      <c r="A1192" s="116" t="s">
        <v>4088</v>
      </c>
      <c r="B1192" s="118" t="s">
        <v>4089</v>
      </c>
      <c r="C1192" s="117" t="s">
        <v>337</v>
      </c>
      <c r="D1192" s="119" t="s">
        <v>4090</v>
      </c>
      <c r="E1192" s="119" t="s">
        <v>2500</v>
      </c>
      <c r="F1192" s="119" t="s">
        <v>4091</v>
      </c>
    </row>
    <row r="1193" spans="1:6" ht="25.5">
      <c r="A1193" s="116" t="s">
        <v>4092</v>
      </c>
      <c r="B1193" s="118" t="s">
        <v>4093</v>
      </c>
      <c r="C1193" s="117" t="s">
        <v>337</v>
      </c>
      <c r="D1193" s="119" t="s">
        <v>4094</v>
      </c>
      <c r="E1193" s="119" t="s">
        <v>2500</v>
      </c>
      <c r="F1193" s="119" t="s">
        <v>4095</v>
      </c>
    </row>
    <row r="1194" spans="1:6" ht="25.5">
      <c r="A1194" s="116" t="s">
        <v>4096</v>
      </c>
      <c r="B1194" s="118" t="s">
        <v>4097</v>
      </c>
      <c r="C1194" s="117" t="s">
        <v>337</v>
      </c>
      <c r="D1194" s="119" t="s">
        <v>4098</v>
      </c>
      <c r="E1194" s="119" t="s">
        <v>2500</v>
      </c>
      <c r="F1194" s="119" t="s">
        <v>4099</v>
      </c>
    </row>
    <row r="1195" spans="1:6" ht="25.5">
      <c r="A1195" s="116" t="s">
        <v>4100</v>
      </c>
      <c r="B1195" s="118" t="s">
        <v>4101</v>
      </c>
      <c r="C1195" s="117" t="s">
        <v>337</v>
      </c>
      <c r="D1195" s="119" t="s">
        <v>4102</v>
      </c>
      <c r="E1195" s="119" t="s">
        <v>4103</v>
      </c>
      <c r="F1195" s="119" t="s">
        <v>4104</v>
      </c>
    </row>
    <row r="1196" spans="1:6">
      <c r="A1196" s="130">
        <v>23.04</v>
      </c>
      <c r="B1196" s="113" t="s">
        <v>4105</v>
      </c>
      <c r="C1196" s="114"/>
      <c r="D1196" s="114"/>
      <c r="E1196" s="114"/>
      <c r="F1196" s="114"/>
    </row>
    <row r="1197" spans="1:6" ht="25.5">
      <c r="A1197" s="116" t="s">
        <v>4106</v>
      </c>
      <c r="B1197" s="118" t="s">
        <v>4107</v>
      </c>
      <c r="C1197" s="117" t="s">
        <v>337</v>
      </c>
      <c r="D1197" s="119" t="s">
        <v>4108</v>
      </c>
      <c r="E1197" s="120">
        <v>14923.4</v>
      </c>
      <c r="F1197" s="119" t="s">
        <v>4109</v>
      </c>
    </row>
    <row r="1198" spans="1:6" ht="25.5">
      <c r="A1198" s="116" t="s">
        <v>4110</v>
      </c>
      <c r="B1198" s="118" t="s">
        <v>4111</v>
      </c>
      <c r="C1198" s="117" t="s">
        <v>337</v>
      </c>
      <c r="D1198" s="119" t="s">
        <v>4112</v>
      </c>
      <c r="E1198" s="119" t="s">
        <v>1354</v>
      </c>
      <c r="F1198" s="119" t="s">
        <v>4113</v>
      </c>
    </row>
    <row r="1199" spans="1:6" ht="38.25">
      <c r="A1199" s="121" t="s">
        <v>4114</v>
      </c>
      <c r="B1199" s="118" t="s">
        <v>4115</v>
      </c>
      <c r="C1199" s="122" t="s">
        <v>337</v>
      </c>
      <c r="D1199" s="123" t="s">
        <v>4116</v>
      </c>
      <c r="E1199" s="123" t="s">
        <v>2500</v>
      </c>
      <c r="F1199" s="123" t="s">
        <v>4117</v>
      </c>
    </row>
    <row r="1200" spans="1:6" ht="38.25">
      <c r="A1200" s="121" t="s">
        <v>4118</v>
      </c>
      <c r="B1200" s="118" t="s">
        <v>4119</v>
      </c>
      <c r="C1200" s="122" t="s">
        <v>337</v>
      </c>
      <c r="D1200" s="123" t="s">
        <v>4120</v>
      </c>
      <c r="E1200" s="123" t="s">
        <v>2500</v>
      </c>
      <c r="F1200" s="123" t="s">
        <v>4121</v>
      </c>
    </row>
    <row r="1201" spans="1:6" ht="38.25">
      <c r="A1201" s="121" t="s">
        <v>4122</v>
      </c>
      <c r="B1201" s="118" t="s">
        <v>4123</v>
      </c>
      <c r="C1201" s="122" t="s">
        <v>337</v>
      </c>
      <c r="D1201" s="123" t="s">
        <v>4124</v>
      </c>
      <c r="E1201" s="123" t="s">
        <v>2500</v>
      </c>
      <c r="F1201" s="123" t="s">
        <v>4125</v>
      </c>
    </row>
    <row r="1202" spans="1:6" ht="38.25">
      <c r="A1202" s="121" t="s">
        <v>4126</v>
      </c>
      <c r="B1202" s="118" t="s">
        <v>4127</v>
      </c>
      <c r="C1202" s="122" t="s">
        <v>337</v>
      </c>
      <c r="D1202" s="123" t="s">
        <v>4128</v>
      </c>
      <c r="E1202" s="123" t="s">
        <v>4103</v>
      </c>
      <c r="F1202" s="123" t="s">
        <v>4129</v>
      </c>
    </row>
    <row r="1203" spans="1:6" ht="38.25">
      <c r="A1203" s="121" t="s">
        <v>4130</v>
      </c>
      <c r="B1203" s="118" t="s">
        <v>4131</v>
      </c>
      <c r="C1203" s="122" t="s">
        <v>337</v>
      </c>
      <c r="D1203" s="123" t="s">
        <v>4132</v>
      </c>
      <c r="E1203" s="123" t="s">
        <v>4103</v>
      </c>
      <c r="F1203" s="123" t="s">
        <v>4133</v>
      </c>
    </row>
    <row r="1204" spans="1:6" ht="38.25">
      <c r="A1204" s="121" t="s">
        <v>4134</v>
      </c>
      <c r="B1204" s="118" t="s">
        <v>4135</v>
      </c>
      <c r="C1204" s="122" t="s">
        <v>337</v>
      </c>
      <c r="D1204" s="123" t="s">
        <v>4136</v>
      </c>
      <c r="E1204" s="123" t="s">
        <v>4137</v>
      </c>
      <c r="F1204" s="123" t="s">
        <v>4138</v>
      </c>
    </row>
    <row r="1205" spans="1:6" ht="38.25">
      <c r="A1205" s="121" t="s">
        <v>4139</v>
      </c>
      <c r="B1205" s="118" t="s">
        <v>4140</v>
      </c>
      <c r="C1205" s="122" t="s">
        <v>337</v>
      </c>
      <c r="D1205" s="123" t="s">
        <v>4141</v>
      </c>
      <c r="E1205" s="123" t="s">
        <v>1273</v>
      </c>
      <c r="F1205" s="123" t="s">
        <v>4142</v>
      </c>
    </row>
    <row r="1206" spans="1:6" ht="38.25">
      <c r="A1206" s="121" t="s">
        <v>4143</v>
      </c>
      <c r="B1206" s="116" t="s">
        <v>4144</v>
      </c>
      <c r="C1206" s="122" t="s">
        <v>337</v>
      </c>
      <c r="D1206" s="123" t="s">
        <v>4145</v>
      </c>
      <c r="E1206" s="123" t="s">
        <v>4146</v>
      </c>
      <c r="F1206" s="123" t="s">
        <v>4147</v>
      </c>
    </row>
    <row r="1207" spans="1:6" ht="38.25">
      <c r="A1207" s="121" t="s">
        <v>4148</v>
      </c>
      <c r="B1207" s="116" t="s">
        <v>4149</v>
      </c>
      <c r="C1207" s="122" t="s">
        <v>337</v>
      </c>
      <c r="D1207" s="123" t="s">
        <v>4150</v>
      </c>
      <c r="E1207" s="123" t="s">
        <v>4151</v>
      </c>
      <c r="F1207" s="123" t="s">
        <v>4152</v>
      </c>
    </row>
    <row r="1208" spans="1:6" ht="38.25">
      <c r="A1208" s="121" t="s">
        <v>4153</v>
      </c>
      <c r="B1208" s="116" t="s">
        <v>4154</v>
      </c>
      <c r="C1208" s="122" t="s">
        <v>337</v>
      </c>
      <c r="D1208" s="123" t="s">
        <v>4155</v>
      </c>
      <c r="E1208" s="123" t="s">
        <v>4151</v>
      </c>
      <c r="F1208" s="123" t="s">
        <v>4156</v>
      </c>
    </row>
    <row r="1209" spans="1:6" ht="38.25">
      <c r="A1209" s="121" t="s">
        <v>4157</v>
      </c>
      <c r="B1209" s="116" t="s">
        <v>4158</v>
      </c>
      <c r="C1209" s="122" t="s">
        <v>337</v>
      </c>
      <c r="D1209" s="123" t="s">
        <v>4159</v>
      </c>
      <c r="E1209" s="123" t="s">
        <v>4151</v>
      </c>
      <c r="F1209" s="123" t="s">
        <v>4160</v>
      </c>
    </row>
    <row r="1210" spans="1:6" ht="38.25">
      <c r="A1210" s="121" t="s">
        <v>4161</v>
      </c>
      <c r="B1210" s="116" t="s">
        <v>4162</v>
      </c>
      <c r="C1210" s="122" t="s">
        <v>337</v>
      </c>
      <c r="D1210" s="123" t="s">
        <v>4163</v>
      </c>
      <c r="E1210" s="123" t="s">
        <v>4164</v>
      </c>
      <c r="F1210" s="123" t="s">
        <v>4165</v>
      </c>
    </row>
    <row r="1211" spans="1:6">
      <c r="A1211" s="130">
        <v>23.08</v>
      </c>
      <c r="B1211" s="113" t="s">
        <v>4166</v>
      </c>
      <c r="C1211" s="114"/>
      <c r="D1211" s="114"/>
      <c r="E1211" s="114"/>
      <c r="F1211" s="114"/>
    </row>
    <row r="1212" spans="1:6">
      <c r="A1212" s="116" t="s">
        <v>4167</v>
      </c>
      <c r="B1212" s="116" t="s">
        <v>4168</v>
      </c>
      <c r="C1212" s="117" t="s">
        <v>408</v>
      </c>
      <c r="D1212" s="119" t="s">
        <v>4169</v>
      </c>
      <c r="E1212" s="119" t="s">
        <v>540</v>
      </c>
      <c r="F1212" s="119" t="s">
        <v>4170</v>
      </c>
    </row>
    <row r="1213" spans="1:6" ht="25.5">
      <c r="A1213" s="116" t="s">
        <v>4171</v>
      </c>
      <c r="B1213" s="118" t="s">
        <v>4172</v>
      </c>
      <c r="C1213" s="117" t="s">
        <v>514</v>
      </c>
      <c r="D1213" s="119" t="s">
        <v>4173</v>
      </c>
      <c r="E1213" s="119" t="s">
        <v>1191</v>
      </c>
      <c r="F1213" s="119" t="s">
        <v>4174</v>
      </c>
    </row>
    <row r="1214" spans="1:6" ht="38.25">
      <c r="A1214" s="121" t="s">
        <v>4175</v>
      </c>
      <c r="B1214" s="118" t="s">
        <v>4176</v>
      </c>
      <c r="C1214" s="122" t="s">
        <v>514</v>
      </c>
      <c r="D1214" s="123" t="s">
        <v>4177</v>
      </c>
      <c r="E1214" s="123" t="s">
        <v>4178</v>
      </c>
      <c r="F1214" s="123" t="s">
        <v>4179</v>
      </c>
    </row>
    <row r="1215" spans="1:6" ht="51">
      <c r="A1215" s="121" t="s">
        <v>4180</v>
      </c>
      <c r="B1215" s="118" t="s">
        <v>4181</v>
      </c>
      <c r="C1215" s="122" t="s">
        <v>408</v>
      </c>
      <c r="D1215" s="123" t="s">
        <v>4182</v>
      </c>
      <c r="E1215" s="118"/>
      <c r="F1215" s="123" t="s">
        <v>4182</v>
      </c>
    </row>
    <row r="1216" spans="1:6" ht="38.25">
      <c r="A1216" s="121" t="s">
        <v>4183</v>
      </c>
      <c r="B1216" s="116" t="s">
        <v>4184</v>
      </c>
      <c r="C1216" s="122" t="s">
        <v>408</v>
      </c>
      <c r="D1216" s="123" t="s">
        <v>4185</v>
      </c>
      <c r="E1216" s="133">
        <v>14923.4</v>
      </c>
      <c r="F1216" s="123" t="s">
        <v>4185</v>
      </c>
    </row>
    <row r="1217" spans="1:6" ht="38.25">
      <c r="A1217" s="121" t="s">
        <v>4186</v>
      </c>
      <c r="B1217" s="116" t="s">
        <v>4187</v>
      </c>
      <c r="C1217" s="122" t="s">
        <v>408</v>
      </c>
      <c r="D1217" s="123" t="s">
        <v>4188</v>
      </c>
      <c r="E1217" s="123" t="s">
        <v>1229</v>
      </c>
      <c r="F1217" s="123" t="s">
        <v>4189</v>
      </c>
    </row>
    <row r="1218" spans="1:6" ht="51">
      <c r="A1218" s="121" t="s">
        <v>4190</v>
      </c>
      <c r="B1218" s="118" t="s">
        <v>4191</v>
      </c>
      <c r="C1218" s="122" t="s">
        <v>408</v>
      </c>
      <c r="D1218" s="123" t="s">
        <v>4192</v>
      </c>
      <c r="E1218" s="118"/>
      <c r="F1218" s="123" t="s">
        <v>4192</v>
      </c>
    </row>
    <row r="1219" spans="1:6" ht="25.5">
      <c r="A1219" s="116" t="s">
        <v>4193</v>
      </c>
      <c r="B1219" s="118" t="s">
        <v>4194</v>
      </c>
      <c r="C1219" s="117" t="s">
        <v>408</v>
      </c>
      <c r="D1219" s="119" t="s">
        <v>4195</v>
      </c>
      <c r="E1219" s="119" t="s">
        <v>540</v>
      </c>
      <c r="F1219" s="119" t="s">
        <v>2380</v>
      </c>
    </row>
    <row r="1220" spans="1:6" ht="25.5">
      <c r="A1220" s="116" t="s">
        <v>4196</v>
      </c>
      <c r="B1220" s="118" t="s">
        <v>4197</v>
      </c>
      <c r="C1220" s="117" t="s">
        <v>837</v>
      </c>
      <c r="D1220" s="119" t="s">
        <v>4198</v>
      </c>
      <c r="E1220" s="119" t="s">
        <v>4199</v>
      </c>
      <c r="F1220" s="119" t="s">
        <v>4200</v>
      </c>
    </row>
    <row r="1221" spans="1:6" ht="25.5">
      <c r="A1221" s="116" t="s">
        <v>4201</v>
      </c>
      <c r="B1221" s="118" t="s">
        <v>4202</v>
      </c>
      <c r="C1221" s="117" t="s">
        <v>408</v>
      </c>
      <c r="D1221" s="119" t="s">
        <v>4203</v>
      </c>
      <c r="E1221" s="119" t="s">
        <v>4204</v>
      </c>
      <c r="F1221" s="119" t="s">
        <v>4205</v>
      </c>
    </row>
    <row r="1222" spans="1:6" ht="51">
      <c r="A1222" s="121" t="s">
        <v>4206</v>
      </c>
      <c r="B1222" s="118" t="s">
        <v>4207</v>
      </c>
      <c r="C1222" s="122" t="s">
        <v>408</v>
      </c>
      <c r="D1222" s="123" t="s">
        <v>4208</v>
      </c>
      <c r="E1222" s="118"/>
      <c r="F1222" s="123" t="s">
        <v>4208</v>
      </c>
    </row>
    <row r="1223" spans="1:6" ht="51">
      <c r="A1223" s="121" t="s">
        <v>4209</v>
      </c>
      <c r="B1223" s="118" t="s">
        <v>4210</v>
      </c>
      <c r="C1223" s="122" t="s">
        <v>408</v>
      </c>
      <c r="D1223" s="123" t="s">
        <v>4211</v>
      </c>
      <c r="E1223" s="118"/>
      <c r="F1223" s="123" t="s">
        <v>4211</v>
      </c>
    </row>
    <row r="1224" spans="1:6">
      <c r="A1224" s="116" t="s">
        <v>4212</v>
      </c>
      <c r="B1224" s="116" t="s">
        <v>4213</v>
      </c>
      <c r="C1224" s="117" t="s">
        <v>408</v>
      </c>
      <c r="D1224" s="119" t="s">
        <v>4214</v>
      </c>
      <c r="E1224" s="119" t="s">
        <v>3610</v>
      </c>
      <c r="F1224" s="119" t="s">
        <v>4215</v>
      </c>
    </row>
    <row r="1225" spans="1:6" ht="51">
      <c r="A1225" s="121" t="s">
        <v>4216</v>
      </c>
      <c r="B1225" s="118" t="s">
        <v>4217</v>
      </c>
      <c r="C1225" s="122" t="s">
        <v>514</v>
      </c>
      <c r="D1225" s="123" t="s">
        <v>4218</v>
      </c>
      <c r="E1225" s="123" t="s">
        <v>1191</v>
      </c>
      <c r="F1225" s="123" t="s">
        <v>4219</v>
      </c>
    </row>
    <row r="1226" spans="1:6">
      <c r="A1226" s="130">
        <v>23.09</v>
      </c>
      <c r="B1226" s="113" t="s">
        <v>4220</v>
      </c>
      <c r="C1226" s="114"/>
      <c r="D1226" s="114"/>
      <c r="E1226" s="114"/>
      <c r="F1226" s="114"/>
    </row>
    <row r="1227" spans="1:6" ht="25.5">
      <c r="A1227" s="116" t="s">
        <v>4221</v>
      </c>
      <c r="B1227" s="118" t="s">
        <v>4222</v>
      </c>
      <c r="C1227" s="117" t="s">
        <v>408</v>
      </c>
      <c r="D1227" s="119" t="s">
        <v>4223</v>
      </c>
      <c r="E1227" s="119" t="s">
        <v>4086</v>
      </c>
      <c r="F1227" s="119" t="s">
        <v>4224</v>
      </c>
    </row>
    <row r="1228" spans="1:6">
      <c r="A1228" s="116" t="s">
        <v>4225</v>
      </c>
      <c r="B1228" s="116" t="s">
        <v>4226</v>
      </c>
      <c r="C1228" s="117" t="s">
        <v>337</v>
      </c>
      <c r="D1228" s="119" t="s">
        <v>4227</v>
      </c>
      <c r="E1228" s="119" t="s">
        <v>2500</v>
      </c>
      <c r="F1228" s="119" t="s">
        <v>4228</v>
      </c>
    </row>
    <row r="1229" spans="1:6">
      <c r="A1229" s="116" t="s">
        <v>4229</v>
      </c>
      <c r="B1229" s="116" t="s">
        <v>4230</v>
      </c>
      <c r="C1229" s="117" t="s">
        <v>337</v>
      </c>
      <c r="D1229" s="119" t="s">
        <v>4231</v>
      </c>
      <c r="E1229" s="119" t="s">
        <v>2500</v>
      </c>
      <c r="F1229" s="119" t="s">
        <v>4232</v>
      </c>
    </row>
    <row r="1230" spans="1:6">
      <c r="A1230" s="116" t="s">
        <v>4233</v>
      </c>
      <c r="B1230" s="116" t="s">
        <v>4234</v>
      </c>
      <c r="C1230" s="117" t="s">
        <v>337</v>
      </c>
      <c r="D1230" s="119" t="s">
        <v>4235</v>
      </c>
      <c r="E1230" s="119" t="s">
        <v>2500</v>
      </c>
      <c r="F1230" s="119" t="s">
        <v>4236</v>
      </c>
    </row>
    <row r="1231" spans="1:6">
      <c r="A1231" s="116" t="s">
        <v>4237</v>
      </c>
      <c r="B1231" s="116" t="s">
        <v>4238</v>
      </c>
      <c r="C1231" s="117" t="s">
        <v>337</v>
      </c>
      <c r="D1231" s="119" t="s">
        <v>4239</v>
      </c>
      <c r="E1231" s="119" t="s">
        <v>2500</v>
      </c>
      <c r="F1231" s="119" t="s">
        <v>4240</v>
      </c>
    </row>
    <row r="1232" spans="1:6">
      <c r="A1232" s="116" t="s">
        <v>4241</v>
      </c>
      <c r="B1232" s="116" t="s">
        <v>4242</v>
      </c>
      <c r="C1232" s="117" t="s">
        <v>337</v>
      </c>
      <c r="D1232" s="119" t="s">
        <v>4243</v>
      </c>
      <c r="E1232" s="119" t="s">
        <v>2500</v>
      </c>
      <c r="F1232" s="119" t="s">
        <v>4244</v>
      </c>
    </row>
    <row r="1233" spans="1:6">
      <c r="A1233" s="116" t="s">
        <v>4245</v>
      </c>
      <c r="B1233" s="116" t="s">
        <v>4246</v>
      </c>
      <c r="C1233" s="117" t="s">
        <v>337</v>
      </c>
      <c r="D1233" s="119" t="s">
        <v>4247</v>
      </c>
      <c r="E1233" s="119" t="s">
        <v>4103</v>
      </c>
      <c r="F1233" s="119" t="s">
        <v>4248</v>
      </c>
    </row>
    <row r="1234" spans="1:6">
      <c r="A1234" s="116" t="s">
        <v>4249</v>
      </c>
      <c r="B1234" s="116" t="s">
        <v>4250</v>
      </c>
      <c r="C1234" s="117" t="s">
        <v>337</v>
      </c>
      <c r="D1234" s="119" t="s">
        <v>4251</v>
      </c>
      <c r="E1234" s="119" t="s">
        <v>4252</v>
      </c>
      <c r="F1234" s="119" t="s">
        <v>4253</v>
      </c>
    </row>
    <row r="1235" spans="1:6" ht="25.5">
      <c r="A1235" s="116" t="s">
        <v>4254</v>
      </c>
      <c r="B1235" s="118" t="s">
        <v>4255</v>
      </c>
      <c r="C1235" s="117" t="s">
        <v>337</v>
      </c>
      <c r="D1235" s="119" t="s">
        <v>4256</v>
      </c>
      <c r="E1235" s="119" t="s">
        <v>1354</v>
      </c>
      <c r="F1235" s="119" t="s">
        <v>4257</v>
      </c>
    </row>
    <row r="1236" spans="1:6" ht="25.5">
      <c r="A1236" s="116" t="s">
        <v>4258</v>
      </c>
      <c r="B1236" s="118" t="s">
        <v>4259</v>
      </c>
      <c r="C1236" s="117" t="s">
        <v>337</v>
      </c>
      <c r="D1236" s="119" t="s">
        <v>4260</v>
      </c>
      <c r="E1236" s="119" t="s">
        <v>1354</v>
      </c>
      <c r="F1236" s="119" t="s">
        <v>4261</v>
      </c>
    </row>
    <row r="1237" spans="1:6" ht="25.5">
      <c r="A1237" s="116" t="s">
        <v>4262</v>
      </c>
      <c r="B1237" s="118" t="s">
        <v>4263</v>
      </c>
      <c r="C1237" s="117" t="s">
        <v>337</v>
      </c>
      <c r="D1237" s="119" t="s">
        <v>4264</v>
      </c>
      <c r="E1237" s="119" t="s">
        <v>1354</v>
      </c>
      <c r="F1237" s="119" t="s">
        <v>4265</v>
      </c>
    </row>
    <row r="1238" spans="1:6">
      <c r="A1238" s="116" t="s">
        <v>4266</v>
      </c>
      <c r="B1238" s="116" t="s">
        <v>4267</v>
      </c>
      <c r="C1238" s="117" t="s">
        <v>337</v>
      </c>
      <c r="D1238" s="119" t="s">
        <v>4268</v>
      </c>
      <c r="E1238" s="119" t="s">
        <v>1354</v>
      </c>
      <c r="F1238" s="119" t="s">
        <v>4269</v>
      </c>
    </row>
    <row r="1239" spans="1:6">
      <c r="A1239" s="116" t="s">
        <v>4270</v>
      </c>
      <c r="B1239" s="116" t="s">
        <v>4271</v>
      </c>
      <c r="C1239" s="117" t="s">
        <v>337</v>
      </c>
      <c r="D1239" s="119" t="s">
        <v>4272</v>
      </c>
      <c r="E1239" s="119" t="s">
        <v>1354</v>
      </c>
      <c r="F1239" s="119" t="s">
        <v>4273</v>
      </c>
    </row>
    <row r="1240" spans="1:6">
      <c r="A1240" s="116" t="s">
        <v>4274</v>
      </c>
      <c r="B1240" s="116" t="s">
        <v>4275</v>
      </c>
      <c r="C1240" s="117" t="s">
        <v>337</v>
      </c>
      <c r="D1240" s="119" t="s">
        <v>4276</v>
      </c>
      <c r="E1240" s="119" t="s">
        <v>4151</v>
      </c>
      <c r="F1240" s="119" t="s">
        <v>4277</v>
      </c>
    </row>
    <row r="1241" spans="1:6">
      <c r="A1241" s="116" t="s">
        <v>4278</v>
      </c>
      <c r="B1241" s="116" t="s">
        <v>4279</v>
      </c>
      <c r="C1241" s="117" t="s">
        <v>337</v>
      </c>
      <c r="D1241" s="119" t="s">
        <v>4280</v>
      </c>
      <c r="E1241" s="119" t="s">
        <v>4151</v>
      </c>
      <c r="F1241" s="119" t="s">
        <v>4281</v>
      </c>
    </row>
    <row r="1242" spans="1:6">
      <c r="A1242" s="116" t="s">
        <v>4282</v>
      </c>
      <c r="B1242" s="116" t="s">
        <v>4283</v>
      </c>
      <c r="C1242" s="117" t="s">
        <v>337</v>
      </c>
      <c r="D1242" s="119" t="s">
        <v>4284</v>
      </c>
      <c r="E1242" s="119" t="s">
        <v>4151</v>
      </c>
      <c r="F1242" s="119" t="s">
        <v>4285</v>
      </c>
    </row>
    <row r="1243" spans="1:6">
      <c r="A1243" s="116" t="s">
        <v>4286</v>
      </c>
      <c r="B1243" s="116" t="s">
        <v>4287</v>
      </c>
      <c r="C1243" s="117" t="s">
        <v>337</v>
      </c>
      <c r="D1243" s="119" t="s">
        <v>4288</v>
      </c>
      <c r="E1243" s="119" t="s">
        <v>4164</v>
      </c>
      <c r="F1243" s="119" t="s">
        <v>4289</v>
      </c>
    </row>
    <row r="1244" spans="1:6">
      <c r="A1244" s="116" t="s">
        <v>4290</v>
      </c>
      <c r="B1244" s="116" t="s">
        <v>4291</v>
      </c>
      <c r="C1244" s="117" t="s">
        <v>337</v>
      </c>
      <c r="D1244" s="119" t="s">
        <v>4292</v>
      </c>
      <c r="E1244" s="119" t="s">
        <v>4164</v>
      </c>
      <c r="F1244" s="119" t="s">
        <v>4293</v>
      </c>
    </row>
    <row r="1245" spans="1:6">
      <c r="A1245" s="116" t="s">
        <v>4294</v>
      </c>
      <c r="B1245" s="116" t="s">
        <v>4295</v>
      </c>
      <c r="C1245" s="117" t="s">
        <v>337</v>
      </c>
      <c r="D1245" s="119" t="s">
        <v>4296</v>
      </c>
      <c r="E1245" s="119" t="s">
        <v>1354</v>
      </c>
      <c r="F1245" s="119" t="s">
        <v>4297</v>
      </c>
    </row>
    <row r="1246" spans="1:6">
      <c r="A1246" s="116" t="s">
        <v>4298</v>
      </c>
      <c r="B1246" s="116" t="s">
        <v>4299</v>
      </c>
      <c r="C1246" s="117" t="s">
        <v>337</v>
      </c>
      <c r="D1246" s="119" t="s">
        <v>4300</v>
      </c>
      <c r="E1246" s="119" t="s">
        <v>1354</v>
      </c>
      <c r="F1246" s="119" t="s">
        <v>4301</v>
      </c>
    </row>
    <row r="1247" spans="1:6" ht="38.25">
      <c r="A1247" s="116" t="s">
        <v>4302</v>
      </c>
      <c r="B1247" s="118" t="s">
        <v>4303</v>
      </c>
      <c r="C1247" s="117" t="s">
        <v>337</v>
      </c>
      <c r="D1247" s="119" t="s">
        <v>4304</v>
      </c>
      <c r="E1247" s="119" t="s">
        <v>4103</v>
      </c>
      <c r="F1247" s="119" t="s">
        <v>4305</v>
      </c>
    </row>
    <row r="1248" spans="1:6" ht="25.5">
      <c r="A1248" s="130">
        <v>23.11</v>
      </c>
      <c r="B1248" s="127" t="s">
        <v>4306</v>
      </c>
      <c r="C1248" s="128"/>
      <c r="D1248" s="128"/>
      <c r="E1248" s="128"/>
      <c r="F1248" s="128"/>
    </row>
    <row r="1249" spans="1:6" ht="38.25">
      <c r="A1249" s="121" t="s">
        <v>4307</v>
      </c>
      <c r="B1249" s="116" t="s">
        <v>4308</v>
      </c>
      <c r="C1249" s="122" t="s">
        <v>408</v>
      </c>
      <c r="D1249" s="123" t="s">
        <v>4309</v>
      </c>
      <c r="E1249" s="123" t="s">
        <v>4086</v>
      </c>
      <c r="F1249" s="123" t="s">
        <v>4310</v>
      </c>
    </row>
    <row r="1250" spans="1:6" ht="25.5">
      <c r="A1250" s="116" t="s">
        <v>4311</v>
      </c>
      <c r="B1250" s="118" t="s">
        <v>4312</v>
      </c>
      <c r="C1250" s="117" t="s">
        <v>337</v>
      </c>
      <c r="D1250" s="119" t="s">
        <v>4313</v>
      </c>
      <c r="E1250" s="119" t="s">
        <v>2500</v>
      </c>
      <c r="F1250" s="119" t="s">
        <v>4314</v>
      </c>
    </row>
    <row r="1251" spans="1:6" ht="25.5">
      <c r="A1251" s="116" t="s">
        <v>4315</v>
      </c>
      <c r="B1251" s="118" t="s">
        <v>4316</v>
      </c>
      <c r="C1251" s="117" t="s">
        <v>337</v>
      </c>
      <c r="D1251" s="119" t="s">
        <v>4317</v>
      </c>
      <c r="E1251" s="119" t="s">
        <v>2500</v>
      </c>
      <c r="F1251" s="119" t="s">
        <v>4318</v>
      </c>
    </row>
    <row r="1252" spans="1:6" ht="25.5">
      <c r="A1252" s="116" t="s">
        <v>4319</v>
      </c>
      <c r="B1252" s="118" t="s">
        <v>4320</v>
      </c>
      <c r="C1252" s="117" t="s">
        <v>337</v>
      </c>
      <c r="D1252" s="119" t="s">
        <v>4321</v>
      </c>
      <c r="E1252" s="119" t="s">
        <v>2500</v>
      </c>
      <c r="F1252" s="119" t="s">
        <v>4322</v>
      </c>
    </row>
    <row r="1253" spans="1:6" ht="25.5">
      <c r="A1253" s="130">
        <v>23.12</v>
      </c>
      <c r="B1253" s="127" t="s">
        <v>4323</v>
      </c>
      <c r="C1253" s="128"/>
      <c r="D1253" s="128"/>
      <c r="E1253" s="128"/>
      <c r="F1253" s="128"/>
    </row>
    <row r="1254" spans="1:6" ht="38.25">
      <c r="A1254" s="116" t="s">
        <v>4324</v>
      </c>
      <c r="B1254" s="116" t="s">
        <v>4325</v>
      </c>
      <c r="C1254" s="117" t="s">
        <v>337</v>
      </c>
      <c r="D1254" s="119" t="s">
        <v>4326</v>
      </c>
      <c r="E1254" s="118"/>
      <c r="F1254" s="119" t="s">
        <v>4326</v>
      </c>
    </row>
    <row r="1255" spans="1:6" ht="25.5">
      <c r="A1255" s="130">
        <v>23.13</v>
      </c>
      <c r="B1255" s="127" t="s">
        <v>4327</v>
      </c>
      <c r="C1255" s="128"/>
      <c r="D1255" s="128"/>
      <c r="E1255" s="128"/>
      <c r="F1255" s="128"/>
    </row>
    <row r="1256" spans="1:6" ht="51">
      <c r="A1256" s="140" t="s">
        <v>14350</v>
      </c>
      <c r="B1256" s="140" t="s">
        <v>4328</v>
      </c>
      <c r="C1256" s="117" t="s">
        <v>337</v>
      </c>
      <c r="D1256" s="119" t="s">
        <v>4326</v>
      </c>
      <c r="E1256" s="118"/>
      <c r="F1256" s="119" t="s">
        <v>4326</v>
      </c>
    </row>
    <row r="1257" spans="1:6" ht="51">
      <c r="A1257" s="116" t="s">
        <v>4329</v>
      </c>
      <c r="B1257" s="118" t="s">
        <v>4330</v>
      </c>
      <c r="C1257" s="117" t="s">
        <v>337</v>
      </c>
      <c r="D1257" s="119" t="s">
        <v>4331</v>
      </c>
      <c r="E1257" s="118"/>
      <c r="F1257" s="119" t="s">
        <v>4331</v>
      </c>
    </row>
    <row r="1258" spans="1:6" ht="51">
      <c r="A1258" s="121" t="s">
        <v>4332</v>
      </c>
      <c r="B1258" s="116" t="s">
        <v>4333</v>
      </c>
      <c r="C1258" s="122" t="s">
        <v>337</v>
      </c>
      <c r="D1258" s="123" t="s">
        <v>4326</v>
      </c>
      <c r="E1258" s="118"/>
      <c r="F1258" s="123" t="s">
        <v>4326</v>
      </c>
    </row>
    <row r="1259" spans="1:6" ht="63.75">
      <c r="A1259" s="121" t="s">
        <v>4334</v>
      </c>
      <c r="B1259" s="116" t="s">
        <v>4335</v>
      </c>
      <c r="C1259" s="122" t="s">
        <v>337</v>
      </c>
      <c r="D1259" s="123" t="s">
        <v>4326</v>
      </c>
      <c r="E1259" s="118"/>
      <c r="F1259" s="123" t="s">
        <v>4326</v>
      </c>
    </row>
    <row r="1260" spans="1:6" ht="63.75">
      <c r="A1260" s="121" t="s">
        <v>4336</v>
      </c>
      <c r="B1260" s="116" t="s">
        <v>4337</v>
      </c>
      <c r="C1260" s="122" t="s">
        <v>337</v>
      </c>
      <c r="D1260" s="123" t="s">
        <v>4331</v>
      </c>
      <c r="E1260" s="118"/>
      <c r="F1260" s="123" t="s">
        <v>4331</v>
      </c>
    </row>
    <row r="1261" spans="1:6" ht="76.5">
      <c r="A1261" s="121" t="s">
        <v>4338</v>
      </c>
      <c r="B1261" s="116" t="s">
        <v>4339</v>
      </c>
      <c r="C1261" s="122" t="s">
        <v>337</v>
      </c>
      <c r="D1261" s="123" t="s">
        <v>4340</v>
      </c>
      <c r="E1261" s="118"/>
      <c r="F1261" s="123" t="s">
        <v>4340</v>
      </c>
    </row>
    <row r="1262" spans="1:6" ht="38.25">
      <c r="A1262" s="130">
        <v>23.2</v>
      </c>
      <c r="B1262" s="127" t="s">
        <v>4341</v>
      </c>
      <c r="C1262" s="128"/>
      <c r="D1262" s="128"/>
      <c r="E1262" s="128"/>
      <c r="F1262" s="128"/>
    </row>
    <row r="1263" spans="1:6">
      <c r="A1263" s="116" t="s">
        <v>4342</v>
      </c>
      <c r="B1263" s="116" t="s">
        <v>4343</v>
      </c>
      <c r="C1263" s="117" t="s">
        <v>337</v>
      </c>
      <c r="D1263" s="126"/>
      <c r="E1263" s="119" t="s">
        <v>1986</v>
      </c>
      <c r="F1263" s="119" t="s">
        <v>1986</v>
      </c>
    </row>
    <row r="1264" spans="1:6">
      <c r="A1264" s="116" t="s">
        <v>4344</v>
      </c>
      <c r="B1264" s="116" t="s">
        <v>4345</v>
      </c>
      <c r="C1264" s="117" t="s">
        <v>337</v>
      </c>
      <c r="D1264" s="126"/>
      <c r="E1264" s="119" t="s">
        <v>4346</v>
      </c>
      <c r="F1264" s="119" t="s">
        <v>4346</v>
      </c>
    </row>
    <row r="1265" spans="1:6">
      <c r="A1265" s="116" t="s">
        <v>4347</v>
      </c>
      <c r="B1265" s="116" t="s">
        <v>4348</v>
      </c>
      <c r="C1265" s="117" t="s">
        <v>514</v>
      </c>
      <c r="D1265" s="126"/>
      <c r="E1265" s="119" t="s">
        <v>1894</v>
      </c>
      <c r="F1265" s="119" t="s">
        <v>1894</v>
      </c>
    </row>
    <row r="1266" spans="1:6">
      <c r="A1266" s="116" t="s">
        <v>4349</v>
      </c>
      <c r="B1266" s="116" t="s">
        <v>4350</v>
      </c>
      <c r="C1266" s="117" t="s">
        <v>514</v>
      </c>
      <c r="D1266" s="119" t="s">
        <v>3287</v>
      </c>
      <c r="E1266" s="119" t="s">
        <v>1232</v>
      </c>
      <c r="F1266" s="119" t="s">
        <v>4351</v>
      </c>
    </row>
    <row r="1267" spans="1:6" ht="38.25">
      <c r="A1267" s="116" t="s">
        <v>4352</v>
      </c>
      <c r="B1267" s="118" t="s">
        <v>4353</v>
      </c>
      <c r="C1267" s="117" t="s">
        <v>408</v>
      </c>
      <c r="D1267" s="119" t="s">
        <v>4354</v>
      </c>
      <c r="E1267" s="119" t="s">
        <v>4137</v>
      </c>
      <c r="F1267" s="119" t="s">
        <v>4355</v>
      </c>
    </row>
    <row r="1268" spans="1:6">
      <c r="A1268" s="116" t="s">
        <v>4356</v>
      </c>
      <c r="B1268" s="116" t="s">
        <v>4357</v>
      </c>
      <c r="C1268" s="117" t="s">
        <v>514</v>
      </c>
      <c r="D1268" s="119" t="s">
        <v>4358</v>
      </c>
      <c r="E1268" s="119" t="s">
        <v>1894</v>
      </c>
      <c r="F1268" s="119" t="s">
        <v>4359</v>
      </c>
    </row>
    <row r="1269" spans="1:6" ht="25.5">
      <c r="A1269" s="116" t="s">
        <v>4360</v>
      </c>
      <c r="B1269" s="118" t="s">
        <v>4361</v>
      </c>
      <c r="C1269" s="117" t="s">
        <v>337</v>
      </c>
      <c r="D1269" s="119" t="s">
        <v>4362</v>
      </c>
      <c r="E1269" s="124"/>
      <c r="F1269" s="119" t="s">
        <v>4362</v>
      </c>
    </row>
    <row r="1270" spans="1:6">
      <c r="A1270" s="116" t="s">
        <v>4363</v>
      </c>
      <c r="B1270" s="116" t="s">
        <v>4364</v>
      </c>
      <c r="C1270" s="117" t="s">
        <v>408</v>
      </c>
      <c r="D1270" s="119" t="s">
        <v>4365</v>
      </c>
      <c r="E1270" s="119" t="s">
        <v>1305</v>
      </c>
      <c r="F1270" s="119" t="s">
        <v>4366</v>
      </c>
    </row>
    <row r="1271" spans="1:6" ht="25.5">
      <c r="A1271" s="116" t="s">
        <v>4367</v>
      </c>
      <c r="B1271" s="118" t="s">
        <v>4368</v>
      </c>
      <c r="C1271" s="117" t="s">
        <v>408</v>
      </c>
      <c r="D1271" s="119" t="s">
        <v>4369</v>
      </c>
      <c r="E1271" s="119" t="s">
        <v>1305</v>
      </c>
      <c r="F1271" s="119" t="s">
        <v>4370</v>
      </c>
    </row>
    <row r="1272" spans="1:6" ht="25.5">
      <c r="A1272" s="116" t="s">
        <v>4371</v>
      </c>
      <c r="B1272" s="118" t="s">
        <v>4372</v>
      </c>
      <c r="C1272" s="117" t="s">
        <v>408</v>
      </c>
      <c r="D1272" s="119" t="s">
        <v>4373</v>
      </c>
      <c r="E1272" s="119" t="s">
        <v>1305</v>
      </c>
      <c r="F1272" s="119" t="s">
        <v>4374</v>
      </c>
    </row>
    <row r="1273" spans="1:6">
      <c r="A1273" s="116" t="s">
        <v>4375</v>
      </c>
      <c r="B1273" s="116" t="s">
        <v>4376</v>
      </c>
      <c r="C1273" s="117" t="s">
        <v>337</v>
      </c>
      <c r="D1273" s="119" t="s">
        <v>4377</v>
      </c>
      <c r="E1273" s="119" t="s">
        <v>1991</v>
      </c>
      <c r="F1273" s="119" t="s">
        <v>4378</v>
      </c>
    </row>
    <row r="1274" spans="1:6">
      <c r="A1274" s="116" t="s">
        <v>4379</v>
      </c>
      <c r="B1274" s="116" t="s">
        <v>4380</v>
      </c>
      <c r="C1274" s="117" t="s">
        <v>337</v>
      </c>
      <c r="D1274" s="119" t="s">
        <v>4381</v>
      </c>
      <c r="E1274" s="119" t="s">
        <v>1991</v>
      </c>
      <c r="F1274" s="119" t="s">
        <v>4382</v>
      </c>
    </row>
    <row r="1275" spans="1:6">
      <c r="A1275" s="116" t="s">
        <v>4383</v>
      </c>
      <c r="B1275" s="116" t="s">
        <v>4384</v>
      </c>
      <c r="C1275" s="117" t="s">
        <v>337</v>
      </c>
      <c r="D1275" s="119" t="s">
        <v>4385</v>
      </c>
      <c r="E1275" s="119" t="s">
        <v>1991</v>
      </c>
      <c r="F1275" s="119" t="s">
        <v>4386</v>
      </c>
    </row>
    <row r="1276" spans="1:6">
      <c r="A1276" s="116" t="s">
        <v>4387</v>
      </c>
      <c r="B1276" s="116" t="s">
        <v>4388</v>
      </c>
      <c r="C1276" s="117" t="s">
        <v>337</v>
      </c>
      <c r="D1276" s="119" t="s">
        <v>4389</v>
      </c>
      <c r="E1276" s="119" t="s">
        <v>1991</v>
      </c>
      <c r="F1276" s="119" t="s">
        <v>4390</v>
      </c>
    </row>
    <row r="1277" spans="1:6" ht="38.25">
      <c r="A1277" s="121" t="s">
        <v>4391</v>
      </c>
      <c r="B1277" s="116" t="s">
        <v>4392</v>
      </c>
      <c r="C1277" s="122" t="s">
        <v>337</v>
      </c>
      <c r="D1277" s="123" t="s">
        <v>4393</v>
      </c>
      <c r="E1277" s="123" t="s">
        <v>1991</v>
      </c>
      <c r="F1277" s="123" t="s">
        <v>4394</v>
      </c>
    </row>
    <row r="1278" spans="1:6" ht="38.25">
      <c r="A1278" s="121" t="s">
        <v>4395</v>
      </c>
      <c r="B1278" s="116" t="s">
        <v>4396</v>
      </c>
      <c r="C1278" s="122" t="s">
        <v>337</v>
      </c>
      <c r="D1278" s="123" t="s">
        <v>4397</v>
      </c>
      <c r="E1278" s="123" t="s">
        <v>1991</v>
      </c>
      <c r="F1278" s="123" t="s">
        <v>4398</v>
      </c>
    </row>
    <row r="1279" spans="1:6" ht="38.25">
      <c r="A1279" s="121" t="s">
        <v>4399</v>
      </c>
      <c r="B1279" s="116" t="s">
        <v>4400</v>
      </c>
      <c r="C1279" s="122" t="s">
        <v>337</v>
      </c>
      <c r="D1279" s="123" t="s">
        <v>4401</v>
      </c>
      <c r="E1279" s="123" t="s">
        <v>1991</v>
      </c>
      <c r="F1279" s="123" t="s">
        <v>4402</v>
      </c>
    </row>
    <row r="1280" spans="1:6" ht="38.25">
      <c r="A1280" s="116" t="s">
        <v>4403</v>
      </c>
      <c r="B1280" s="118" t="s">
        <v>4404</v>
      </c>
      <c r="C1280" s="117" t="s">
        <v>408</v>
      </c>
      <c r="D1280" s="119" t="s">
        <v>4405</v>
      </c>
      <c r="E1280" s="119" t="s">
        <v>1991</v>
      </c>
      <c r="F1280" s="119" t="s">
        <v>4406</v>
      </c>
    </row>
    <row r="1281" spans="1:6" ht="38.25">
      <c r="A1281" s="129">
        <v>24</v>
      </c>
      <c r="B1281" s="127" t="s">
        <v>4407</v>
      </c>
      <c r="C1281" s="128"/>
      <c r="D1281" s="128"/>
      <c r="E1281" s="128"/>
      <c r="F1281" s="128"/>
    </row>
    <row r="1282" spans="1:6">
      <c r="A1282" s="130">
        <v>24.01</v>
      </c>
      <c r="B1282" s="113" t="s">
        <v>4408</v>
      </c>
      <c r="C1282" s="114"/>
      <c r="D1282" s="114"/>
      <c r="E1282" s="114"/>
      <c r="F1282" s="114"/>
    </row>
    <row r="1283" spans="1:6">
      <c r="A1283" s="116" t="s">
        <v>4409</v>
      </c>
      <c r="B1283" s="116" t="s">
        <v>4410</v>
      </c>
      <c r="C1283" s="117" t="s">
        <v>408</v>
      </c>
      <c r="D1283" s="119" t="s">
        <v>4411</v>
      </c>
      <c r="E1283" s="119" t="s">
        <v>4412</v>
      </c>
      <c r="F1283" s="119" t="s">
        <v>4413</v>
      </c>
    </row>
    <row r="1284" spans="1:6">
      <c r="A1284" s="116" t="s">
        <v>4414</v>
      </c>
      <c r="B1284" s="116" t="s">
        <v>4415</v>
      </c>
      <c r="C1284" s="117" t="s">
        <v>408</v>
      </c>
      <c r="D1284" s="119" t="s">
        <v>4416</v>
      </c>
      <c r="E1284" s="119" t="s">
        <v>4412</v>
      </c>
      <c r="F1284" s="119" t="s">
        <v>4417</v>
      </c>
    </row>
    <row r="1285" spans="1:6">
      <c r="A1285" s="116" t="s">
        <v>4418</v>
      </c>
      <c r="B1285" s="116" t="s">
        <v>4419</v>
      </c>
      <c r="C1285" s="117" t="s">
        <v>408</v>
      </c>
      <c r="D1285" s="119" t="s">
        <v>4420</v>
      </c>
      <c r="E1285" s="119" t="s">
        <v>4412</v>
      </c>
      <c r="F1285" s="119" t="s">
        <v>4421</v>
      </c>
    </row>
    <row r="1286" spans="1:6" ht="25.5">
      <c r="A1286" s="116" t="s">
        <v>4422</v>
      </c>
      <c r="B1286" s="118" t="s">
        <v>4423</v>
      </c>
      <c r="C1286" s="117" t="s">
        <v>408</v>
      </c>
      <c r="D1286" s="119" t="s">
        <v>4424</v>
      </c>
      <c r="E1286" s="119" t="s">
        <v>4412</v>
      </c>
      <c r="F1286" s="119" t="s">
        <v>4425</v>
      </c>
    </row>
    <row r="1287" spans="1:6" ht="25.5">
      <c r="A1287" s="116" t="s">
        <v>4426</v>
      </c>
      <c r="B1287" s="116" t="s">
        <v>4427</v>
      </c>
      <c r="C1287" s="117" t="s">
        <v>408</v>
      </c>
      <c r="D1287" s="119" t="s">
        <v>4428</v>
      </c>
      <c r="E1287" s="119" t="s">
        <v>4412</v>
      </c>
      <c r="F1287" s="119" t="s">
        <v>4429</v>
      </c>
    </row>
    <row r="1288" spans="1:6">
      <c r="A1288" s="116" t="s">
        <v>4430</v>
      </c>
      <c r="B1288" s="116" t="s">
        <v>4431</v>
      </c>
      <c r="C1288" s="117" t="s">
        <v>408</v>
      </c>
      <c r="D1288" s="119" t="s">
        <v>4432</v>
      </c>
      <c r="E1288" s="119" t="s">
        <v>4412</v>
      </c>
      <c r="F1288" s="119" t="s">
        <v>4433</v>
      </c>
    </row>
    <row r="1289" spans="1:6" ht="38.25">
      <c r="A1289" s="121" t="s">
        <v>4434</v>
      </c>
      <c r="B1289" s="116" t="s">
        <v>4435</v>
      </c>
      <c r="C1289" s="122" t="s">
        <v>408</v>
      </c>
      <c r="D1289" s="123" t="s">
        <v>4436</v>
      </c>
      <c r="E1289" s="118"/>
      <c r="F1289" s="123" t="s">
        <v>4436</v>
      </c>
    </row>
    <row r="1290" spans="1:6" ht="38.25">
      <c r="A1290" s="116" t="s">
        <v>4437</v>
      </c>
      <c r="B1290" s="116" t="s">
        <v>4438</v>
      </c>
      <c r="C1290" s="117" t="s">
        <v>408</v>
      </c>
      <c r="D1290" s="119" t="s">
        <v>4439</v>
      </c>
      <c r="E1290" s="119" t="s">
        <v>4440</v>
      </c>
      <c r="F1290" s="119" t="s">
        <v>4441</v>
      </c>
    </row>
    <row r="1291" spans="1:6" ht="51">
      <c r="A1291" s="116" t="s">
        <v>4442</v>
      </c>
      <c r="B1291" s="118" t="s">
        <v>4443</v>
      </c>
      <c r="C1291" s="117" t="s">
        <v>408</v>
      </c>
      <c r="D1291" s="119" t="s">
        <v>4444</v>
      </c>
      <c r="E1291" s="119" t="s">
        <v>4440</v>
      </c>
      <c r="F1291" s="119" t="s">
        <v>4445</v>
      </c>
    </row>
    <row r="1292" spans="1:6" ht="38.25">
      <c r="A1292" s="116" t="s">
        <v>4446</v>
      </c>
      <c r="B1292" s="118" t="s">
        <v>4447</v>
      </c>
      <c r="C1292" s="117" t="s">
        <v>408</v>
      </c>
      <c r="D1292" s="119" t="s">
        <v>4448</v>
      </c>
      <c r="E1292" s="119" t="s">
        <v>4449</v>
      </c>
      <c r="F1292" s="119" t="s">
        <v>4450</v>
      </c>
    </row>
    <row r="1293" spans="1:6">
      <c r="A1293" s="116" t="s">
        <v>4451</v>
      </c>
      <c r="B1293" s="116" t="s">
        <v>4452</v>
      </c>
      <c r="C1293" s="117" t="s">
        <v>408</v>
      </c>
      <c r="D1293" s="119" t="s">
        <v>4453</v>
      </c>
      <c r="E1293" s="119" t="s">
        <v>4454</v>
      </c>
      <c r="F1293" s="119" t="s">
        <v>4455</v>
      </c>
    </row>
    <row r="1294" spans="1:6">
      <c r="A1294" s="130">
        <v>24.02</v>
      </c>
      <c r="B1294" s="113" t="s">
        <v>4456</v>
      </c>
      <c r="C1294" s="114"/>
      <c r="D1294" s="114"/>
      <c r="E1294" s="114"/>
      <c r="F1294" s="114"/>
    </row>
    <row r="1295" spans="1:6" ht="25.5">
      <c r="A1295" s="116" t="s">
        <v>4457</v>
      </c>
      <c r="B1295" s="118" t="s">
        <v>4458</v>
      </c>
      <c r="C1295" s="117" t="s">
        <v>408</v>
      </c>
      <c r="D1295" s="119" t="s">
        <v>4459</v>
      </c>
      <c r="E1295" s="119" t="s">
        <v>2188</v>
      </c>
      <c r="F1295" s="119" t="s">
        <v>4460</v>
      </c>
    </row>
    <row r="1296" spans="1:6">
      <c r="A1296" s="116" t="s">
        <v>4461</v>
      </c>
      <c r="B1296" s="116" t="s">
        <v>4462</v>
      </c>
      <c r="C1296" s="117" t="s">
        <v>408</v>
      </c>
      <c r="D1296" s="119" t="s">
        <v>4463</v>
      </c>
      <c r="E1296" s="119" t="s">
        <v>2188</v>
      </c>
      <c r="F1296" s="119" t="s">
        <v>4464</v>
      </c>
    </row>
    <row r="1297" spans="1:6" ht="25.5">
      <c r="A1297" s="116" t="s">
        <v>4465</v>
      </c>
      <c r="B1297" s="118" t="s">
        <v>4466</v>
      </c>
      <c r="C1297" s="117" t="s">
        <v>337</v>
      </c>
      <c r="D1297" s="119" t="s">
        <v>4467</v>
      </c>
      <c r="E1297" s="119" t="s">
        <v>4468</v>
      </c>
      <c r="F1297" s="119" t="s">
        <v>4469</v>
      </c>
    </row>
    <row r="1298" spans="1:6" ht="25.5">
      <c r="A1298" s="116" t="s">
        <v>4470</v>
      </c>
      <c r="B1298" s="118" t="s">
        <v>4471</v>
      </c>
      <c r="C1298" s="117" t="s">
        <v>337</v>
      </c>
      <c r="D1298" s="119" t="s">
        <v>4472</v>
      </c>
      <c r="E1298" s="119" t="s">
        <v>4468</v>
      </c>
      <c r="F1298" s="119" t="s">
        <v>4473</v>
      </c>
    </row>
    <row r="1299" spans="1:6" ht="38.25">
      <c r="A1299" s="121" t="s">
        <v>4474</v>
      </c>
      <c r="B1299" s="118" t="s">
        <v>4475</v>
      </c>
      <c r="C1299" s="122" t="s">
        <v>408</v>
      </c>
      <c r="D1299" s="123" t="s">
        <v>4476</v>
      </c>
      <c r="E1299" s="123" t="s">
        <v>4468</v>
      </c>
      <c r="F1299" s="123" t="s">
        <v>4477</v>
      </c>
    </row>
    <row r="1300" spans="1:6" ht="38.25">
      <c r="A1300" s="116" t="s">
        <v>4478</v>
      </c>
      <c r="B1300" s="118" t="s">
        <v>4479</v>
      </c>
      <c r="C1300" s="117" t="s">
        <v>337</v>
      </c>
      <c r="D1300" s="119" t="s">
        <v>4480</v>
      </c>
      <c r="E1300" s="119" t="s">
        <v>4481</v>
      </c>
      <c r="F1300" s="119" t="s">
        <v>4482</v>
      </c>
    </row>
    <row r="1301" spans="1:6" ht="38.25">
      <c r="A1301" s="116" t="s">
        <v>4483</v>
      </c>
      <c r="B1301" s="118" t="s">
        <v>4484</v>
      </c>
      <c r="C1301" s="117" t="s">
        <v>337</v>
      </c>
      <c r="D1301" s="119" t="s">
        <v>4485</v>
      </c>
      <c r="E1301" s="119" t="s">
        <v>4481</v>
      </c>
      <c r="F1301" s="119" t="s">
        <v>4486</v>
      </c>
    </row>
    <row r="1302" spans="1:6">
      <c r="A1302" s="116" t="s">
        <v>4487</v>
      </c>
      <c r="B1302" s="116" t="s">
        <v>4488</v>
      </c>
      <c r="C1302" s="117" t="s">
        <v>408</v>
      </c>
      <c r="D1302" s="119" t="s">
        <v>4489</v>
      </c>
      <c r="E1302" s="119" t="s">
        <v>2188</v>
      </c>
      <c r="F1302" s="119" t="s">
        <v>4490</v>
      </c>
    </row>
    <row r="1303" spans="1:6" ht="25.5">
      <c r="A1303" s="116" t="s">
        <v>4491</v>
      </c>
      <c r="B1303" s="118" t="s">
        <v>4492</v>
      </c>
      <c r="C1303" s="117" t="s">
        <v>408</v>
      </c>
      <c r="D1303" s="119" t="s">
        <v>4493</v>
      </c>
      <c r="E1303" s="119" t="s">
        <v>2188</v>
      </c>
      <c r="F1303" s="119" t="s">
        <v>4494</v>
      </c>
    </row>
    <row r="1304" spans="1:6" ht="38.25">
      <c r="A1304" s="116" t="s">
        <v>4495</v>
      </c>
      <c r="B1304" s="118" t="s">
        <v>4496</v>
      </c>
      <c r="C1304" s="117" t="s">
        <v>408</v>
      </c>
      <c r="D1304" s="119" t="s">
        <v>4497</v>
      </c>
      <c r="E1304" s="119" t="s">
        <v>2188</v>
      </c>
      <c r="F1304" s="119" t="s">
        <v>4498</v>
      </c>
    </row>
    <row r="1305" spans="1:6" ht="25.5">
      <c r="A1305" s="116" t="s">
        <v>4499</v>
      </c>
      <c r="B1305" s="118" t="s">
        <v>4500</v>
      </c>
      <c r="C1305" s="117" t="s">
        <v>408</v>
      </c>
      <c r="D1305" s="119" t="s">
        <v>4501</v>
      </c>
      <c r="E1305" s="119" t="s">
        <v>4502</v>
      </c>
      <c r="F1305" s="119" t="s">
        <v>4503</v>
      </c>
    </row>
    <row r="1306" spans="1:6" ht="38.25">
      <c r="A1306" s="121" t="s">
        <v>4504</v>
      </c>
      <c r="B1306" s="116" t="s">
        <v>4505</v>
      </c>
      <c r="C1306" s="122" t="s">
        <v>408</v>
      </c>
      <c r="D1306" s="123" t="s">
        <v>4506</v>
      </c>
      <c r="E1306" s="123" t="s">
        <v>2188</v>
      </c>
      <c r="F1306" s="123" t="s">
        <v>4507</v>
      </c>
    </row>
    <row r="1307" spans="1:6" ht="25.5">
      <c r="A1307" s="116" t="s">
        <v>4508</v>
      </c>
      <c r="B1307" s="118" t="s">
        <v>4509</v>
      </c>
      <c r="C1307" s="117" t="s">
        <v>408</v>
      </c>
      <c r="D1307" s="119" t="s">
        <v>4510</v>
      </c>
      <c r="E1307" s="119" t="s">
        <v>2188</v>
      </c>
      <c r="F1307" s="119" t="s">
        <v>4511</v>
      </c>
    </row>
    <row r="1308" spans="1:6" ht="38.25">
      <c r="A1308" s="116" t="s">
        <v>4512</v>
      </c>
      <c r="B1308" s="118" t="s">
        <v>4513</v>
      </c>
      <c r="C1308" s="117" t="s">
        <v>408</v>
      </c>
      <c r="D1308" s="119" t="s">
        <v>4514</v>
      </c>
      <c r="E1308" s="119" t="s">
        <v>2188</v>
      </c>
      <c r="F1308" s="119" t="s">
        <v>4515</v>
      </c>
    </row>
    <row r="1309" spans="1:6" ht="38.25">
      <c r="A1309" s="116" t="s">
        <v>4516</v>
      </c>
      <c r="B1309" s="118" t="s">
        <v>4517</v>
      </c>
      <c r="C1309" s="117" t="s">
        <v>408</v>
      </c>
      <c r="D1309" s="119" t="s">
        <v>4518</v>
      </c>
      <c r="E1309" s="119" t="s">
        <v>2188</v>
      </c>
      <c r="F1309" s="119" t="s">
        <v>4519</v>
      </c>
    </row>
    <row r="1310" spans="1:6" ht="25.5">
      <c r="A1310" s="121" t="s">
        <v>4520</v>
      </c>
      <c r="B1310" s="116" t="s">
        <v>4521</v>
      </c>
      <c r="C1310" s="122" t="s">
        <v>408</v>
      </c>
      <c r="D1310" s="123" t="s">
        <v>4522</v>
      </c>
      <c r="E1310" s="123" t="s">
        <v>2188</v>
      </c>
      <c r="F1310" s="123" t="s">
        <v>4523</v>
      </c>
    </row>
    <row r="1311" spans="1:6">
      <c r="A1311" s="116" t="s">
        <v>4524</v>
      </c>
      <c r="B1311" s="116" t="s">
        <v>4525</v>
      </c>
      <c r="C1311" s="117" t="s">
        <v>408</v>
      </c>
      <c r="D1311" s="119" t="s">
        <v>4526</v>
      </c>
      <c r="E1311" s="119" t="s">
        <v>4527</v>
      </c>
      <c r="F1311" s="119" t="s">
        <v>4528</v>
      </c>
    </row>
    <row r="1312" spans="1:6" ht="25.5">
      <c r="A1312" s="116" t="s">
        <v>4529</v>
      </c>
      <c r="B1312" s="118" t="s">
        <v>4530</v>
      </c>
      <c r="C1312" s="117" t="s">
        <v>408</v>
      </c>
      <c r="D1312" s="119" t="s">
        <v>4531</v>
      </c>
      <c r="E1312" s="119" t="s">
        <v>4532</v>
      </c>
      <c r="F1312" s="119" t="s">
        <v>4533</v>
      </c>
    </row>
    <row r="1313" spans="1:6" ht="25.5">
      <c r="A1313" s="116" t="s">
        <v>4534</v>
      </c>
      <c r="B1313" s="118" t="s">
        <v>4535</v>
      </c>
      <c r="C1313" s="117" t="s">
        <v>408</v>
      </c>
      <c r="D1313" s="119" t="s">
        <v>4536</v>
      </c>
      <c r="E1313" s="119" t="s">
        <v>4527</v>
      </c>
      <c r="F1313" s="119" t="s">
        <v>4537</v>
      </c>
    </row>
    <row r="1314" spans="1:6" ht="25.5">
      <c r="A1314" s="116" t="s">
        <v>4538</v>
      </c>
      <c r="B1314" s="118" t="s">
        <v>4539</v>
      </c>
      <c r="C1314" s="117" t="s">
        <v>408</v>
      </c>
      <c r="D1314" s="119" t="s">
        <v>4540</v>
      </c>
      <c r="E1314" s="119" t="s">
        <v>4527</v>
      </c>
      <c r="F1314" s="119" t="s">
        <v>4541</v>
      </c>
    </row>
    <row r="1315" spans="1:6" ht="25.5">
      <c r="A1315" s="116" t="s">
        <v>4542</v>
      </c>
      <c r="B1315" s="118" t="s">
        <v>4543</v>
      </c>
      <c r="C1315" s="117" t="s">
        <v>408</v>
      </c>
      <c r="D1315" s="119" t="s">
        <v>4544</v>
      </c>
      <c r="E1315" s="119" t="s">
        <v>4412</v>
      </c>
      <c r="F1315" s="119" t="s">
        <v>4545</v>
      </c>
    </row>
    <row r="1316" spans="1:6">
      <c r="A1316" s="116" t="s">
        <v>4546</v>
      </c>
      <c r="B1316" s="116" t="s">
        <v>4547</v>
      </c>
      <c r="C1316" s="117" t="s">
        <v>408</v>
      </c>
      <c r="D1316" s="119" t="s">
        <v>4548</v>
      </c>
      <c r="E1316" s="119" t="s">
        <v>540</v>
      </c>
      <c r="F1316" s="119" t="s">
        <v>4549</v>
      </c>
    </row>
    <row r="1317" spans="1:6" ht="38.25">
      <c r="A1317" s="121" t="s">
        <v>4550</v>
      </c>
      <c r="B1317" s="118" t="s">
        <v>4551</v>
      </c>
      <c r="C1317" s="122" t="s">
        <v>408</v>
      </c>
      <c r="D1317" s="123" t="s">
        <v>4552</v>
      </c>
      <c r="E1317" s="123" t="s">
        <v>2188</v>
      </c>
      <c r="F1317" s="123" t="s">
        <v>4553</v>
      </c>
    </row>
    <row r="1318" spans="1:6" ht="25.5">
      <c r="A1318" s="116" t="s">
        <v>4554</v>
      </c>
      <c r="B1318" s="118" t="s">
        <v>4555</v>
      </c>
      <c r="C1318" s="117" t="s">
        <v>408</v>
      </c>
      <c r="D1318" s="119" t="s">
        <v>4556</v>
      </c>
      <c r="E1318" s="119" t="s">
        <v>4557</v>
      </c>
      <c r="F1318" s="119" t="s">
        <v>4558</v>
      </c>
    </row>
    <row r="1319" spans="1:6" ht="25.5">
      <c r="A1319" s="116" t="s">
        <v>4559</v>
      </c>
      <c r="B1319" s="118" t="s">
        <v>4560</v>
      </c>
      <c r="C1319" s="117" t="s">
        <v>408</v>
      </c>
      <c r="D1319" s="119" t="s">
        <v>4561</v>
      </c>
      <c r="E1319" s="119" t="s">
        <v>4562</v>
      </c>
      <c r="F1319" s="119" t="s">
        <v>4563</v>
      </c>
    </row>
    <row r="1320" spans="1:6" ht="38.25">
      <c r="A1320" s="116" t="s">
        <v>4564</v>
      </c>
      <c r="B1320" s="118" t="s">
        <v>4565</v>
      </c>
      <c r="C1320" s="117" t="s">
        <v>408</v>
      </c>
      <c r="D1320" s="119" t="s">
        <v>4566</v>
      </c>
      <c r="E1320" s="119" t="s">
        <v>4567</v>
      </c>
      <c r="F1320" s="119" t="s">
        <v>4568</v>
      </c>
    </row>
    <row r="1321" spans="1:6" ht="25.5">
      <c r="A1321" s="116" t="s">
        <v>4569</v>
      </c>
      <c r="B1321" s="118" t="s">
        <v>4570</v>
      </c>
      <c r="C1321" s="117" t="s">
        <v>408</v>
      </c>
      <c r="D1321" s="119" t="s">
        <v>4571</v>
      </c>
      <c r="E1321" s="119" t="s">
        <v>2188</v>
      </c>
      <c r="F1321" s="119" t="s">
        <v>4572</v>
      </c>
    </row>
    <row r="1322" spans="1:6">
      <c r="A1322" s="130">
        <v>24.03</v>
      </c>
      <c r="B1322" s="113" t="s">
        <v>4573</v>
      </c>
      <c r="C1322" s="114"/>
      <c r="D1322" s="114"/>
      <c r="E1322" s="114"/>
      <c r="F1322" s="114"/>
    </row>
    <row r="1323" spans="1:6" ht="25.5">
      <c r="A1323" s="116" t="s">
        <v>4574</v>
      </c>
      <c r="B1323" s="118" t="s">
        <v>4575</v>
      </c>
      <c r="C1323" s="117" t="s">
        <v>514</v>
      </c>
      <c r="D1323" s="119" t="s">
        <v>4576</v>
      </c>
      <c r="E1323" s="119" t="s">
        <v>540</v>
      </c>
      <c r="F1323" s="119" t="s">
        <v>4577</v>
      </c>
    </row>
    <row r="1324" spans="1:6">
      <c r="A1324" s="116" t="s">
        <v>4578</v>
      </c>
      <c r="B1324" s="116" t="s">
        <v>4579</v>
      </c>
      <c r="C1324" s="117" t="s">
        <v>514</v>
      </c>
      <c r="D1324" s="119" t="s">
        <v>4580</v>
      </c>
      <c r="E1324" s="119" t="s">
        <v>1229</v>
      </c>
      <c r="F1324" s="119" t="s">
        <v>4581</v>
      </c>
    </row>
    <row r="1325" spans="1:6" ht="38.25">
      <c r="A1325" s="116" t="s">
        <v>4582</v>
      </c>
      <c r="B1325" s="118" t="s">
        <v>4583</v>
      </c>
      <c r="C1325" s="117" t="s">
        <v>514</v>
      </c>
      <c r="D1325" s="119" t="s">
        <v>4584</v>
      </c>
      <c r="E1325" s="119" t="s">
        <v>540</v>
      </c>
      <c r="F1325" s="119" t="s">
        <v>4585</v>
      </c>
    </row>
    <row r="1326" spans="1:6" ht="25.5">
      <c r="A1326" s="116" t="s">
        <v>4586</v>
      </c>
      <c r="B1326" s="118" t="s">
        <v>4587</v>
      </c>
      <c r="C1326" s="117" t="s">
        <v>408</v>
      </c>
      <c r="D1326" s="119" t="s">
        <v>4588</v>
      </c>
      <c r="E1326" s="119" t="s">
        <v>4178</v>
      </c>
      <c r="F1326" s="119" t="s">
        <v>4589</v>
      </c>
    </row>
    <row r="1327" spans="1:6" ht="25.5">
      <c r="A1327" s="121" t="s">
        <v>4590</v>
      </c>
      <c r="B1327" s="116" t="s">
        <v>4591</v>
      </c>
      <c r="C1327" s="122" t="s">
        <v>408</v>
      </c>
      <c r="D1327" s="123" t="s">
        <v>4592</v>
      </c>
      <c r="E1327" s="123" t="s">
        <v>4593</v>
      </c>
      <c r="F1327" s="123" t="s">
        <v>4594</v>
      </c>
    </row>
    <row r="1328" spans="1:6" ht="38.25">
      <c r="A1328" s="116" t="s">
        <v>4595</v>
      </c>
      <c r="B1328" s="118" t="s">
        <v>4596</v>
      </c>
      <c r="C1328" s="117" t="s">
        <v>408</v>
      </c>
      <c r="D1328" s="119" t="s">
        <v>4597</v>
      </c>
      <c r="E1328" s="119" t="s">
        <v>540</v>
      </c>
      <c r="F1328" s="119" t="s">
        <v>4598</v>
      </c>
    </row>
    <row r="1329" spans="1:6" ht="51">
      <c r="A1329" s="121" t="s">
        <v>4599</v>
      </c>
      <c r="B1329" s="118" t="s">
        <v>4600</v>
      </c>
      <c r="C1329" s="122" t="s">
        <v>408</v>
      </c>
      <c r="D1329" s="123" t="s">
        <v>4601</v>
      </c>
      <c r="E1329" s="123" t="s">
        <v>4412</v>
      </c>
      <c r="F1329" s="123" t="s">
        <v>4602</v>
      </c>
    </row>
    <row r="1330" spans="1:6" ht="51">
      <c r="A1330" s="121" t="s">
        <v>4603</v>
      </c>
      <c r="B1330" s="118" t="s">
        <v>4604</v>
      </c>
      <c r="C1330" s="122" t="s">
        <v>408</v>
      </c>
      <c r="D1330" s="123" t="s">
        <v>4605</v>
      </c>
      <c r="E1330" s="123" t="s">
        <v>4527</v>
      </c>
      <c r="F1330" s="123" t="s">
        <v>4606</v>
      </c>
    </row>
    <row r="1331" spans="1:6" ht="38.25">
      <c r="A1331" s="116" t="s">
        <v>4607</v>
      </c>
      <c r="B1331" s="118" t="s">
        <v>4608</v>
      </c>
      <c r="C1331" s="117" t="s">
        <v>514</v>
      </c>
      <c r="D1331" s="119" t="s">
        <v>4609</v>
      </c>
      <c r="E1331" s="119" t="s">
        <v>1305</v>
      </c>
      <c r="F1331" s="119" t="s">
        <v>4610</v>
      </c>
    </row>
    <row r="1332" spans="1:6" ht="25.5">
      <c r="A1332" s="116" t="s">
        <v>4611</v>
      </c>
      <c r="B1332" s="118" t="s">
        <v>4612</v>
      </c>
      <c r="C1332" s="117" t="s">
        <v>514</v>
      </c>
      <c r="D1332" s="119" t="s">
        <v>4613</v>
      </c>
      <c r="E1332" s="119" t="s">
        <v>1305</v>
      </c>
      <c r="F1332" s="119" t="s">
        <v>4614</v>
      </c>
    </row>
    <row r="1333" spans="1:6" ht="25.5">
      <c r="A1333" s="121" t="s">
        <v>4615</v>
      </c>
      <c r="B1333" s="116" t="s">
        <v>4616</v>
      </c>
      <c r="C1333" s="122" t="s">
        <v>408</v>
      </c>
      <c r="D1333" s="123" t="s">
        <v>4617</v>
      </c>
      <c r="E1333" s="123" t="s">
        <v>4502</v>
      </c>
      <c r="F1333" s="123" t="s">
        <v>4618</v>
      </c>
    </row>
    <row r="1334" spans="1:6" ht="38.25">
      <c r="A1334" s="121" t="s">
        <v>4619</v>
      </c>
      <c r="B1334" s="118" t="s">
        <v>4620</v>
      </c>
      <c r="C1334" s="122" t="s">
        <v>408</v>
      </c>
      <c r="D1334" s="123" t="s">
        <v>4621</v>
      </c>
      <c r="E1334" s="123" t="s">
        <v>4412</v>
      </c>
      <c r="F1334" s="123" t="s">
        <v>4622</v>
      </c>
    </row>
    <row r="1335" spans="1:6" ht="25.5">
      <c r="A1335" s="116" t="s">
        <v>4623</v>
      </c>
      <c r="B1335" s="118" t="s">
        <v>4624</v>
      </c>
      <c r="C1335" s="117" t="s">
        <v>408</v>
      </c>
      <c r="D1335" s="119" t="s">
        <v>4625</v>
      </c>
      <c r="E1335" s="119" t="s">
        <v>4527</v>
      </c>
      <c r="F1335" s="119" t="s">
        <v>4626</v>
      </c>
    </row>
    <row r="1336" spans="1:6" ht="25.5">
      <c r="A1336" s="116" t="s">
        <v>4627</v>
      </c>
      <c r="B1336" s="118" t="s">
        <v>4628</v>
      </c>
      <c r="C1336" s="117" t="s">
        <v>408</v>
      </c>
      <c r="D1336" s="119" t="s">
        <v>4629</v>
      </c>
      <c r="E1336" s="119" t="s">
        <v>1229</v>
      </c>
      <c r="F1336" s="119" t="s">
        <v>4630</v>
      </c>
    </row>
    <row r="1337" spans="1:6" ht="38.25">
      <c r="A1337" s="121" t="s">
        <v>4631</v>
      </c>
      <c r="B1337" s="118" t="s">
        <v>4632</v>
      </c>
      <c r="C1337" s="122" t="s">
        <v>408</v>
      </c>
      <c r="D1337" s="123" t="s">
        <v>4633</v>
      </c>
      <c r="E1337" s="118"/>
      <c r="F1337" s="123" t="s">
        <v>4633</v>
      </c>
    </row>
    <row r="1338" spans="1:6">
      <c r="A1338" s="130">
        <v>24.04</v>
      </c>
      <c r="B1338" s="113" t="s">
        <v>4634</v>
      </c>
      <c r="C1338" s="114"/>
      <c r="D1338" s="114"/>
      <c r="E1338" s="114"/>
      <c r="F1338" s="114"/>
    </row>
    <row r="1339" spans="1:6" ht="51">
      <c r="A1339" s="121" t="s">
        <v>4635</v>
      </c>
      <c r="B1339" s="118" t="s">
        <v>4636</v>
      </c>
      <c r="C1339" s="122" t="s">
        <v>408</v>
      </c>
      <c r="D1339" s="123" t="s">
        <v>4637</v>
      </c>
      <c r="E1339" s="123" t="s">
        <v>4638</v>
      </c>
      <c r="F1339" s="123" t="s">
        <v>4639</v>
      </c>
    </row>
    <row r="1340" spans="1:6" ht="38.25">
      <c r="A1340" s="116" t="s">
        <v>4640</v>
      </c>
      <c r="B1340" s="118" t="s">
        <v>4641</v>
      </c>
      <c r="C1340" s="117" t="s">
        <v>408</v>
      </c>
      <c r="D1340" s="119" t="s">
        <v>4642</v>
      </c>
      <c r="E1340" s="119" t="s">
        <v>4638</v>
      </c>
      <c r="F1340" s="119" t="s">
        <v>4643</v>
      </c>
    </row>
    <row r="1341" spans="1:6" ht="25.5">
      <c r="A1341" s="121" t="s">
        <v>4644</v>
      </c>
      <c r="B1341" s="116" t="s">
        <v>4645</v>
      </c>
      <c r="C1341" s="122" t="s">
        <v>408</v>
      </c>
      <c r="D1341" s="123" t="s">
        <v>4646</v>
      </c>
      <c r="E1341" s="123" t="s">
        <v>4638</v>
      </c>
      <c r="F1341" s="123" t="s">
        <v>4647</v>
      </c>
    </row>
    <row r="1342" spans="1:6" ht="38.25">
      <c r="A1342" s="121" t="s">
        <v>4648</v>
      </c>
      <c r="B1342" s="116" t="s">
        <v>4649</v>
      </c>
      <c r="C1342" s="122" t="s">
        <v>408</v>
      </c>
      <c r="D1342" s="123" t="s">
        <v>4650</v>
      </c>
      <c r="E1342" s="123" t="s">
        <v>4638</v>
      </c>
      <c r="F1342" s="123" t="s">
        <v>4651</v>
      </c>
    </row>
    <row r="1343" spans="1:6" ht="51">
      <c r="A1343" s="121" t="s">
        <v>4652</v>
      </c>
      <c r="B1343" s="118" t="s">
        <v>4653</v>
      </c>
      <c r="C1343" s="122" t="s">
        <v>408</v>
      </c>
      <c r="D1343" s="123" t="s">
        <v>4654</v>
      </c>
      <c r="E1343" s="123" t="s">
        <v>2618</v>
      </c>
      <c r="F1343" s="123" t="s">
        <v>4655</v>
      </c>
    </row>
    <row r="1344" spans="1:6" ht="51">
      <c r="A1344" s="121" t="s">
        <v>4656</v>
      </c>
      <c r="B1344" s="118" t="s">
        <v>4657</v>
      </c>
      <c r="C1344" s="122" t="s">
        <v>408</v>
      </c>
      <c r="D1344" s="123" t="s">
        <v>4658</v>
      </c>
      <c r="E1344" s="123" t="s">
        <v>2618</v>
      </c>
      <c r="F1344" s="123" t="s">
        <v>4659</v>
      </c>
    </row>
    <row r="1345" spans="1:6" ht="51">
      <c r="A1345" s="116" t="s">
        <v>4660</v>
      </c>
      <c r="B1345" s="116" t="s">
        <v>4661</v>
      </c>
      <c r="C1345" s="117" t="s">
        <v>408</v>
      </c>
      <c r="D1345" s="119" t="s">
        <v>4662</v>
      </c>
      <c r="E1345" s="119" t="s">
        <v>2618</v>
      </c>
      <c r="F1345" s="119" t="s">
        <v>4663</v>
      </c>
    </row>
    <row r="1346" spans="1:6" ht="38.25">
      <c r="A1346" s="116" t="s">
        <v>4664</v>
      </c>
      <c r="B1346" s="116" t="s">
        <v>4665</v>
      </c>
      <c r="C1346" s="117" t="s">
        <v>408</v>
      </c>
      <c r="D1346" s="119" t="s">
        <v>4666</v>
      </c>
      <c r="E1346" s="119" t="s">
        <v>2618</v>
      </c>
      <c r="F1346" s="119" t="s">
        <v>4667</v>
      </c>
    </row>
    <row r="1347" spans="1:6" ht="38.25">
      <c r="A1347" s="116" t="s">
        <v>4668</v>
      </c>
      <c r="B1347" s="118" t="s">
        <v>4669</v>
      </c>
      <c r="C1347" s="117" t="s">
        <v>408</v>
      </c>
      <c r="D1347" s="119" t="s">
        <v>4670</v>
      </c>
      <c r="E1347" s="119" t="s">
        <v>4638</v>
      </c>
      <c r="F1347" s="119" t="s">
        <v>4671</v>
      </c>
    </row>
    <row r="1348" spans="1:6" ht="25.5">
      <c r="A1348" s="121" t="s">
        <v>4672</v>
      </c>
      <c r="B1348" s="116" t="s">
        <v>4673</v>
      </c>
      <c r="C1348" s="122" t="s">
        <v>408</v>
      </c>
      <c r="D1348" s="123" t="s">
        <v>4674</v>
      </c>
      <c r="E1348" s="123" t="s">
        <v>4638</v>
      </c>
      <c r="F1348" s="123" t="s">
        <v>4675</v>
      </c>
    </row>
    <row r="1349" spans="1:6" ht="38.25">
      <c r="A1349" s="121" t="s">
        <v>4676</v>
      </c>
      <c r="B1349" s="116" t="s">
        <v>4677</v>
      </c>
      <c r="C1349" s="122" t="s">
        <v>408</v>
      </c>
      <c r="D1349" s="123" t="s">
        <v>4678</v>
      </c>
      <c r="E1349" s="123" t="s">
        <v>4638</v>
      </c>
      <c r="F1349" s="123" t="s">
        <v>4679</v>
      </c>
    </row>
    <row r="1350" spans="1:6" ht="51">
      <c r="A1350" s="121" t="s">
        <v>4680</v>
      </c>
      <c r="B1350" s="118" t="s">
        <v>4681</v>
      </c>
      <c r="C1350" s="122" t="s">
        <v>408</v>
      </c>
      <c r="D1350" s="123" t="s">
        <v>4682</v>
      </c>
      <c r="E1350" s="123" t="s">
        <v>2618</v>
      </c>
      <c r="F1350" s="123" t="s">
        <v>4683</v>
      </c>
    </row>
    <row r="1351" spans="1:6" ht="51">
      <c r="A1351" s="121" t="s">
        <v>4684</v>
      </c>
      <c r="B1351" s="118" t="s">
        <v>4685</v>
      </c>
      <c r="C1351" s="122" t="s">
        <v>408</v>
      </c>
      <c r="D1351" s="123" t="s">
        <v>4686</v>
      </c>
      <c r="E1351" s="123" t="s">
        <v>2618</v>
      </c>
      <c r="F1351" s="123" t="s">
        <v>4687</v>
      </c>
    </row>
    <row r="1352" spans="1:6" ht="51">
      <c r="A1352" s="116" t="s">
        <v>4688</v>
      </c>
      <c r="B1352" s="116" t="s">
        <v>4689</v>
      </c>
      <c r="C1352" s="117" t="s">
        <v>408</v>
      </c>
      <c r="D1352" s="119" t="s">
        <v>4690</v>
      </c>
      <c r="E1352" s="119" t="s">
        <v>2618</v>
      </c>
      <c r="F1352" s="119" t="s">
        <v>4691</v>
      </c>
    </row>
    <row r="1353" spans="1:6" ht="63.75">
      <c r="A1353" s="116" t="s">
        <v>4692</v>
      </c>
      <c r="B1353" s="118" t="s">
        <v>4693</v>
      </c>
      <c r="C1353" s="117" t="s">
        <v>408</v>
      </c>
      <c r="D1353" s="119" t="s">
        <v>4694</v>
      </c>
      <c r="E1353" s="119" t="s">
        <v>2618</v>
      </c>
      <c r="F1353" s="119" t="s">
        <v>4695</v>
      </c>
    </row>
    <row r="1354" spans="1:6" ht="38.25">
      <c r="A1354" s="116" t="s">
        <v>4696</v>
      </c>
      <c r="B1354" s="116" t="s">
        <v>4697</v>
      </c>
      <c r="C1354" s="117" t="s">
        <v>408</v>
      </c>
      <c r="D1354" s="119" t="s">
        <v>4698</v>
      </c>
      <c r="E1354" s="119" t="s">
        <v>2618</v>
      </c>
      <c r="F1354" s="119" t="s">
        <v>4699</v>
      </c>
    </row>
    <row r="1355" spans="1:6" ht="38.25">
      <c r="A1355" s="116" t="s">
        <v>4700</v>
      </c>
      <c r="B1355" s="116" t="s">
        <v>4701</v>
      </c>
      <c r="C1355" s="117" t="s">
        <v>408</v>
      </c>
      <c r="D1355" s="119" t="s">
        <v>4702</v>
      </c>
      <c r="E1355" s="119" t="s">
        <v>4638</v>
      </c>
      <c r="F1355" s="119" t="s">
        <v>4703</v>
      </c>
    </row>
    <row r="1356" spans="1:6" ht="38.25">
      <c r="A1356" s="121" t="s">
        <v>4704</v>
      </c>
      <c r="B1356" s="118" t="s">
        <v>4705</v>
      </c>
      <c r="C1356" s="122" t="s">
        <v>408</v>
      </c>
      <c r="D1356" s="123" t="s">
        <v>4706</v>
      </c>
      <c r="E1356" s="123" t="s">
        <v>4638</v>
      </c>
      <c r="F1356" s="123" t="s">
        <v>4707</v>
      </c>
    </row>
    <row r="1357" spans="1:6" ht="38.25">
      <c r="A1357" s="116" t="s">
        <v>4708</v>
      </c>
      <c r="B1357" s="116" t="s">
        <v>4709</v>
      </c>
      <c r="C1357" s="117" t="s">
        <v>408</v>
      </c>
      <c r="D1357" s="119" t="s">
        <v>4710</v>
      </c>
      <c r="E1357" s="119" t="s">
        <v>4638</v>
      </c>
      <c r="F1357" s="119" t="s">
        <v>4711</v>
      </c>
    </row>
    <row r="1358" spans="1:6" ht="38.25">
      <c r="A1358" s="121" t="s">
        <v>4712</v>
      </c>
      <c r="B1358" s="118" t="s">
        <v>4713</v>
      </c>
      <c r="C1358" s="122" t="s">
        <v>408</v>
      </c>
      <c r="D1358" s="123" t="s">
        <v>4714</v>
      </c>
      <c r="E1358" s="123" t="s">
        <v>4715</v>
      </c>
      <c r="F1358" s="123" t="s">
        <v>4716</v>
      </c>
    </row>
    <row r="1359" spans="1:6" ht="38.25">
      <c r="A1359" s="121" t="s">
        <v>4717</v>
      </c>
      <c r="B1359" s="118" t="s">
        <v>4718</v>
      </c>
      <c r="C1359" s="122" t="s">
        <v>408</v>
      </c>
      <c r="D1359" s="123" t="s">
        <v>4719</v>
      </c>
      <c r="E1359" s="123" t="s">
        <v>4638</v>
      </c>
      <c r="F1359" s="123" t="s">
        <v>4720</v>
      </c>
    </row>
    <row r="1360" spans="1:6" ht="51">
      <c r="A1360" s="121" t="s">
        <v>4721</v>
      </c>
      <c r="B1360" s="118" t="s">
        <v>4722</v>
      </c>
      <c r="C1360" s="122" t="s">
        <v>408</v>
      </c>
      <c r="D1360" s="123" t="s">
        <v>4723</v>
      </c>
      <c r="E1360" s="123" t="s">
        <v>4638</v>
      </c>
      <c r="F1360" s="123" t="s">
        <v>4724</v>
      </c>
    </row>
    <row r="1361" spans="1:6" ht="38.25">
      <c r="A1361" s="121" t="s">
        <v>4725</v>
      </c>
      <c r="B1361" s="116" t="s">
        <v>4726</v>
      </c>
      <c r="C1361" s="122" t="s">
        <v>408</v>
      </c>
      <c r="D1361" s="123" t="s">
        <v>4727</v>
      </c>
      <c r="E1361" s="123" t="s">
        <v>4638</v>
      </c>
      <c r="F1361" s="123" t="s">
        <v>4728</v>
      </c>
    </row>
    <row r="1362" spans="1:6" ht="38.25">
      <c r="A1362" s="121" t="s">
        <v>4729</v>
      </c>
      <c r="B1362" s="116" t="s">
        <v>4730</v>
      </c>
      <c r="C1362" s="122" t="s">
        <v>408</v>
      </c>
      <c r="D1362" s="123" t="s">
        <v>4731</v>
      </c>
      <c r="E1362" s="131">
        <v>14923.4</v>
      </c>
      <c r="F1362" s="123" t="s">
        <v>4732</v>
      </c>
    </row>
    <row r="1363" spans="1:6">
      <c r="A1363" s="130">
        <v>24.06</v>
      </c>
      <c r="B1363" s="113" t="s">
        <v>4733</v>
      </c>
      <c r="C1363" s="114"/>
      <c r="D1363" s="114"/>
      <c r="E1363" s="114"/>
      <c r="F1363" s="114"/>
    </row>
    <row r="1364" spans="1:6" ht="25.5">
      <c r="A1364" s="116" t="s">
        <v>4734</v>
      </c>
      <c r="B1364" s="118" t="s">
        <v>4735</v>
      </c>
      <c r="C1364" s="117" t="s">
        <v>514</v>
      </c>
      <c r="D1364" s="119" t="s">
        <v>4736</v>
      </c>
      <c r="E1364" s="119" t="s">
        <v>4737</v>
      </c>
      <c r="F1364" s="119" t="s">
        <v>4738</v>
      </c>
    </row>
    <row r="1365" spans="1:6">
      <c r="A1365" s="130">
        <v>24.07</v>
      </c>
      <c r="B1365" s="113" t="s">
        <v>4739</v>
      </c>
      <c r="C1365" s="114"/>
      <c r="D1365" s="114"/>
      <c r="E1365" s="114"/>
      <c r="F1365" s="114"/>
    </row>
    <row r="1366" spans="1:6" ht="25.5">
      <c r="A1366" s="116" t="s">
        <v>4740</v>
      </c>
      <c r="B1366" s="118" t="s">
        <v>4741</v>
      </c>
      <c r="C1366" s="117" t="s">
        <v>408</v>
      </c>
      <c r="D1366" s="119" t="s">
        <v>4742</v>
      </c>
      <c r="E1366" s="119" t="s">
        <v>540</v>
      </c>
      <c r="F1366" s="119" t="s">
        <v>4743</v>
      </c>
    </row>
    <row r="1367" spans="1:6" ht="38.25">
      <c r="A1367" s="121" t="s">
        <v>4744</v>
      </c>
      <c r="B1367" s="116" t="s">
        <v>4745</v>
      </c>
      <c r="C1367" s="122" t="s">
        <v>408</v>
      </c>
      <c r="D1367" s="123" t="s">
        <v>4746</v>
      </c>
      <c r="E1367" s="123" t="s">
        <v>4747</v>
      </c>
      <c r="F1367" s="123" t="s">
        <v>4748</v>
      </c>
    </row>
    <row r="1368" spans="1:6" ht="25.5">
      <c r="A1368" s="130">
        <v>24.08</v>
      </c>
      <c r="B1368" s="127" t="s">
        <v>4749</v>
      </c>
      <c r="C1368" s="128"/>
      <c r="D1368" s="128"/>
      <c r="E1368" s="128"/>
      <c r="F1368" s="128"/>
    </row>
    <row r="1369" spans="1:6" ht="38.25">
      <c r="A1369" s="121" t="s">
        <v>4750</v>
      </c>
      <c r="B1369" s="118" t="s">
        <v>4751</v>
      </c>
      <c r="C1369" s="122" t="s">
        <v>514</v>
      </c>
      <c r="D1369" s="123" t="s">
        <v>4752</v>
      </c>
      <c r="E1369" s="123" t="s">
        <v>1996</v>
      </c>
      <c r="F1369" s="123" t="s">
        <v>4753</v>
      </c>
    </row>
    <row r="1370" spans="1:6" ht="25.5">
      <c r="A1370" s="116" t="s">
        <v>4754</v>
      </c>
      <c r="B1370" s="118" t="s">
        <v>4755</v>
      </c>
      <c r="C1370" s="117" t="s">
        <v>514</v>
      </c>
      <c r="D1370" s="119" t="s">
        <v>4756</v>
      </c>
      <c r="E1370" s="119" t="s">
        <v>1305</v>
      </c>
      <c r="F1370" s="119" t="s">
        <v>4757</v>
      </c>
    </row>
    <row r="1371" spans="1:6" ht="38.25">
      <c r="A1371" s="121" t="s">
        <v>4758</v>
      </c>
      <c r="B1371" s="118" t="s">
        <v>4759</v>
      </c>
      <c r="C1371" s="122" t="s">
        <v>514</v>
      </c>
      <c r="D1371" s="123" t="s">
        <v>4760</v>
      </c>
      <c r="E1371" s="123" t="s">
        <v>540</v>
      </c>
      <c r="F1371" s="123" t="s">
        <v>4761</v>
      </c>
    </row>
    <row r="1372" spans="1:6" ht="38.25">
      <c r="A1372" s="130">
        <v>24.2</v>
      </c>
      <c r="B1372" s="127" t="s">
        <v>4762</v>
      </c>
      <c r="C1372" s="128"/>
      <c r="D1372" s="128"/>
      <c r="E1372" s="128"/>
      <c r="F1372" s="128"/>
    </row>
    <row r="1373" spans="1:6">
      <c r="A1373" s="116" t="s">
        <v>4763</v>
      </c>
      <c r="B1373" s="116" t="s">
        <v>4764</v>
      </c>
      <c r="C1373" s="117" t="s">
        <v>408</v>
      </c>
      <c r="D1373" s="126"/>
      <c r="E1373" s="119" t="s">
        <v>540</v>
      </c>
      <c r="F1373" s="119" t="s">
        <v>540</v>
      </c>
    </row>
    <row r="1374" spans="1:6">
      <c r="A1374" s="116" t="s">
        <v>4765</v>
      </c>
      <c r="B1374" s="116" t="s">
        <v>4766</v>
      </c>
      <c r="C1374" s="117" t="s">
        <v>514</v>
      </c>
      <c r="D1374" s="119" t="s">
        <v>1815</v>
      </c>
      <c r="E1374" s="119" t="s">
        <v>4767</v>
      </c>
      <c r="F1374" s="119" t="s">
        <v>4768</v>
      </c>
    </row>
    <row r="1375" spans="1:6">
      <c r="A1375" s="116" t="s">
        <v>4769</v>
      </c>
      <c r="B1375" s="116" t="s">
        <v>4770</v>
      </c>
      <c r="C1375" s="117" t="s">
        <v>514</v>
      </c>
      <c r="D1375" s="126"/>
      <c r="E1375" s="119" t="s">
        <v>1276</v>
      </c>
      <c r="F1375" s="119" t="s">
        <v>1276</v>
      </c>
    </row>
    <row r="1376" spans="1:6">
      <c r="A1376" s="116" t="s">
        <v>4771</v>
      </c>
      <c r="B1376" s="116" t="s">
        <v>4772</v>
      </c>
      <c r="C1376" s="117" t="s">
        <v>514</v>
      </c>
      <c r="D1376" s="119" t="s">
        <v>4773</v>
      </c>
      <c r="E1376" s="119" t="s">
        <v>4774</v>
      </c>
      <c r="F1376" s="119" t="s">
        <v>4775</v>
      </c>
    </row>
    <row r="1377" spans="1:6" ht="25.5">
      <c r="A1377" s="116" t="s">
        <v>4776</v>
      </c>
      <c r="B1377" s="118" t="s">
        <v>4777</v>
      </c>
      <c r="C1377" s="117" t="s">
        <v>837</v>
      </c>
      <c r="D1377" s="119" t="s">
        <v>4778</v>
      </c>
      <c r="E1377" s="119" t="s">
        <v>4779</v>
      </c>
      <c r="F1377" s="119" t="s">
        <v>4780</v>
      </c>
    </row>
    <row r="1378" spans="1:6">
      <c r="A1378" s="116" t="s">
        <v>4781</v>
      </c>
      <c r="B1378" s="116" t="s">
        <v>4782</v>
      </c>
      <c r="C1378" s="117" t="s">
        <v>514</v>
      </c>
      <c r="D1378" s="119" t="s">
        <v>4783</v>
      </c>
      <c r="E1378" s="119" t="s">
        <v>4767</v>
      </c>
      <c r="F1378" s="119" t="s">
        <v>4784</v>
      </c>
    </row>
    <row r="1379" spans="1:6" ht="25.5">
      <c r="A1379" s="116" t="s">
        <v>4785</v>
      </c>
      <c r="B1379" s="118" t="s">
        <v>4786</v>
      </c>
      <c r="C1379" s="117" t="s">
        <v>514</v>
      </c>
      <c r="D1379" s="119" t="s">
        <v>4787</v>
      </c>
      <c r="E1379" s="119" t="s">
        <v>4767</v>
      </c>
      <c r="F1379" s="119" t="s">
        <v>4788</v>
      </c>
    </row>
    <row r="1380" spans="1:6">
      <c r="A1380" s="116" t="s">
        <v>4789</v>
      </c>
      <c r="B1380" s="116" t="s">
        <v>4790</v>
      </c>
      <c r="C1380" s="117" t="s">
        <v>408</v>
      </c>
      <c r="D1380" s="119" t="s">
        <v>4791</v>
      </c>
      <c r="E1380" s="119" t="s">
        <v>1996</v>
      </c>
      <c r="F1380" s="119" t="s">
        <v>4792</v>
      </c>
    </row>
    <row r="1381" spans="1:6" ht="25.5">
      <c r="A1381" s="116" t="s">
        <v>4793</v>
      </c>
      <c r="B1381" s="118" t="s">
        <v>4794</v>
      </c>
      <c r="C1381" s="117" t="s">
        <v>408</v>
      </c>
      <c r="D1381" s="119" t="s">
        <v>4795</v>
      </c>
      <c r="E1381" s="119" t="s">
        <v>4796</v>
      </c>
      <c r="F1381" s="119" t="s">
        <v>4797</v>
      </c>
    </row>
    <row r="1382" spans="1:6" ht="38.25">
      <c r="A1382" s="116" t="s">
        <v>4798</v>
      </c>
      <c r="B1382" s="118" t="s">
        <v>4799</v>
      </c>
      <c r="C1382" s="117" t="s">
        <v>408</v>
      </c>
      <c r="D1382" s="119" t="s">
        <v>4800</v>
      </c>
      <c r="E1382" s="119" t="s">
        <v>4796</v>
      </c>
      <c r="F1382" s="119" t="s">
        <v>4801</v>
      </c>
    </row>
    <row r="1383" spans="1:6" ht="38.25">
      <c r="A1383" s="121" t="s">
        <v>4802</v>
      </c>
      <c r="B1383" s="118" t="s">
        <v>4803</v>
      </c>
      <c r="C1383" s="122" t="s">
        <v>408</v>
      </c>
      <c r="D1383" s="123" t="s">
        <v>4804</v>
      </c>
      <c r="E1383" s="123" t="s">
        <v>4805</v>
      </c>
      <c r="F1383" s="123" t="s">
        <v>4806</v>
      </c>
    </row>
    <row r="1384" spans="1:6" ht="38.25">
      <c r="A1384" s="121" t="s">
        <v>4807</v>
      </c>
      <c r="B1384" s="118" t="s">
        <v>4808</v>
      </c>
      <c r="C1384" s="122" t="s">
        <v>408</v>
      </c>
      <c r="D1384" s="123" t="s">
        <v>4809</v>
      </c>
      <c r="E1384" s="123" t="s">
        <v>4805</v>
      </c>
      <c r="F1384" s="123" t="s">
        <v>4810</v>
      </c>
    </row>
    <row r="1385" spans="1:6" ht="38.25">
      <c r="A1385" s="129">
        <v>25</v>
      </c>
      <c r="B1385" s="127" t="s">
        <v>4811</v>
      </c>
      <c r="C1385" s="128"/>
      <c r="D1385" s="128"/>
      <c r="E1385" s="134">
        <v>14923.4</v>
      </c>
      <c r="F1385" s="128"/>
    </row>
    <row r="1386" spans="1:6">
      <c r="A1386" s="130">
        <v>25.01</v>
      </c>
      <c r="B1386" s="113" t="s">
        <v>4812</v>
      </c>
      <c r="C1386" s="114"/>
      <c r="D1386" s="114"/>
      <c r="E1386" s="114"/>
      <c r="F1386" s="114"/>
    </row>
    <row r="1387" spans="1:6">
      <c r="A1387" s="116" t="s">
        <v>4813</v>
      </c>
      <c r="B1387" s="116" t="s">
        <v>4814</v>
      </c>
      <c r="C1387" s="117" t="s">
        <v>408</v>
      </c>
      <c r="D1387" s="119" t="s">
        <v>4815</v>
      </c>
      <c r="E1387" s="119" t="s">
        <v>1991</v>
      </c>
      <c r="F1387" s="119" t="s">
        <v>4816</v>
      </c>
    </row>
    <row r="1388" spans="1:6" ht="38.25">
      <c r="A1388" s="116" t="s">
        <v>4817</v>
      </c>
      <c r="B1388" s="118" t="s">
        <v>4818</v>
      </c>
      <c r="C1388" s="117" t="s">
        <v>408</v>
      </c>
      <c r="D1388" s="119" t="s">
        <v>4819</v>
      </c>
      <c r="E1388" s="119" t="s">
        <v>1991</v>
      </c>
      <c r="F1388" s="119" t="s">
        <v>4820</v>
      </c>
    </row>
    <row r="1389" spans="1:6">
      <c r="A1389" s="116" t="s">
        <v>4821</v>
      </c>
      <c r="B1389" s="116" t="s">
        <v>4822</v>
      </c>
      <c r="C1389" s="117" t="s">
        <v>408</v>
      </c>
      <c r="D1389" s="119" t="s">
        <v>4823</v>
      </c>
      <c r="E1389" s="119" t="s">
        <v>1991</v>
      </c>
      <c r="F1389" s="119" t="s">
        <v>4824</v>
      </c>
    </row>
    <row r="1390" spans="1:6" ht="25.5">
      <c r="A1390" s="116" t="s">
        <v>4825</v>
      </c>
      <c r="B1390" s="118" t="s">
        <v>4826</v>
      </c>
      <c r="C1390" s="117" t="s">
        <v>408</v>
      </c>
      <c r="D1390" s="119" t="s">
        <v>4827</v>
      </c>
      <c r="E1390" s="119" t="s">
        <v>1991</v>
      </c>
      <c r="F1390" s="119" t="s">
        <v>4828</v>
      </c>
    </row>
    <row r="1391" spans="1:6">
      <c r="A1391" s="116" t="s">
        <v>4829</v>
      </c>
      <c r="B1391" s="116" t="s">
        <v>4830</v>
      </c>
      <c r="C1391" s="117" t="s">
        <v>408</v>
      </c>
      <c r="D1391" s="119" t="s">
        <v>4831</v>
      </c>
      <c r="E1391" s="119" t="s">
        <v>1991</v>
      </c>
      <c r="F1391" s="119" t="s">
        <v>4832</v>
      </c>
    </row>
    <row r="1392" spans="1:6" ht="25.5">
      <c r="A1392" s="116" t="s">
        <v>4833</v>
      </c>
      <c r="B1392" s="118" t="s">
        <v>4834</v>
      </c>
      <c r="C1392" s="117" t="s">
        <v>408</v>
      </c>
      <c r="D1392" s="119" t="s">
        <v>4835</v>
      </c>
      <c r="E1392" s="119" t="s">
        <v>1991</v>
      </c>
      <c r="F1392" s="119" t="s">
        <v>4836</v>
      </c>
    </row>
    <row r="1393" spans="1:6">
      <c r="A1393" s="116" t="s">
        <v>4837</v>
      </c>
      <c r="B1393" s="116" t="s">
        <v>4838</v>
      </c>
      <c r="C1393" s="117" t="s">
        <v>408</v>
      </c>
      <c r="D1393" s="119" t="s">
        <v>4839</v>
      </c>
      <c r="E1393" s="119" t="s">
        <v>1991</v>
      </c>
      <c r="F1393" s="119" t="s">
        <v>4840</v>
      </c>
    </row>
    <row r="1394" spans="1:6" ht="25.5">
      <c r="A1394" s="116" t="s">
        <v>4841</v>
      </c>
      <c r="B1394" s="118" t="s">
        <v>4842</v>
      </c>
      <c r="C1394" s="117" t="s">
        <v>408</v>
      </c>
      <c r="D1394" s="119" t="s">
        <v>4843</v>
      </c>
      <c r="E1394" s="119" t="s">
        <v>1991</v>
      </c>
      <c r="F1394" s="119" t="s">
        <v>4844</v>
      </c>
    </row>
    <row r="1395" spans="1:6" ht="25.5">
      <c r="A1395" s="116" t="s">
        <v>4845</v>
      </c>
      <c r="B1395" s="116" t="s">
        <v>4846</v>
      </c>
      <c r="C1395" s="117" t="s">
        <v>408</v>
      </c>
      <c r="D1395" s="119" t="s">
        <v>4847</v>
      </c>
      <c r="E1395" s="119" t="s">
        <v>1991</v>
      </c>
      <c r="F1395" s="119" t="s">
        <v>4848</v>
      </c>
    </row>
    <row r="1396" spans="1:6" ht="25.5">
      <c r="A1396" s="116" t="s">
        <v>4849</v>
      </c>
      <c r="B1396" s="118" t="s">
        <v>4850</v>
      </c>
      <c r="C1396" s="117" t="s">
        <v>408</v>
      </c>
      <c r="D1396" s="119" t="s">
        <v>4851</v>
      </c>
      <c r="E1396" s="119" t="s">
        <v>1991</v>
      </c>
      <c r="F1396" s="119" t="s">
        <v>4852</v>
      </c>
    </row>
    <row r="1397" spans="1:6" ht="38.25">
      <c r="A1397" s="121" t="s">
        <v>4853</v>
      </c>
      <c r="B1397" s="116" t="s">
        <v>4854</v>
      </c>
      <c r="C1397" s="122" t="s">
        <v>408</v>
      </c>
      <c r="D1397" s="123" t="s">
        <v>4855</v>
      </c>
      <c r="E1397" s="118"/>
      <c r="F1397" s="123" t="s">
        <v>4855</v>
      </c>
    </row>
    <row r="1398" spans="1:6">
      <c r="A1398" s="116" t="s">
        <v>4856</v>
      </c>
      <c r="B1398" s="116" t="s">
        <v>4857</v>
      </c>
      <c r="C1398" s="117" t="s">
        <v>408</v>
      </c>
      <c r="D1398" s="119" t="s">
        <v>4858</v>
      </c>
      <c r="E1398" s="119" t="s">
        <v>4859</v>
      </c>
      <c r="F1398" s="119" t="s">
        <v>4860</v>
      </c>
    </row>
    <row r="1399" spans="1:6" ht="25.5">
      <c r="A1399" s="116" t="s">
        <v>4861</v>
      </c>
      <c r="B1399" s="118" t="s">
        <v>4862</v>
      </c>
      <c r="C1399" s="117" t="s">
        <v>408</v>
      </c>
      <c r="D1399" s="119" t="s">
        <v>4863</v>
      </c>
      <c r="E1399" s="119" t="s">
        <v>1991</v>
      </c>
      <c r="F1399" s="119" t="s">
        <v>4864</v>
      </c>
    </row>
    <row r="1400" spans="1:6" ht="25.5">
      <c r="A1400" s="116" t="s">
        <v>4865</v>
      </c>
      <c r="B1400" s="118" t="s">
        <v>4866</v>
      </c>
      <c r="C1400" s="117" t="s">
        <v>408</v>
      </c>
      <c r="D1400" s="119" t="s">
        <v>4867</v>
      </c>
      <c r="E1400" s="119" t="s">
        <v>1991</v>
      </c>
      <c r="F1400" s="119" t="s">
        <v>4868</v>
      </c>
    </row>
    <row r="1401" spans="1:6" ht="25.5">
      <c r="A1401" s="116" t="s">
        <v>4869</v>
      </c>
      <c r="B1401" s="116" t="s">
        <v>4870</v>
      </c>
      <c r="C1401" s="117" t="s">
        <v>408</v>
      </c>
      <c r="D1401" s="119" t="s">
        <v>4871</v>
      </c>
      <c r="E1401" s="119" t="s">
        <v>1991</v>
      </c>
      <c r="F1401" s="119" t="s">
        <v>4872</v>
      </c>
    </row>
    <row r="1402" spans="1:6">
      <c r="A1402" s="116" t="s">
        <v>4873</v>
      </c>
      <c r="B1402" s="116" t="s">
        <v>4874</v>
      </c>
      <c r="C1402" s="117" t="s">
        <v>408</v>
      </c>
      <c r="D1402" s="119" t="s">
        <v>4875</v>
      </c>
      <c r="E1402" s="119" t="s">
        <v>4859</v>
      </c>
      <c r="F1402" s="119" t="s">
        <v>4876</v>
      </c>
    </row>
    <row r="1403" spans="1:6">
      <c r="A1403" s="116" t="s">
        <v>4877</v>
      </c>
      <c r="B1403" s="116" t="s">
        <v>4878</v>
      </c>
      <c r="C1403" s="117" t="s">
        <v>408</v>
      </c>
      <c r="D1403" s="119" t="s">
        <v>4879</v>
      </c>
      <c r="E1403" s="119" t="s">
        <v>4859</v>
      </c>
      <c r="F1403" s="119" t="s">
        <v>4880</v>
      </c>
    </row>
    <row r="1404" spans="1:6">
      <c r="A1404" s="116" t="s">
        <v>4881</v>
      </c>
      <c r="B1404" s="116" t="s">
        <v>4882</v>
      </c>
      <c r="C1404" s="117" t="s">
        <v>408</v>
      </c>
      <c r="D1404" s="119" t="s">
        <v>4883</v>
      </c>
      <c r="E1404" s="119" t="s">
        <v>4884</v>
      </c>
      <c r="F1404" s="119" t="s">
        <v>4885</v>
      </c>
    </row>
    <row r="1405" spans="1:6">
      <c r="A1405" s="116" t="s">
        <v>4886</v>
      </c>
      <c r="B1405" s="116" t="s">
        <v>4887</v>
      </c>
      <c r="C1405" s="117" t="s">
        <v>408</v>
      </c>
      <c r="D1405" s="119" t="s">
        <v>4888</v>
      </c>
      <c r="E1405" s="119" t="s">
        <v>4884</v>
      </c>
      <c r="F1405" s="119" t="s">
        <v>4889</v>
      </c>
    </row>
    <row r="1406" spans="1:6" ht="25.5">
      <c r="A1406" s="116" t="s">
        <v>4890</v>
      </c>
      <c r="B1406" s="118" t="s">
        <v>4891</v>
      </c>
      <c r="C1406" s="117" t="s">
        <v>408</v>
      </c>
      <c r="D1406" s="119" t="s">
        <v>4892</v>
      </c>
      <c r="E1406" s="119" t="s">
        <v>4884</v>
      </c>
      <c r="F1406" s="119" t="s">
        <v>4893</v>
      </c>
    </row>
    <row r="1407" spans="1:6">
      <c r="A1407" s="116" t="s">
        <v>4894</v>
      </c>
      <c r="B1407" s="116" t="s">
        <v>4895</v>
      </c>
      <c r="C1407" s="117" t="s">
        <v>408</v>
      </c>
      <c r="D1407" s="119" t="s">
        <v>4896</v>
      </c>
      <c r="E1407" s="126"/>
      <c r="F1407" s="119" t="s">
        <v>4896</v>
      </c>
    </row>
    <row r="1408" spans="1:6" ht="25.5">
      <c r="A1408" s="116" t="s">
        <v>4897</v>
      </c>
      <c r="B1408" s="118" t="s">
        <v>4898</v>
      </c>
      <c r="C1408" s="117" t="s">
        <v>408</v>
      </c>
      <c r="D1408" s="119" t="s">
        <v>4899</v>
      </c>
      <c r="E1408" s="124"/>
      <c r="F1408" s="119" t="s">
        <v>4899</v>
      </c>
    </row>
    <row r="1409" spans="1:6" ht="25.5">
      <c r="A1409" s="121" t="s">
        <v>4900</v>
      </c>
      <c r="B1409" s="116" t="s">
        <v>4901</v>
      </c>
      <c r="C1409" s="122" t="s">
        <v>408</v>
      </c>
      <c r="D1409" s="123" t="s">
        <v>4902</v>
      </c>
      <c r="E1409" s="118"/>
      <c r="F1409" s="123" t="s">
        <v>4902</v>
      </c>
    </row>
    <row r="1410" spans="1:6" ht="25.5">
      <c r="A1410" s="121" t="s">
        <v>4903</v>
      </c>
      <c r="B1410" s="116" t="s">
        <v>4904</v>
      </c>
      <c r="C1410" s="122" t="s">
        <v>408</v>
      </c>
      <c r="D1410" s="123" t="s">
        <v>4905</v>
      </c>
      <c r="E1410" s="118"/>
      <c r="F1410" s="123" t="s">
        <v>4905</v>
      </c>
    </row>
    <row r="1411" spans="1:6" ht="38.25">
      <c r="A1411" s="116" t="s">
        <v>4906</v>
      </c>
      <c r="B1411" s="118" t="s">
        <v>4907</v>
      </c>
      <c r="C1411" s="117" t="s">
        <v>408</v>
      </c>
      <c r="D1411" s="119" t="s">
        <v>4908</v>
      </c>
      <c r="E1411" s="119" t="s">
        <v>1991</v>
      </c>
      <c r="F1411" s="119" t="s">
        <v>4909</v>
      </c>
    </row>
    <row r="1412" spans="1:6" ht="38.25">
      <c r="A1412" s="116" t="s">
        <v>4910</v>
      </c>
      <c r="B1412" s="118" t="s">
        <v>4911</v>
      </c>
      <c r="C1412" s="117" t="s">
        <v>408</v>
      </c>
      <c r="D1412" s="119" t="s">
        <v>4912</v>
      </c>
      <c r="E1412" s="119" t="s">
        <v>1991</v>
      </c>
      <c r="F1412" s="119" t="s">
        <v>4913</v>
      </c>
    </row>
    <row r="1413" spans="1:6" ht="25.5">
      <c r="A1413" s="116" t="s">
        <v>4914</v>
      </c>
      <c r="B1413" s="118" t="s">
        <v>4915</v>
      </c>
      <c r="C1413" s="117" t="s">
        <v>408</v>
      </c>
      <c r="D1413" s="119" t="s">
        <v>4916</v>
      </c>
      <c r="E1413" s="119" t="s">
        <v>1991</v>
      </c>
      <c r="F1413" s="119" t="s">
        <v>4917</v>
      </c>
    </row>
    <row r="1414" spans="1:6" ht="25.5">
      <c r="A1414" s="116" t="s">
        <v>4918</v>
      </c>
      <c r="B1414" s="118" t="s">
        <v>4919</v>
      </c>
      <c r="C1414" s="117" t="s">
        <v>408</v>
      </c>
      <c r="D1414" s="119" t="s">
        <v>4920</v>
      </c>
      <c r="E1414" s="119" t="s">
        <v>1991</v>
      </c>
      <c r="F1414" s="119" t="s">
        <v>4921</v>
      </c>
    </row>
    <row r="1415" spans="1:6">
      <c r="A1415" s="130">
        <v>25.02</v>
      </c>
      <c r="B1415" s="113" t="s">
        <v>4922</v>
      </c>
      <c r="C1415" s="114"/>
      <c r="D1415" s="114"/>
      <c r="E1415" s="114"/>
      <c r="F1415" s="114"/>
    </row>
    <row r="1416" spans="1:6" ht="38.25">
      <c r="A1416" s="116" t="s">
        <v>4923</v>
      </c>
      <c r="B1416" s="118" t="s">
        <v>4924</v>
      </c>
      <c r="C1416" s="117" t="s">
        <v>408</v>
      </c>
      <c r="D1416" s="119" t="s">
        <v>4925</v>
      </c>
      <c r="E1416" s="119" t="s">
        <v>1965</v>
      </c>
      <c r="F1416" s="119" t="s">
        <v>4926</v>
      </c>
    </row>
    <row r="1417" spans="1:6" ht="25.5">
      <c r="A1417" s="116" t="s">
        <v>4927</v>
      </c>
      <c r="B1417" s="118" t="s">
        <v>4928</v>
      </c>
      <c r="C1417" s="117" t="s">
        <v>408</v>
      </c>
      <c r="D1417" s="119" t="s">
        <v>4929</v>
      </c>
      <c r="E1417" s="119" t="s">
        <v>1965</v>
      </c>
      <c r="F1417" s="119" t="s">
        <v>4930</v>
      </c>
    </row>
    <row r="1418" spans="1:6" ht="25.5">
      <c r="A1418" s="116" t="s">
        <v>4931</v>
      </c>
      <c r="B1418" s="118" t="s">
        <v>4932</v>
      </c>
      <c r="C1418" s="117" t="s">
        <v>408</v>
      </c>
      <c r="D1418" s="119" t="s">
        <v>4933</v>
      </c>
      <c r="E1418" s="119" t="s">
        <v>1965</v>
      </c>
      <c r="F1418" s="119" t="s">
        <v>4934</v>
      </c>
    </row>
    <row r="1419" spans="1:6" ht="25.5">
      <c r="A1419" s="116" t="s">
        <v>4935</v>
      </c>
      <c r="B1419" s="118" t="s">
        <v>4936</v>
      </c>
      <c r="C1419" s="117" t="s">
        <v>408</v>
      </c>
      <c r="D1419" s="119" t="s">
        <v>4937</v>
      </c>
      <c r="E1419" s="119" t="s">
        <v>1991</v>
      </c>
      <c r="F1419" s="119" t="s">
        <v>4938</v>
      </c>
    </row>
    <row r="1420" spans="1:6" ht="25.5">
      <c r="A1420" s="116" t="s">
        <v>4939</v>
      </c>
      <c r="B1420" s="118" t="s">
        <v>4940</v>
      </c>
      <c r="C1420" s="117" t="s">
        <v>408</v>
      </c>
      <c r="D1420" s="119" t="s">
        <v>4941</v>
      </c>
      <c r="E1420" s="119" t="s">
        <v>1965</v>
      </c>
      <c r="F1420" s="119" t="s">
        <v>4942</v>
      </c>
    </row>
    <row r="1421" spans="1:6">
      <c r="A1421" s="116" t="s">
        <v>4943</v>
      </c>
      <c r="B1421" s="116" t="s">
        <v>4944</v>
      </c>
      <c r="C1421" s="117" t="s">
        <v>408</v>
      </c>
      <c r="D1421" s="119" t="s">
        <v>4945</v>
      </c>
      <c r="E1421" s="119" t="s">
        <v>1965</v>
      </c>
      <c r="F1421" s="119" t="s">
        <v>4946</v>
      </c>
    </row>
    <row r="1422" spans="1:6" ht="25.5">
      <c r="A1422" s="116" t="s">
        <v>4947</v>
      </c>
      <c r="B1422" s="118" t="s">
        <v>4948</v>
      </c>
      <c r="C1422" s="117" t="s">
        <v>408</v>
      </c>
      <c r="D1422" s="119" t="s">
        <v>4949</v>
      </c>
      <c r="E1422" s="119" t="s">
        <v>1965</v>
      </c>
      <c r="F1422" s="119" t="s">
        <v>4950</v>
      </c>
    </row>
    <row r="1423" spans="1:6" ht="25.5">
      <c r="A1423" s="116" t="s">
        <v>4951</v>
      </c>
      <c r="B1423" s="118" t="s">
        <v>4952</v>
      </c>
      <c r="C1423" s="117" t="s">
        <v>408</v>
      </c>
      <c r="D1423" s="119" t="s">
        <v>4953</v>
      </c>
      <c r="E1423" s="119" t="s">
        <v>1965</v>
      </c>
      <c r="F1423" s="119" t="s">
        <v>4954</v>
      </c>
    </row>
    <row r="1424" spans="1:6" ht="25.5">
      <c r="A1424" s="116" t="s">
        <v>4955</v>
      </c>
      <c r="B1424" s="116" t="s">
        <v>4956</v>
      </c>
      <c r="C1424" s="117" t="s">
        <v>408</v>
      </c>
      <c r="D1424" s="119" t="s">
        <v>4957</v>
      </c>
      <c r="E1424" s="119" t="s">
        <v>1965</v>
      </c>
      <c r="F1424" s="119" t="s">
        <v>4958</v>
      </c>
    </row>
    <row r="1425" spans="1:6" ht="25.5">
      <c r="A1425" s="116" t="s">
        <v>4959</v>
      </c>
      <c r="B1425" s="118" t="s">
        <v>4960</v>
      </c>
      <c r="C1425" s="117" t="s">
        <v>408</v>
      </c>
      <c r="D1425" s="119" t="s">
        <v>4961</v>
      </c>
      <c r="E1425" s="119" t="s">
        <v>1965</v>
      </c>
      <c r="F1425" s="119" t="s">
        <v>4962</v>
      </c>
    </row>
    <row r="1426" spans="1:6" ht="25.5">
      <c r="A1426" s="116" t="s">
        <v>4963</v>
      </c>
      <c r="B1426" s="118" t="s">
        <v>4964</v>
      </c>
      <c r="C1426" s="117" t="s">
        <v>408</v>
      </c>
      <c r="D1426" s="119" t="s">
        <v>4965</v>
      </c>
      <c r="E1426" s="119" t="s">
        <v>1991</v>
      </c>
      <c r="F1426" s="119" t="s">
        <v>4966</v>
      </c>
    </row>
    <row r="1427" spans="1:6" ht="25.5">
      <c r="A1427" s="116" t="s">
        <v>4967</v>
      </c>
      <c r="B1427" s="118" t="s">
        <v>4968</v>
      </c>
      <c r="C1427" s="117" t="s">
        <v>408</v>
      </c>
      <c r="D1427" s="119" t="s">
        <v>4969</v>
      </c>
      <c r="E1427" s="119" t="s">
        <v>1991</v>
      </c>
      <c r="F1427" s="119" t="s">
        <v>4970</v>
      </c>
    </row>
    <row r="1428" spans="1:6" ht="25.5">
      <c r="A1428" s="116" t="s">
        <v>4971</v>
      </c>
      <c r="B1428" s="118" t="s">
        <v>4972</v>
      </c>
      <c r="C1428" s="117" t="s">
        <v>408</v>
      </c>
      <c r="D1428" s="119" t="s">
        <v>4973</v>
      </c>
      <c r="E1428" s="119" t="s">
        <v>1991</v>
      </c>
      <c r="F1428" s="119" t="s">
        <v>4974</v>
      </c>
    </row>
    <row r="1429" spans="1:6" ht="25.5">
      <c r="A1429" s="121" t="s">
        <v>4975</v>
      </c>
      <c r="B1429" s="116" t="s">
        <v>4976</v>
      </c>
      <c r="C1429" s="122" t="s">
        <v>408</v>
      </c>
      <c r="D1429" s="123" t="s">
        <v>4977</v>
      </c>
      <c r="E1429" s="123" t="s">
        <v>1991</v>
      </c>
      <c r="F1429" s="123" t="s">
        <v>4978</v>
      </c>
    </row>
    <row r="1430" spans="1:6" ht="25.5">
      <c r="A1430" s="116" t="s">
        <v>4979</v>
      </c>
      <c r="B1430" s="118" t="s">
        <v>4980</v>
      </c>
      <c r="C1430" s="117" t="s">
        <v>408</v>
      </c>
      <c r="D1430" s="119" t="s">
        <v>4981</v>
      </c>
      <c r="E1430" s="119" t="s">
        <v>1965</v>
      </c>
      <c r="F1430" s="119" t="s">
        <v>4982</v>
      </c>
    </row>
    <row r="1431" spans="1:6" ht="25.5">
      <c r="A1431" s="116" t="s">
        <v>4983</v>
      </c>
      <c r="B1431" s="118" t="s">
        <v>4984</v>
      </c>
      <c r="C1431" s="117" t="s">
        <v>408</v>
      </c>
      <c r="D1431" s="119" t="s">
        <v>4985</v>
      </c>
      <c r="E1431" s="119" t="s">
        <v>1965</v>
      </c>
      <c r="F1431" s="119" t="s">
        <v>4986</v>
      </c>
    </row>
    <row r="1432" spans="1:6" ht="38.25">
      <c r="A1432" s="130">
        <v>25.2</v>
      </c>
      <c r="B1432" s="127" t="s">
        <v>4987</v>
      </c>
      <c r="C1432" s="128"/>
      <c r="D1432" s="128"/>
      <c r="E1432" s="128"/>
      <c r="F1432" s="128"/>
    </row>
    <row r="1433" spans="1:6" ht="38.25">
      <c r="A1433" s="116" t="s">
        <v>4988</v>
      </c>
      <c r="B1433" s="116" t="s">
        <v>4989</v>
      </c>
      <c r="C1433" s="117" t="s">
        <v>408</v>
      </c>
      <c r="D1433" s="119" t="s">
        <v>4990</v>
      </c>
      <c r="E1433" s="118"/>
      <c r="F1433" s="119" t="s">
        <v>4990</v>
      </c>
    </row>
    <row r="1434" spans="1:6">
      <c r="A1434" s="129">
        <v>26</v>
      </c>
      <c r="B1434" s="113" t="s">
        <v>4991</v>
      </c>
      <c r="C1434" s="114"/>
      <c r="D1434" s="114"/>
      <c r="E1434" s="114"/>
      <c r="F1434" s="114"/>
    </row>
    <row r="1435" spans="1:6">
      <c r="A1435" s="130">
        <v>26.01</v>
      </c>
      <c r="B1435" s="113" t="s">
        <v>4992</v>
      </c>
      <c r="C1435" s="114"/>
      <c r="D1435" s="114"/>
      <c r="E1435" s="114"/>
      <c r="F1435" s="114"/>
    </row>
    <row r="1436" spans="1:6">
      <c r="A1436" s="116" t="s">
        <v>4993</v>
      </c>
      <c r="B1436" s="116" t="s">
        <v>4994</v>
      </c>
      <c r="C1436" s="117" t="s">
        <v>408</v>
      </c>
      <c r="D1436" s="119" t="s">
        <v>4995</v>
      </c>
      <c r="E1436" s="119" t="s">
        <v>4996</v>
      </c>
      <c r="F1436" s="119" t="s">
        <v>4997</v>
      </c>
    </row>
    <row r="1437" spans="1:6">
      <c r="A1437" s="116" t="s">
        <v>4998</v>
      </c>
      <c r="B1437" s="116" t="s">
        <v>4999</v>
      </c>
      <c r="C1437" s="117" t="s">
        <v>408</v>
      </c>
      <c r="D1437" s="119" t="s">
        <v>5000</v>
      </c>
      <c r="E1437" s="119" t="s">
        <v>4996</v>
      </c>
      <c r="F1437" s="119" t="s">
        <v>5001</v>
      </c>
    </row>
    <row r="1438" spans="1:6">
      <c r="A1438" s="116" t="s">
        <v>5002</v>
      </c>
      <c r="B1438" s="116" t="s">
        <v>5003</v>
      </c>
      <c r="C1438" s="117" t="s">
        <v>408</v>
      </c>
      <c r="D1438" s="119" t="s">
        <v>5004</v>
      </c>
      <c r="E1438" s="119" t="s">
        <v>4996</v>
      </c>
      <c r="F1438" s="119" t="s">
        <v>5005</v>
      </c>
    </row>
    <row r="1439" spans="1:6">
      <c r="A1439" s="116" t="s">
        <v>5006</v>
      </c>
      <c r="B1439" s="116" t="s">
        <v>5007</v>
      </c>
      <c r="C1439" s="117" t="s">
        <v>408</v>
      </c>
      <c r="D1439" s="119" t="s">
        <v>5008</v>
      </c>
      <c r="E1439" s="119" t="s">
        <v>4996</v>
      </c>
      <c r="F1439" s="119" t="s">
        <v>5009</v>
      </c>
    </row>
    <row r="1440" spans="1:6">
      <c r="A1440" s="116" t="s">
        <v>5010</v>
      </c>
      <c r="B1440" s="116" t="s">
        <v>5011</v>
      </c>
      <c r="C1440" s="117" t="s">
        <v>408</v>
      </c>
      <c r="D1440" s="119" t="s">
        <v>5012</v>
      </c>
      <c r="E1440" s="119" t="s">
        <v>4996</v>
      </c>
      <c r="F1440" s="119" t="s">
        <v>5013</v>
      </c>
    </row>
    <row r="1441" spans="1:6">
      <c r="A1441" s="116" t="s">
        <v>5014</v>
      </c>
      <c r="B1441" s="116" t="s">
        <v>5015</v>
      </c>
      <c r="C1441" s="117" t="s">
        <v>408</v>
      </c>
      <c r="D1441" s="119" t="s">
        <v>5016</v>
      </c>
      <c r="E1441" s="119" t="s">
        <v>4996</v>
      </c>
      <c r="F1441" s="119" t="s">
        <v>5017</v>
      </c>
    </row>
    <row r="1442" spans="1:6">
      <c r="A1442" s="116" t="s">
        <v>5018</v>
      </c>
      <c r="B1442" s="116" t="s">
        <v>5019</v>
      </c>
      <c r="C1442" s="117" t="s">
        <v>408</v>
      </c>
      <c r="D1442" s="119" t="s">
        <v>5020</v>
      </c>
      <c r="E1442" s="119" t="s">
        <v>4996</v>
      </c>
      <c r="F1442" s="119" t="s">
        <v>5021</v>
      </c>
    </row>
    <row r="1443" spans="1:6">
      <c r="A1443" s="116" t="s">
        <v>5022</v>
      </c>
      <c r="B1443" s="116" t="s">
        <v>5023</v>
      </c>
      <c r="C1443" s="117" t="s">
        <v>408</v>
      </c>
      <c r="D1443" s="119" t="s">
        <v>5024</v>
      </c>
      <c r="E1443" s="119" t="s">
        <v>4996</v>
      </c>
      <c r="F1443" s="119" t="s">
        <v>5025</v>
      </c>
    </row>
    <row r="1444" spans="1:6">
      <c r="A1444" s="116" t="s">
        <v>5026</v>
      </c>
      <c r="B1444" s="116" t="s">
        <v>5027</v>
      </c>
      <c r="C1444" s="117" t="s">
        <v>408</v>
      </c>
      <c r="D1444" s="119" t="s">
        <v>5028</v>
      </c>
      <c r="E1444" s="119" t="s">
        <v>4996</v>
      </c>
      <c r="F1444" s="119" t="s">
        <v>5029</v>
      </c>
    </row>
    <row r="1445" spans="1:6">
      <c r="A1445" s="116" t="s">
        <v>5030</v>
      </c>
      <c r="B1445" s="116" t="s">
        <v>5031</v>
      </c>
      <c r="C1445" s="117" t="s">
        <v>408</v>
      </c>
      <c r="D1445" s="119" t="s">
        <v>5032</v>
      </c>
      <c r="E1445" s="119" t="s">
        <v>4996</v>
      </c>
      <c r="F1445" s="119" t="s">
        <v>5033</v>
      </c>
    </row>
    <row r="1446" spans="1:6">
      <c r="A1446" s="116" t="s">
        <v>5034</v>
      </c>
      <c r="B1446" s="116" t="s">
        <v>5035</v>
      </c>
      <c r="C1446" s="117" t="s">
        <v>408</v>
      </c>
      <c r="D1446" s="119" t="s">
        <v>5036</v>
      </c>
      <c r="E1446" s="119" t="s">
        <v>4996</v>
      </c>
      <c r="F1446" s="119" t="s">
        <v>5037</v>
      </c>
    </row>
    <row r="1447" spans="1:6">
      <c r="A1447" s="116" t="s">
        <v>5038</v>
      </c>
      <c r="B1447" s="116" t="s">
        <v>5039</v>
      </c>
      <c r="C1447" s="117" t="s">
        <v>408</v>
      </c>
      <c r="D1447" s="119" t="s">
        <v>5040</v>
      </c>
      <c r="E1447" s="119" t="s">
        <v>4996</v>
      </c>
      <c r="F1447" s="119" t="s">
        <v>5041</v>
      </c>
    </row>
    <row r="1448" spans="1:6" ht="38.25">
      <c r="A1448" s="116" t="s">
        <v>5042</v>
      </c>
      <c r="B1448" s="118" t="s">
        <v>5043</v>
      </c>
      <c r="C1448" s="117" t="s">
        <v>408</v>
      </c>
      <c r="D1448" s="119" t="s">
        <v>5044</v>
      </c>
      <c r="E1448" s="124"/>
      <c r="F1448" s="119" t="s">
        <v>5044</v>
      </c>
    </row>
    <row r="1449" spans="1:6" ht="25.5">
      <c r="A1449" s="116" t="s">
        <v>5045</v>
      </c>
      <c r="B1449" s="118" t="s">
        <v>5046</v>
      </c>
      <c r="C1449" s="117" t="s">
        <v>408</v>
      </c>
      <c r="D1449" s="119" t="s">
        <v>5047</v>
      </c>
      <c r="E1449" s="124"/>
      <c r="F1449" s="119" t="s">
        <v>5047</v>
      </c>
    </row>
    <row r="1450" spans="1:6">
      <c r="A1450" s="116" t="s">
        <v>5048</v>
      </c>
      <c r="B1450" s="116" t="s">
        <v>5049</v>
      </c>
      <c r="C1450" s="117" t="s">
        <v>408</v>
      </c>
      <c r="D1450" s="119" t="s">
        <v>5050</v>
      </c>
      <c r="E1450" s="119" t="s">
        <v>4996</v>
      </c>
      <c r="F1450" s="119" t="s">
        <v>5051</v>
      </c>
    </row>
    <row r="1451" spans="1:6">
      <c r="A1451" s="130">
        <v>26.02</v>
      </c>
      <c r="B1451" s="113" t="s">
        <v>5052</v>
      </c>
      <c r="C1451" s="114"/>
      <c r="D1451" s="114"/>
      <c r="E1451" s="114"/>
      <c r="F1451" s="114"/>
    </row>
    <row r="1452" spans="1:6">
      <c r="A1452" s="116" t="s">
        <v>5053</v>
      </c>
      <c r="B1452" s="116" t="s">
        <v>5054</v>
      </c>
      <c r="C1452" s="117" t="s">
        <v>408</v>
      </c>
      <c r="D1452" s="119" t="s">
        <v>5055</v>
      </c>
      <c r="E1452" s="126"/>
      <c r="F1452" s="119" t="s">
        <v>5055</v>
      </c>
    </row>
    <row r="1453" spans="1:6">
      <c r="A1453" s="116" t="s">
        <v>5056</v>
      </c>
      <c r="B1453" s="116" t="s">
        <v>5057</v>
      </c>
      <c r="C1453" s="117" t="s">
        <v>408</v>
      </c>
      <c r="D1453" s="119" t="s">
        <v>5058</v>
      </c>
      <c r="E1453" s="126"/>
      <c r="F1453" s="119" t="s">
        <v>5058</v>
      </c>
    </row>
    <row r="1454" spans="1:6">
      <c r="A1454" s="116" t="s">
        <v>5059</v>
      </c>
      <c r="B1454" s="116" t="s">
        <v>5060</v>
      </c>
      <c r="C1454" s="117" t="s">
        <v>408</v>
      </c>
      <c r="D1454" s="119" t="s">
        <v>5061</v>
      </c>
      <c r="E1454" s="126"/>
      <c r="F1454" s="119" t="s">
        <v>5061</v>
      </c>
    </row>
    <row r="1455" spans="1:6">
      <c r="A1455" s="116" t="s">
        <v>5062</v>
      </c>
      <c r="B1455" s="116" t="s">
        <v>5063</v>
      </c>
      <c r="C1455" s="117" t="s">
        <v>408</v>
      </c>
      <c r="D1455" s="119" t="s">
        <v>5064</v>
      </c>
      <c r="E1455" s="126"/>
      <c r="F1455" s="119" t="s">
        <v>5064</v>
      </c>
    </row>
    <row r="1456" spans="1:6">
      <c r="A1456" s="116" t="s">
        <v>5065</v>
      </c>
      <c r="B1456" s="116" t="s">
        <v>5066</v>
      </c>
      <c r="C1456" s="117" t="s">
        <v>408</v>
      </c>
      <c r="D1456" s="119" t="s">
        <v>5067</v>
      </c>
      <c r="E1456" s="126"/>
      <c r="F1456" s="119" t="s">
        <v>5067</v>
      </c>
    </row>
    <row r="1457" spans="1:6">
      <c r="A1457" s="116" t="s">
        <v>5068</v>
      </c>
      <c r="B1457" s="116" t="s">
        <v>5069</v>
      </c>
      <c r="C1457" s="117" t="s">
        <v>408</v>
      </c>
      <c r="D1457" s="119" t="s">
        <v>5070</v>
      </c>
      <c r="E1457" s="126"/>
      <c r="F1457" s="119" t="s">
        <v>5070</v>
      </c>
    </row>
    <row r="1458" spans="1:6">
      <c r="A1458" s="116" t="s">
        <v>5071</v>
      </c>
      <c r="B1458" s="116" t="s">
        <v>5072</v>
      </c>
      <c r="C1458" s="117" t="s">
        <v>408</v>
      </c>
      <c r="D1458" s="119" t="s">
        <v>5073</v>
      </c>
      <c r="E1458" s="124"/>
      <c r="F1458" s="119" t="s">
        <v>5073</v>
      </c>
    </row>
    <row r="1459" spans="1:6">
      <c r="A1459" s="116" t="s">
        <v>5074</v>
      </c>
      <c r="B1459" s="116" t="s">
        <v>5075</v>
      </c>
      <c r="C1459" s="117" t="s">
        <v>408</v>
      </c>
      <c r="D1459" s="119" t="s">
        <v>5076</v>
      </c>
      <c r="E1459" s="126"/>
      <c r="F1459" s="119" t="s">
        <v>5076</v>
      </c>
    </row>
    <row r="1460" spans="1:6">
      <c r="A1460" s="130">
        <v>26.03</v>
      </c>
      <c r="B1460" s="113" t="s">
        <v>5077</v>
      </c>
      <c r="C1460" s="114"/>
      <c r="D1460" s="114"/>
      <c r="E1460" s="114"/>
      <c r="F1460" s="114"/>
    </row>
    <row r="1461" spans="1:6">
      <c r="A1461" s="116" t="s">
        <v>5078</v>
      </c>
      <c r="B1461" s="116" t="s">
        <v>5079</v>
      </c>
      <c r="C1461" s="117" t="s">
        <v>408</v>
      </c>
      <c r="D1461" s="119" t="s">
        <v>5080</v>
      </c>
      <c r="E1461" s="126"/>
      <c r="F1461" s="119" t="s">
        <v>5080</v>
      </c>
    </row>
    <row r="1462" spans="1:6">
      <c r="A1462" s="116" t="s">
        <v>5081</v>
      </c>
      <c r="B1462" s="116" t="s">
        <v>5082</v>
      </c>
      <c r="C1462" s="117" t="s">
        <v>408</v>
      </c>
      <c r="D1462" s="119" t="s">
        <v>5083</v>
      </c>
      <c r="E1462" s="124"/>
      <c r="F1462" s="119" t="s">
        <v>5083</v>
      </c>
    </row>
    <row r="1463" spans="1:6">
      <c r="A1463" s="116" t="s">
        <v>5084</v>
      </c>
      <c r="B1463" s="116" t="s">
        <v>5085</v>
      </c>
      <c r="C1463" s="117" t="s">
        <v>408</v>
      </c>
      <c r="D1463" s="119" t="s">
        <v>5086</v>
      </c>
      <c r="E1463" s="124"/>
      <c r="F1463" s="119" t="s">
        <v>5086</v>
      </c>
    </row>
    <row r="1464" spans="1:6" ht="25.5">
      <c r="A1464" s="116" t="s">
        <v>5087</v>
      </c>
      <c r="B1464" s="118" t="s">
        <v>5088</v>
      </c>
      <c r="C1464" s="117" t="s">
        <v>408</v>
      </c>
      <c r="D1464" s="119" t="s">
        <v>5089</v>
      </c>
      <c r="E1464" s="124"/>
      <c r="F1464" s="119" t="s">
        <v>5089</v>
      </c>
    </row>
    <row r="1465" spans="1:6">
      <c r="A1465" s="130">
        <v>26.04</v>
      </c>
      <c r="B1465" s="113" t="s">
        <v>5090</v>
      </c>
      <c r="C1465" s="114"/>
      <c r="D1465" s="114"/>
      <c r="E1465" s="114"/>
      <c r="F1465" s="114"/>
    </row>
    <row r="1466" spans="1:6" ht="25.5">
      <c r="A1466" s="116" t="s">
        <v>5091</v>
      </c>
      <c r="B1466" s="116" t="s">
        <v>5092</v>
      </c>
      <c r="C1466" s="117" t="s">
        <v>408</v>
      </c>
      <c r="D1466" s="119" t="s">
        <v>5093</v>
      </c>
      <c r="E1466" s="124"/>
      <c r="F1466" s="119" t="s">
        <v>5093</v>
      </c>
    </row>
    <row r="1467" spans="1:6" ht="25.5">
      <c r="A1467" s="116" t="s">
        <v>5094</v>
      </c>
      <c r="B1467" s="118" t="s">
        <v>5095</v>
      </c>
      <c r="C1467" s="117" t="s">
        <v>408</v>
      </c>
      <c r="D1467" s="119" t="s">
        <v>5096</v>
      </c>
      <c r="E1467" s="119" t="s">
        <v>1305</v>
      </c>
      <c r="F1467" s="119" t="s">
        <v>5097</v>
      </c>
    </row>
    <row r="1468" spans="1:6" ht="38.25">
      <c r="A1468" s="130">
        <v>26.2</v>
      </c>
      <c r="B1468" s="127" t="s">
        <v>5098</v>
      </c>
      <c r="C1468" s="128"/>
      <c r="D1468" s="128"/>
      <c r="E1468" s="128"/>
      <c r="F1468" s="128"/>
    </row>
    <row r="1469" spans="1:6">
      <c r="A1469" s="116" t="s">
        <v>5099</v>
      </c>
      <c r="B1469" s="116" t="s">
        <v>5100</v>
      </c>
      <c r="C1469" s="117" t="s">
        <v>514</v>
      </c>
      <c r="D1469" s="119" t="s">
        <v>5101</v>
      </c>
      <c r="E1469" s="119" t="s">
        <v>3548</v>
      </c>
      <c r="F1469" s="119" t="s">
        <v>5102</v>
      </c>
    </row>
    <row r="1470" spans="1:6" ht="38.25">
      <c r="A1470" s="116" t="s">
        <v>5103</v>
      </c>
      <c r="B1470" s="118" t="s">
        <v>5104</v>
      </c>
      <c r="C1470" s="117" t="s">
        <v>408</v>
      </c>
      <c r="D1470" s="119" t="s">
        <v>5105</v>
      </c>
      <c r="E1470" s="119" t="s">
        <v>5106</v>
      </c>
      <c r="F1470" s="119" t="s">
        <v>5107</v>
      </c>
    </row>
    <row r="1471" spans="1:6" ht="25.5">
      <c r="A1471" s="129">
        <v>27</v>
      </c>
      <c r="B1471" s="113" t="s">
        <v>5108</v>
      </c>
      <c r="C1471" s="128"/>
      <c r="D1471" s="128"/>
      <c r="E1471" s="128"/>
      <c r="F1471" s="128"/>
    </row>
    <row r="1472" spans="1:6">
      <c r="A1472" s="130">
        <v>27.02</v>
      </c>
      <c r="B1472" s="113" t="s">
        <v>5109</v>
      </c>
      <c r="C1472" s="114"/>
      <c r="D1472" s="114"/>
      <c r="E1472" s="135">
        <v>14923.4</v>
      </c>
      <c r="F1472" s="114"/>
    </row>
    <row r="1473" spans="1:6" ht="25.5">
      <c r="A1473" s="116" t="s">
        <v>5110</v>
      </c>
      <c r="B1473" s="118" t="s">
        <v>5111</v>
      </c>
      <c r="C1473" s="117" t="s">
        <v>408</v>
      </c>
      <c r="D1473" s="119" t="s">
        <v>5112</v>
      </c>
      <c r="E1473" s="119" t="s">
        <v>5113</v>
      </c>
      <c r="F1473" s="119" t="s">
        <v>5114</v>
      </c>
    </row>
    <row r="1474" spans="1:6" ht="25.5">
      <c r="A1474" s="116" t="s">
        <v>5115</v>
      </c>
      <c r="B1474" s="118" t="s">
        <v>5116</v>
      </c>
      <c r="C1474" s="117" t="s">
        <v>408</v>
      </c>
      <c r="D1474" s="119" t="s">
        <v>5117</v>
      </c>
      <c r="E1474" s="119" t="s">
        <v>5113</v>
      </c>
      <c r="F1474" s="119" t="s">
        <v>5118</v>
      </c>
    </row>
    <row r="1475" spans="1:6" ht="25.5">
      <c r="A1475" s="116" t="s">
        <v>5119</v>
      </c>
      <c r="B1475" s="118" t="s">
        <v>5120</v>
      </c>
      <c r="C1475" s="117" t="s">
        <v>408</v>
      </c>
      <c r="D1475" s="119" t="s">
        <v>5121</v>
      </c>
      <c r="E1475" s="119" t="s">
        <v>5113</v>
      </c>
      <c r="F1475" s="119" t="s">
        <v>5122</v>
      </c>
    </row>
    <row r="1476" spans="1:6">
      <c r="A1476" s="116" t="s">
        <v>5123</v>
      </c>
      <c r="B1476" s="116" t="s">
        <v>5124</v>
      </c>
      <c r="C1476" s="117" t="s">
        <v>408</v>
      </c>
      <c r="D1476" s="119" t="s">
        <v>5125</v>
      </c>
      <c r="E1476" s="119" t="s">
        <v>5113</v>
      </c>
      <c r="F1476" s="119" t="s">
        <v>5126</v>
      </c>
    </row>
    <row r="1477" spans="1:6">
      <c r="A1477" s="130">
        <v>27.03</v>
      </c>
      <c r="B1477" s="113" t="s">
        <v>5127</v>
      </c>
      <c r="C1477" s="114"/>
      <c r="D1477" s="114"/>
      <c r="E1477" s="114"/>
      <c r="F1477" s="114"/>
    </row>
    <row r="1478" spans="1:6" ht="38.25">
      <c r="A1478" s="116" t="s">
        <v>5128</v>
      </c>
      <c r="B1478" s="118" t="s">
        <v>5129</v>
      </c>
      <c r="C1478" s="117" t="s">
        <v>408</v>
      </c>
      <c r="D1478" s="119" t="s">
        <v>5130</v>
      </c>
      <c r="E1478" s="119" t="s">
        <v>5106</v>
      </c>
      <c r="F1478" s="119" t="s">
        <v>5131</v>
      </c>
    </row>
    <row r="1479" spans="1:6">
      <c r="A1479" s="130">
        <v>27.04</v>
      </c>
      <c r="B1479" s="113" t="s">
        <v>5132</v>
      </c>
      <c r="C1479" s="114"/>
      <c r="D1479" s="114"/>
      <c r="E1479" s="114"/>
      <c r="F1479" s="114"/>
    </row>
    <row r="1480" spans="1:6" ht="25.5">
      <c r="A1480" s="116" t="s">
        <v>5133</v>
      </c>
      <c r="B1480" s="116" t="s">
        <v>5134</v>
      </c>
      <c r="C1480" s="117" t="s">
        <v>408</v>
      </c>
      <c r="D1480" s="119" t="s">
        <v>5135</v>
      </c>
      <c r="E1480" s="119" t="s">
        <v>5136</v>
      </c>
      <c r="F1480" s="119" t="s">
        <v>5137</v>
      </c>
    </row>
    <row r="1481" spans="1:6" ht="38.25">
      <c r="A1481" s="121" t="s">
        <v>5138</v>
      </c>
      <c r="B1481" s="118" t="s">
        <v>5139</v>
      </c>
      <c r="C1481" s="122" t="s">
        <v>514</v>
      </c>
      <c r="D1481" s="123" t="s">
        <v>5140</v>
      </c>
      <c r="E1481" s="123" t="s">
        <v>5141</v>
      </c>
      <c r="F1481" s="123" t="s">
        <v>5142</v>
      </c>
    </row>
    <row r="1482" spans="1:6" ht="38.25">
      <c r="A1482" s="121" t="s">
        <v>5143</v>
      </c>
      <c r="B1482" s="116" t="s">
        <v>5144</v>
      </c>
      <c r="C1482" s="122" t="s">
        <v>514</v>
      </c>
      <c r="D1482" s="123" t="s">
        <v>5145</v>
      </c>
      <c r="E1482" s="123" t="s">
        <v>1276</v>
      </c>
      <c r="F1482" s="123" t="s">
        <v>5146</v>
      </c>
    </row>
    <row r="1483" spans="1:6" ht="38.25">
      <c r="A1483" s="121" t="s">
        <v>5147</v>
      </c>
      <c r="B1483" s="116" t="s">
        <v>5148</v>
      </c>
      <c r="C1483" s="122" t="s">
        <v>514</v>
      </c>
      <c r="D1483" s="123" t="s">
        <v>5149</v>
      </c>
      <c r="E1483" s="123" t="s">
        <v>1249</v>
      </c>
      <c r="F1483" s="123" t="s">
        <v>5150</v>
      </c>
    </row>
    <row r="1484" spans="1:6">
      <c r="A1484" s="116" t="s">
        <v>5151</v>
      </c>
      <c r="B1484" s="116" t="s">
        <v>5152</v>
      </c>
      <c r="C1484" s="117" t="s">
        <v>514</v>
      </c>
      <c r="D1484" s="119" t="s">
        <v>5153</v>
      </c>
      <c r="E1484" s="119" t="s">
        <v>1299</v>
      </c>
      <c r="F1484" s="119" t="s">
        <v>5154</v>
      </c>
    </row>
    <row r="1485" spans="1:6" ht="38.25">
      <c r="A1485" s="121" t="s">
        <v>5155</v>
      </c>
      <c r="B1485" s="116" t="s">
        <v>5156</v>
      </c>
      <c r="C1485" s="122" t="s">
        <v>514</v>
      </c>
      <c r="D1485" s="123" t="s">
        <v>5157</v>
      </c>
      <c r="E1485" s="123" t="s">
        <v>5158</v>
      </c>
      <c r="F1485" s="123" t="s">
        <v>5159</v>
      </c>
    </row>
    <row r="1486" spans="1:6" ht="38.25">
      <c r="A1486" s="121" t="s">
        <v>5160</v>
      </c>
      <c r="B1486" s="116" t="s">
        <v>5161</v>
      </c>
      <c r="C1486" s="122" t="s">
        <v>514</v>
      </c>
      <c r="D1486" s="123" t="s">
        <v>2774</v>
      </c>
      <c r="E1486" s="123" t="s">
        <v>5162</v>
      </c>
      <c r="F1486" s="123" t="s">
        <v>5163</v>
      </c>
    </row>
    <row r="1487" spans="1:6" ht="25.5">
      <c r="A1487" s="129">
        <v>28</v>
      </c>
      <c r="B1487" s="113" t="s">
        <v>5164</v>
      </c>
      <c r="C1487" s="128"/>
      <c r="D1487" s="128"/>
      <c r="E1487" s="128"/>
      <c r="F1487" s="128"/>
    </row>
    <row r="1488" spans="1:6">
      <c r="A1488" s="130">
        <v>28.01</v>
      </c>
      <c r="B1488" s="113" t="s">
        <v>5165</v>
      </c>
      <c r="C1488" s="114"/>
      <c r="D1488" s="114"/>
      <c r="E1488" s="114"/>
      <c r="F1488" s="114"/>
    </row>
    <row r="1489" spans="1:6" ht="38.25">
      <c r="A1489" s="116" t="s">
        <v>5166</v>
      </c>
      <c r="B1489" s="118" t="s">
        <v>5167</v>
      </c>
      <c r="C1489" s="117" t="s">
        <v>837</v>
      </c>
      <c r="D1489" s="119" t="s">
        <v>5168</v>
      </c>
      <c r="E1489" s="119" t="s">
        <v>1991</v>
      </c>
      <c r="F1489" s="119" t="s">
        <v>5169</v>
      </c>
    </row>
    <row r="1490" spans="1:6" ht="38.25">
      <c r="A1490" s="116" t="s">
        <v>5170</v>
      </c>
      <c r="B1490" s="118" t="s">
        <v>5171</v>
      </c>
      <c r="C1490" s="117" t="s">
        <v>837</v>
      </c>
      <c r="D1490" s="119" t="s">
        <v>5172</v>
      </c>
      <c r="E1490" s="119" t="s">
        <v>4178</v>
      </c>
      <c r="F1490" s="119" t="s">
        <v>5173</v>
      </c>
    </row>
    <row r="1491" spans="1:6" ht="38.25">
      <c r="A1491" s="116" t="s">
        <v>5174</v>
      </c>
      <c r="B1491" s="118" t="s">
        <v>5175</v>
      </c>
      <c r="C1491" s="117" t="s">
        <v>837</v>
      </c>
      <c r="D1491" s="119" t="s">
        <v>5176</v>
      </c>
      <c r="E1491" s="119" t="s">
        <v>1991</v>
      </c>
      <c r="F1491" s="119" t="s">
        <v>5177</v>
      </c>
    </row>
    <row r="1492" spans="1:6" ht="38.25">
      <c r="A1492" s="116" t="s">
        <v>5178</v>
      </c>
      <c r="B1492" s="118" t="s">
        <v>5179</v>
      </c>
      <c r="C1492" s="117" t="s">
        <v>837</v>
      </c>
      <c r="D1492" s="119" t="s">
        <v>5180</v>
      </c>
      <c r="E1492" s="119" t="s">
        <v>4178</v>
      </c>
      <c r="F1492" s="119" t="s">
        <v>5181</v>
      </c>
    </row>
    <row r="1493" spans="1:6" ht="38.25">
      <c r="A1493" s="116" t="s">
        <v>5182</v>
      </c>
      <c r="B1493" s="118" t="s">
        <v>5183</v>
      </c>
      <c r="C1493" s="117" t="s">
        <v>837</v>
      </c>
      <c r="D1493" s="119" t="s">
        <v>2574</v>
      </c>
      <c r="E1493" s="119" t="s">
        <v>1991</v>
      </c>
      <c r="F1493" s="119" t="s">
        <v>5184</v>
      </c>
    </row>
    <row r="1494" spans="1:6" ht="25.5">
      <c r="A1494" s="116" t="s">
        <v>5185</v>
      </c>
      <c r="B1494" s="118" t="s">
        <v>5186</v>
      </c>
      <c r="C1494" s="117" t="s">
        <v>837</v>
      </c>
      <c r="D1494" s="119" t="s">
        <v>5187</v>
      </c>
      <c r="E1494" s="124"/>
      <c r="F1494" s="119" t="s">
        <v>5187</v>
      </c>
    </row>
    <row r="1495" spans="1:6" ht="25.5">
      <c r="A1495" s="116" t="s">
        <v>5188</v>
      </c>
      <c r="B1495" s="118" t="s">
        <v>5189</v>
      </c>
      <c r="C1495" s="117" t="s">
        <v>837</v>
      </c>
      <c r="D1495" s="119" t="s">
        <v>5190</v>
      </c>
      <c r="E1495" s="124"/>
      <c r="F1495" s="119" t="s">
        <v>5190</v>
      </c>
    </row>
    <row r="1496" spans="1:6" ht="25.5">
      <c r="A1496" s="116" t="s">
        <v>5191</v>
      </c>
      <c r="B1496" s="118" t="s">
        <v>5192</v>
      </c>
      <c r="C1496" s="117" t="s">
        <v>337</v>
      </c>
      <c r="D1496" s="119" t="s">
        <v>5193</v>
      </c>
      <c r="E1496" s="119" t="s">
        <v>1384</v>
      </c>
      <c r="F1496" s="119" t="s">
        <v>5194</v>
      </c>
    </row>
    <row r="1497" spans="1:6" ht="25.5">
      <c r="A1497" s="116" t="s">
        <v>5195</v>
      </c>
      <c r="B1497" s="118" t="s">
        <v>5196</v>
      </c>
      <c r="C1497" s="117" t="s">
        <v>837</v>
      </c>
      <c r="D1497" s="119" t="s">
        <v>5197</v>
      </c>
      <c r="E1497" s="119" t="s">
        <v>1384</v>
      </c>
      <c r="F1497" s="119" t="s">
        <v>5198</v>
      </c>
    </row>
    <row r="1498" spans="1:6" ht="38.25">
      <c r="A1498" s="116" t="s">
        <v>5199</v>
      </c>
      <c r="B1498" s="118" t="s">
        <v>5200</v>
      </c>
      <c r="C1498" s="117" t="s">
        <v>337</v>
      </c>
      <c r="D1498" s="119" t="s">
        <v>5201</v>
      </c>
      <c r="E1498" s="119" t="s">
        <v>5202</v>
      </c>
      <c r="F1498" s="119" t="s">
        <v>5203</v>
      </c>
    </row>
    <row r="1499" spans="1:6" ht="38.25">
      <c r="A1499" s="116" t="s">
        <v>5204</v>
      </c>
      <c r="B1499" s="118" t="s">
        <v>5205</v>
      </c>
      <c r="C1499" s="117" t="s">
        <v>337</v>
      </c>
      <c r="D1499" s="119" t="s">
        <v>5206</v>
      </c>
      <c r="E1499" s="119" t="s">
        <v>5202</v>
      </c>
      <c r="F1499" s="119" t="s">
        <v>5207</v>
      </c>
    </row>
    <row r="1500" spans="1:6" ht="38.25">
      <c r="A1500" s="116" t="s">
        <v>5208</v>
      </c>
      <c r="B1500" s="118" t="s">
        <v>5209</v>
      </c>
      <c r="C1500" s="117" t="s">
        <v>337</v>
      </c>
      <c r="D1500" s="119" t="s">
        <v>5210</v>
      </c>
      <c r="E1500" s="119" t="s">
        <v>4737</v>
      </c>
      <c r="F1500" s="119" t="s">
        <v>5211</v>
      </c>
    </row>
    <row r="1501" spans="1:6" ht="25.5">
      <c r="A1501" s="116" t="s">
        <v>5212</v>
      </c>
      <c r="B1501" s="118" t="s">
        <v>5213</v>
      </c>
      <c r="C1501" s="117" t="s">
        <v>337</v>
      </c>
      <c r="D1501" s="119" t="s">
        <v>5214</v>
      </c>
      <c r="E1501" s="119" t="s">
        <v>5215</v>
      </c>
      <c r="F1501" s="119" t="s">
        <v>5216</v>
      </c>
    </row>
    <row r="1502" spans="1:6">
      <c r="A1502" s="116" t="s">
        <v>5217</v>
      </c>
      <c r="B1502" s="116" t="s">
        <v>5218</v>
      </c>
      <c r="C1502" s="117" t="s">
        <v>337</v>
      </c>
      <c r="D1502" s="119" t="s">
        <v>5219</v>
      </c>
      <c r="E1502" s="119" t="s">
        <v>1232</v>
      </c>
      <c r="F1502" s="119" t="s">
        <v>5220</v>
      </c>
    </row>
    <row r="1503" spans="1:6" ht="25.5">
      <c r="A1503" s="116" t="s">
        <v>5221</v>
      </c>
      <c r="B1503" s="118" t="s">
        <v>5222</v>
      </c>
      <c r="C1503" s="117" t="s">
        <v>837</v>
      </c>
      <c r="D1503" s="119" t="s">
        <v>5223</v>
      </c>
      <c r="E1503" s="119" t="s">
        <v>5224</v>
      </c>
      <c r="F1503" s="119" t="s">
        <v>5225</v>
      </c>
    </row>
    <row r="1504" spans="1:6" ht="38.25">
      <c r="A1504" s="121" t="s">
        <v>5226</v>
      </c>
      <c r="B1504" s="118" t="s">
        <v>5227</v>
      </c>
      <c r="C1504" s="122" t="s">
        <v>837</v>
      </c>
      <c r="D1504" s="123" t="s">
        <v>5228</v>
      </c>
      <c r="E1504" s="123" t="s">
        <v>5224</v>
      </c>
      <c r="F1504" s="123" t="s">
        <v>5229</v>
      </c>
    </row>
    <row r="1505" spans="1:6" ht="25.5">
      <c r="A1505" s="116" t="s">
        <v>5230</v>
      </c>
      <c r="B1505" s="118" t="s">
        <v>5231</v>
      </c>
      <c r="C1505" s="117" t="s">
        <v>837</v>
      </c>
      <c r="D1505" s="119" t="s">
        <v>5232</v>
      </c>
      <c r="E1505" s="119" t="s">
        <v>5224</v>
      </c>
      <c r="F1505" s="119" t="s">
        <v>5233</v>
      </c>
    </row>
    <row r="1506" spans="1:6" ht="25.5">
      <c r="A1506" s="116" t="s">
        <v>5234</v>
      </c>
      <c r="B1506" s="118" t="s">
        <v>5235</v>
      </c>
      <c r="C1506" s="117" t="s">
        <v>337</v>
      </c>
      <c r="D1506" s="119" t="s">
        <v>5236</v>
      </c>
      <c r="E1506" s="119" t="s">
        <v>4737</v>
      </c>
      <c r="F1506" s="119" t="s">
        <v>5237</v>
      </c>
    </row>
    <row r="1507" spans="1:6" ht="38.25">
      <c r="A1507" s="121" t="s">
        <v>5238</v>
      </c>
      <c r="B1507" s="116" t="s">
        <v>5239</v>
      </c>
      <c r="C1507" s="122" t="s">
        <v>337</v>
      </c>
      <c r="D1507" s="123" t="s">
        <v>5240</v>
      </c>
      <c r="E1507" s="123" t="s">
        <v>4779</v>
      </c>
      <c r="F1507" s="123" t="s">
        <v>5241</v>
      </c>
    </row>
    <row r="1508" spans="1:6" ht="38.25">
      <c r="A1508" s="116" t="s">
        <v>5242</v>
      </c>
      <c r="B1508" s="118" t="s">
        <v>5243</v>
      </c>
      <c r="C1508" s="117" t="s">
        <v>337</v>
      </c>
      <c r="D1508" s="119" t="s">
        <v>5244</v>
      </c>
      <c r="E1508" s="119" t="s">
        <v>1991</v>
      </c>
      <c r="F1508" s="119" t="s">
        <v>5245</v>
      </c>
    </row>
    <row r="1509" spans="1:6">
      <c r="A1509" s="130">
        <v>28.05</v>
      </c>
      <c r="B1509" s="113" t="s">
        <v>5246</v>
      </c>
      <c r="C1509" s="114"/>
      <c r="D1509" s="114"/>
      <c r="E1509" s="114"/>
      <c r="F1509" s="114"/>
    </row>
    <row r="1510" spans="1:6" ht="25.5">
      <c r="A1510" s="116" t="s">
        <v>5247</v>
      </c>
      <c r="B1510" s="118" t="s">
        <v>5248</v>
      </c>
      <c r="C1510" s="117" t="s">
        <v>337</v>
      </c>
      <c r="D1510" s="119" t="s">
        <v>3216</v>
      </c>
      <c r="E1510" s="124"/>
      <c r="F1510" s="119" t="s">
        <v>3216</v>
      </c>
    </row>
    <row r="1511" spans="1:6" ht="25.5">
      <c r="A1511" s="116" t="s">
        <v>5249</v>
      </c>
      <c r="B1511" s="118" t="s">
        <v>5250</v>
      </c>
      <c r="C1511" s="117" t="s">
        <v>337</v>
      </c>
      <c r="D1511" s="119" t="s">
        <v>5251</v>
      </c>
      <c r="E1511" s="124"/>
      <c r="F1511" s="119" t="s">
        <v>5251</v>
      </c>
    </row>
    <row r="1512" spans="1:6" ht="25.5">
      <c r="A1512" s="116" t="s">
        <v>5252</v>
      </c>
      <c r="B1512" s="118" t="s">
        <v>5253</v>
      </c>
      <c r="C1512" s="117" t="s">
        <v>337</v>
      </c>
      <c r="D1512" s="119" t="s">
        <v>5254</v>
      </c>
      <c r="E1512" s="124"/>
      <c r="F1512" s="119" t="s">
        <v>5254</v>
      </c>
    </row>
    <row r="1513" spans="1:6" ht="25.5">
      <c r="A1513" s="121" t="s">
        <v>5255</v>
      </c>
      <c r="B1513" s="116" t="s">
        <v>5256</v>
      </c>
      <c r="C1513" s="122" t="s">
        <v>337</v>
      </c>
      <c r="D1513" s="123" t="s">
        <v>5257</v>
      </c>
      <c r="E1513" s="118"/>
      <c r="F1513" s="123" t="s">
        <v>5257</v>
      </c>
    </row>
    <row r="1514" spans="1:6" ht="25.5">
      <c r="A1514" s="116" t="s">
        <v>5258</v>
      </c>
      <c r="B1514" s="118" t="s">
        <v>5259</v>
      </c>
      <c r="C1514" s="117" t="s">
        <v>337</v>
      </c>
      <c r="D1514" s="119" t="s">
        <v>5260</v>
      </c>
      <c r="E1514" s="124"/>
      <c r="F1514" s="119" t="s">
        <v>5260</v>
      </c>
    </row>
    <row r="1515" spans="1:6" ht="38.25">
      <c r="A1515" s="130">
        <v>28.2</v>
      </c>
      <c r="B1515" s="127" t="s">
        <v>5261</v>
      </c>
      <c r="C1515" s="128"/>
      <c r="D1515" s="128"/>
      <c r="E1515" s="128"/>
      <c r="F1515" s="128"/>
    </row>
    <row r="1516" spans="1:6">
      <c r="A1516" s="116" t="s">
        <v>5262</v>
      </c>
      <c r="B1516" s="116" t="s">
        <v>5263</v>
      </c>
      <c r="C1516" s="117" t="s">
        <v>337</v>
      </c>
      <c r="D1516" s="126"/>
      <c r="E1516" s="119" t="s">
        <v>1991</v>
      </c>
      <c r="F1516" s="119" t="s">
        <v>1991</v>
      </c>
    </row>
    <row r="1517" spans="1:6" ht="25.5">
      <c r="A1517" s="116" t="s">
        <v>5264</v>
      </c>
      <c r="B1517" s="118" t="s">
        <v>5265</v>
      </c>
      <c r="C1517" s="117" t="s">
        <v>337</v>
      </c>
      <c r="D1517" s="119" t="s">
        <v>5266</v>
      </c>
      <c r="E1517" s="119" t="s">
        <v>4737</v>
      </c>
      <c r="F1517" s="119" t="s">
        <v>5267</v>
      </c>
    </row>
    <row r="1518" spans="1:6" ht="25.5">
      <c r="A1518" s="116" t="s">
        <v>5268</v>
      </c>
      <c r="B1518" s="116" t="s">
        <v>5269</v>
      </c>
      <c r="C1518" s="117" t="s">
        <v>337</v>
      </c>
      <c r="D1518" s="124"/>
      <c r="E1518" s="119" t="s">
        <v>5270</v>
      </c>
      <c r="F1518" s="119" t="s">
        <v>5270</v>
      </c>
    </row>
    <row r="1519" spans="1:6" ht="25.5">
      <c r="A1519" s="116" t="s">
        <v>5271</v>
      </c>
      <c r="B1519" s="118" t="s">
        <v>5272</v>
      </c>
      <c r="C1519" s="117" t="s">
        <v>837</v>
      </c>
      <c r="D1519" s="119" t="s">
        <v>5273</v>
      </c>
      <c r="E1519" s="119" t="s">
        <v>5274</v>
      </c>
      <c r="F1519" s="119" t="s">
        <v>5275</v>
      </c>
    </row>
    <row r="1520" spans="1:6">
      <c r="A1520" s="116" t="s">
        <v>5276</v>
      </c>
      <c r="B1520" s="116" t="s">
        <v>5277</v>
      </c>
      <c r="C1520" s="117" t="s">
        <v>337</v>
      </c>
      <c r="D1520" s="126"/>
      <c r="E1520" s="119" t="s">
        <v>1448</v>
      </c>
      <c r="F1520" s="119" t="s">
        <v>1448</v>
      </c>
    </row>
    <row r="1521" spans="1:6">
      <c r="A1521" s="116" t="s">
        <v>5278</v>
      </c>
      <c r="B1521" s="116" t="s">
        <v>5279</v>
      </c>
      <c r="C1521" s="117" t="s">
        <v>837</v>
      </c>
      <c r="D1521" s="119" t="s">
        <v>5280</v>
      </c>
      <c r="E1521" s="119" t="s">
        <v>1965</v>
      </c>
      <c r="F1521" s="119" t="s">
        <v>5281</v>
      </c>
    </row>
    <row r="1522" spans="1:6" ht="25.5">
      <c r="A1522" s="116" t="s">
        <v>5282</v>
      </c>
      <c r="B1522" s="118" t="s">
        <v>5283</v>
      </c>
      <c r="C1522" s="117" t="s">
        <v>337</v>
      </c>
      <c r="D1522" s="119" t="s">
        <v>3832</v>
      </c>
      <c r="E1522" s="119" t="s">
        <v>594</v>
      </c>
      <c r="F1522" s="119" t="s">
        <v>5284</v>
      </c>
    </row>
    <row r="1523" spans="1:6" ht="25.5">
      <c r="A1523" s="116" t="s">
        <v>5285</v>
      </c>
      <c r="B1523" s="118" t="s">
        <v>5286</v>
      </c>
      <c r="C1523" s="117" t="s">
        <v>837</v>
      </c>
      <c r="D1523" s="119" t="s">
        <v>5287</v>
      </c>
      <c r="E1523" s="119" t="s">
        <v>5288</v>
      </c>
      <c r="F1523" s="119" t="s">
        <v>5289</v>
      </c>
    </row>
    <row r="1524" spans="1:6" ht="38.25">
      <c r="A1524" s="116" t="s">
        <v>5290</v>
      </c>
      <c r="B1524" s="118" t="s">
        <v>5291</v>
      </c>
      <c r="C1524" s="117" t="s">
        <v>337</v>
      </c>
      <c r="D1524" s="119" t="s">
        <v>5292</v>
      </c>
      <c r="E1524" s="119" t="s">
        <v>4737</v>
      </c>
      <c r="F1524" s="119" t="s">
        <v>5293</v>
      </c>
    </row>
    <row r="1525" spans="1:6" ht="38.25">
      <c r="A1525" s="116" t="s">
        <v>5294</v>
      </c>
      <c r="B1525" s="118" t="s">
        <v>5295</v>
      </c>
      <c r="C1525" s="117" t="s">
        <v>337</v>
      </c>
      <c r="D1525" s="119" t="s">
        <v>5296</v>
      </c>
      <c r="E1525" s="119" t="s">
        <v>5215</v>
      </c>
      <c r="F1525" s="119" t="s">
        <v>5297</v>
      </c>
    </row>
    <row r="1526" spans="1:6">
      <c r="A1526" s="116" t="s">
        <v>5298</v>
      </c>
      <c r="B1526" s="116" t="s">
        <v>5299</v>
      </c>
      <c r="C1526" s="117" t="s">
        <v>337</v>
      </c>
      <c r="D1526" s="119" t="s">
        <v>5300</v>
      </c>
      <c r="E1526" s="119" t="s">
        <v>5301</v>
      </c>
      <c r="F1526" s="119" t="s">
        <v>5302</v>
      </c>
    </row>
    <row r="1527" spans="1:6" ht="25.5">
      <c r="A1527" s="116" t="s">
        <v>5303</v>
      </c>
      <c r="B1527" s="118" t="s">
        <v>5304</v>
      </c>
      <c r="C1527" s="117" t="s">
        <v>337</v>
      </c>
      <c r="D1527" s="119" t="s">
        <v>5305</v>
      </c>
      <c r="E1527" s="119" t="s">
        <v>5301</v>
      </c>
      <c r="F1527" s="119" t="s">
        <v>5306</v>
      </c>
    </row>
    <row r="1528" spans="1:6" ht="25.5">
      <c r="A1528" s="116" t="s">
        <v>5307</v>
      </c>
      <c r="B1528" s="118" t="s">
        <v>5308</v>
      </c>
      <c r="C1528" s="117" t="s">
        <v>337</v>
      </c>
      <c r="D1528" s="119" t="s">
        <v>5309</v>
      </c>
      <c r="E1528" s="119" t="s">
        <v>5301</v>
      </c>
      <c r="F1528" s="119" t="s">
        <v>5310</v>
      </c>
    </row>
    <row r="1529" spans="1:6" ht="38.25">
      <c r="A1529" s="116" t="s">
        <v>5311</v>
      </c>
      <c r="B1529" s="118" t="s">
        <v>5312</v>
      </c>
      <c r="C1529" s="117" t="s">
        <v>837</v>
      </c>
      <c r="D1529" s="119" t="s">
        <v>5313</v>
      </c>
      <c r="E1529" s="119" t="s">
        <v>1448</v>
      </c>
      <c r="F1529" s="119" t="s">
        <v>5314</v>
      </c>
    </row>
    <row r="1530" spans="1:6" ht="38.25">
      <c r="A1530" s="116" t="s">
        <v>5315</v>
      </c>
      <c r="B1530" s="118" t="s">
        <v>5316</v>
      </c>
      <c r="C1530" s="117" t="s">
        <v>337</v>
      </c>
      <c r="D1530" s="119" t="s">
        <v>5317</v>
      </c>
      <c r="E1530" s="119" t="s">
        <v>1448</v>
      </c>
      <c r="F1530" s="119" t="s">
        <v>5318</v>
      </c>
    </row>
    <row r="1531" spans="1:6" ht="38.25">
      <c r="A1531" s="116" t="s">
        <v>5319</v>
      </c>
      <c r="B1531" s="118" t="s">
        <v>5320</v>
      </c>
      <c r="C1531" s="117" t="s">
        <v>337</v>
      </c>
      <c r="D1531" s="119" t="s">
        <v>5321</v>
      </c>
      <c r="E1531" s="119" t="s">
        <v>1448</v>
      </c>
      <c r="F1531" s="119" t="s">
        <v>5322</v>
      </c>
    </row>
    <row r="1532" spans="1:6" ht="38.25">
      <c r="A1532" s="116" t="s">
        <v>5323</v>
      </c>
      <c r="B1532" s="118" t="s">
        <v>5324</v>
      </c>
      <c r="C1532" s="117" t="s">
        <v>837</v>
      </c>
      <c r="D1532" s="119" t="s">
        <v>5325</v>
      </c>
      <c r="E1532" s="119" t="s">
        <v>5326</v>
      </c>
      <c r="F1532" s="119" t="s">
        <v>5327</v>
      </c>
    </row>
    <row r="1533" spans="1:6" ht="25.5">
      <c r="A1533" s="116" t="s">
        <v>5328</v>
      </c>
      <c r="B1533" s="118" t="s">
        <v>5329</v>
      </c>
      <c r="C1533" s="117" t="s">
        <v>337</v>
      </c>
      <c r="D1533" s="119" t="s">
        <v>5330</v>
      </c>
      <c r="E1533" s="119" t="s">
        <v>5301</v>
      </c>
      <c r="F1533" s="119" t="s">
        <v>5331</v>
      </c>
    </row>
    <row r="1534" spans="1:6" ht="25.5">
      <c r="A1534" s="116" t="s">
        <v>5332</v>
      </c>
      <c r="B1534" s="118" t="s">
        <v>5333</v>
      </c>
      <c r="C1534" s="117" t="s">
        <v>337</v>
      </c>
      <c r="D1534" s="119" t="s">
        <v>5334</v>
      </c>
      <c r="E1534" s="119" t="s">
        <v>5301</v>
      </c>
      <c r="F1534" s="119" t="s">
        <v>3039</v>
      </c>
    </row>
    <row r="1535" spans="1:6" ht="25.5">
      <c r="A1535" s="116" t="s">
        <v>5335</v>
      </c>
      <c r="B1535" s="118" t="s">
        <v>5336</v>
      </c>
      <c r="C1535" s="117" t="s">
        <v>337</v>
      </c>
      <c r="D1535" s="119" t="s">
        <v>5337</v>
      </c>
      <c r="E1535" s="119" t="s">
        <v>5224</v>
      </c>
      <c r="F1535" s="119" t="s">
        <v>5338</v>
      </c>
    </row>
    <row r="1536" spans="1:6" ht="38.25">
      <c r="A1536" s="116" t="s">
        <v>5339</v>
      </c>
      <c r="B1536" s="118" t="s">
        <v>5340</v>
      </c>
      <c r="C1536" s="117" t="s">
        <v>337</v>
      </c>
      <c r="D1536" s="119" t="s">
        <v>5341</v>
      </c>
      <c r="E1536" s="119" t="s">
        <v>5301</v>
      </c>
      <c r="F1536" s="119" t="s">
        <v>5342</v>
      </c>
    </row>
    <row r="1537" spans="1:6" ht="25.5">
      <c r="A1537" s="121" t="s">
        <v>5343</v>
      </c>
      <c r="B1537" s="116" t="s">
        <v>5344</v>
      </c>
      <c r="C1537" s="122" t="s">
        <v>337</v>
      </c>
      <c r="D1537" s="123" t="s">
        <v>5345</v>
      </c>
      <c r="E1537" s="123" t="s">
        <v>5346</v>
      </c>
      <c r="F1537" s="123" t="s">
        <v>5347</v>
      </c>
    </row>
    <row r="1538" spans="1:6">
      <c r="A1538" s="116" t="s">
        <v>5348</v>
      </c>
      <c r="B1538" s="116" t="s">
        <v>5349</v>
      </c>
      <c r="C1538" s="117" t="s">
        <v>337</v>
      </c>
      <c r="D1538" s="119" t="s">
        <v>5350</v>
      </c>
      <c r="E1538" s="119" t="s">
        <v>5351</v>
      </c>
      <c r="F1538" s="119" t="s">
        <v>5352</v>
      </c>
    </row>
    <row r="1539" spans="1:6" ht="25.5">
      <c r="A1539" s="116" t="s">
        <v>5353</v>
      </c>
      <c r="B1539" s="118" t="s">
        <v>5354</v>
      </c>
      <c r="C1539" s="117" t="s">
        <v>337</v>
      </c>
      <c r="D1539" s="119" t="s">
        <v>5355</v>
      </c>
      <c r="E1539" s="119" t="s">
        <v>5301</v>
      </c>
      <c r="F1539" s="119" t="s">
        <v>5356</v>
      </c>
    </row>
    <row r="1540" spans="1:6">
      <c r="A1540" s="116" t="s">
        <v>5357</v>
      </c>
      <c r="B1540" s="116" t="s">
        <v>5358</v>
      </c>
      <c r="C1540" s="117" t="s">
        <v>337</v>
      </c>
      <c r="D1540" s="119" t="s">
        <v>5359</v>
      </c>
      <c r="E1540" s="119" t="s">
        <v>5301</v>
      </c>
      <c r="F1540" s="119" t="s">
        <v>5360</v>
      </c>
    </row>
    <row r="1541" spans="1:6" ht="25.5">
      <c r="A1541" s="116" t="s">
        <v>5361</v>
      </c>
      <c r="B1541" s="118" t="s">
        <v>5362</v>
      </c>
      <c r="C1541" s="117" t="s">
        <v>337</v>
      </c>
      <c r="D1541" s="119" t="s">
        <v>5363</v>
      </c>
      <c r="E1541" s="124"/>
      <c r="F1541" s="119" t="s">
        <v>5363</v>
      </c>
    </row>
    <row r="1542" spans="1:6" ht="25.5">
      <c r="A1542" s="121" t="s">
        <v>5364</v>
      </c>
      <c r="B1542" s="116" t="s">
        <v>5365</v>
      </c>
      <c r="C1542" s="122" t="s">
        <v>337</v>
      </c>
      <c r="D1542" s="123" t="s">
        <v>5366</v>
      </c>
      <c r="E1542" s="118"/>
      <c r="F1542" s="123" t="s">
        <v>5366</v>
      </c>
    </row>
    <row r="1543" spans="1:6" ht="25.5">
      <c r="A1543" s="116" t="s">
        <v>5367</v>
      </c>
      <c r="B1543" s="118" t="s">
        <v>5368</v>
      </c>
      <c r="C1543" s="117" t="s">
        <v>837</v>
      </c>
      <c r="D1543" s="119" t="s">
        <v>5369</v>
      </c>
      <c r="E1543" s="119" t="s">
        <v>4779</v>
      </c>
      <c r="F1543" s="119" t="s">
        <v>5370</v>
      </c>
    </row>
    <row r="1544" spans="1:6" ht="25.5">
      <c r="A1544" s="116" t="s">
        <v>5371</v>
      </c>
      <c r="B1544" s="118" t="s">
        <v>5372</v>
      </c>
      <c r="C1544" s="117" t="s">
        <v>837</v>
      </c>
      <c r="D1544" s="119" t="s">
        <v>5373</v>
      </c>
      <c r="E1544" s="119" t="s">
        <v>5374</v>
      </c>
      <c r="F1544" s="119" t="s">
        <v>5375</v>
      </c>
    </row>
    <row r="1545" spans="1:6" ht="51">
      <c r="A1545" s="116" t="s">
        <v>5376</v>
      </c>
      <c r="B1545" s="118" t="s">
        <v>5377</v>
      </c>
      <c r="C1545" s="117" t="s">
        <v>837</v>
      </c>
      <c r="D1545" s="119" t="s">
        <v>5378</v>
      </c>
      <c r="E1545" s="119" t="s">
        <v>5374</v>
      </c>
      <c r="F1545" s="119" t="s">
        <v>5379</v>
      </c>
    </row>
    <row r="1546" spans="1:6" ht="51">
      <c r="A1546" s="116" t="s">
        <v>5380</v>
      </c>
      <c r="B1546" s="118" t="s">
        <v>5381</v>
      </c>
      <c r="C1546" s="117" t="s">
        <v>837</v>
      </c>
      <c r="D1546" s="119" t="s">
        <v>5382</v>
      </c>
      <c r="E1546" s="119" t="s">
        <v>5374</v>
      </c>
      <c r="F1546" s="119" t="s">
        <v>5383</v>
      </c>
    </row>
    <row r="1547" spans="1:6" ht="38.25">
      <c r="A1547" s="116" t="s">
        <v>5384</v>
      </c>
      <c r="B1547" s="118" t="s">
        <v>5385</v>
      </c>
      <c r="C1547" s="117" t="s">
        <v>514</v>
      </c>
      <c r="D1547" s="119" t="s">
        <v>5386</v>
      </c>
      <c r="E1547" s="119" t="s">
        <v>1249</v>
      </c>
      <c r="F1547" s="119" t="s">
        <v>5387</v>
      </c>
    </row>
    <row r="1548" spans="1:6">
      <c r="A1548" s="129">
        <v>29</v>
      </c>
      <c r="B1548" s="113" t="s">
        <v>5388</v>
      </c>
      <c r="C1548" s="114"/>
      <c r="D1548" s="114"/>
      <c r="E1548" s="114"/>
      <c r="F1548" s="114"/>
    </row>
    <row r="1549" spans="1:6">
      <c r="A1549" s="130">
        <v>29.01</v>
      </c>
      <c r="B1549" s="113" t="s">
        <v>5389</v>
      </c>
      <c r="C1549" s="114"/>
      <c r="D1549" s="114"/>
      <c r="E1549" s="114"/>
      <c r="F1549" s="114"/>
    </row>
    <row r="1550" spans="1:6">
      <c r="A1550" s="116" t="s">
        <v>5390</v>
      </c>
      <c r="B1550" s="116" t="s">
        <v>5391</v>
      </c>
      <c r="C1550" s="117" t="s">
        <v>514</v>
      </c>
      <c r="D1550" s="119" t="s">
        <v>1134</v>
      </c>
      <c r="E1550" s="119" t="s">
        <v>5392</v>
      </c>
      <c r="F1550" s="119" t="s">
        <v>5393</v>
      </c>
    </row>
    <row r="1551" spans="1:6">
      <c r="A1551" s="116" t="s">
        <v>5394</v>
      </c>
      <c r="B1551" s="116" t="s">
        <v>5395</v>
      </c>
      <c r="C1551" s="117" t="s">
        <v>1235</v>
      </c>
      <c r="D1551" s="119" t="s">
        <v>5396</v>
      </c>
      <c r="E1551" s="119" t="s">
        <v>5397</v>
      </c>
      <c r="F1551" s="119" t="s">
        <v>5398</v>
      </c>
    </row>
    <row r="1552" spans="1:6">
      <c r="A1552" s="116" t="s">
        <v>5399</v>
      </c>
      <c r="B1552" s="116" t="s">
        <v>5400</v>
      </c>
      <c r="C1552" s="117" t="s">
        <v>514</v>
      </c>
      <c r="D1552" s="119" t="s">
        <v>5401</v>
      </c>
      <c r="E1552" s="119" t="s">
        <v>5392</v>
      </c>
      <c r="F1552" s="119" t="s">
        <v>5402</v>
      </c>
    </row>
    <row r="1553" spans="1:6">
      <c r="A1553" s="116" t="s">
        <v>5403</v>
      </c>
      <c r="B1553" s="116" t="s">
        <v>5404</v>
      </c>
      <c r="C1553" s="117" t="s">
        <v>1235</v>
      </c>
      <c r="D1553" s="119" t="s">
        <v>5405</v>
      </c>
      <c r="E1553" s="119" t="s">
        <v>5392</v>
      </c>
      <c r="F1553" s="119" t="s">
        <v>5406</v>
      </c>
    </row>
    <row r="1554" spans="1:6">
      <c r="A1554" s="116" t="s">
        <v>5407</v>
      </c>
      <c r="B1554" s="116" t="s">
        <v>5408</v>
      </c>
      <c r="C1554" s="117" t="s">
        <v>1235</v>
      </c>
      <c r="D1554" s="119" t="s">
        <v>1139</v>
      </c>
      <c r="E1554" s="119" t="s">
        <v>5392</v>
      </c>
      <c r="F1554" s="119" t="s">
        <v>5409</v>
      </c>
    </row>
    <row r="1555" spans="1:6">
      <c r="A1555" s="130">
        <v>29.03</v>
      </c>
      <c r="B1555" s="113" t="s">
        <v>5410</v>
      </c>
      <c r="C1555" s="114"/>
      <c r="D1555" s="114"/>
      <c r="E1555" s="114"/>
      <c r="F1555" s="114"/>
    </row>
    <row r="1556" spans="1:6" ht="25.5">
      <c r="A1556" s="116" t="s">
        <v>5411</v>
      </c>
      <c r="B1556" s="118" t="s">
        <v>5412</v>
      </c>
      <c r="C1556" s="117" t="s">
        <v>514</v>
      </c>
      <c r="D1556" s="119" t="s">
        <v>5413</v>
      </c>
      <c r="E1556" s="119" t="s">
        <v>1232</v>
      </c>
      <c r="F1556" s="119" t="s">
        <v>5414</v>
      </c>
    </row>
    <row r="1557" spans="1:6" ht="25.5">
      <c r="A1557" s="116" t="s">
        <v>5415</v>
      </c>
      <c r="B1557" s="118" t="s">
        <v>5416</v>
      </c>
      <c r="C1557" s="117" t="s">
        <v>514</v>
      </c>
      <c r="D1557" s="119" t="s">
        <v>5417</v>
      </c>
      <c r="E1557" s="119" t="s">
        <v>1232</v>
      </c>
      <c r="F1557" s="119" t="s">
        <v>5418</v>
      </c>
    </row>
    <row r="1558" spans="1:6" ht="25.5">
      <c r="A1558" s="116" t="s">
        <v>5419</v>
      </c>
      <c r="B1558" s="118" t="s">
        <v>5420</v>
      </c>
      <c r="C1558" s="117" t="s">
        <v>514</v>
      </c>
      <c r="D1558" s="119" t="s">
        <v>1430</v>
      </c>
      <c r="E1558" s="119" t="s">
        <v>1232</v>
      </c>
      <c r="F1558" s="119" t="s">
        <v>5421</v>
      </c>
    </row>
    <row r="1559" spans="1:6" ht="25.5">
      <c r="A1559" s="116" t="s">
        <v>5422</v>
      </c>
      <c r="B1559" s="118" t="s">
        <v>5423</v>
      </c>
      <c r="C1559" s="117" t="s">
        <v>514</v>
      </c>
      <c r="D1559" s="119" t="s">
        <v>5409</v>
      </c>
      <c r="E1559" s="119" t="s">
        <v>1232</v>
      </c>
      <c r="F1559" s="119" t="s">
        <v>5424</v>
      </c>
    </row>
    <row r="1560" spans="1:6" ht="38.25">
      <c r="A1560" s="130">
        <v>29.2</v>
      </c>
      <c r="B1560" s="127" t="s">
        <v>5425</v>
      </c>
      <c r="C1560" s="128"/>
      <c r="D1560" s="128"/>
      <c r="E1560" s="128"/>
      <c r="F1560" s="128"/>
    </row>
    <row r="1561" spans="1:6">
      <c r="A1561" s="116" t="s">
        <v>5426</v>
      </c>
      <c r="B1561" s="116" t="s">
        <v>5427</v>
      </c>
      <c r="C1561" s="117" t="s">
        <v>1235</v>
      </c>
      <c r="D1561" s="119" t="s">
        <v>5428</v>
      </c>
      <c r="E1561" s="119" t="s">
        <v>1684</v>
      </c>
      <c r="F1561" s="119" t="s">
        <v>5429</v>
      </c>
    </row>
    <row r="1562" spans="1:6">
      <c r="A1562" s="129">
        <v>30</v>
      </c>
      <c r="B1562" s="113" t="s">
        <v>5430</v>
      </c>
      <c r="C1562" s="114"/>
      <c r="D1562" s="114"/>
      <c r="E1562" s="114"/>
      <c r="F1562" s="114"/>
    </row>
    <row r="1563" spans="1:6">
      <c r="A1563" s="130">
        <v>30.01</v>
      </c>
      <c r="B1563" s="113" t="s">
        <v>5431</v>
      </c>
      <c r="C1563" s="114"/>
      <c r="D1563" s="114"/>
      <c r="E1563" s="114"/>
      <c r="F1563" s="114"/>
    </row>
    <row r="1564" spans="1:6" ht="38.25">
      <c r="A1564" s="121" t="s">
        <v>5432</v>
      </c>
      <c r="B1564" s="116" t="s">
        <v>5433</v>
      </c>
      <c r="C1564" s="122" t="s">
        <v>514</v>
      </c>
      <c r="D1564" s="123" t="s">
        <v>5434</v>
      </c>
      <c r="E1564" s="123" t="s">
        <v>1232</v>
      </c>
      <c r="F1564" s="123" t="s">
        <v>5435</v>
      </c>
    </row>
    <row r="1565" spans="1:6" ht="51">
      <c r="A1565" s="121" t="s">
        <v>5436</v>
      </c>
      <c r="B1565" s="118" t="s">
        <v>5437</v>
      </c>
      <c r="C1565" s="122" t="s">
        <v>337</v>
      </c>
      <c r="D1565" s="123" t="s">
        <v>5438</v>
      </c>
      <c r="E1565" s="123" t="s">
        <v>1232</v>
      </c>
      <c r="F1565" s="123" t="s">
        <v>5439</v>
      </c>
    </row>
    <row r="1566" spans="1:6" ht="51">
      <c r="A1566" s="121" t="s">
        <v>5440</v>
      </c>
      <c r="B1566" s="118" t="s">
        <v>5441</v>
      </c>
      <c r="C1566" s="122" t="s">
        <v>337</v>
      </c>
      <c r="D1566" s="123" t="s">
        <v>5442</v>
      </c>
      <c r="E1566" s="123" t="s">
        <v>1232</v>
      </c>
      <c r="F1566" s="123" t="s">
        <v>5443</v>
      </c>
    </row>
    <row r="1567" spans="1:6" ht="38.25">
      <c r="A1567" s="121" t="s">
        <v>5444</v>
      </c>
      <c r="B1567" s="118" t="s">
        <v>5445</v>
      </c>
      <c r="C1567" s="122" t="s">
        <v>337</v>
      </c>
      <c r="D1567" s="123" t="s">
        <v>5446</v>
      </c>
      <c r="E1567" s="123" t="s">
        <v>1232</v>
      </c>
      <c r="F1567" s="123" t="s">
        <v>5447</v>
      </c>
    </row>
    <row r="1568" spans="1:6" ht="51">
      <c r="A1568" s="116" t="s">
        <v>5448</v>
      </c>
      <c r="B1568" s="118" t="s">
        <v>5449</v>
      </c>
      <c r="C1568" s="117" t="s">
        <v>337</v>
      </c>
      <c r="D1568" s="119" t="s">
        <v>3514</v>
      </c>
      <c r="E1568" s="119" t="s">
        <v>1232</v>
      </c>
      <c r="F1568" s="119" t="s">
        <v>5450</v>
      </c>
    </row>
    <row r="1569" spans="1:6" ht="51">
      <c r="A1569" s="116" t="s">
        <v>5451</v>
      </c>
      <c r="B1569" s="116" t="s">
        <v>5452</v>
      </c>
      <c r="C1569" s="117" t="s">
        <v>337</v>
      </c>
      <c r="D1569" s="119" t="s">
        <v>5453</v>
      </c>
      <c r="E1569" s="119" t="s">
        <v>1232</v>
      </c>
      <c r="F1569" s="119" t="s">
        <v>5454</v>
      </c>
    </row>
    <row r="1570" spans="1:6" ht="51">
      <c r="A1570" s="116" t="s">
        <v>5455</v>
      </c>
      <c r="B1570" s="116" t="s">
        <v>5456</v>
      </c>
      <c r="C1570" s="117" t="s">
        <v>337</v>
      </c>
      <c r="D1570" s="119" t="s">
        <v>5457</v>
      </c>
      <c r="E1570" s="119" t="s">
        <v>1232</v>
      </c>
      <c r="F1570" s="119" t="s">
        <v>5458</v>
      </c>
    </row>
    <row r="1571" spans="1:6" ht="38.25">
      <c r="A1571" s="121" t="s">
        <v>5459</v>
      </c>
      <c r="B1571" s="118" t="s">
        <v>5460</v>
      </c>
      <c r="C1571" s="122" t="s">
        <v>337</v>
      </c>
      <c r="D1571" s="123" t="s">
        <v>5461</v>
      </c>
      <c r="E1571" s="123" t="s">
        <v>1232</v>
      </c>
      <c r="F1571" s="123" t="s">
        <v>5462</v>
      </c>
    </row>
    <row r="1572" spans="1:6" ht="51">
      <c r="A1572" s="121" t="s">
        <v>5463</v>
      </c>
      <c r="B1572" s="118" t="s">
        <v>5464</v>
      </c>
      <c r="C1572" s="122" t="s">
        <v>337</v>
      </c>
      <c r="D1572" s="123" t="s">
        <v>5465</v>
      </c>
      <c r="E1572" s="123" t="s">
        <v>1232</v>
      </c>
      <c r="F1572" s="123" t="s">
        <v>5466</v>
      </c>
    </row>
    <row r="1573" spans="1:6" ht="38.25">
      <c r="A1573" s="121" t="s">
        <v>5467</v>
      </c>
      <c r="B1573" s="118" t="s">
        <v>5468</v>
      </c>
      <c r="C1573" s="122" t="s">
        <v>337</v>
      </c>
      <c r="D1573" s="123" t="s">
        <v>5469</v>
      </c>
      <c r="E1573" s="123" t="s">
        <v>1305</v>
      </c>
      <c r="F1573" s="123" t="s">
        <v>5470</v>
      </c>
    </row>
    <row r="1574" spans="1:6">
      <c r="A1574" s="130">
        <v>30.03</v>
      </c>
      <c r="B1574" s="113" t="s">
        <v>5471</v>
      </c>
      <c r="C1574" s="114"/>
      <c r="D1574" s="114"/>
      <c r="E1574" s="114"/>
      <c r="F1574" s="114"/>
    </row>
    <row r="1575" spans="1:6" ht="51">
      <c r="A1575" s="116" t="s">
        <v>5472</v>
      </c>
      <c r="B1575" s="116" t="s">
        <v>5473</v>
      </c>
      <c r="C1575" s="117" t="s">
        <v>337</v>
      </c>
      <c r="D1575" s="119" t="s">
        <v>5474</v>
      </c>
      <c r="E1575" s="119" t="s">
        <v>1539</v>
      </c>
      <c r="F1575" s="119" t="s">
        <v>5475</v>
      </c>
    </row>
    <row r="1576" spans="1:6" ht="51">
      <c r="A1576" s="116" t="s">
        <v>5476</v>
      </c>
      <c r="B1576" s="116" t="s">
        <v>5477</v>
      </c>
      <c r="C1576" s="117" t="s">
        <v>337</v>
      </c>
      <c r="D1576" s="119" t="s">
        <v>5478</v>
      </c>
      <c r="E1576" s="119" t="s">
        <v>1539</v>
      </c>
      <c r="F1576" s="119" t="s">
        <v>5479</v>
      </c>
    </row>
    <row r="1577" spans="1:6">
      <c r="A1577" s="130">
        <v>30.04</v>
      </c>
      <c r="B1577" s="113" t="s">
        <v>5480</v>
      </c>
      <c r="C1577" s="114"/>
      <c r="D1577" s="114"/>
      <c r="E1577" s="114"/>
      <c r="F1577" s="114"/>
    </row>
    <row r="1578" spans="1:6" ht="38.25">
      <c r="A1578" s="116" t="s">
        <v>5481</v>
      </c>
      <c r="B1578" s="116" t="s">
        <v>5482</v>
      </c>
      <c r="C1578" s="117" t="s">
        <v>408</v>
      </c>
      <c r="D1578" s="119" t="s">
        <v>5483</v>
      </c>
      <c r="E1578" s="119" t="s">
        <v>5484</v>
      </c>
      <c r="F1578" s="119" t="s">
        <v>5485</v>
      </c>
    </row>
    <row r="1579" spans="1:6" ht="51">
      <c r="A1579" s="121" t="s">
        <v>5486</v>
      </c>
      <c r="B1579" s="118" t="s">
        <v>5487</v>
      </c>
      <c r="C1579" s="122" t="s">
        <v>408</v>
      </c>
      <c r="D1579" s="123" t="s">
        <v>5488</v>
      </c>
      <c r="E1579" s="123" t="s">
        <v>3823</v>
      </c>
      <c r="F1579" s="123" t="s">
        <v>5489</v>
      </c>
    </row>
    <row r="1580" spans="1:6" ht="38.25">
      <c r="A1580" s="121" t="s">
        <v>5490</v>
      </c>
      <c r="B1580" s="116" t="s">
        <v>5491</v>
      </c>
      <c r="C1580" s="122" t="s">
        <v>408</v>
      </c>
      <c r="D1580" s="123" t="s">
        <v>5492</v>
      </c>
      <c r="E1580" s="123" t="s">
        <v>3628</v>
      </c>
      <c r="F1580" s="123" t="s">
        <v>5493</v>
      </c>
    </row>
    <row r="1581" spans="1:6" ht="51">
      <c r="A1581" s="121" t="s">
        <v>5494</v>
      </c>
      <c r="B1581" s="118" t="s">
        <v>5495</v>
      </c>
      <c r="C1581" s="122" t="s">
        <v>337</v>
      </c>
      <c r="D1581" s="123" t="s">
        <v>5496</v>
      </c>
      <c r="E1581" s="123" t="s">
        <v>1164</v>
      </c>
      <c r="F1581" s="123" t="s">
        <v>5497</v>
      </c>
    </row>
    <row r="1582" spans="1:6" ht="25.5">
      <c r="A1582" s="116" t="s">
        <v>5498</v>
      </c>
      <c r="B1582" s="118" t="s">
        <v>5499</v>
      </c>
      <c r="C1582" s="117" t="s">
        <v>514</v>
      </c>
      <c r="D1582" s="119" t="s">
        <v>5500</v>
      </c>
      <c r="E1582" s="124"/>
      <c r="F1582" s="119" t="s">
        <v>5500</v>
      </c>
    </row>
    <row r="1583" spans="1:6" ht="38.25">
      <c r="A1583" s="121" t="s">
        <v>5501</v>
      </c>
      <c r="B1583" s="118" t="s">
        <v>5502</v>
      </c>
      <c r="C1583" s="122" t="s">
        <v>408</v>
      </c>
      <c r="D1583" s="123" t="s">
        <v>2859</v>
      </c>
      <c r="E1583" s="123" t="s">
        <v>3479</v>
      </c>
      <c r="F1583" s="123" t="s">
        <v>2710</v>
      </c>
    </row>
    <row r="1584" spans="1:6" ht="38.25">
      <c r="A1584" s="116" t="s">
        <v>5503</v>
      </c>
      <c r="B1584" s="118" t="s">
        <v>5504</v>
      </c>
      <c r="C1584" s="117" t="s">
        <v>337</v>
      </c>
      <c r="D1584" s="119" t="s">
        <v>410</v>
      </c>
      <c r="E1584" s="119" t="s">
        <v>5505</v>
      </c>
      <c r="F1584" s="119" t="s">
        <v>5506</v>
      </c>
    </row>
    <row r="1585" spans="1:6" ht="51">
      <c r="A1585" s="121" t="s">
        <v>5507</v>
      </c>
      <c r="B1585" s="118" t="s">
        <v>5508</v>
      </c>
      <c r="C1585" s="122" t="s">
        <v>408</v>
      </c>
      <c r="D1585" s="123" t="s">
        <v>5509</v>
      </c>
      <c r="E1585" s="123" t="s">
        <v>2715</v>
      </c>
      <c r="F1585" s="123" t="s">
        <v>5510</v>
      </c>
    </row>
    <row r="1586" spans="1:6">
      <c r="A1586" s="130">
        <v>30.06</v>
      </c>
      <c r="B1586" s="113" t="s">
        <v>5511</v>
      </c>
      <c r="C1586" s="114"/>
      <c r="D1586" s="114"/>
      <c r="E1586" s="114"/>
      <c r="F1586" s="114"/>
    </row>
    <row r="1587" spans="1:6" ht="25.5">
      <c r="A1587" s="116" t="s">
        <v>5512</v>
      </c>
      <c r="B1587" s="118" t="s">
        <v>5513</v>
      </c>
      <c r="C1587" s="117" t="s">
        <v>337</v>
      </c>
      <c r="D1587" s="119" t="s">
        <v>1924</v>
      </c>
      <c r="E1587" s="119" t="s">
        <v>1164</v>
      </c>
      <c r="F1587" s="119" t="s">
        <v>1668</v>
      </c>
    </row>
    <row r="1588" spans="1:6" ht="38.25">
      <c r="A1588" s="116" t="s">
        <v>5514</v>
      </c>
      <c r="B1588" s="118" t="s">
        <v>5515</v>
      </c>
      <c r="C1588" s="117" t="s">
        <v>337</v>
      </c>
      <c r="D1588" s="119" t="s">
        <v>5516</v>
      </c>
      <c r="E1588" s="119" t="s">
        <v>1164</v>
      </c>
      <c r="F1588" s="119" t="s">
        <v>5517</v>
      </c>
    </row>
    <row r="1589" spans="1:6" ht="25.5">
      <c r="A1589" s="116" t="s">
        <v>5518</v>
      </c>
      <c r="B1589" s="118" t="s">
        <v>5519</v>
      </c>
      <c r="C1589" s="117" t="s">
        <v>337</v>
      </c>
      <c r="D1589" s="119" t="s">
        <v>5520</v>
      </c>
      <c r="E1589" s="119" t="s">
        <v>1164</v>
      </c>
      <c r="F1589" s="119" t="s">
        <v>5521</v>
      </c>
    </row>
    <row r="1590" spans="1:6" ht="38.25">
      <c r="A1590" s="121" t="s">
        <v>5522</v>
      </c>
      <c r="B1590" s="116" t="s">
        <v>5523</v>
      </c>
      <c r="C1590" s="122" t="s">
        <v>514</v>
      </c>
      <c r="D1590" s="123" t="s">
        <v>606</v>
      </c>
      <c r="E1590" s="123" t="s">
        <v>1870</v>
      </c>
      <c r="F1590" s="123" t="s">
        <v>5524</v>
      </c>
    </row>
    <row r="1591" spans="1:6" ht="38.25">
      <c r="A1591" s="121" t="s">
        <v>5525</v>
      </c>
      <c r="B1591" s="118" t="s">
        <v>5526</v>
      </c>
      <c r="C1591" s="122" t="s">
        <v>837</v>
      </c>
      <c r="D1591" s="123" t="s">
        <v>5527</v>
      </c>
      <c r="E1591" s="123" t="s">
        <v>1404</v>
      </c>
      <c r="F1591" s="123" t="s">
        <v>5528</v>
      </c>
    </row>
    <row r="1592" spans="1:6" ht="51">
      <c r="A1592" s="116" t="s">
        <v>5529</v>
      </c>
      <c r="B1592" s="116" t="s">
        <v>5530</v>
      </c>
      <c r="C1592" s="117" t="s">
        <v>837</v>
      </c>
      <c r="D1592" s="119" t="s">
        <v>5531</v>
      </c>
      <c r="E1592" s="119" t="s">
        <v>1404</v>
      </c>
      <c r="F1592" s="119" t="s">
        <v>5532</v>
      </c>
    </row>
    <row r="1593" spans="1:6" ht="25.5">
      <c r="A1593" s="121" t="s">
        <v>5533</v>
      </c>
      <c r="B1593" s="116" t="s">
        <v>5534</v>
      </c>
      <c r="C1593" s="122" t="s">
        <v>337</v>
      </c>
      <c r="D1593" s="123" t="s">
        <v>5535</v>
      </c>
      <c r="E1593" s="123" t="s">
        <v>936</v>
      </c>
      <c r="F1593" s="123" t="s">
        <v>5536</v>
      </c>
    </row>
    <row r="1594" spans="1:6" ht="38.25">
      <c r="A1594" s="121" t="s">
        <v>5537</v>
      </c>
      <c r="B1594" s="116" t="s">
        <v>5538</v>
      </c>
      <c r="C1594" s="122" t="s">
        <v>337</v>
      </c>
      <c r="D1594" s="123" t="s">
        <v>5539</v>
      </c>
      <c r="E1594" s="123" t="s">
        <v>1006</v>
      </c>
      <c r="F1594" s="123" t="s">
        <v>5540</v>
      </c>
    </row>
    <row r="1595" spans="1:6" ht="25.5">
      <c r="A1595" s="116" t="s">
        <v>5541</v>
      </c>
      <c r="B1595" s="118" t="s">
        <v>5542</v>
      </c>
      <c r="C1595" s="117" t="s">
        <v>337</v>
      </c>
      <c r="D1595" s="119" t="s">
        <v>5543</v>
      </c>
      <c r="E1595" s="119" t="s">
        <v>5544</v>
      </c>
      <c r="F1595" s="119" t="s">
        <v>5545</v>
      </c>
    </row>
    <row r="1596" spans="1:6" ht="25.5">
      <c r="A1596" s="116" t="s">
        <v>5546</v>
      </c>
      <c r="B1596" s="118" t="s">
        <v>5547</v>
      </c>
      <c r="C1596" s="117" t="s">
        <v>337</v>
      </c>
      <c r="D1596" s="119" t="s">
        <v>5548</v>
      </c>
      <c r="E1596" s="119" t="s">
        <v>5549</v>
      </c>
      <c r="F1596" s="119" t="s">
        <v>5550</v>
      </c>
    </row>
    <row r="1597" spans="1:6" ht="38.25">
      <c r="A1597" s="121" t="s">
        <v>5551</v>
      </c>
      <c r="B1597" s="118" t="s">
        <v>5552</v>
      </c>
      <c r="C1597" s="122" t="s">
        <v>337</v>
      </c>
      <c r="D1597" s="123" t="s">
        <v>5553</v>
      </c>
      <c r="E1597" s="123" t="s">
        <v>1305</v>
      </c>
      <c r="F1597" s="123" t="s">
        <v>5554</v>
      </c>
    </row>
    <row r="1598" spans="1:6" ht="38.25">
      <c r="A1598" s="121" t="s">
        <v>5555</v>
      </c>
      <c r="B1598" s="118" t="s">
        <v>5556</v>
      </c>
      <c r="C1598" s="122" t="s">
        <v>337</v>
      </c>
      <c r="D1598" s="123" t="s">
        <v>5557</v>
      </c>
      <c r="E1598" s="123" t="s">
        <v>936</v>
      </c>
      <c r="F1598" s="123" t="s">
        <v>5558</v>
      </c>
    </row>
    <row r="1599" spans="1:6">
      <c r="A1599" s="130">
        <v>30.08</v>
      </c>
      <c r="B1599" s="113" t="s">
        <v>5559</v>
      </c>
      <c r="C1599" s="114"/>
      <c r="D1599" s="114"/>
      <c r="E1599" s="114"/>
      <c r="F1599" s="114"/>
    </row>
    <row r="1600" spans="1:6" ht="38.25">
      <c r="A1600" s="116" t="s">
        <v>5560</v>
      </c>
      <c r="B1600" s="118" t="s">
        <v>5561</v>
      </c>
      <c r="C1600" s="117" t="s">
        <v>337</v>
      </c>
      <c r="D1600" s="119" t="s">
        <v>5562</v>
      </c>
      <c r="E1600" s="119" t="s">
        <v>1006</v>
      </c>
      <c r="F1600" s="119" t="s">
        <v>5563</v>
      </c>
    </row>
    <row r="1601" spans="1:6" ht="25.5">
      <c r="A1601" s="116" t="s">
        <v>5564</v>
      </c>
      <c r="B1601" s="118" t="s">
        <v>5565</v>
      </c>
      <c r="C1601" s="117" t="s">
        <v>337</v>
      </c>
      <c r="D1601" s="119" t="s">
        <v>5566</v>
      </c>
      <c r="E1601" s="119" t="s">
        <v>1539</v>
      </c>
      <c r="F1601" s="119" t="s">
        <v>5567</v>
      </c>
    </row>
    <row r="1602" spans="1:6" ht="25.5">
      <c r="A1602" s="121" t="s">
        <v>5568</v>
      </c>
      <c r="B1602" s="116" t="s">
        <v>5569</v>
      </c>
      <c r="C1602" s="122" t="s">
        <v>337</v>
      </c>
      <c r="D1602" s="123" t="s">
        <v>5570</v>
      </c>
      <c r="E1602" s="123" t="s">
        <v>5571</v>
      </c>
      <c r="F1602" s="123" t="s">
        <v>5572</v>
      </c>
    </row>
    <row r="1603" spans="1:6" ht="25.5">
      <c r="A1603" s="121" t="s">
        <v>5573</v>
      </c>
      <c r="B1603" s="116" t="s">
        <v>5574</v>
      </c>
      <c r="C1603" s="122" t="s">
        <v>337</v>
      </c>
      <c r="D1603" s="123" t="s">
        <v>5575</v>
      </c>
      <c r="E1603" s="123" t="s">
        <v>5576</v>
      </c>
      <c r="F1603" s="123" t="s">
        <v>5577</v>
      </c>
    </row>
    <row r="1604" spans="1:6">
      <c r="A1604" s="130">
        <v>30.14</v>
      </c>
      <c r="B1604" s="113" t="s">
        <v>5578</v>
      </c>
      <c r="C1604" s="114"/>
      <c r="D1604" s="114"/>
      <c r="E1604" s="114"/>
      <c r="F1604" s="114"/>
    </row>
    <row r="1605" spans="1:6" ht="51">
      <c r="A1605" s="116" t="s">
        <v>5579</v>
      </c>
      <c r="B1605" s="116" t="s">
        <v>5580</v>
      </c>
      <c r="C1605" s="117" t="s">
        <v>837</v>
      </c>
      <c r="D1605" s="119" t="s">
        <v>5581</v>
      </c>
      <c r="E1605" s="118"/>
      <c r="F1605" s="119" t="s">
        <v>5581</v>
      </c>
    </row>
    <row r="1606" spans="1:6" ht="51">
      <c r="A1606" s="116" t="s">
        <v>5582</v>
      </c>
      <c r="B1606" s="116" t="s">
        <v>5583</v>
      </c>
      <c r="C1606" s="117" t="s">
        <v>837</v>
      </c>
      <c r="D1606" s="119" t="s">
        <v>5584</v>
      </c>
      <c r="E1606" s="118"/>
      <c r="F1606" s="119" t="s">
        <v>5584</v>
      </c>
    </row>
    <row r="1607" spans="1:6" ht="38.25">
      <c r="A1607" s="121" t="s">
        <v>5585</v>
      </c>
      <c r="B1607" s="118" t="s">
        <v>5586</v>
      </c>
      <c r="C1607" s="122" t="s">
        <v>837</v>
      </c>
      <c r="D1607" s="123" t="s">
        <v>5587</v>
      </c>
      <c r="E1607" s="118"/>
      <c r="F1607" s="123" t="s">
        <v>5587</v>
      </c>
    </row>
    <row r="1608" spans="1:6" ht="38.25">
      <c r="A1608" s="116" t="s">
        <v>5588</v>
      </c>
      <c r="B1608" s="116" t="s">
        <v>5589</v>
      </c>
      <c r="C1608" s="117" t="s">
        <v>837</v>
      </c>
      <c r="D1608" s="119" t="s">
        <v>5590</v>
      </c>
      <c r="E1608" s="118"/>
      <c r="F1608" s="119" t="s">
        <v>5590</v>
      </c>
    </row>
    <row r="1609" spans="1:6">
      <c r="A1609" s="129">
        <v>32</v>
      </c>
      <c r="B1609" s="113" t="s">
        <v>5591</v>
      </c>
      <c r="C1609" s="114"/>
      <c r="D1609" s="114"/>
      <c r="E1609" s="114"/>
      <c r="F1609" s="114"/>
    </row>
    <row r="1610" spans="1:6">
      <c r="A1610" s="130">
        <v>32.06</v>
      </c>
      <c r="B1610" s="113" t="s">
        <v>5592</v>
      </c>
      <c r="C1610" s="114"/>
      <c r="D1610" s="114"/>
      <c r="E1610" s="114"/>
      <c r="F1610" s="114"/>
    </row>
    <row r="1611" spans="1:6" ht="25.5">
      <c r="A1611" s="116" t="s">
        <v>5593</v>
      </c>
      <c r="B1611" s="116" t="s">
        <v>5594</v>
      </c>
      <c r="C1611" s="117" t="s">
        <v>408</v>
      </c>
      <c r="D1611" s="119" t="s">
        <v>5595</v>
      </c>
      <c r="E1611" s="119" t="s">
        <v>936</v>
      </c>
      <c r="F1611" s="119" t="s">
        <v>5596</v>
      </c>
    </row>
    <row r="1612" spans="1:6" ht="25.5">
      <c r="A1612" s="116" t="s">
        <v>5597</v>
      </c>
      <c r="B1612" s="116" t="s">
        <v>5598</v>
      </c>
      <c r="C1612" s="117" t="s">
        <v>408</v>
      </c>
      <c r="D1612" s="119" t="s">
        <v>5599</v>
      </c>
      <c r="E1612" s="119" t="s">
        <v>936</v>
      </c>
      <c r="F1612" s="119" t="s">
        <v>5600</v>
      </c>
    </row>
    <row r="1613" spans="1:6">
      <c r="A1613" s="116" t="s">
        <v>5601</v>
      </c>
      <c r="B1613" s="116" t="s">
        <v>5602</v>
      </c>
      <c r="C1613" s="117" t="s">
        <v>557</v>
      </c>
      <c r="D1613" s="119" t="s">
        <v>5603</v>
      </c>
      <c r="E1613" s="119" t="s">
        <v>5604</v>
      </c>
      <c r="F1613" s="119" t="s">
        <v>5605</v>
      </c>
    </row>
    <row r="1614" spans="1:6" ht="25.5">
      <c r="A1614" s="121" t="s">
        <v>5606</v>
      </c>
      <c r="B1614" s="116" t="s">
        <v>5607</v>
      </c>
      <c r="C1614" s="122" t="s">
        <v>408</v>
      </c>
      <c r="D1614" s="123" t="s">
        <v>5608</v>
      </c>
      <c r="E1614" s="123" t="s">
        <v>5609</v>
      </c>
      <c r="F1614" s="123" t="s">
        <v>5610</v>
      </c>
    </row>
    <row r="1615" spans="1:6" ht="38.25">
      <c r="A1615" s="116" t="s">
        <v>5611</v>
      </c>
      <c r="B1615" s="116" t="s">
        <v>5612</v>
      </c>
      <c r="C1615" s="117" t="s">
        <v>408</v>
      </c>
      <c r="D1615" s="119" t="s">
        <v>5613</v>
      </c>
      <c r="E1615" s="119" t="s">
        <v>5614</v>
      </c>
      <c r="F1615" s="119" t="s">
        <v>5615</v>
      </c>
    </row>
    <row r="1616" spans="1:6" ht="25.5">
      <c r="A1616" s="116" t="s">
        <v>5616</v>
      </c>
      <c r="B1616" s="118" t="s">
        <v>5617</v>
      </c>
      <c r="C1616" s="117" t="s">
        <v>408</v>
      </c>
      <c r="D1616" s="119" t="s">
        <v>5618</v>
      </c>
      <c r="E1616" s="124"/>
      <c r="F1616" s="119" t="s">
        <v>5618</v>
      </c>
    </row>
    <row r="1617" spans="1:6" ht="38.25">
      <c r="A1617" s="121" t="s">
        <v>5619</v>
      </c>
      <c r="B1617" s="118" t="s">
        <v>5620</v>
      </c>
      <c r="C1617" s="122" t="s">
        <v>408</v>
      </c>
      <c r="D1617" s="123" t="s">
        <v>5621</v>
      </c>
      <c r="E1617" s="118"/>
      <c r="F1617" s="123" t="s">
        <v>5621</v>
      </c>
    </row>
    <row r="1618" spans="1:6" ht="25.5">
      <c r="A1618" s="116" t="s">
        <v>5622</v>
      </c>
      <c r="B1618" s="118" t="s">
        <v>5623</v>
      </c>
      <c r="C1618" s="117" t="s">
        <v>408</v>
      </c>
      <c r="D1618" s="119" t="s">
        <v>5624</v>
      </c>
      <c r="E1618" s="119" t="s">
        <v>1462</v>
      </c>
      <c r="F1618" s="119" t="s">
        <v>5625</v>
      </c>
    </row>
    <row r="1619" spans="1:6" ht="38.25">
      <c r="A1619" s="121" t="s">
        <v>5626</v>
      </c>
      <c r="B1619" s="118" t="s">
        <v>5627</v>
      </c>
      <c r="C1619" s="122" t="s">
        <v>408</v>
      </c>
      <c r="D1619" s="123" t="s">
        <v>5628</v>
      </c>
      <c r="E1619" s="118"/>
      <c r="F1619" s="123" t="s">
        <v>5628</v>
      </c>
    </row>
    <row r="1620" spans="1:6">
      <c r="A1620" s="130">
        <v>32.07</v>
      </c>
      <c r="B1620" s="113" t="s">
        <v>5629</v>
      </c>
      <c r="C1620" s="114"/>
      <c r="D1620" s="114"/>
      <c r="E1620" s="114"/>
      <c r="F1620" s="114"/>
    </row>
    <row r="1621" spans="1:6">
      <c r="A1621" s="116" t="s">
        <v>5630</v>
      </c>
      <c r="B1621" s="116" t="s">
        <v>5631</v>
      </c>
      <c r="C1621" s="117" t="s">
        <v>514</v>
      </c>
      <c r="D1621" s="119" t="s">
        <v>1815</v>
      </c>
      <c r="E1621" s="119" t="s">
        <v>1448</v>
      </c>
      <c r="F1621" s="119" t="s">
        <v>5632</v>
      </c>
    </row>
    <row r="1622" spans="1:6">
      <c r="A1622" s="116" t="s">
        <v>5633</v>
      </c>
      <c r="B1622" s="116" t="s">
        <v>5634</v>
      </c>
      <c r="C1622" s="117" t="s">
        <v>514</v>
      </c>
      <c r="D1622" s="119" t="s">
        <v>2298</v>
      </c>
      <c r="E1622" s="119" t="s">
        <v>1448</v>
      </c>
      <c r="F1622" s="119" t="s">
        <v>5635</v>
      </c>
    </row>
    <row r="1623" spans="1:6" ht="51">
      <c r="A1623" s="121" t="s">
        <v>5636</v>
      </c>
      <c r="B1623" s="118" t="s">
        <v>5637</v>
      </c>
      <c r="C1623" s="122" t="s">
        <v>514</v>
      </c>
      <c r="D1623" s="123" t="s">
        <v>2972</v>
      </c>
      <c r="E1623" s="123" t="s">
        <v>5638</v>
      </c>
      <c r="F1623" s="123" t="s">
        <v>5639</v>
      </c>
    </row>
    <row r="1624" spans="1:6">
      <c r="A1624" s="116" t="s">
        <v>5640</v>
      </c>
      <c r="B1624" s="116" t="s">
        <v>5641</v>
      </c>
      <c r="C1624" s="117" t="s">
        <v>5642</v>
      </c>
      <c r="D1624" s="119" t="s">
        <v>5643</v>
      </c>
      <c r="E1624" s="119" t="s">
        <v>5644</v>
      </c>
      <c r="F1624" s="119" t="s">
        <v>2243</v>
      </c>
    </row>
    <row r="1625" spans="1:6" ht="25.5">
      <c r="A1625" s="116" t="s">
        <v>5645</v>
      </c>
      <c r="B1625" s="118" t="s">
        <v>5646</v>
      </c>
      <c r="C1625" s="117" t="s">
        <v>514</v>
      </c>
      <c r="D1625" s="119" t="s">
        <v>5647</v>
      </c>
      <c r="E1625" s="119" t="s">
        <v>1341</v>
      </c>
      <c r="F1625" s="119" t="s">
        <v>5648</v>
      </c>
    </row>
    <row r="1626" spans="1:6" ht="25.5">
      <c r="A1626" s="116" t="s">
        <v>5649</v>
      </c>
      <c r="B1626" s="116" t="s">
        <v>5650</v>
      </c>
      <c r="C1626" s="117" t="s">
        <v>5642</v>
      </c>
      <c r="D1626" s="119" t="s">
        <v>1011</v>
      </c>
      <c r="E1626" s="119" t="s">
        <v>490</v>
      </c>
      <c r="F1626" s="119" t="s">
        <v>434</v>
      </c>
    </row>
    <row r="1627" spans="1:6" ht="38.25">
      <c r="A1627" s="116" t="s">
        <v>5651</v>
      </c>
      <c r="B1627" s="116" t="s">
        <v>5652</v>
      </c>
      <c r="C1627" s="117" t="s">
        <v>514</v>
      </c>
      <c r="D1627" s="119" t="s">
        <v>5653</v>
      </c>
      <c r="E1627" s="119" t="s">
        <v>553</v>
      </c>
      <c r="F1627" s="119" t="s">
        <v>5654</v>
      </c>
    </row>
    <row r="1628" spans="1:6" ht="38.25">
      <c r="A1628" s="116" t="s">
        <v>5655</v>
      </c>
      <c r="B1628" s="116" t="s">
        <v>5656</v>
      </c>
      <c r="C1628" s="117" t="s">
        <v>514</v>
      </c>
      <c r="D1628" s="119" t="s">
        <v>5657</v>
      </c>
      <c r="E1628" s="119" t="s">
        <v>553</v>
      </c>
      <c r="F1628" s="119" t="s">
        <v>5658</v>
      </c>
    </row>
    <row r="1629" spans="1:6" ht="63.75">
      <c r="A1629" s="116" t="s">
        <v>5659</v>
      </c>
      <c r="B1629" s="118" t="s">
        <v>5660</v>
      </c>
      <c r="C1629" s="117" t="s">
        <v>514</v>
      </c>
      <c r="D1629" s="119" t="s">
        <v>5661</v>
      </c>
      <c r="E1629" s="119" t="s">
        <v>553</v>
      </c>
      <c r="F1629" s="119" t="s">
        <v>5662</v>
      </c>
    </row>
    <row r="1630" spans="1:6" ht="63.75">
      <c r="A1630" s="116" t="s">
        <v>5663</v>
      </c>
      <c r="B1630" s="118" t="s">
        <v>5664</v>
      </c>
      <c r="C1630" s="117" t="s">
        <v>514</v>
      </c>
      <c r="D1630" s="119" t="s">
        <v>5665</v>
      </c>
      <c r="E1630" s="119" t="s">
        <v>553</v>
      </c>
      <c r="F1630" s="119" t="s">
        <v>5666</v>
      </c>
    </row>
    <row r="1631" spans="1:6">
      <c r="A1631" s="130">
        <v>32.08</v>
      </c>
      <c r="B1631" s="113" t="s">
        <v>5667</v>
      </c>
      <c r="C1631" s="114"/>
      <c r="D1631" s="114"/>
      <c r="E1631" s="114"/>
      <c r="F1631" s="114"/>
    </row>
    <row r="1632" spans="1:6" ht="25.5">
      <c r="A1632" s="121" t="s">
        <v>5668</v>
      </c>
      <c r="B1632" s="116" t="s">
        <v>5669</v>
      </c>
      <c r="C1632" s="122" t="s">
        <v>408</v>
      </c>
      <c r="D1632" s="123" t="s">
        <v>5670</v>
      </c>
      <c r="E1632" s="123" t="s">
        <v>1092</v>
      </c>
      <c r="F1632" s="123" t="s">
        <v>5671</v>
      </c>
    </row>
    <row r="1633" spans="1:6" ht="25.5">
      <c r="A1633" s="121" t="s">
        <v>5672</v>
      </c>
      <c r="B1633" s="116" t="s">
        <v>5673</v>
      </c>
      <c r="C1633" s="122" t="s">
        <v>408</v>
      </c>
      <c r="D1633" s="123" t="s">
        <v>5674</v>
      </c>
      <c r="E1633" s="123" t="s">
        <v>1092</v>
      </c>
      <c r="F1633" s="123" t="s">
        <v>5675</v>
      </c>
    </row>
    <row r="1634" spans="1:6" ht="25.5">
      <c r="A1634" s="116" t="s">
        <v>5676</v>
      </c>
      <c r="B1634" s="118" t="s">
        <v>5677</v>
      </c>
      <c r="C1634" s="117" t="s">
        <v>514</v>
      </c>
      <c r="D1634" s="119" t="s">
        <v>5678</v>
      </c>
      <c r="E1634" s="119" t="s">
        <v>5679</v>
      </c>
      <c r="F1634" s="119" t="s">
        <v>5680</v>
      </c>
    </row>
    <row r="1635" spans="1:6" ht="25.5">
      <c r="A1635" s="116" t="s">
        <v>5681</v>
      </c>
      <c r="B1635" s="118" t="s">
        <v>5682</v>
      </c>
      <c r="C1635" s="117" t="s">
        <v>514</v>
      </c>
      <c r="D1635" s="119" t="s">
        <v>5683</v>
      </c>
      <c r="E1635" s="119" t="s">
        <v>5679</v>
      </c>
      <c r="F1635" s="119" t="s">
        <v>5684</v>
      </c>
    </row>
    <row r="1636" spans="1:6" ht="38.25">
      <c r="A1636" s="121" t="s">
        <v>5685</v>
      </c>
      <c r="B1636" s="118" t="s">
        <v>5686</v>
      </c>
      <c r="C1636" s="122" t="s">
        <v>514</v>
      </c>
      <c r="D1636" s="123" t="s">
        <v>5687</v>
      </c>
      <c r="E1636" s="118"/>
      <c r="F1636" s="123" t="s">
        <v>5687</v>
      </c>
    </row>
    <row r="1637" spans="1:6" ht="38.25">
      <c r="A1637" s="121" t="s">
        <v>5688</v>
      </c>
      <c r="B1637" s="118" t="s">
        <v>5689</v>
      </c>
      <c r="C1637" s="122" t="s">
        <v>514</v>
      </c>
      <c r="D1637" s="123" t="s">
        <v>5690</v>
      </c>
      <c r="E1637" s="118"/>
      <c r="F1637" s="123" t="s">
        <v>5690</v>
      </c>
    </row>
    <row r="1638" spans="1:6" ht="51">
      <c r="A1638" s="121" t="s">
        <v>5691</v>
      </c>
      <c r="B1638" s="118" t="s">
        <v>5692</v>
      </c>
      <c r="C1638" s="122" t="s">
        <v>514</v>
      </c>
      <c r="D1638" s="123" t="s">
        <v>5693</v>
      </c>
      <c r="E1638" s="123" t="s">
        <v>1097</v>
      </c>
      <c r="F1638" s="123" t="s">
        <v>5694</v>
      </c>
    </row>
    <row r="1639" spans="1:6" ht="51">
      <c r="A1639" s="121" t="s">
        <v>5695</v>
      </c>
      <c r="B1639" s="118" t="s">
        <v>5696</v>
      </c>
      <c r="C1639" s="122" t="s">
        <v>514</v>
      </c>
      <c r="D1639" s="123" t="s">
        <v>5697</v>
      </c>
      <c r="E1639" s="123" t="s">
        <v>1097</v>
      </c>
      <c r="F1639" s="123" t="s">
        <v>5698</v>
      </c>
    </row>
    <row r="1640" spans="1:6">
      <c r="A1640" s="116" t="s">
        <v>5699</v>
      </c>
      <c r="B1640" s="116" t="s">
        <v>5700</v>
      </c>
      <c r="C1640" s="117" t="s">
        <v>514</v>
      </c>
      <c r="D1640" s="119" t="s">
        <v>5701</v>
      </c>
      <c r="E1640" s="126"/>
      <c r="F1640" s="119" t="s">
        <v>5701</v>
      </c>
    </row>
    <row r="1641" spans="1:6">
      <c r="A1641" s="130">
        <v>32.090000000000003</v>
      </c>
      <c r="B1641" s="113" t="s">
        <v>5702</v>
      </c>
      <c r="C1641" s="114"/>
      <c r="D1641" s="114"/>
      <c r="E1641" s="114"/>
      <c r="F1641" s="114"/>
    </row>
    <row r="1642" spans="1:6">
      <c r="A1642" s="116" t="s">
        <v>5703</v>
      </c>
      <c r="B1642" s="116" t="s">
        <v>5704</v>
      </c>
      <c r="C1642" s="117" t="s">
        <v>1235</v>
      </c>
      <c r="D1642" s="119" t="s">
        <v>5705</v>
      </c>
      <c r="E1642" s="119" t="s">
        <v>1232</v>
      </c>
      <c r="F1642" s="119" t="s">
        <v>5706</v>
      </c>
    </row>
    <row r="1643" spans="1:6">
      <c r="A1643" s="116" t="s">
        <v>5707</v>
      </c>
      <c r="B1643" s="116" t="s">
        <v>5708</v>
      </c>
      <c r="C1643" s="117" t="s">
        <v>5709</v>
      </c>
      <c r="D1643" s="119" t="s">
        <v>5710</v>
      </c>
      <c r="E1643" s="119" t="s">
        <v>1191</v>
      </c>
      <c r="F1643" s="119" t="s">
        <v>5711</v>
      </c>
    </row>
    <row r="1644" spans="1:6">
      <c r="A1644" s="130">
        <v>32.1</v>
      </c>
      <c r="B1644" s="113" t="s">
        <v>5712</v>
      </c>
      <c r="C1644" s="114"/>
      <c r="D1644" s="114"/>
      <c r="E1644" s="114"/>
      <c r="F1644" s="114"/>
    </row>
    <row r="1645" spans="1:6" ht="38.25">
      <c r="A1645" s="121" t="s">
        <v>5713</v>
      </c>
      <c r="B1645" s="118" t="s">
        <v>5714</v>
      </c>
      <c r="C1645" s="122" t="s">
        <v>514</v>
      </c>
      <c r="D1645" s="123" t="s">
        <v>2855</v>
      </c>
      <c r="E1645" s="123" t="s">
        <v>5715</v>
      </c>
      <c r="F1645" s="123" t="s">
        <v>1632</v>
      </c>
    </row>
    <row r="1646" spans="1:6" ht="38.25">
      <c r="A1646" s="121" t="s">
        <v>5716</v>
      </c>
      <c r="B1646" s="118" t="s">
        <v>5717</v>
      </c>
      <c r="C1646" s="122" t="s">
        <v>514</v>
      </c>
      <c r="D1646" s="123" t="s">
        <v>5718</v>
      </c>
      <c r="E1646" s="123" t="s">
        <v>3549</v>
      </c>
      <c r="F1646" s="123" t="s">
        <v>5719</v>
      </c>
    </row>
    <row r="1647" spans="1:6" ht="38.25">
      <c r="A1647" s="121" t="s">
        <v>5720</v>
      </c>
      <c r="B1647" s="118" t="s">
        <v>5721</v>
      </c>
      <c r="C1647" s="122" t="s">
        <v>514</v>
      </c>
      <c r="D1647" s="123" t="s">
        <v>5722</v>
      </c>
      <c r="E1647" s="123" t="s">
        <v>5723</v>
      </c>
      <c r="F1647" s="123" t="s">
        <v>5724</v>
      </c>
    </row>
    <row r="1648" spans="1:6" ht="38.25">
      <c r="A1648" s="121" t="s">
        <v>5725</v>
      </c>
      <c r="B1648" s="118" t="s">
        <v>5726</v>
      </c>
      <c r="C1648" s="122" t="s">
        <v>514</v>
      </c>
      <c r="D1648" s="123" t="s">
        <v>5727</v>
      </c>
      <c r="E1648" s="123" t="s">
        <v>5728</v>
      </c>
      <c r="F1648" s="123" t="s">
        <v>5729</v>
      </c>
    </row>
    <row r="1649" spans="1:6" ht="38.25">
      <c r="A1649" s="121" t="s">
        <v>5730</v>
      </c>
      <c r="B1649" s="118" t="s">
        <v>5731</v>
      </c>
      <c r="C1649" s="122" t="s">
        <v>514</v>
      </c>
      <c r="D1649" s="123" t="s">
        <v>5732</v>
      </c>
      <c r="E1649" s="123" t="s">
        <v>5733</v>
      </c>
      <c r="F1649" s="123" t="s">
        <v>5734</v>
      </c>
    </row>
    <row r="1650" spans="1:6" ht="25.5">
      <c r="A1650" s="116" t="s">
        <v>5735</v>
      </c>
      <c r="B1650" s="118" t="s">
        <v>5736</v>
      </c>
      <c r="C1650" s="117" t="s">
        <v>514</v>
      </c>
      <c r="D1650" s="119" t="s">
        <v>5737</v>
      </c>
      <c r="E1650" s="119" t="s">
        <v>5738</v>
      </c>
      <c r="F1650" s="119" t="s">
        <v>5739</v>
      </c>
    </row>
    <row r="1651" spans="1:6" ht="25.5">
      <c r="A1651" s="121" t="s">
        <v>5740</v>
      </c>
      <c r="B1651" s="116" t="s">
        <v>5741</v>
      </c>
      <c r="C1651" s="122" t="s">
        <v>514</v>
      </c>
      <c r="D1651" s="123" t="s">
        <v>5742</v>
      </c>
      <c r="E1651" s="123" t="s">
        <v>5743</v>
      </c>
      <c r="F1651" s="123" t="s">
        <v>5744</v>
      </c>
    </row>
    <row r="1652" spans="1:6" ht="25.5">
      <c r="A1652" s="121" t="s">
        <v>5745</v>
      </c>
      <c r="B1652" s="116" t="s">
        <v>5746</v>
      </c>
      <c r="C1652" s="122" t="s">
        <v>514</v>
      </c>
      <c r="D1652" s="123" t="s">
        <v>5747</v>
      </c>
      <c r="E1652" s="123" t="s">
        <v>1092</v>
      </c>
      <c r="F1652" s="123" t="s">
        <v>5748</v>
      </c>
    </row>
    <row r="1653" spans="1:6">
      <c r="A1653" s="130">
        <v>32.11</v>
      </c>
      <c r="B1653" s="113" t="s">
        <v>5749</v>
      </c>
      <c r="C1653" s="114"/>
      <c r="D1653" s="114"/>
      <c r="E1653" s="114"/>
      <c r="F1653" s="114"/>
    </row>
    <row r="1654" spans="1:6">
      <c r="A1654" s="116" t="s">
        <v>5750</v>
      </c>
      <c r="B1654" s="116" t="s">
        <v>5751</v>
      </c>
      <c r="C1654" s="117" t="s">
        <v>408</v>
      </c>
      <c r="D1654" s="119" t="s">
        <v>5752</v>
      </c>
      <c r="E1654" s="119" t="s">
        <v>4767</v>
      </c>
      <c r="F1654" s="119" t="s">
        <v>2455</v>
      </c>
    </row>
    <row r="1655" spans="1:6" ht="38.25">
      <c r="A1655" s="121" t="s">
        <v>5753</v>
      </c>
      <c r="B1655" s="118" t="s">
        <v>5754</v>
      </c>
      <c r="C1655" s="122" t="s">
        <v>514</v>
      </c>
      <c r="D1655" s="123" t="s">
        <v>5755</v>
      </c>
      <c r="E1655" s="123" t="s">
        <v>4767</v>
      </c>
      <c r="F1655" s="123" t="s">
        <v>1893</v>
      </c>
    </row>
    <row r="1656" spans="1:6" ht="38.25">
      <c r="A1656" s="121" t="s">
        <v>5756</v>
      </c>
      <c r="B1656" s="118" t="s">
        <v>5757</v>
      </c>
      <c r="C1656" s="122" t="s">
        <v>514</v>
      </c>
      <c r="D1656" s="123" t="s">
        <v>5758</v>
      </c>
      <c r="E1656" s="123" t="s">
        <v>4767</v>
      </c>
      <c r="F1656" s="123" t="s">
        <v>5759</v>
      </c>
    </row>
    <row r="1657" spans="1:6" ht="38.25">
      <c r="A1657" s="121" t="s">
        <v>5760</v>
      </c>
      <c r="B1657" s="116" t="s">
        <v>5761</v>
      </c>
      <c r="C1657" s="122" t="s">
        <v>514</v>
      </c>
      <c r="D1657" s="123" t="s">
        <v>5762</v>
      </c>
      <c r="E1657" s="123" t="s">
        <v>4767</v>
      </c>
      <c r="F1657" s="123" t="s">
        <v>5763</v>
      </c>
    </row>
    <row r="1658" spans="1:6" ht="38.25">
      <c r="A1658" s="121" t="s">
        <v>5764</v>
      </c>
      <c r="B1658" s="118" t="s">
        <v>5765</v>
      </c>
      <c r="C1658" s="122" t="s">
        <v>514</v>
      </c>
      <c r="D1658" s="123" t="s">
        <v>5766</v>
      </c>
      <c r="E1658" s="123" t="s">
        <v>4767</v>
      </c>
      <c r="F1658" s="123" t="s">
        <v>1846</v>
      </c>
    </row>
    <row r="1659" spans="1:6" ht="51">
      <c r="A1659" s="121" t="s">
        <v>5767</v>
      </c>
      <c r="B1659" s="118" t="s">
        <v>5768</v>
      </c>
      <c r="C1659" s="122" t="s">
        <v>514</v>
      </c>
      <c r="D1659" s="123" t="s">
        <v>5769</v>
      </c>
      <c r="E1659" s="123" t="s">
        <v>4767</v>
      </c>
      <c r="F1659" s="123" t="s">
        <v>5770</v>
      </c>
    </row>
    <row r="1660" spans="1:6" ht="38.25">
      <c r="A1660" s="121" t="s">
        <v>5771</v>
      </c>
      <c r="B1660" s="118" t="s">
        <v>5772</v>
      </c>
      <c r="C1660" s="122" t="s">
        <v>514</v>
      </c>
      <c r="D1660" s="123" t="s">
        <v>5773</v>
      </c>
      <c r="E1660" s="123" t="s">
        <v>4767</v>
      </c>
      <c r="F1660" s="123" t="s">
        <v>1259</v>
      </c>
    </row>
    <row r="1661" spans="1:6" ht="51">
      <c r="A1661" s="121" t="s">
        <v>5774</v>
      </c>
      <c r="B1661" s="118" t="s">
        <v>5775</v>
      </c>
      <c r="C1661" s="122" t="s">
        <v>514</v>
      </c>
      <c r="D1661" s="123" t="s">
        <v>5776</v>
      </c>
      <c r="E1661" s="123" t="s">
        <v>4767</v>
      </c>
      <c r="F1661" s="123" t="s">
        <v>5777</v>
      </c>
    </row>
    <row r="1662" spans="1:6" ht="51">
      <c r="A1662" s="121" t="s">
        <v>5778</v>
      </c>
      <c r="B1662" s="118" t="s">
        <v>5779</v>
      </c>
      <c r="C1662" s="122" t="s">
        <v>514</v>
      </c>
      <c r="D1662" s="123" t="s">
        <v>5780</v>
      </c>
      <c r="E1662" s="123" t="s">
        <v>4767</v>
      </c>
      <c r="F1662" s="123" t="s">
        <v>5781</v>
      </c>
    </row>
    <row r="1663" spans="1:6" ht="51">
      <c r="A1663" s="121" t="s">
        <v>5782</v>
      </c>
      <c r="B1663" s="118" t="s">
        <v>5783</v>
      </c>
      <c r="C1663" s="122" t="s">
        <v>514</v>
      </c>
      <c r="D1663" s="123" t="s">
        <v>5784</v>
      </c>
      <c r="E1663" s="123" t="s">
        <v>4767</v>
      </c>
      <c r="F1663" s="123" t="s">
        <v>5785</v>
      </c>
    </row>
    <row r="1664" spans="1:6" ht="38.25">
      <c r="A1664" s="121" t="s">
        <v>5786</v>
      </c>
      <c r="B1664" s="118" t="s">
        <v>5787</v>
      </c>
      <c r="C1664" s="122" t="s">
        <v>514</v>
      </c>
      <c r="D1664" s="123" t="s">
        <v>3479</v>
      </c>
      <c r="E1664" s="123" t="s">
        <v>4767</v>
      </c>
      <c r="F1664" s="123" t="s">
        <v>5788</v>
      </c>
    </row>
    <row r="1665" spans="1:6" ht="38.25">
      <c r="A1665" s="116" t="s">
        <v>5789</v>
      </c>
      <c r="B1665" s="116" t="s">
        <v>5790</v>
      </c>
      <c r="C1665" s="117" t="s">
        <v>514</v>
      </c>
      <c r="D1665" s="119" t="s">
        <v>5791</v>
      </c>
      <c r="E1665" s="119" t="s">
        <v>4767</v>
      </c>
      <c r="F1665" s="119" t="s">
        <v>5792</v>
      </c>
    </row>
    <row r="1666" spans="1:6" ht="38.25">
      <c r="A1666" s="116" t="s">
        <v>5793</v>
      </c>
      <c r="B1666" s="116" t="s">
        <v>5794</v>
      </c>
      <c r="C1666" s="117" t="s">
        <v>514</v>
      </c>
      <c r="D1666" s="119" t="s">
        <v>5595</v>
      </c>
      <c r="E1666" s="119" t="s">
        <v>4767</v>
      </c>
      <c r="F1666" s="119" t="s">
        <v>1474</v>
      </c>
    </row>
    <row r="1667" spans="1:6" ht="38.25">
      <c r="A1667" s="116" t="s">
        <v>5795</v>
      </c>
      <c r="B1667" s="116" t="s">
        <v>5796</v>
      </c>
      <c r="C1667" s="117" t="s">
        <v>514</v>
      </c>
      <c r="D1667" s="119" t="s">
        <v>5797</v>
      </c>
      <c r="E1667" s="119" t="s">
        <v>4767</v>
      </c>
      <c r="F1667" s="119" t="s">
        <v>3972</v>
      </c>
    </row>
    <row r="1668" spans="1:6" ht="38.25">
      <c r="A1668" s="116" t="s">
        <v>5798</v>
      </c>
      <c r="B1668" s="116" t="s">
        <v>5799</v>
      </c>
      <c r="C1668" s="117" t="s">
        <v>514</v>
      </c>
      <c r="D1668" s="119" t="s">
        <v>5800</v>
      </c>
      <c r="E1668" s="119" t="s">
        <v>4767</v>
      </c>
      <c r="F1668" s="119" t="s">
        <v>5801</v>
      </c>
    </row>
    <row r="1669" spans="1:6" ht="38.25">
      <c r="A1669" s="121" t="s">
        <v>5802</v>
      </c>
      <c r="B1669" s="118" t="s">
        <v>5803</v>
      </c>
      <c r="C1669" s="122" t="s">
        <v>514</v>
      </c>
      <c r="D1669" s="123" t="s">
        <v>5804</v>
      </c>
      <c r="E1669" s="123" t="s">
        <v>4767</v>
      </c>
      <c r="F1669" s="123" t="s">
        <v>5805</v>
      </c>
    </row>
    <row r="1670" spans="1:6" ht="38.25">
      <c r="A1670" s="121" t="s">
        <v>5806</v>
      </c>
      <c r="B1670" s="118" t="s">
        <v>5807</v>
      </c>
      <c r="C1670" s="122" t="s">
        <v>514</v>
      </c>
      <c r="D1670" s="123" t="s">
        <v>5808</v>
      </c>
      <c r="E1670" s="123" t="s">
        <v>4767</v>
      </c>
      <c r="F1670" s="123" t="s">
        <v>5809</v>
      </c>
    </row>
    <row r="1671" spans="1:6" ht="38.25">
      <c r="A1671" s="121" t="s">
        <v>5810</v>
      </c>
      <c r="B1671" s="118" t="s">
        <v>5811</v>
      </c>
      <c r="C1671" s="122" t="s">
        <v>514</v>
      </c>
      <c r="D1671" s="123" t="s">
        <v>5812</v>
      </c>
      <c r="E1671" s="123" t="s">
        <v>4767</v>
      </c>
      <c r="F1671" s="123" t="s">
        <v>5813</v>
      </c>
    </row>
    <row r="1672" spans="1:6" ht="38.25">
      <c r="A1672" s="116" t="s">
        <v>5814</v>
      </c>
      <c r="B1672" s="116" t="s">
        <v>5815</v>
      </c>
      <c r="C1672" s="117" t="s">
        <v>514</v>
      </c>
      <c r="D1672" s="119" t="s">
        <v>5816</v>
      </c>
      <c r="E1672" s="119" t="s">
        <v>4767</v>
      </c>
      <c r="F1672" s="119" t="s">
        <v>5817</v>
      </c>
    </row>
    <row r="1673" spans="1:6" ht="51">
      <c r="A1673" s="121" t="s">
        <v>5818</v>
      </c>
      <c r="B1673" s="118" t="s">
        <v>5819</v>
      </c>
      <c r="C1673" s="122" t="s">
        <v>514</v>
      </c>
      <c r="D1673" s="123" t="s">
        <v>5820</v>
      </c>
      <c r="E1673" s="123" t="s">
        <v>4767</v>
      </c>
      <c r="F1673" s="123" t="s">
        <v>5821</v>
      </c>
    </row>
    <row r="1674" spans="1:6" ht="51">
      <c r="A1674" s="121" t="s">
        <v>5822</v>
      </c>
      <c r="B1674" s="118" t="s">
        <v>5823</v>
      </c>
      <c r="C1674" s="122" t="s">
        <v>514</v>
      </c>
      <c r="D1674" s="123" t="s">
        <v>5824</v>
      </c>
      <c r="E1674" s="123" t="s">
        <v>4767</v>
      </c>
      <c r="F1674" s="123" t="s">
        <v>5825</v>
      </c>
    </row>
    <row r="1675" spans="1:6" ht="51">
      <c r="A1675" s="121" t="s">
        <v>5826</v>
      </c>
      <c r="B1675" s="118" t="s">
        <v>5827</v>
      </c>
      <c r="C1675" s="122" t="s">
        <v>514</v>
      </c>
      <c r="D1675" s="123" t="s">
        <v>5828</v>
      </c>
      <c r="E1675" s="123" t="s">
        <v>4767</v>
      </c>
      <c r="F1675" s="123" t="s">
        <v>5829</v>
      </c>
    </row>
    <row r="1676" spans="1:6" ht="51">
      <c r="A1676" s="121" t="s">
        <v>5830</v>
      </c>
      <c r="B1676" s="118" t="s">
        <v>5831</v>
      </c>
      <c r="C1676" s="122" t="s">
        <v>408</v>
      </c>
      <c r="D1676" s="123" t="s">
        <v>5832</v>
      </c>
      <c r="E1676" s="123" t="s">
        <v>5833</v>
      </c>
      <c r="F1676" s="123" t="s">
        <v>5834</v>
      </c>
    </row>
    <row r="1677" spans="1:6" ht="38.25">
      <c r="A1677" s="116" t="s">
        <v>5835</v>
      </c>
      <c r="B1677" s="116" t="s">
        <v>5836</v>
      </c>
      <c r="C1677" s="117" t="s">
        <v>514</v>
      </c>
      <c r="D1677" s="119" t="s">
        <v>5837</v>
      </c>
      <c r="E1677" s="119" t="s">
        <v>4767</v>
      </c>
      <c r="F1677" s="119" t="s">
        <v>5838</v>
      </c>
    </row>
    <row r="1678" spans="1:6" ht="38.25">
      <c r="A1678" s="116" t="s">
        <v>5839</v>
      </c>
      <c r="B1678" s="116" t="s">
        <v>5840</v>
      </c>
      <c r="C1678" s="117" t="s">
        <v>514</v>
      </c>
      <c r="D1678" s="119" t="s">
        <v>5841</v>
      </c>
      <c r="E1678" s="119" t="s">
        <v>4767</v>
      </c>
      <c r="F1678" s="119" t="s">
        <v>5842</v>
      </c>
    </row>
    <row r="1679" spans="1:6">
      <c r="A1679" s="130">
        <v>32.15</v>
      </c>
      <c r="B1679" s="113" t="s">
        <v>5843</v>
      </c>
      <c r="C1679" s="114"/>
      <c r="D1679" s="114"/>
      <c r="E1679" s="114"/>
      <c r="F1679" s="114"/>
    </row>
    <row r="1680" spans="1:6" ht="25.5">
      <c r="A1680" s="116" t="s">
        <v>5844</v>
      </c>
      <c r="B1680" s="118" t="s">
        <v>5845</v>
      </c>
      <c r="C1680" s="117" t="s">
        <v>408</v>
      </c>
      <c r="D1680" s="119" t="s">
        <v>5846</v>
      </c>
      <c r="E1680" s="119" t="s">
        <v>1157</v>
      </c>
      <c r="F1680" s="119" t="s">
        <v>5847</v>
      </c>
    </row>
    <row r="1681" spans="1:6" ht="25.5">
      <c r="A1681" s="116" t="s">
        <v>5848</v>
      </c>
      <c r="B1681" s="118" t="s">
        <v>5849</v>
      </c>
      <c r="C1681" s="117" t="s">
        <v>408</v>
      </c>
      <c r="D1681" s="119" t="s">
        <v>3907</v>
      </c>
      <c r="E1681" s="120">
        <v>14923.4</v>
      </c>
      <c r="F1681" s="119" t="s">
        <v>5820</v>
      </c>
    </row>
    <row r="1682" spans="1:6" ht="51">
      <c r="A1682" s="121" t="s">
        <v>5850</v>
      </c>
      <c r="B1682" s="118" t="s">
        <v>5851</v>
      </c>
      <c r="C1682" s="122" t="s">
        <v>408</v>
      </c>
      <c r="D1682" s="123" t="s">
        <v>5852</v>
      </c>
      <c r="E1682" s="123" t="s">
        <v>5853</v>
      </c>
      <c r="F1682" s="123" t="s">
        <v>5854</v>
      </c>
    </row>
    <row r="1683" spans="1:6" ht="63.75">
      <c r="A1683" s="116" t="s">
        <v>5855</v>
      </c>
      <c r="B1683" s="118" t="s">
        <v>5856</v>
      </c>
      <c r="C1683" s="117" t="s">
        <v>408</v>
      </c>
      <c r="D1683" s="119" t="s">
        <v>5857</v>
      </c>
      <c r="E1683" s="119" t="s">
        <v>5853</v>
      </c>
      <c r="F1683" s="119" t="s">
        <v>5858</v>
      </c>
    </row>
    <row r="1684" spans="1:6" ht="25.5">
      <c r="A1684" s="116" t="s">
        <v>5859</v>
      </c>
      <c r="B1684" s="118" t="s">
        <v>5860</v>
      </c>
      <c r="C1684" s="117" t="s">
        <v>408</v>
      </c>
      <c r="D1684" s="119" t="s">
        <v>5861</v>
      </c>
      <c r="E1684" s="124"/>
      <c r="F1684" s="119" t="s">
        <v>5861</v>
      </c>
    </row>
    <row r="1685" spans="1:6">
      <c r="A1685" s="130">
        <v>32.159999999999997</v>
      </c>
      <c r="B1685" s="113" t="s">
        <v>5862</v>
      </c>
      <c r="C1685" s="128"/>
      <c r="D1685" s="128"/>
      <c r="E1685" s="128"/>
      <c r="F1685" s="128"/>
    </row>
    <row r="1686" spans="1:6" ht="25.5">
      <c r="A1686" s="121" t="s">
        <v>5863</v>
      </c>
      <c r="B1686" s="116" t="s">
        <v>5864</v>
      </c>
      <c r="C1686" s="122" t="s">
        <v>408</v>
      </c>
      <c r="D1686" s="123" t="s">
        <v>4796</v>
      </c>
      <c r="E1686" s="123" t="s">
        <v>1072</v>
      </c>
      <c r="F1686" s="123" t="s">
        <v>5865</v>
      </c>
    </row>
    <row r="1687" spans="1:6" ht="25.5">
      <c r="A1687" s="121" t="s">
        <v>5866</v>
      </c>
      <c r="B1687" s="116" t="s">
        <v>5867</v>
      </c>
      <c r="C1687" s="122" t="s">
        <v>408</v>
      </c>
      <c r="D1687" s="123" t="s">
        <v>5868</v>
      </c>
      <c r="E1687" s="123" t="s">
        <v>1072</v>
      </c>
      <c r="F1687" s="123" t="s">
        <v>5869</v>
      </c>
    </row>
    <row r="1688" spans="1:6" ht="25.5">
      <c r="A1688" s="121" t="s">
        <v>5870</v>
      </c>
      <c r="B1688" s="116" t="s">
        <v>5871</v>
      </c>
      <c r="C1688" s="122" t="s">
        <v>408</v>
      </c>
      <c r="D1688" s="123" t="s">
        <v>5872</v>
      </c>
      <c r="E1688" s="123" t="s">
        <v>1072</v>
      </c>
      <c r="F1688" s="123" t="s">
        <v>5873</v>
      </c>
    </row>
    <row r="1689" spans="1:6" ht="38.25">
      <c r="A1689" s="121" t="s">
        <v>5874</v>
      </c>
      <c r="B1689" s="118" t="s">
        <v>5875</v>
      </c>
      <c r="C1689" s="122" t="s">
        <v>408</v>
      </c>
      <c r="D1689" s="123" t="s">
        <v>5876</v>
      </c>
      <c r="E1689" s="123" t="s">
        <v>1305</v>
      </c>
      <c r="F1689" s="123" t="s">
        <v>5877</v>
      </c>
    </row>
    <row r="1690" spans="1:6" ht="25.5">
      <c r="A1690" s="116" t="s">
        <v>5878</v>
      </c>
      <c r="B1690" s="118" t="s">
        <v>5879</v>
      </c>
      <c r="C1690" s="117" t="s">
        <v>408</v>
      </c>
      <c r="D1690" s="119" t="s">
        <v>5880</v>
      </c>
      <c r="E1690" s="119" t="s">
        <v>1072</v>
      </c>
      <c r="F1690" s="119" t="s">
        <v>5881</v>
      </c>
    </row>
    <row r="1691" spans="1:6" ht="38.25">
      <c r="A1691" s="121" t="s">
        <v>5882</v>
      </c>
      <c r="B1691" s="118" t="s">
        <v>5883</v>
      </c>
      <c r="C1691" s="122" t="s">
        <v>408</v>
      </c>
      <c r="D1691" s="123" t="s">
        <v>5884</v>
      </c>
      <c r="E1691" s="123" t="s">
        <v>1305</v>
      </c>
      <c r="F1691" s="123" t="s">
        <v>5885</v>
      </c>
    </row>
    <row r="1692" spans="1:6" ht="38.25">
      <c r="A1692" s="121" t="s">
        <v>5886</v>
      </c>
      <c r="B1692" s="118" t="s">
        <v>5887</v>
      </c>
      <c r="C1692" s="122" t="s">
        <v>408</v>
      </c>
      <c r="D1692" s="123" t="s">
        <v>5888</v>
      </c>
      <c r="E1692" s="123" t="s">
        <v>5889</v>
      </c>
      <c r="F1692" s="123" t="s">
        <v>5890</v>
      </c>
    </row>
    <row r="1693" spans="1:6">
      <c r="A1693" s="130">
        <v>32.17</v>
      </c>
      <c r="B1693" s="113" t="s">
        <v>5891</v>
      </c>
      <c r="C1693" s="114"/>
      <c r="D1693" s="114"/>
      <c r="E1693" s="114"/>
      <c r="F1693" s="114"/>
    </row>
    <row r="1694" spans="1:6" ht="25.5">
      <c r="A1694" s="116" t="s">
        <v>5892</v>
      </c>
      <c r="B1694" s="140" t="s">
        <v>5893</v>
      </c>
      <c r="C1694" s="117" t="s">
        <v>557</v>
      </c>
      <c r="D1694" s="119" t="s">
        <v>5894</v>
      </c>
      <c r="E1694" s="119" t="s">
        <v>5895</v>
      </c>
      <c r="F1694" s="119" t="s">
        <v>5896</v>
      </c>
    </row>
    <row r="1695" spans="1:6" ht="25.5">
      <c r="A1695" s="121" t="s">
        <v>5897</v>
      </c>
      <c r="B1695" s="116" t="s">
        <v>5898</v>
      </c>
      <c r="C1695" s="122" t="s">
        <v>557</v>
      </c>
      <c r="D1695" s="123" t="s">
        <v>5899</v>
      </c>
      <c r="E1695" s="118"/>
      <c r="F1695" s="123" t="s">
        <v>5899</v>
      </c>
    </row>
    <row r="1696" spans="1:6" ht="25.5">
      <c r="A1696" s="121" t="s">
        <v>5900</v>
      </c>
      <c r="B1696" s="116" t="s">
        <v>5901</v>
      </c>
      <c r="C1696" s="122" t="s">
        <v>408</v>
      </c>
      <c r="D1696" s="123" t="s">
        <v>1030</v>
      </c>
      <c r="E1696" s="123" t="s">
        <v>3220</v>
      </c>
      <c r="F1696" s="123" t="s">
        <v>5902</v>
      </c>
    </row>
    <row r="1697" spans="1:6" ht="38.25">
      <c r="A1697" s="121" t="s">
        <v>5903</v>
      </c>
      <c r="B1697" s="118" t="s">
        <v>5904</v>
      </c>
      <c r="C1697" s="122" t="s">
        <v>408</v>
      </c>
      <c r="D1697" s="123" t="s">
        <v>5905</v>
      </c>
      <c r="E1697" s="123" t="s">
        <v>5906</v>
      </c>
      <c r="F1697" s="123" t="s">
        <v>5907</v>
      </c>
    </row>
    <row r="1698" spans="1:6" ht="25.5">
      <c r="A1698" s="121" t="s">
        <v>5908</v>
      </c>
      <c r="B1698" s="116" t="s">
        <v>5909</v>
      </c>
      <c r="C1698" s="122" t="s">
        <v>408</v>
      </c>
      <c r="D1698" s="123" t="s">
        <v>3372</v>
      </c>
      <c r="E1698" s="123" t="s">
        <v>3220</v>
      </c>
      <c r="F1698" s="123" t="s">
        <v>5910</v>
      </c>
    </row>
    <row r="1699" spans="1:6" ht="38.25">
      <c r="A1699" s="130">
        <v>32.200000000000003</v>
      </c>
      <c r="B1699" s="127" t="s">
        <v>5911</v>
      </c>
      <c r="C1699" s="128"/>
      <c r="D1699" s="128"/>
      <c r="E1699" s="128"/>
      <c r="F1699" s="128"/>
    </row>
    <row r="1700" spans="1:6">
      <c r="A1700" s="116" t="s">
        <v>5912</v>
      </c>
      <c r="B1700" s="116" t="s">
        <v>5913</v>
      </c>
      <c r="C1700" s="117" t="s">
        <v>557</v>
      </c>
      <c r="D1700" s="126"/>
      <c r="E1700" s="119" t="s">
        <v>1063</v>
      </c>
      <c r="F1700" s="119" t="s">
        <v>1063</v>
      </c>
    </row>
    <row r="1701" spans="1:6">
      <c r="A1701" s="116" t="s">
        <v>5914</v>
      </c>
      <c r="B1701" s="116" t="s">
        <v>5915</v>
      </c>
      <c r="C1701" s="117" t="s">
        <v>408</v>
      </c>
      <c r="D1701" s="119" t="s">
        <v>5916</v>
      </c>
      <c r="E1701" s="119" t="s">
        <v>936</v>
      </c>
      <c r="F1701" s="119" t="s">
        <v>3800</v>
      </c>
    </row>
    <row r="1702" spans="1:6" ht="25.5">
      <c r="A1702" s="116" t="s">
        <v>5917</v>
      </c>
      <c r="B1702" s="118" t="s">
        <v>5918</v>
      </c>
      <c r="C1702" s="117" t="s">
        <v>408</v>
      </c>
      <c r="D1702" s="119" t="s">
        <v>5919</v>
      </c>
      <c r="E1702" s="119" t="s">
        <v>936</v>
      </c>
      <c r="F1702" s="119" t="s">
        <v>5920</v>
      </c>
    </row>
    <row r="1703" spans="1:6" ht="25.5">
      <c r="A1703" s="121" t="s">
        <v>5921</v>
      </c>
      <c r="B1703" s="116" t="s">
        <v>5922</v>
      </c>
      <c r="C1703" s="122" t="s">
        <v>408</v>
      </c>
      <c r="D1703" s="123" t="s">
        <v>5923</v>
      </c>
      <c r="E1703" s="123" t="s">
        <v>936</v>
      </c>
      <c r="F1703" s="123" t="s">
        <v>5924</v>
      </c>
    </row>
    <row r="1704" spans="1:6">
      <c r="A1704" s="129">
        <v>33</v>
      </c>
      <c r="B1704" s="113" t="s">
        <v>5925</v>
      </c>
      <c r="C1704" s="114"/>
      <c r="D1704" s="114"/>
      <c r="E1704" s="114"/>
      <c r="F1704" s="114"/>
    </row>
    <row r="1705" spans="1:6">
      <c r="A1705" s="130">
        <v>33.01</v>
      </c>
      <c r="B1705" s="113" t="s">
        <v>5926</v>
      </c>
      <c r="C1705" s="114"/>
      <c r="D1705" s="114"/>
      <c r="E1705" s="114"/>
      <c r="F1705" s="114"/>
    </row>
    <row r="1706" spans="1:6" ht="25.5">
      <c r="A1706" s="116" t="s">
        <v>5927</v>
      </c>
      <c r="B1706" s="118" t="s">
        <v>5928</v>
      </c>
      <c r="C1706" s="117" t="s">
        <v>408</v>
      </c>
      <c r="D1706" s="119" t="s">
        <v>5929</v>
      </c>
      <c r="E1706" s="119" t="s">
        <v>5930</v>
      </c>
      <c r="F1706" s="119" t="s">
        <v>5931</v>
      </c>
    </row>
    <row r="1707" spans="1:6">
      <c r="A1707" s="116" t="s">
        <v>5932</v>
      </c>
      <c r="B1707" s="116" t="s">
        <v>5933</v>
      </c>
      <c r="C1707" s="117" t="s">
        <v>408</v>
      </c>
      <c r="D1707" s="119" t="s">
        <v>1006</v>
      </c>
      <c r="E1707" s="119" t="s">
        <v>5930</v>
      </c>
      <c r="F1707" s="119" t="s">
        <v>5934</v>
      </c>
    </row>
    <row r="1708" spans="1:6">
      <c r="A1708" s="116" t="s">
        <v>5935</v>
      </c>
      <c r="B1708" s="116" t="s">
        <v>5936</v>
      </c>
      <c r="C1708" s="117" t="s">
        <v>408</v>
      </c>
      <c r="D1708" s="119" t="s">
        <v>5937</v>
      </c>
      <c r="E1708" s="119" t="s">
        <v>1175</v>
      </c>
      <c r="F1708" s="119" t="s">
        <v>5671</v>
      </c>
    </row>
    <row r="1709" spans="1:6" ht="38.25">
      <c r="A1709" s="116" t="s">
        <v>5938</v>
      </c>
      <c r="B1709" s="118" t="s">
        <v>5939</v>
      </c>
      <c r="C1709" s="117" t="s">
        <v>514</v>
      </c>
      <c r="D1709" s="119" t="s">
        <v>3462</v>
      </c>
      <c r="E1709" s="119" t="s">
        <v>1870</v>
      </c>
      <c r="F1709" s="119" t="s">
        <v>5940</v>
      </c>
    </row>
    <row r="1710" spans="1:6" ht="25.5">
      <c r="A1710" s="116" t="s">
        <v>5941</v>
      </c>
      <c r="B1710" s="118" t="s">
        <v>5942</v>
      </c>
      <c r="C1710" s="117" t="s">
        <v>408</v>
      </c>
      <c r="D1710" s="119" t="s">
        <v>5943</v>
      </c>
      <c r="E1710" s="119" t="s">
        <v>5944</v>
      </c>
      <c r="F1710" s="119" t="s">
        <v>5945</v>
      </c>
    </row>
    <row r="1711" spans="1:6">
      <c r="A1711" s="130">
        <v>33.020000000000003</v>
      </c>
      <c r="B1711" s="113" t="s">
        <v>5946</v>
      </c>
      <c r="C1711" s="114"/>
      <c r="D1711" s="114"/>
      <c r="E1711" s="114"/>
      <c r="F1711" s="114"/>
    </row>
    <row r="1712" spans="1:6">
      <c r="A1712" s="93" t="s">
        <v>5947</v>
      </c>
      <c r="B1712" s="116" t="s">
        <v>5948</v>
      </c>
      <c r="C1712" s="117" t="s">
        <v>408</v>
      </c>
      <c r="D1712" s="119" t="s">
        <v>3921</v>
      </c>
      <c r="E1712" s="119" t="s">
        <v>5949</v>
      </c>
      <c r="F1712" s="119" t="s">
        <v>3794</v>
      </c>
    </row>
    <row r="1713" spans="1:6">
      <c r="A1713" s="140" t="s">
        <v>14393</v>
      </c>
      <c r="B1713" s="116" t="s">
        <v>5950</v>
      </c>
      <c r="C1713" s="117" t="s">
        <v>408</v>
      </c>
      <c r="D1713" s="119" t="s">
        <v>5951</v>
      </c>
      <c r="E1713" s="119" t="s">
        <v>5949</v>
      </c>
      <c r="F1713" s="119" t="s">
        <v>5952</v>
      </c>
    </row>
    <row r="1714" spans="1:6" ht="25.5">
      <c r="A1714" s="130">
        <v>33.03</v>
      </c>
      <c r="B1714" s="127" t="s">
        <v>5953</v>
      </c>
      <c r="C1714" s="128"/>
      <c r="D1714" s="128"/>
      <c r="E1714" s="128"/>
      <c r="F1714" s="128"/>
    </row>
    <row r="1715" spans="1:6">
      <c r="A1715" s="116" t="s">
        <v>5954</v>
      </c>
      <c r="B1715" s="116" t="s">
        <v>5955</v>
      </c>
      <c r="C1715" s="117" t="s">
        <v>408</v>
      </c>
      <c r="D1715" s="119" t="s">
        <v>5956</v>
      </c>
      <c r="E1715" s="119" t="s">
        <v>5957</v>
      </c>
      <c r="F1715" s="119" t="s">
        <v>5958</v>
      </c>
    </row>
    <row r="1716" spans="1:6" ht="25.5">
      <c r="A1716" s="116" t="s">
        <v>5959</v>
      </c>
      <c r="B1716" s="116" t="s">
        <v>5960</v>
      </c>
      <c r="C1716" s="117" t="s">
        <v>408</v>
      </c>
      <c r="D1716" s="119" t="s">
        <v>5961</v>
      </c>
      <c r="E1716" s="119" t="s">
        <v>5962</v>
      </c>
      <c r="F1716" s="119" t="s">
        <v>5963</v>
      </c>
    </row>
    <row r="1717" spans="1:6">
      <c r="A1717" s="116" t="s">
        <v>5964</v>
      </c>
      <c r="B1717" s="116" t="s">
        <v>5965</v>
      </c>
      <c r="C1717" s="117" t="s">
        <v>408</v>
      </c>
      <c r="D1717" s="119" t="s">
        <v>1154</v>
      </c>
      <c r="E1717" s="119" t="s">
        <v>5966</v>
      </c>
      <c r="F1717" s="119" t="s">
        <v>5967</v>
      </c>
    </row>
    <row r="1718" spans="1:6">
      <c r="A1718" s="116" t="s">
        <v>5968</v>
      </c>
      <c r="B1718" s="116" t="s">
        <v>5969</v>
      </c>
      <c r="C1718" s="117" t="s">
        <v>408</v>
      </c>
      <c r="D1718" s="119" t="s">
        <v>1426</v>
      </c>
      <c r="E1718" s="119" t="s">
        <v>5970</v>
      </c>
      <c r="F1718" s="119" t="s">
        <v>5971</v>
      </c>
    </row>
    <row r="1719" spans="1:6" ht="25.5">
      <c r="A1719" s="121" t="s">
        <v>5972</v>
      </c>
      <c r="B1719" s="116" t="s">
        <v>5973</v>
      </c>
      <c r="C1719" s="122" t="s">
        <v>408</v>
      </c>
      <c r="D1719" s="123" t="s">
        <v>5961</v>
      </c>
      <c r="E1719" s="123" t="s">
        <v>5974</v>
      </c>
      <c r="F1719" s="123" t="s">
        <v>5975</v>
      </c>
    </row>
    <row r="1720" spans="1:6" ht="38.25">
      <c r="A1720" s="121" t="s">
        <v>5976</v>
      </c>
      <c r="B1720" s="116" t="s">
        <v>5977</v>
      </c>
      <c r="C1720" s="122" t="s">
        <v>408</v>
      </c>
      <c r="D1720" s="123" t="s">
        <v>5978</v>
      </c>
      <c r="E1720" s="123" t="s">
        <v>5974</v>
      </c>
      <c r="F1720" s="123" t="s">
        <v>5979</v>
      </c>
    </row>
    <row r="1721" spans="1:6">
      <c r="A1721" s="116" t="s">
        <v>5980</v>
      </c>
      <c r="B1721" s="116" t="s">
        <v>5981</v>
      </c>
      <c r="C1721" s="117" t="s">
        <v>408</v>
      </c>
      <c r="D1721" s="119" t="s">
        <v>5982</v>
      </c>
      <c r="E1721" s="119" t="s">
        <v>5970</v>
      </c>
      <c r="F1721" s="119" t="s">
        <v>5983</v>
      </c>
    </row>
    <row r="1722" spans="1:6">
      <c r="A1722" s="130">
        <v>33.049999999999997</v>
      </c>
      <c r="B1722" s="113" t="s">
        <v>5984</v>
      </c>
      <c r="C1722" s="114"/>
      <c r="D1722" s="114"/>
      <c r="E1722" s="114"/>
      <c r="F1722" s="114"/>
    </row>
    <row r="1723" spans="1:6">
      <c r="A1723" s="116" t="s">
        <v>5985</v>
      </c>
      <c r="B1723" s="116" t="s">
        <v>5986</v>
      </c>
      <c r="C1723" s="117" t="s">
        <v>408</v>
      </c>
      <c r="D1723" s="119" t="s">
        <v>5987</v>
      </c>
      <c r="E1723" s="119" t="s">
        <v>5974</v>
      </c>
      <c r="F1723" s="119" t="s">
        <v>600</v>
      </c>
    </row>
    <row r="1724" spans="1:6" ht="25.5">
      <c r="A1724" s="116" t="s">
        <v>5988</v>
      </c>
      <c r="B1724" s="118" t="s">
        <v>5989</v>
      </c>
      <c r="C1724" s="117" t="s">
        <v>514</v>
      </c>
      <c r="D1724" s="119" t="s">
        <v>3921</v>
      </c>
      <c r="E1724" s="119" t="s">
        <v>5990</v>
      </c>
      <c r="F1724" s="119" t="s">
        <v>535</v>
      </c>
    </row>
    <row r="1725" spans="1:6">
      <c r="A1725" s="116" t="s">
        <v>5991</v>
      </c>
      <c r="B1725" s="116" t="s">
        <v>5992</v>
      </c>
      <c r="C1725" s="117" t="s">
        <v>408</v>
      </c>
      <c r="D1725" s="119" t="s">
        <v>3800</v>
      </c>
      <c r="E1725" s="119" t="s">
        <v>5865</v>
      </c>
      <c r="F1725" s="119" t="s">
        <v>5993</v>
      </c>
    </row>
    <row r="1726" spans="1:6" ht="25.5">
      <c r="A1726" s="116" t="s">
        <v>5994</v>
      </c>
      <c r="B1726" s="118" t="s">
        <v>5995</v>
      </c>
      <c r="C1726" s="117" t="s">
        <v>514</v>
      </c>
      <c r="D1726" s="119" t="s">
        <v>5996</v>
      </c>
      <c r="E1726" s="119" t="s">
        <v>5743</v>
      </c>
      <c r="F1726" s="119" t="s">
        <v>5997</v>
      </c>
    </row>
    <row r="1727" spans="1:6">
      <c r="A1727" s="130">
        <v>33.06</v>
      </c>
      <c r="B1727" s="113" t="s">
        <v>5998</v>
      </c>
      <c r="C1727" s="114"/>
      <c r="D1727" s="114"/>
      <c r="E1727" s="114"/>
      <c r="F1727" s="114"/>
    </row>
    <row r="1728" spans="1:6">
      <c r="A1728" s="116" t="s">
        <v>5999</v>
      </c>
      <c r="B1728" s="116" t="s">
        <v>6000</v>
      </c>
      <c r="C1728" s="117" t="s">
        <v>408</v>
      </c>
      <c r="D1728" s="119" t="s">
        <v>6001</v>
      </c>
      <c r="E1728" s="119" t="s">
        <v>5970</v>
      </c>
      <c r="F1728" s="119" t="s">
        <v>6002</v>
      </c>
    </row>
    <row r="1729" spans="1:6">
      <c r="A1729" s="130">
        <v>33.07</v>
      </c>
      <c r="B1729" s="113" t="s">
        <v>6003</v>
      </c>
      <c r="C1729" s="114"/>
      <c r="D1729" s="114"/>
      <c r="E1729" s="114"/>
      <c r="F1729" s="114"/>
    </row>
    <row r="1730" spans="1:6">
      <c r="A1730" s="116" t="s">
        <v>6004</v>
      </c>
      <c r="B1730" s="116" t="s">
        <v>6005</v>
      </c>
      <c r="C1730" s="117" t="s">
        <v>408</v>
      </c>
      <c r="D1730" s="119" t="s">
        <v>6006</v>
      </c>
      <c r="E1730" s="119" t="s">
        <v>5934</v>
      </c>
      <c r="F1730" s="119" t="s">
        <v>6007</v>
      </c>
    </row>
    <row r="1731" spans="1:6" ht="25.5">
      <c r="A1731" s="116" t="s">
        <v>6008</v>
      </c>
      <c r="B1731" s="118" t="s">
        <v>6009</v>
      </c>
      <c r="C1731" s="117" t="s">
        <v>1235</v>
      </c>
      <c r="D1731" s="119" t="s">
        <v>3431</v>
      </c>
      <c r="E1731" s="124"/>
      <c r="F1731" s="119" t="s">
        <v>3431</v>
      </c>
    </row>
    <row r="1732" spans="1:6" ht="25.5">
      <c r="A1732" s="116" t="s">
        <v>6010</v>
      </c>
      <c r="B1732" s="118" t="s">
        <v>6011</v>
      </c>
      <c r="C1732" s="117" t="s">
        <v>1235</v>
      </c>
      <c r="D1732" s="119" t="s">
        <v>6012</v>
      </c>
      <c r="E1732" s="124"/>
      <c r="F1732" s="119" t="s">
        <v>6012</v>
      </c>
    </row>
    <row r="1733" spans="1:6" ht="63.75">
      <c r="A1733" s="116" t="s">
        <v>6013</v>
      </c>
      <c r="B1733" s="118" t="s">
        <v>6014</v>
      </c>
      <c r="C1733" s="117" t="s">
        <v>408</v>
      </c>
      <c r="D1733" s="119" t="s">
        <v>6015</v>
      </c>
      <c r="E1733" s="119" t="s">
        <v>6016</v>
      </c>
      <c r="F1733" s="119" t="s">
        <v>6017</v>
      </c>
    </row>
    <row r="1734" spans="1:6" ht="63.75">
      <c r="A1734" s="116" t="s">
        <v>6018</v>
      </c>
      <c r="B1734" s="118" t="s">
        <v>6019</v>
      </c>
      <c r="C1734" s="117" t="s">
        <v>408</v>
      </c>
      <c r="D1734" s="119" t="s">
        <v>6020</v>
      </c>
      <c r="E1734" s="119" t="s">
        <v>6021</v>
      </c>
      <c r="F1734" s="119" t="s">
        <v>6022</v>
      </c>
    </row>
    <row r="1735" spans="1:6">
      <c r="A1735" s="130">
        <v>33.090000000000003</v>
      </c>
      <c r="B1735" s="113" t="s">
        <v>6023</v>
      </c>
      <c r="C1735" s="114"/>
      <c r="D1735" s="114"/>
      <c r="E1735" s="114"/>
      <c r="F1735" s="114"/>
    </row>
    <row r="1736" spans="1:6">
      <c r="A1736" s="116" t="s">
        <v>6024</v>
      </c>
      <c r="B1736" s="116" t="s">
        <v>6025</v>
      </c>
      <c r="C1736" s="117" t="s">
        <v>514</v>
      </c>
      <c r="D1736" s="119" t="s">
        <v>1720</v>
      </c>
      <c r="E1736" s="119" t="s">
        <v>6026</v>
      </c>
      <c r="F1736" s="119" t="s">
        <v>1959</v>
      </c>
    </row>
    <row r="1737" spans="1:6">
      <c r="A1737" s="116" t="s">
        <v>6027</v>
      </c>
      <c r="B1737" s="116" t="s">
        <v>6028</v>
      </c>
      <c r="C1737" s="117" t="s">
        <v>514</v>
      </c>
      <c r="D1737" s="119" t="s">
        <v>6029</v>
      </c>
      <c r="E1737" s="119" t="s">
        <v>6030</v>
      </c>
      <c r="F1737" s="119" t="s">
        <v>3246</v>
      </c>
    </row>
    <row r="1738" spans="1:6" ht="38.25">
      <c r="A1738" s="136">
        <v>33.1</v>
      </c>
      <c r="B1738" s="113" t="s">
        <v>6031</v>
      </c>
      <c r="C1738" s="127"/>
      <c r="D1738" s="127"/>
      <c r="E1738" s="127"/>
      <c r="F1738" s="127"/>
    </row>
    <row r="1739" spans="1:6" ht="25.5">
      <c r="A1739" s="116" t="s">
        <v>6032</v>
      </c>
      <c r="B1739" s="116" t="s">
        <v>6033</v>
      </c>
      <c r="C1739" s="117" t="s">
        <v>408</v>
      </c>
      <c r="D1739" s="119" t="s">
        <v>2735</v>
      </c>
      <c r="E1739" s="119" t="s">
        <v>5970</v>
      </c>
      <c r="F1739" s="119" t="s">
        <v>6034</v>
      </c>
    </row>
    <row r="1740" spans="1:6">
      <c r="A1740" s="116" t="s">
        <v>6035</v>
      </c>
      <c r="B1740" s="116" t="s">
        <v>6036</v>
      </c>
      <c r="C1740" s="117" t="s">
        <v>408</v>
      </c>
      <c r="D1740" s="119" t="s">
        <v>5647</v>
      </c>
      <c r="E1740" s="119" t="s">
        <v>5970</v>
      </c>
      <c r="F1740" s="119" t="s">
        <v>6037</v>
      </c>
    </row>
    <row r="1741" spans="1:6" ht="25.5">
      <c r="A1741" s="116" t="s">
        <v>6038</v>
      </c>
      <c r="B1741" s="118" t="s">
        <v>6039</v>
      </c>
      <c r="C1741" s="117" t="s">
        <v>408</v>
      </c>
      <c r="D1741" s="119" t="s">
        <v>6040</v>
      </c>
      <c r="E1741" s="119" t="s">
        <v>5970</v>
      </c>
      <c r="F1741" s="119" t="s">
        <v>6041</v>
      </c>
    </row>
    <row r="1742" spans="1:6" ht="25.5">
      <c r="A1742" s="116" t="s">
        <v>6042</v>
      </c>
      <c r="B1742" s="118" t="s">
        <v>6043</v>
      </c>
      <c r="C1742" s="117" t="s">
        <v>408</v>
      </c>
      <c r="D1742" s="119" t="s">
        <v>935</v>
      </c>
      <c r="E1742" s="119" t="s">
        <v>5970</v>
      </c>
      <c r="F1742" s="119" t="s">
        <v>6044</v>
      </c>
    </row>
    <row r="1743" spans="1:6">
      <c r="A1743" s="116" t="s">
        <v>6045</v>
      </c>
      <c r="B1743" s="116" t="s">
        <v>6046</v>
      </c>
      <c r="C1743" s="117" t="s">
        <v>408</v>
      </c>
      <c r="D1743" s="119" t="s">
        <v>6047</v>
      </c>
      <c r="E1743" s="119" t="s">
        <v>5970</v>
      </c>
      <c r="F1743" s="119" t="s">
        <v>2981</v>
      </c>
    </row>
    <row r="1744" spans="1:6">
      <c r="A1744" s="116" t="s">
        <v>6048</v>
      </c>
      <c r="B1744" s="116" t="s">
        <v>6049</v>
      </c>
      <c r="C1744" s="117" t="s">
        <v>408</v>
      </c>
      <c r="D1744" s="119" t="s">
        <v>4532</v>
      </c>
      <c r="E1744" s="119" t="s">
        <v>6050</v>
      </c>
      <c r="F1744" s="119" t="s">
        <v>6051</v>
      </c>
    </row>
    <row r="1745" spans="1:6">
      <c r="A1745" s="116" t="s">
        <v>6052</v>
      </c>
      <c r="B1745" s="116" t="s">
        <v>6053</v>
      </c>
      <c r="C1745" s="117" t="s">
        <v>408</v>
      </c>
      <c r="D1745" s="119" t="s">
        <v>6054</v>
      </c>
      <c r="E1745" s="119" t="s">
        <v>5970</v>
      </c>
      <c r="F1745" s="119" t="s">
        <v>6055</v>
      </c>
    </row>
    <row r="1746" spans="1:6" ht="25.5">
      <c r="A1746" s="116" t="s">
        <v>6056</v>
      </c>
      <c r="B1746" s="118" t="s">
        <v>6057</v>
      </c>
      <c r="C1746" s="117" t="s">
        <v>408</v>
      </c>
      <c r="D1746" s="119" t="s">
        <v>6058</v>
      </c>
      <c r="E1746" s="119" t="s">
        <v>6059</v>
      </c>
      <c r="F1746" s="119" t="s">
        <v>6060</v>
      </c>
    </row>
    <row r="1747" spans="1:6" ht="63.75">
      <c r="A1747" s="116" t="s">
        <v>6061</v>
      </c>
      <c r="B1747" s="118" t="s">
        <v>6062</v>
      </c>
      <c r="C1747" s="117" t="s">
        <v>408</v>
      </c>
      <c r="D1747" s="119" t="s">
        <v>6063</v>
      </c>
      <c r="E1747" s="118"/>
      <c r="F1747" s="119" t="s">
        <v>6063</v>
      </c>
    </row>
    <row r="1748" spans="1:6" ht="63.75">
      <c r="A1748" s="116" t="s">
        <v>6064</v>
      </c>
      <c r="B1748" s="118" t="s">
        <v>6065</v>
      </c>
      <c r="C1748" s="117" t="s">
        <v>408</v>
      </c>
      <c r="D1748" s="119" t="s">
        <v>6066</v>
      </c>
      <c r="E1748" s="118"/>
      <c r="F1748" s="119" t="s">
        <v>6066</v>
      </c>
    </row>
    <row r="1749" spans="1:6" ht="25.5">
      <c r="A1749" s="130">
        <v>33.11</v>
      </c>
      <c r="B1749" s="113" t="s">
        <v>6067</v>
      </c>
      <c r="C1749" s="128"/>
      <c r="D1749" s="128"/>
      <c r="E1749" s="128"/>
      <c r="F1749" s="128"/>
    </row>
    <row r="1750" spans="1:6" ht="25.5">
      <c r="A1750" s="116" t="s">
        <v>6068</v>
      </c>
      <c r="B1750" s="118" t="s">
        <v>6069</v>
      </c>
      <c r="C1750" s="117" t="s">
        <v>408</v>
      </c>
      <c r="D1750" s="119" t="s">
        <v>6070</v>
      </c>
      <c r="E1750" s="119" t="s">
        <v>6059</v>
      </c>
      <c r="F1750" s="119" t="s">
        <v>6071</v>
      </c>
    </row>
    <row r="1751" spans="1:6" ht="25.5">
      <c r="A1751" s="130">
        <v>33.119999999999997</v>
      </c>
      <c r="B1751" s="127" t="s">
        <v>6072</v>
      </c>
      <c r="C1751" s="128"/>
      <c r="D1751" s="128"/>
      <c r="E1751" s="128"/>
      <c r="F1751" s="128"/>
    </row>
    <row r="1752" spans="1:6" ht="25.5">
      <c r="A1752" s="116" t="s">
        <v>6073</v>
      </c>
      <c r="B1752" s="118" t="s">
        <v>6074</v>
      </c>
      <c r="C1752" s="117" t="s">
        <v>408</v>
      </c>
      <c r="D1752" s="119" t="s">
        <v>6075</v>
      </c>
      <c r="E1752" s="119" t="s">
        <v>6059</v>
      </c>
      <c r="F1752" s="119" t="s">
        <v>6076</v>
      </c>
    </row>
    <row r="1753" spans="1:6">
      <c r="A1753" s="129">
        <v>34</v>
      </c>
      <c r="B1753" s="113" t="s">
        <v>6077</v>
      </c>
      <c r="C1753" s="114"/>
      <c r="D1753" s="114"/>
      <c r="E1753" s="114"/>
      <c r="F1753" s="114"/>
    </row>
    <row r="1754" spans="1:6">
      <c r="A1754" s="130">
        <v>34.01</v>
      </c>
      <c r="B1754" s="113" t="s">
        <v>6078</v>
      </c>
      <c r="C1754" s="114"/>
      <c r="D1754" s="114"/>
      <c r="E1754" s="114"/>
      <c r="F1754" s="114"/>
    </row>
    <row r="1755" spans="1:6">
      <c r="A1755" s="116" t="s">
        <v>6079</v>
      </c>
      <c r="B1755" s="116" t="s">
        <v>6080</v>
      </c>
      <c r="C1755" s="117" t="s">
        <v>557</v>
      </c>
      <c r="D1755" s="119" t="s">
        <v>6081</v>
      </c>
      <c r="E1755" s="119" t="s">
        <v>1745</v>
      </c>
      <c r="F1755" s="119" t="s">
        <v>6082</v>
      </c>
    </row>
    <row r="1756" spans="1:6" ht="25.5">
      <c r="A1756" s="116" t="s">
        <v>6083</v>
      </c>
      <c r="B1756" s="118" t="s">
        <v>6084</v>
      </c>
      <c r="C1756" s="117" t="s">
        <v>408</v>
      </c>
      <c r="D1756" s="124"/>
      <c r="E1756" s="119" t="s">
        <v>907</v>
      </c>
      <c r="F1756" s="119" t="s">
        <v>907</v>
      </c>
    </row>
    <row r="1757" spans="1:6">
      <c r="A1757" s="130">
        <v>34.020000000000003</v>
      </c>
      <c r="B1757" s="113" t="s">
        <v>6085</v>
      </c>
      <c r="C1757" s="114"/>
      <c r="D1757" s="114"/>
      <c r="E1757" s="114"/>
      <c r="F1757" s="114"/>
    </row>
    <row r="1758" spans="1:6" ht="25.5">
      <c r="A1758" s="116" t="s">
        <v>6086</v>
      </c>
      <c r="B1758" s="118" t="s">
        <v>6087</v>
      </c>
      <c r="C1758" s="117" t="s">
        <v>408</v>
      </c>
      <c r="D1758" s="119" t="s">
        <v>6088</v>
      </c>
      <c r="E1758" s="119" t="s">
        <v>6089</v>
      </c>
      <c r="F1758" s="119" t="s">
        <v>6090</v>
      </c>
    </row>
    <row r="1759" spans="1:6" ht="25.5">
      <c r="A1759" s="116" t="s">
        <v>6091</v>
      </c>
      <c r="B1759" s="118" t="s">
        <v>6092</v>
      </c>
      <c r="C1759" s="117" t="s">
        <v>408</v>
      </c>
      <c r="D1759" s="119" t="s">
        <v>6093</v>
      </c>
      <c r="E1759" s="119" t="s">
        <v>6094</v>
      </c>
      <c r="F1759" s="119" t="s">
        <v>6095</v>
      </c>
    </row>
    <row r="1760" spans="1:6" ht="38.25">
      <c r="A1760" s="116" t="s">
        <v>6096</v>
      </c>
      <c r="B1760" s="118" t="s">
        <v>6097</v>
      </c>
      <c r="C1760" s="117" t="s">
        <v>408</v>
      </c>
      <c r="D1760" s="119" t="s">
        <v>6098</v>
      </c>
      <c r="E1760" s="119" t="s">
        <v>1160</v>
      </c>
      <c r="F1760" s="119" t="s">
        <v>6099</v>
      </c>
    </row>
    <row r="1761" spans="1:6" ht="38.25">
      <c r="A1761" s="116" t="s">
        <v>6100</v>
      </c>
      <c r="B1761" s="118" t="s">
        <v>6101</v>
      </c>
      <c r="C1761" s="117" t="s">
        <v>408</v>
      </c>
      <c r="D1761" s="119" t="s">
        <v>1172</v>
      </c>
      <c r="E1761" s="119" t="s">
        <v>6094</v>
      </c>
      <c r="F1761" s="119" t="s">
        <v>6102</v>
      </c>
    </row>
    <row r="1762" spans="1:6" ht="25.5">
      <c r="A1762" s="116" t="s">
        <v>6103</v>
      </c>
      <c r="B1762" s="118" t="s">
        <v>6104</v>
      </c>
      <c r="C1762" s="117" t="s">
        <v>408</v>
      </c>
      <c r="D1762" s="119" t="s">
        <v>3015</v>
      </c>
      <c r="E1762" s="119" t="s">
        <v>1160</v>
      </c>
      <c r="F1762" s="119" t="s">
        <v>6105</v>
      </c>
    </row>
    <row r="1763" spans="1:6" ht="38.25">
      <c r="A1763" s="116" t="s">
        <v>6106</v>
      </c>
      <c r="B1763" s="118" t="s">
        <v>6107</v>
      </c>
      <c r="C1763" s="117" t="s">
        <v>408</v>
      </c>
      <c r="D1763" s="119" t="s">
        <v>4796</v>
      </c>
      <c r="E1763" s="119" t="s">
        <v>6094</v>
      </c>
      <c r="F1763" s="119" t="s">
        <v>585</v>
      </c>
    </row>
    <row r="1764" spans="1:6" ht="38.25">
      <c r="A1764" s="116" t="s">
        <v>6108</v>
      </c>
      <c r="B1764" s="118" t="s">
        <v>6109</v>
      </c>
      <c r="C1764" s="117" t="s">
        <v>408</v>
      </c>
      <c r="D1764" s="119" t="s">
        <v>6110</v>
      </c>
      <c r="E1764" s="119" t="s">
        <v>1160</v>
      </c>
      <c r="F1764" s="119" t="s">
        <v>6111</v>
      </c>
    </row>
    <row r="1765" spans="1:6" ht="25.5">
      <c r="A1765" s="116" t="s">
        <v>6112</v>
      </c>
      <c r="B1765" s="116" t="s">
        <v>6113</v>
      </c>
      <c r="C1765" s="117" t="s">
        <v>408</v>
      </c>
      <c r="D1765" s="119" t="s">
        <v>1176</v>
      </c>
      <c r="E1765" s="124"/>
      <c r="F1765" s="119" t="s">
        <v>1176</v>
      </c>
    </row>
    <row r="1766" spans="1:6">
      <c r="A1766" s="130">
        <v>34.03</v>
      </c>
      <c r="B1766" s="113" t="s">
        <v>6114</v>
      </c>
      <c r="C1766" s="114"/>
      <c r="D1766" s="114"/>
      <c r="E1766" s="114"/>
      <c r="F1766" s="114"/>
    </row>
    <row r="1767" spans="1:6">
      <c r="A1767" s="116" t="s">
        <v>6115</v>
      </c>
      <c r="B1767" s="116" t="s">
        <v>6116</v>
      </c>
      <c r="C1767" s="117" t="s">
        <v>337</v>
      </c>
      <c r="D1767" s="119" t="s">
        <v>5881</v>
      </c>
      <c r="E1767" s="119" t="s">
        <v>6117</v>
      </c>
      <c r="F1767" s="119" t="s">
        <v>6118</v>
      </c>
    </row>
    <row r="1768" spans="1:6">
      <c r="A1768" s="116" t="s">
        <v>6119</v>
      </c>
      <c r="B1768" s="116" t="s">
        <v>6120</v>
      </c>
      <c r="C1768" s="117" t="s">
        <v>337</v>
      </c>
      <c r="D1768" s="119" t="s">
        <v>6121</v>
      </c>
      <c r="E1768" s="119" t="s">
        <v>6117</v>
      </c>
      <c r="F1768" s="119" t="s">
        <v>6122</v>
      </c>
    </row>
    <row r="1769" spans="1:6">
      <c r="A1769" s="116" t="s">
        <v>6123</v>
      </c>
      <c r="B1769" s="116" t="s">
        <v>6124</v>
      </c>
      <c r="C1769" s="117" t="s">
        <v>337</v>
      </c>
      <c r="D1769" s="119" t="s">
        <v>6125</v>
      </c>
      <c r="E1769" s="119" t="s">
        <v>6117</v>
      </c>
      <c r="F1769" s="119" t="s">
        <v>6126</v>
      </c>
    </row>
    <row r="1770" spans="1:6">
      <c r="A1770" s="116" t="s">
        <v>6127</v>
      </c>
      <c r="B1770" s="116" t="s">
        <v>6128</v>
      </c>
      <c r="C1770" s="117" t="s">
        <v>337</v>
      </c>
      <c r="D1770" s="119" t="s">
        <v>6129</v>
      </c>
      <c r="E1770" s="119" t="s">
        <v>6117</v>
      </c>
      <c r="F1770" s="119" t="s">
        <v>6130</v>
      </c>
    </row>
    <row r="1771" spans="1:6">
      <c r="A1771" s="130">
        <v>34.04</v>
      </c>
      <c r="B1771" s="113" t="s">
        <v>6131</v>
      </c>
      <c r="C1771" s="114"/>
      <c r="D1771" s="114"/>
      <c r="E1771" s="114"/>
      <c r="F1771" s="114"/>
    </row>
    <row r="1772" spans="1:6" ht="25.5">
      <c r="A1772" s="116" t="s">
        <v>6132</v>
      </c>
      <c r="B1772" s="116" t="s">
        <v>6133</v>
      </c>
      <c r="C1772" s="117" t="s">
        <v>337</v>
      </c>
      <c r="D1772" s="119" t="s">
        <v>6134</v>
      </c>
      <c r="E1772" s="119" t="s">
        <v>1889</v>
      </c>
      <c r="F1772" s="119" t="s">
        <v>6135</v>
      </c>
    </row>
    <row r="1773" spans="1:6">
      <c r="A1773" s="116" t="s">
        <v>6136</v>
      </c>
      <c r="B1773" s="116" t="s">
        <v>6137</v>
      </c>
      <c r="C1773" s="117" t="s">
        <v>337</v>
      </c>
      <c r="D1773" s="119" t="s">
        <v>6138</v>
      </c>
      <c r="E1773" s="119" t="s">
        <v>1889</v>
      </c>
      <c r="F1773" s="119" t="s">
        <v>1964</v>
      </c>
    </row>
    <row r="1774" spans="1:6" ht="25.5">
      <c r="A1774" s="116" t="s">
        <v>6139</v>
      </c>
      <c r="B1774" s="116" t="s">
        <v>6140</v>
      </c>
      <c r="C1774" s="117" t="s">
        <v>337</v>
      </c>
      <c r="D1774" s="119" t="s">
        <v>6141</v>
      </c>
      <c r="E1774" s="119" t="s">
        <v>1889</v>
      </c>
      <c r="F1774" s="119" t="s">
        <v>6142</v>
      </c>
    </row>
    <row r="1775" spans="1:6" ht="25.5">
      <c r="A1775" s="116" t="s">
        <v>6143</v>
      </c>
      <c r="B1775" s="118" t="s">
        <v>6144</v>
      </c>
      <c r="C1775" s="117" t="s">
        <v>337</v>
      </c>
      <c r="D1775" s="119" t="s">
        <v>6145</v>
      </c>
      <c r="E1775" s="119" t="s">
        <v>6146</v>
      </c>
      <c r="F1775" s="119" t="s">
        <v>6147</v>
      </c>
    </row>
    <row r="1776" spans="1:6" ht="25.5">
      <c r="A1776" s="116" t="s">
        <v>6148</v>
      </c>
      <c r="B1776" s="116" t="s">
        <v>6149</v>
      </c>
      <c r="C1776" s="117" t="s">
        <v>337</v>
      </c>
      <c r="D1776" s="119" t="s">
        <v>6150</v>
      </c>
      <c r="E1776" s="119" t="s">
        <v>6146</v>
      </c>
      <c r="F1776" s="119" t="s">
        <v>5398</v>
      </c>
    </row>
    <row r="1777" spans="1:6">
      <c r="A1777" s="116" t="s">
        <v>6151</v>
      </c>
      <c r="B1777" s="116" t="s">
        <v>6152</v>
      </c>
      <c r="C1777" s="117" t="s">
        <v>337</v>
      </c>
      <c r="D1777" s="119" t="s">
        <v>6153</v>
      </c>
      <c r="E1777" s="119" t="s">
        <v>1889</v>
      </c>
      <c r="F1777" s="119" t="s">
        <v>6154</v>
      </c>
    </row>
    <row r="1778" spans="1:6" ht="25.5">
      <c r="A1778" s="116" t="s">
        <v>6155</v>
      </c>
      <c r="B1778" s="118" t="s">
        <v>6156</v>
      </c>
      <c r="C1778" s="117" t="s">
        <v>337</v>
      </c>
      <c r="D1778" s="119" t="s">
        <v>6157</v>
      </c>
      <c r="E1778" s="119" t="s">
        <v>1889</v>
      </c>
      <c r="F1778" s="119" t="s">
        <v>6158</v>
      </c>
    </row>
    <row r="1779" spans="1:6" ht="38.25">
      <c r="A1779" s="116" t="s">
        <v>6159</v>
      </c>
      <c r="B1779" s="118" t="s">
        <v>6160</v>
      </c>
      <c r="C1779" s="117" t="s">
        <v>337</v>
      </c>
      <c r="D1779" s="119" t="s">
        <v>6161</v>
      </c>
      <c r="E1779" s="119" t="s">
        <v>1889</v>
      </c>
      <c r="F1779" s="119" t="s">
        <v>6162</v>
      </c>
    </row>
    <row r="1780" spans="1:6">
      <c r="A1780" s="130">
        <v>34.049999999999997</v>
      </c>
      <c r="B1780" s="113" t="s">
        <v>6163</v>
      </c>
      <c r="C1780" s="114"/>
      <c r="D1780" s="114"/>
      <c r="E1780" s="114"/>
      <c r="F1780" s="114"/>
    </row>
    <row r="1781" spans="1:6" ht="25.5">
      <c r="A1781" s="116" t="s">
        <v>6164</v>
      </c>
      <c r="B1781" s="118" t="s">
        <v>6165</v>
      </c>
      <c r="C1781" s="117" t="s">
        <v>514</v>
      </c>
      <c r="D1781" s="119" t="s">
        <v>6166</v>
      </c>
      <c r="E1781" s="119" t="s">
        <v>1889</v>
      </c>
      <c r="F1781" s="119" t="s">
        <v>6167</v>
      </c>
    </row>
    <row r="1782" spans="1:6" ht="25.5">
      <c r="A1782" s="116" t="s">
        <v>6168</v>
      </c>
      <c r="B1782" s="118" t="s">
        <v>6169</v>
      </c>
      <c r="C1782" s="117" t="s">
        <v>514</v>
      </c>
      <c r="D1782" s="119" t="s">
        <v>6170</v>
      </c>
      <c r="E1782" s="119" t="s">
        <v>1889</v>
      </c>
      <c r="F1782" s="119" t="s">
        <v>6171</v>
      </c>
    </row>
    <row r="1783" spans="1:6" ht="25.5">
      <c r="A1783" s="116" t="s">
        <v>6172</v>
      </c>
      <c r="B1783" s="118" t="s">
        <v>6173</v>
      </c>
      <c r="C1783" s="117" t="s">
        <v>514</v>
      </c>
      <c r="D1783" s="119" t="s">
        <v>6174</v>
      </c>
      <c r="E1783" s="119" t="s">
        <v>1889</v>
      </c>
      <c r="F1783" s="119" t="s">
        <v>6175</v>
      </c>
    </row>
    <row r="1784" spans="1:6" ht="38.25">
      <c r="A1784" s="121" t="s">
        <v>6176</v>
      </c>
      <c r="B1784" s="118" t="s">
        <v>6177</v>
      </c>
      <c r="C1784" s="122" t="s">
        <v>514</v>
      </c>
      <c r="D1784" s="123" t="s">
        <v>6178</v>
      </c>
      <c r="E1784" s="123" t="s">
        <v>6130</v>
      </c>
      <c r="F1784" s="123" t="s">
        <v>6179</v>
      </c>
    </row>
    <row r="1785" spans="1:6" ht="38.25">
      <c r="A1785" s="121" t="s">
        <v>6180</v>
      </c>
      <c r="B1785" s="118" t="s">
        <v>6181</v>
      </c>
      <c r="C1785" s="122" t="s">
        <v>408</v>
      </c>
      <c r="D1785" s="123" t="s">
        <v>6182</v>
      </c>
      <c r="E1785" s="118"/>
      <c r="F1785" s="123" t="s">
        <v>6182</v>
      </c>
    </row>
    <row r="1786" spans="1:6" ht="51">
      <c r="A1786" s="121" t="s">
        <v>6183</v>
      </c>
      <c r="B1786" s="118" t="s">
        <v>6184</v>
      </c>
      <c r="C1786" s="122" t="s">
        <v>408</v>
      </c>
      <c r="D1786" s="123" t="s">
        <v>6185</v>
      </c>
      <c r="E1786" s="118"/>
      <c r="F1786" s="123" t="s">
        <v>6185</v>
      </c>
    </row>
    <row r="1787" spans="1:6" ht="25.5">
      <c r="A1787" s="116" t="s">
        <v>6186</v>
      </c>
      <c r="B1787" s="118" t="s">
        <v>6187</v>
      </c>
      <c r="C1787" s="117" t="s">
        <v>408</v>
      </c>
      <c r="D1787" s="119" t="s">
        <v>6188</v>
      </c>
      <c r="E1787" s="124"/>
      <c r="F1787" s="119" t="s">
        <v>6188</v>
      </c>
    </row>
    <row r="1788" spans="1:6" ht="25.5">
      <c r="A1788" s="116" t="s">
        <v>6189</v>
      </c>
      <c r="B1788" s="118" t="s">
        <v>6190</v>
      </c>
      <c r="C1788" s="117" t="s">
        <v>514</v>
      </c>
      <c r="D1788" s="119" t="s">
        <v>6191</v>
      </c>
      <c r="E1788" s="124"/>
      <c r="F1788" s="119" t="s">
        <v>6191</v>
      </c>
    </row>
    <row r="1789" spans="1:6" ht="51">
      <c r="A1789" s="116" t="s">
        <v>6192</v>
      </c>
      <c r="B1789" s="116" t="s">
        <v>6193</v>
      </c>
      <c r="C1789" s="117" t="s">
        <v>408</v>
      </c>
      <c r="D1789" s="119" t="s">
        <v>6194</v>
      </c>
      <c r="E1789" s="118"/>
      <c r="F1789" s="119" t="s">
        <v>6194</v>
      </c>
    </row>
    <row r="1790" spans="1:6" ht="25.5">
      <c r="A1790" s="140" t="s">
        <v>14592</v>
      </c>
      <c r="B1790" s="118" t="s">
        <v>6195</v>
      </c>
      <c r="C1790" s="117" t="s">
        <v>408</v>
      </c>
      <c r="D1790" s="119" t="s">
        <v>6196</v>
      </c>
      <c r="E1790" s="119" t="s">
        <v>6197</v>
      </c>
      <c r="F1790" s="119" t="s">
        <v>6198</v>
      </c>
    </row>
    <row r="1791" spans="1:6" ht="25.5">
      <c r="A1791" s="116" t="s">
        <v>6199</v>
      </c>
      <c r="B1791" s="118" t="s">
        <v>6200</v>
      </c>
      <c r="C1791" s="117" t="s">
        <v>408</v>
      </c>
      <c r="D1791" s="119" t="s">
        <v>6201</v>
      </c>
      <c r="E1791" s="124"/>
      <c r="F1791" s="119" t="s">
        <v>6201</v>
      </c>
    </row>
    <row r="1792" spans="1:6" ht="38.25">
      <c r="A1792" s="121" t="s">
        <v>6202</v>
      </c>
      <c r="B1792" s="118" t="s">
        <v>6203</v>
      </c>
      <c r="C1792" s="122" t="s">
        <v>408</v>
      </c>
      <c r="D1792" s="123" t="s">
        <v>6204</v>
      </c>
      <c r="E1792" s="123" t="s">
        <v>6205</v>
      </c>
      <c r="F1792" s="123" t="s">
        <v>6206</v>
      </c>
    </row>
    <row r="1793" spans="1:6" ht="38.25">
      <c r="A1793" s="121" t="s">
        <v>6207</v>
      </c>
      <c r="B1793" s="118" t="s">
        <v>6208</v>
      </c>
      <c r="C1793" s="122" t="s">
        <v>408</v>
      </c>
      <c r="D1793" s="123" t="s">
        <v>6209</v>
      </c>
      <c r="E1793" s="123" t="s">
        <v>6205</v>
      </c>
      <c r="F1793" s="123" t="s">
        <v>6210</v>
      </c>
    </row>
    <row r="1794" spans="1:6">
      <c r="A1794" s="116" t="s">
        <v>6211</v>
      </c>
      <c r="B1794" s="116" t="s">
        <v>6212</v>
      </c>
      <c r="C1794" s="117" t="s">
        <v>408</v>
      </c>
      <c r="D1794" s="119" t="s">
        <v>6213</v>
      </c>
      <c r="E1794" s="119" t="s">
        <v>6214</v>
      </c>
      <c r="F1794" s="119" t="s">
        <v>6215</v>
      </c>
    </row>
    <row r="1795" spans="1:6">
      <c r="A1795" s="116" t="s">
        <v>6216</v>
      </c>
      <c r="B1795" s="116" t="s">
        <v>6217</v>
      </c>
      <c r="C1795" s="117" t="s">
        <v>408</v>
      </c>
      <c r="D1795" s="119" t="s">
        <v>6218</v>
      </c>
      <c r="E1795" s="119" t="s">
        <v>6219</v>
      </c>
      <c r="F1795" s="119" t="s">
        <v>6220</v>
      </c>
    </row>
    <row r="1796" spans="1:6" ht="25.5">
      <c r="A1796" s="116" t="s">
        <v>6221</v>
      </c>
      <c r="B1796" s="118" t="s">
        <v>6222</v>
      </c>
      <c r="C1796" s="117" t="s">
        <v>408</v>
      </c>
      <c r="D1796" s="119" t="s">
        <v>6223</v>
      </c>
      <c r="E1796" s="119" t="s">
        <v>6224</v>
      </c>
      <c r="F1796" s="119" t="s">
        <v>6225</v>
      </c>
    </row>
    <row r="1797" spans="1:6" ht="25.5">
      <c r="A1797" s="116" t="s">
        <v>6226</v>
      </c>
      <c r="B1797" s="118" t="s">
        <v>6227</v>
      </c>
      <c r="C1797" s="117" t="s">
        <v>408</v>
      </c>
      <c r="D1797" s="119" t="s">
        <v>6228</v>
      </c>
      <c r="E1797" s="119" t="s">
        <v>2986</v>
      </c>
      <c r="F1797" s="119" t="s">
        <v>6229</v>
      </c>
    </row>
    <row r="1798" spans="1:6" ht="25.5">
      <c r="A1798" s="116" t="s">
        <v>6230</v>
      </c>
      <c r="B1798" s="118" t="s">
        <v>6231</v>
      </c>
      <c r="C1798" s="117" t="s">
        <v>514</v>
      </c>
      <c r="D1798" s="119" t="s">
        <v>2549</v>
      </c>
      <c r="E1798" s="119" t="s">
        <v>6232</v>
      </c>
      <c r="F1798" s="119" t="s">
        <v>6233</v>
      </c>
    </row>
    <row r="1799" spans="1:6">
      <c r="A1799" s="130">
        <v>34.130000000000003</v>
      </c>
      <c r="B1799" s="113" t="s">
        <v>6234</v>
      </c>
      <c r="C1799" s="114"/>
      <c r="D1799" s="114"/>
      <c r="E1799" s="114"/>
      <c r="F1799" s="114"/>
    </row>
    <row r="1800" spans="1:6" ht="25.5">
      <c r="A1800" s="121" t="s">
        <v>6235</v>
      </c>
      <c r="B1800" s="116" t="s">
        <v>6236</v>
      </c>
      <c r="C1800" s="122" t="s">
        <v>337</v>
      </c>
      <c r="D1800" s="123" t="s">
        <v>6237</v>
      </c>
      <c r="E1800" s="123" t="s">
        <v>6238</v>
      </c>
      <c r="F1800" s="123" t="s">
        <v>6239</v>
      </c>
    </row>
    <row r="1801" spans="1:6" ht="25.5">
      <c r="A1801" s="121" t="s">
        <v>6240</v>
      </c>
      <c r="B1801" s="116" t="s">
        <v>6241</v>
      </c>
      <c r="C1801" s="122" t="s">
        <v>337</v>
      </c>
      <c r="D1801" s="123" t="s">
        <v>6242</v>
      </c>
      <c r="E1801" s="123" t="s">
        <v>6243</v>
      </c>
      <c r="F1801" s="123" t="s">
        <v>6244</v>
      </c>
    </row>
    <row r="1802" spans="1:6" ht="25.5">
      <c r="A1802" s="121" t="s">
        <v>6245</v>
      </c>
      <c r="B1802" s="116" t="s">
        <v>6246</v>
      </c>
      <c r="C1802" s="122" t="s">
        <v>337</v>
      </c>
      <c r="D1802" s="123" t="s">
        <v>6247</v>
      </c>
      <c r="E1802" s="123" t="s">
        <v>6248</v>
      </c>
      <c r="F1802" s="123" t="s">
        <v>6249</v>
      </c>
    </row>
    <row r="1803" spans="1:6" ht="25.5">
      <c r="A1803" s="121" t="s">
        <v>6250</v>
      </c>
      <c r="B1803" s="116" t="s">
        <v>6251</v>
      </c>
      <c r="C1803" s="122" t="s">
        <v>337</v>
      </c>
      <c r="D1803" s="123" t="s">
        <v>6252</v>
      </c>
      <c r="E1803" s="123" t="s">
        <v>6253</v>
      </c>
      <c r="F1803" s="123" t="s">
        <v>6254</v>
      </c>
    </row>
    <row r="1804" spans="1:6" ht="25.5">
      <c r="A1804" s="121" t="s">
        <v>6255</v>
      </c>
      <c r="B1804" s="116" t="s">
        <v>6256</v>
      </c>
      <c r="C1804" s="122" t="s">
        <v>337</v>
      </c>
      <c r="D1804" s="123" t="s">
        <v>6257</v>
      </c>
      <c r="E1804" s="123" t="s">
        <v>6258</v>
      </c>
      <c r="F1804" s="123" t="s">
        <v>6259</v>
      </c>
    </row>
    <row r="1805" spans="1:6" ht="25.5">
      <c r="A1805" s="121" t="s">
        <v>6260</v>
      </c>
      <c r="B1805" s="116" t="s">
        <v>6261</v>
      </c>
      <c r="C1805" s="122" t="s">
        <v>337</v>
      </c>
      <c r="D1805" s="123" t="s">
        <v>6262</v>
      </c>
      <c r="E1805" s="123" t="s">
        <v>6263</v>
      </c>
      <c r="F1805" s="123" t="s">
        <v>6264</v>
      </c>
    </row>
    <row r="1806" spans="1:6" ht="38.25">
      <c r="A1806" s="130">
        <v>34.200000000000003</v>
      </c>
      <c r="B1806" s="127" t="s">
        <v>6265</v>
      </c>
      <c r="C1806" s="128"/>
      <c r="D1806" s="128"/>
      <c r="E1806" s="128"/>
      <c r="F1806" s="128"/>
    </row>
    <row r="1807" spans="1:6" ht="38.25">
      <c r="A1807" s="116" t="s">
        <v>6266</v>
      </c>
      <c r="B1807" s="118" t="s">
        <v>6267</v>
      </c>
      <c r="C1807" s="117" t="s">
        <v>408</v>
      </c>
      <c r="D1807" s="119" t="s">
        <v>5413</v>
      </c>
      <c r="E1807" s="119" t="s">
        <v>6268</v>
      </c>
      <c r="F1807" s="119" t="s">
        <v>1726</v>
      </c>
    </row>
    <row r="1808" spans="1:6" ht="38.25">
      <c r="A1808" s="116" t="s">
        <v>6269</v>
      </c>
      <c r="B1808" s="118" t="s">
        <v>6270</v>
      </c>
      <c r="C1808" s="117" t="s">
        <v>408</v>
      </c>
      <c r="D1808" s="119" t="s">
        <v>6271</v>
      </c>
      <c r="E1808" s="119" t="s">
        <v>6272</v>
      </c>
      <c r="F1808" s="119" t="s">
        <v>6273</v>
      </c>
    </row>
    <row r="1809" spans="1:6" ht="38.25">
      <c r="A1809" s="116" t="s">
        <v>6274</v>
      </c>
      <c r="B1809" s="118" t="s">
        <v>6275</v>
      </c>
      <c r="C1809" s="117" t="s">
        <v>514</v>
      </c>
      <c r="D1809" s="119" t="s">
        <v>6276</v>
      </c>
      <c r="E1809" s="124"/>
      <c r="F1809" s="119" t="s">
        <v>6276</v>
      </c>
    </row>
    <row r="1810" spans="1:6" ht="25.5">
      <c r="A1810" s="116" t="s">
        <v>6277</v>
      </c>
      <c r="B1810" s="116" t="s">
        <v>6278</v>
      </c>
      <c r="C1810" s="117" t="s">
        <v>408</v>
      </c>
      <c r="D1810" s="119" t="s">
        <v>6279</v>
      </c>
      <c r="E1810" s="119" t="s">
        <v>6280</v>
      </c>
      <c r="F1810" s="119" t="s">
        <v>6281</v>
      </c>
    </row>
    <row r="1811" spans="1:6" ht="38.25">
      <c r="A1811" s="116" t="s">
        <v>6282</v>
      </c>
      <c r="B1811" s="118" t="s">
        <v>6283</v>
      </c>
      <c r="C1811" s="117" t="s">
        <v>408</v>
      </c>
      <c r="D1811" s="119" t="s">
        <v>6284</v>
      </c>
      <c r="E1811" s="119" t="s">
        <v>6285</v>
      </c>
      <c r="F1811" s="119" t="s">
        <v>6286</v>
      </c>
    </row>
    <row r="1812" spans="1:6" ht="38.25">
      <c r="A1812" s="116" t="s">
        <v>6287</v>
      </c>
      <c r="B1812" s="118" t="s">
        <v>6288</v>
      </c>
      <c r="C1812" s="117" t="s">
        <v>337</v>
      </c>
      <c r="D1812" s="119" t="s">
        <v>6289</v>
      </c>
      <c r="E1812" s="119" t="s">
        <v>6290</v>
      </c>
      <c r="F1812" s="119" t="s">
        <v>6291</v>
      </c>
    </row>
    <row r="1813" spans="1:6">
      <c r="A1813" s="116" t="s">
        <v>6292</v>
      </c>
      <c r="B1813" s="116" t="s">
        <v>6293</v>
      </c>
      <c r="C1813" s="117" t="s">
        <v>408</v>
      </c>
      <c r="D1813" s="119" t="s">
        <v>6294</v>
      </c>
      <c r="E1813" s="119" t="s">
        <v>1305</v>
      </c>
      <c r="F1813" s="119" t="s">
        <v>6295</v>
      </c>
    </row>
    <row r="1814" spans="1:6" ht="25.5">
      <c r="A1814" s="129">
        <v>35</v>
      </c>
      <c r="B1814" s="113" t="s">
        <v>6296</v>
      </c>
      <c r="C1814" s="114"/>
      <c r="D1814" s="114"/>
      <c r="E1814" s="114"/>
      <c r="F1814" s="114"/>
    </row>
    <row r="1815" spans="1:6">
      <c r="A1815" s="130">
        <v>35.01</v>
      </c>
      <c r="B1815" s="113" t="s">
        <v>6297</v>
      </c>
      <c r="C1815" s="114"/>
      <c r="D1815" s="114"/>
      <c r="E1815" s="114"/>
      <c r="F1815" s="114"/>
    </row>
    <row r="1816" spans="1:6" ht="38.25">
      <c r="A1816" s="116" t="s">
        <v>6298</v>
      </c>
      <c r="B1816" s="118" t="s">
        <v>6299</v>
      </c>
      <c r="C1816" s="117" t="s">
        <v>408</v>
      </c>
      <c r="D1816" s="119" t="s">
        <v>6300</v>
      </c>
      <c r="E1816" s="119" t="s">
        <v>1299</v>
      </c>
      <c r="F1816" s="119" t="s">
        <v>6301</v>
      </c>
    </row>
    <row r="1817" spans="1:6" ht="25.5">
      <c r="A1817" s="116" t="s">
        <v>6302</v>
      </c>
      <c r="B1817" s="118" t="s">
        <v>6303</v>
      </c>
      <c r="C1817" s="117" t="s">
        <v>837</v>
      </c>
      <c r="D1817" s="119" t="s">
        <v>6304</v>
      </c>
      <c r="E1817" s="119" t="s">
        <v>6305</v>
      </c>
      <c r="F1817" s="119" t="s">
        <v>6306</v>
      </c>
    </row>
    <row r="1818" spans="1:6" ht="25.5">
      <c r="A1818" s="116" t="s">
        <v>6307</v>
      </c>
      <c r="B1818" s="118" t="s">
        <v>6308</v>
      </c>
      <c r="C1818" s="117" t="s">
        <v>337</v>
      </c>
      <c r="D1818" s="119" t="s">
        <v>6309</v>
      </c>
      <c r="E1818" s="119" t="s">
        <v>6310</v>
      </c>
      <c r="F1818" s="119" t="s">
        <v>6311</v>
      </c>
    </row>
    <row r="1819" spans="1:6">
      <c r="A1819" s="116" t="s">
        <v>6312</v>
      </c>
      <c r="B1819" s="116" t="s">
        <v>6313</v>
      </c>
      <c r="C1819" s="117" t="s">
        <v>837</v>
      </c>
      <c r="D1819" s="119" t="s">
        <v>6314</v>
      </c>
      <c r="E1819" s="119" t="s">
        <v>6305</v>
      </c>
      <c r="F1819" s="119" t="s">
        <v>6315</v>
      </c>
    </row>
    <row r="1820" spans="1:6" ht="25.5">
      <c r="A1820" s="116" t="s">
        <v>6316</v>
      </c>
      <c r="B1820" s="118" t="s">
        <v>6317</v>
      </c>
      <c r="C1820" s="117" t="s">
        <v>408</v>
      </c>
      <c r="D1820" s="119" t="s">
        <v>6318</v>
      </c>
      <c r="E1820" s="119" t="s">
        <v>6319</v>
      </c>
      <c r="F1820" s="119" t="s">
        <v>6320</v>
      </c>
    </row>
    <row r="1821" spans="1:6">
      <c r="A1821" s="130">
        <v>35.03</v>
      </c>
      <c r="B1821" s="113" t="s">
        <v>6321</v>
      </c>
      <c r="C1821" s="114"/>
      <c r="D1821" s="114"/>
      <c r="E1821" s="114"/>
      <c r="F1821" s="114"/>
    </row>
    <row r="1822" spans="1:6" ht="25.5">
      <c r="A1822" s="116" t="s">
        <v>6322</v>
      </c>
      <c r="B1822" s="118" t="s">
        <v>6323</v>
      </c>
      <c r="C1822" s="117" t="s">
        <v>337</v>
      </c>
      <c r="D1822" s="119" t="s">
        <v>6324</v>
      </c>
      <c r="E1822" s="119" t="s">
        <v>6325</v>
      </c>
      <c r="F1822" s="119" t="s">
        <v>6326</v>
      </c>
    </row>
    <row r="1823" spans="1:6">
      <c r="A1823" s="130">
        <v>35.04</v>
      </c>
      <c r="B1823" s="113" t="s">
        <v>6327</v>
      </c>
      <c r="C1823" s="114"/>
      <c r="D1823" s="114"/>
      <c r="E1823" s="114"/>
      <c r="F1823" s="114"/>
    </row>
    <row r="1824" spans="1:6">
      <c r="A1824" s="140" t="s">
        <v>14500</v>
      </c>
      <c r="B1824" s="116" t="s">
        <v>6328</v>
      </c>
      <c r="C1824" s="117" t="s">
        <v>514</v>
      </c>
      <c r="D1824" s="119" t="s">
        <v>6329</v>
      </c>
      <c r="E1824" s="119" t="s">
        <v>6330</v>
      </c>
      <c r="F1824" s="119" t="s">
        <v>6331</v>
      </c>
    </row>
    <row r="1825" spans="1:6" ht="25.5">
      <c r="A1825" s="116" t="s">
        <v>6332</v>
      </c>
      <c r="B1825" s="118" t="s">
        <v>6333</v>
      </c>
      <c r="C1825" s="117" t="s">
        <v>337</v>
      </c>
      <c r="D1825" s="119">
        <v>385.7</v>
      </c>
      <c r="E1825" s="119" t="s">
        <v>6334</v>
      </c>
      <c r="F1825" s="119" t="s">
        <v>6335</v>
      </c>
    </row>
    <row r="1826" spans="1:6">
      <c r="A1826" s="116" t="s">
        <v>6336</v>
      </c>
      <c r="B1826" s="116" t="s">
        <v>6337</v>
      </c>
      <c r="C1826" s="117" t="s">
        <v>408</v>
      </c>
      <c r="D1826" s="119" t="s">
        <v>6338</v>
      </c>
      <c r="E1826" s="119" t="s">
        <v>6339</v>
      </c>
      <c r="F1826" s="119" t="s">
        <v>6340</v>
      </c>
    </row>
    <row r="1827" spans="1:6" ht="25.5">
      <c r="A1827" s="116" t="s">
        <v>6341</v>
      </c>
      <c r="B1827" s="118" t="s">
        <v>6342</v>
      </c>
      <c r="C1827" s="117" t="s">
        <v>337</v>
      </c>
      <c r="D1827" s="119" t="s">
        <v>6343</v>
      </c>
      <c r="E1827" s="119" t="s">
        <v>4996</v>
      </c>
      <c r="F1827" s="119" t="s">
        <v>6344</v>
      </c>
    </row>
    <row r="1828" spans="1:6" ht="25.5">
      <c r="A1828" s="116" t="s">
        <v>6345</v>
      </c>
      <c r="B1828" s="118" t="s">
        <v>6346</v>
      </c>
      <c r="C1828" s="117" t="s">
        <v>337</v>
      </c>
      <c r="D1828" s="119" t="s">
        <v>6347</v>
      </c>
      <c r="E1828" s="119" t="s">
        <v>1351</v>
      </c>
      <c r="F1828" s="119" t="s">
        <v>6348</v>
      </c>
    </row>
    <row r="1829" spans="1:6">
      <c r="A1829" s="130">
        <v>35.049999999999997</v>
      </c>
      <c r="B1829" s="113" t="s">
        <v>6349</v>
      </c>
      <c r="C1829" s="114"/>
      <c r="D1829" s="114"/>
      <c r="E1829" s="114"/>
      <c r="F1829" s="114"/>
    </row>
    <row r="1830" spans="1:6">
      <c r="A1830" s="116" t="s">
        <v>6350</v>
      </c>
      <c r="B1830" s="116" t="s">
        <v>6351</v>
      </c>
      <c r="C1830" s="117" t="s">
        <v>837</v>
      </c>
      <c r="D1830" s="119" t="s">
        <v>6352</v>
      </c>
      <c r="E1830" s="119" t="s">
        <v>6353</v>
      </c>
      <c r="F1830" s="119" t="s">
        <v>6354</v>
      </c>
    </row>
    <row r="1831" spans="1:6">
      <c r="A1831" s="116" t="s">
        <v>6355</v>
      </c>
      <c r="B1831" s="116" t="s">
        <v>6356</v>
      </c>
      <c r="C1831" s="117" t="s">
        <v>837</v>
      </c>
      <c r="D1831" s="119" t="s">
        <v>6357</v>
      </c>
      <c r="E1831" s="119" t="s">
        <v>6353</v>
      </c>
      <c r="F1831" s="119" t="s">
        <v>6358</v>
      </c>
    </row>
    <row r="1832" spans="1:6">
      <c r="A1832" s="116" t="s">
        <v>6359</v>
      </c>
      <c r="B1832" s="116" t="s">
        <v>6360</v>
      </c>
      <c r="C1832" s="117" t="s">
        <v>837</v>
      </c>
      <c r="D1832" s="119" t="s">
        <v>6361</v>
      </c>
      <c r="E1832" s="119" t="s">
        <v>6353</v>
      </c>
      <c r="F1832" s="119" t="s">
        <v>6362</v>
      </c>
    </row>
    <row r="1833" spans="1:6" ht="25.5">
      <c r="A1833" s="116" t="s">
        <v>6363</v>
      </c>
      <c r="B1833" s="118" t="s">
        <v>6364</v>
      </c>
      <c r="C1833" s="117" t="s">
        <v>837</v>
      </c>
      <c r="D1833" s="119" t="s">
        <v>6365</v>
      </c>
      <c r="E1833" s="119" t="s">
        <v>6353</v>
      </c>
      <c r="F1833" s="119" t="s">
        <v>6366</v>
      </c>
    </row>
    <row r="1834" spans="1:6">
      <c r="A1834" s="130">
        <v>35.07</v>
      </c>
      <c r="B1834" s="113" t="s">
        <v>6367</v>
      </c>
      <c r="C1834" s="114"/>
      <c r="D1834" s="114"/>
      <c r="E1834" s="114"/>
      <c r="F1834" s="114"/>
    </row>
    <row r="1835" spans="1:6" ht="38.25">
      <c r="A1835" s="116" t="s">
        <v>6368</v>
      </c>
      <c r="B1835" s="118" t="s">
        <v>6369</v>
      </c>
      <c r="C1835" s="117" t="s">
        <v>837</v>
      </c>
      <c r="D1835" s="119" t="s">
        <v>6370</v>
      </c>
      <c r="E1835" s="119" t="s">
        <v>6371</v>
      </c>
      <c r="F1835" s="119" t="s">
        <v>6372</v>
      </c>
    </row>
    <row r="1836" spans="1:6" ht="38.25">
      <c r="A1836" s="116" t="s">
        <v>6373</v>
      </c>
      <c r="B1836" s="118" t="s">
        <v>6374</v>
      </c>
      <c r="C1836" s="117" t="s">
        <v>837</v>
      </c>
      <c r="D1836" s="119" t="s">
        <v>6375</v>
      </c>
      <c r="E1836" s="119" t="s">
        <v>6371</v>
      </c>
      <c r="F1836" s="119" t="s">
        <v>6376</v>
      </c>
    </row>
    <row r="1837" spans="1:6">
      <c r="A1837" s="116" t="s">
        <v>6377</v>
      </c>
      <c r="B1837" s="116" t="s">
        <v>6378</v>
      </c>
      <c r="C1837" s="117" t="s">
        <v>337</v>
      </c>
      <c r="D1837" s="119" t="s">
        <v>6379</v>
      </c>
      <c r="E1837" s="119" t="s">
        <v>6380</v>
      </c>
      <c r="F1837" s="119" t="s">
        <v>6381</v>
      </c>
    </row>
    <row r="1838" spans="1:6">
      <c r="A1838" s="116" t="s">
        <v>6382</v>
      </c>
      <c r="B1838" s="116" t="s">
        <v>6383</v>
      </c>
      <c r="C1838" s="117" t="s">
        <v>337</v>
      </c>
      <c r="D1838" s="119" t="s">
        <v>6384</v>
      </c>
      <c r="E1838" s="119" t="s">
        <v>6380</v>
      </c>
      <c r="F1838" s="119" t="s">
        <v>6385</v>
      </c>
    </row>
    <row r="1839" spans="1:6" ht="38.25">
      <c r="A1839" s="130">
        <v>35.200000000000003</v>
      </c>
      <c r="B1839" s="127" t="s">
        <v>6386</v>
      </c>
      <c r="C1839" s="128"/>
      <c r="D1839" s="128"/>
      <c r="E1839" s="128"/>
      <c r="F1839" s="128"/>
    </row>
    <row r="1840" spans="1:6" ht="25.5">
      <c r="A1840" s="116" t="s">
        <v>6387</v>
      </c>
      <c r="B1840" s="116" t="s">
        <v>6388</v>
      </c>
      <c r="C1840" s="117" t="s">
        <v>408</v>
      </c>
      <c r="D1840" s="119" t="s">
        <v>6389</v>
      </c>
      <c r="E1840" s="124"/>
      <c r="F1840" s="119" t="s">
        <v>6389</v>
      </c>
    </row>
    <row r="1841" spans="1:6" ht="25.5">
      <c r="A1841" s="116" t="s">
        <v>6390</v>
      </c>
      <c r="B1841" s="118" t="s">
        <v>6391</v>
      </c>
      <c r="C1841" s="117" t="s">
        <v>337</v>
      </c>
      <c r="D1841" s="119" t="s">
        <v>6392</v>
      </c>
      <c r="E1841" s="119" t="s">
        <v>6393</v>
      </c>
      <c r="F1841" s="119" t="s">
        <v>6394</v>
      </c>
    </row>
    <row r="1842" spans="1:6" ht="25.5">
      <c r="A1842" s="129">
        <v>36</v>
      </c>
      <c r="B1842" s="113" t="s">
        <v>6395</v>
      </c>
      <c r="C1842" s="128"/>
      <c r="D1842" s="128"/>
      <c r="E1842" s="128"/>
      <c r="F1842" s="128"/>
    </row>
    <row r="1843" spans="1:6">
      <c r="A1843" s="130">
        <v>36.01</v>
      </c>
      <c r="B1843" s="113" t="s">
        <v>6396</v>
      </c>
      <c r="C1843" s="114"/>
      <c r="D1843" s="114"/>
      <c r="E1843" s="114"/>
      <c r="F1843" s="114"/>
    </row>
    <row r="1844" spans="1:6" ht="25.5">
      <c r="A1844" s="116" t="s">
        <v>6397</v>
      </c>
      <c r="B1844" s="118" t="s">
        <v>6398</v>
      </c>
      <c r="C1844" s="117" t="s">
        <v>837</v>
      </c>
      <c r="D1844" s="119" t="s">
        <v>6399</v>
      </c>
      <c r="E1844" s="119" t="s">
        <v>6400</v>
      </c>
      <c r="F1844" s="119" t="s">
        <v>6401</v>
      </c>
    </row>
    <row r="1845" spans="1:6" ht="25.5">
      <c r="A1845" s="116" t="s">
        <v>6402</v>
      </c>
      <c r="B1845" s="118" t="s">
        <v>6403</v>
      </c>
      <c r="C1845" s="117" t="s">
        <v>837</v>
      </c>
      <c r="D1845" s="119" t="s">
        <v>6404</v>
      </c>
      <c r="E1845" s="119" t="s">
        <v>6400</v>
      </c>
      <c r="F1845" s="119" t="s">
        <v>6405</v>
      </c>
    </row>
    <row r="1846" spans="1:6" ht="25.5">
      <c r="A1846" s="116" t="s">
        <v>6406</v>
      </c>
      <c r="B1846" s="118" t="s">
        <v>6407</v>
      </c>
      <c r="C1846" s="117" t="s">
        <v>837</v>
      </c>
      <c r="D1846" s="119" t="s">
        <v>6408</v>
      </c>
      <c r="E1846" s="119" t="s">
        <v>6409</v>
      </c>
      <c r="F1846" s="119" t="s">
        <v>6410</v>
      </c>
    </row>
    <row r="1847" spans="1:6">
      <c r="A1847" s="130">
        <v>36.03</v>
      </c>
      <c r="B1847" s="113" t="s">
        <v>6411</v>
      </c>
      <c r="C1847" s="114"/>
      <c r="D1847" s="114"/>
      <c r="E1847" s="114"/>
      <c r="F1847" s="114"/>
    </row>
    <row r="1848" spans="1:6" ht="25.5">
      <c r="A1848" s="116" t="s">
        <v>6412</v>
      </c>
      <c r="B1848" s="118" t="s">
        <v>6413</v>
      </c>
      <c r="C1848" s="117" t="s">
        <v>337</v>
      </c>
      <c r="D1848" s="119" t="s">
        <v>6194</v>
      </c>
      <c r="E1848" s="119" t="s">
        <v>6414</v>
      </c>
      <c r="F1848" s="119" t="s">
        <v>6415</v>
      </c>
    </row>
    <row r="1849" spans="1:6" ht="38.25">
      <c r="A1849" s="116" t="s">
        <v>6416</v>
      </c>
      <c r="B1849" s="118" t="s">
        <v>6417</v>
      </c>
      <c r="C1849" s="117" t="s">
        <v>337</v>
      </c>
      <c r="D1849" s="119" t="s">
        <v>6418</v>
      </c>
      <c r="E1849" s="119" t="s">
        <v>6414</v>
      </c>
      <c r="F1849" s="119" t="s">
        <v>6419</v>
      </c>
    </row>
    <row r="1850" spans="1:6" ht="25.5">
      <c r="A1850" s="116" t="s">
        <v>6420</v>
      </c>
      <c r="B1850" s="118" t="s">
        <v>6421</v>
      </c>
      <c r="C1850" s="117" t="s">
        <v>337</v>
      </c>
      <c r="D1850" s="119" t="s">
        <v>6422</v>
      </c>
      <c r="E1850" s="119" t="s">
        <v>1439</v>
      </c>
      <c r="F1850" s="119" t="s">
        <v>6423</v>
      </c>
    </row>
    <row r="1851" spans="1:6" ht="38.25">
      <c r="A1851" s="116" t="s">
        <v>6424</v>
      </c>
      <c r="B1851" s="118" t="s">
        <v>6425</v>
      </c>
      <c r="C1851" s="117" t="s">
        <v>337</v>
      </c>
      <c r="D1851" s="119" t="s">
        <v>6426</v>
      </c>
      <c r="E1851" s="119" t="s">
        <v>1439</v>
      </c>
      <c r="F1851" s="119" t="s">
        <v>6427</v>
      </c>
    </row>
    <row r="1852" spans="1:6" ht="38.25">
      <c r="A1852" s="116" t="s">
        <v>6428</v>
      </c>
      <c r="B1852" s="118" t="s">
        <v>6429</v>
      </c>
      <c r="C1852" s="117" t="s">
        <v>337</v>
      </c>
      <c r="D1852" s="119" t="s">
        <v>6430</v>
      </c>
      <c r="E1852" s="119" t="s">
        <v>1439</v>
      </c>
      <c r="F1852" s="119" t="s">
        <v>6431</v>
      </c>
    </row>
    <row r="1853" spans="1:6" ht="38.25">
      <c r="A1853" s="116" t="s">
        <v>6432</v>
      </c>
      <c r="B1853" s="118" t="s">
        <v>6433</v>
      </c>
      <c r="C1853" s="117" t="s">
        <v>337</v>
      </c>
      <c r="D1853" s="119" t="s">
        <v>6434</v>
      </c>
      <c r="E1853" s="119" t="s">
        <v>1613</v>
      </c>
      <c r="F1853" s="119" t="s">
        <v>6435</v>
      </c>
    </row>
    <row r="1854" spans="1:6" ht="38.25">
      <c r="A1854" s="116" t="s">
        <v>6436</v>
      </c>
      <c r="B1854" s="118" t="s">
        <v>6437</v>
      </c>
      <c r="C1854" s="117" t="s">
        <v>337</v>
      </c>
      <c r="D1854" s="119" t="s">
        <v>6438</v>
      </c>
      <c r="E1854" s="119" t="s">
        <v>6439</v>
      </c>
      <c r="F1854" s="119" t="s">
        <v>6440</v>
      </c>
    </row>
    <row r="1855" spans="1:6" ht="38.25">
      <c r="A1855" s="121" t="s">
        <v>6441</v>
      </c>
      <c r="B1855" s="118" t="s">
        <v>6442</v>
      </c>
      <c r="C1855" s="122" t="s">
        <v>337</v>
      </c>
      <c r="D1855" s="123" t="s">
        <v>6443</v>
      </c>
      <c r="E1855" s="123" t="s">
        <v>1439</v>
      </c>
      <c r="F1855" s="123" t="s">
        <v>6444</v>
      </c>
    </row>
    <row r="1856" spans="1:6" ht="38.25">
      <c r="A1856" s="116" t="s">
        <v>6445</v>
      </c>
      <c r="B1856" s="118" t="s">
        <v>6446</v>
      </c>
      <c r="C1856" s="117" t="s">
        <v>337</v>
      </c>
      <c r="D1856" s="119" t="s">
        <v>6447</v>
      </c>
      <c r="E1856" s="119" t="s">
        <v>1442</v>
      </c>
      <c r="F1856" s="119" t="s">
        <v>6448</v>
      </c>
    </row>
    <row r="1857" spans="1:6" ht="38.25">
      <c r="A1857" s="116" t="s">
        <v>6449</v>
      </c>
      <c r="B1857" s="118" t="s">
        <v>6450</v>
      </c>
      <c r="C1857" s="117" t="s">
        <v>337</v>
      </c>
      <c r="D1857" s="119" t="s">
        <v>6451</v>
      </c>
      <c r="E1857" s="119" t="s">
        <v>6414</v>
      </c>
      <c r="F1857" s="119" t="s">
        <v>6452</v>
      </c>
    </row>
    <row r="1858" spans="1:6" ht="25.5">
      <c r="A1858" s="116" t="s">
        <v>6453</v>
      </c>
      <c r="B1858" s="116" t="s">
        <v>6454</v>
      </c>
      <c r="C1858" s="117" t="s">
        <v>337</v>
      </c>
      <c r="D1858" s="119" t="s">
        <v>6455</v>
      </c>
      <c r="E1858" s="119" t="s">
        <v>1439</v>
      </c>
      <c r="F1858" s="119" t="s">
        <v>6456</v>
      </c>
    </row>
    <row r="1859" spans="1:6">
      <c r="A1859" s="130">
        <v>36.04</v>
      </c>
      <c r="B1859" s="113" t="s">
        <v>6457</v>
      </c>
      <c r="C1859" s="114"/>
      <c r="D1859" s="114"/>
      <c r="E1859" s="114"/>
      <c r="F1859" s="114"/>
    </row>
    <row r="1860" spans="1:6">
      <c r="A1860" s="116" t="s">
        <v>6458</v>
      </c>
      <c r="B1860" s="116" t="s">
        <v>6459</v>
      </c>
      <c r="C1860" s="117" t="s">
        <v>337</v>
      </c>
      <c r="D1860" s="119" t="s">
        <v>3303</v>
      </c>
      <c r="E1860" s="119" t="s">
        <v>1426</v>
      </c>
      <c r="F1860" s="119" t="s">
        <v>6460</v>
      </c>
    </row>
    <row r="1861" spans="1:6">
      <c r="A1861" s="116" t="s">
        <v>6461</v>
      </c>
      <c r="B1861" s="116" t="s">
        <v>6462</v>
      </c>
      <c r="C1861" s="117" t="s">
        <v>337</v>
      </c>
      <c r="D1861" s="119" t="s">
        <v>6463</v>
      </c>
      <c r="E1861" s="119" t="s">
        <v>1426</v>
      </c>
      <c r="F1861" s="119" t="s">
        <v>5910</v>
      </c>
    </row>
    <row r="1862" spans="1:6">
      <c r="A1862" s="116" t="s">
        <v>6464</v>
      </c>
      <c r="B1862" s="116" t="s">
        <v>6465</v>
      </c>
      <c r="C1862" s="117" t="s">
        <v>337</v>
      </c>
      <c r="D1862" s="119" t="s">
        <v>6466</v>
      </c>
      <c r="E1862" s="119" t="s">
        <v>1426</v>
      </c>
      <c r="F1862" s="119" t="s">
        <v>6467</v>
      </c>
    </row>
    <row r="1863" spans="1:6">
      <c r="A1863" s="116" t="s">
        <v>6468</v>
      </c>
      <c r="B1863" s="116" t="s">
        <v>6469</v>
      </c>
      <c r="C1863" s="117" t="s">
        <v>337</v>
      </c>
      <c r="D1863" s="119" t="s">
        <v>6470</v>
      </c>
      <c r="E1863" s="119" t="s">
        <v>1426</v>
      </c>
      <c r="F1863" s="119" t="s">
        <v>6471</v>
      </c>
    </row>
    <row r="1864" spans="1:6">
      <c r="A1864" s="130">
        <v>36.049999999999997</v>
      </c>
      <c r="B1864" s="113" t="s">
        <v>6472</v>
      </c>
      <c r="C1864" s="114"/>
      <c r="D1864" s="114"/>
      <c r="E1864" s="114"/>
      <c r="F1864" s="114"/>
    </row>
    <row r="1865" spans="1:6" ht="38.25">
      <c r="A1865" s="116" t="s">
        <v>6473</v>
      </c>
      <c r="B1865" s="118" t="s">
        <v>6474</v>
      </c>
      <c r="C1865" s="117" t="s">
        <v>337</v>
      </c>
      <c r="D1865" s="119" t="s">
        <v>6475</v>
      </c>
      <c r="E1865" s="119" t="s">
        <v>1494</v>
      </c>
      <c r="F1865" s="119" t="s">
        <v>6476</v>
      </c>
    </row>
    <row r="1866" spans="1:6" ht="25.5">
      <c r="A1866" s="116" t="s">
        <v>6477</v>
      </c>
      <c r="B1866" s="118" t="s">
        <v>6478</v>
      </c>
      <c r="C1866" s="117" t="s">
        <v>337</v>
      </c>
      <c r="D1866" s="119" t="s">
        <v>5993</v>
      </c>
      <c r="E1866" s="119" t="s">
        <v>1494</v>
      </c>
      <c r="F1866" s="119" t="s">
        <v>6479</v>
      </c>
    </row>
    <row r="1867" spans="1:6">
      <c r="A1867" s="116" t="s">
        <v>6480</v>
      </c>
      <c r="B1867" s="116" t="s">
        <v>6481</v>
      </c>
      <c r="C1867" s="117" t="s">
        <v>337</v>
      </c>
      <c r="D1867" s="119" t="s">
        <v>6482</v>
      </c>
      <c r="E1867" s="119" t="s">
        <v>1494</v>
      </c>
      <c r="F1867" s="119" t="s">
        <v>6483</v>
      </c>
    </row>
    <row r="1868" spans="1:6" ht="25.5">
      <c r="A1868" s="116" t="s">
        <v>6484</v>
      </c>
      <c r="B1868" s="118" t="s">
        <v>6485</v>
      </c>
      <c r="C1868" s="117" t="s">
        <v>337</v>
      </c>
      <c r="D1868" s="119" t="s">
        <v>6486</v>
      </c>
      <c r="E1868" s="119" t="s">
        <v>1474</v>
      </c>
      <c r="F1868" s="119" t="s">
        <v>2029</v>
      </c>
    </row>
    <row r="1869" spans="1:6">
      <c r="A1869" s="116" t="s">
        <v>6487</v>
      </c>
      <c r="B1869" s="116" t="s">
        <v>6488</v>
      </c>
      <c r="C1869" s="117" t="s">
        <v>337</v>
      </c>
      <c r="D1869" s="119" t="s">
        <v>6489</v>
      </c>
      <c r="E1869" s="119" t="s">
        <v>1494</v>
      </c>
      <c r="F1869" s="119" t="s">
        <v>6490</v>
      </c>
    </row>
    <row r="1870" spans="1:6">
      <c r="A1870" s="116" t="s">
        <v>6491</v>
      </c>
      <c r="B1870" s="116" t="s">
        <v>6492</v>
      </c>
      <c r="C1870" s="117" t="s">
        <v>337</v>
      </c>
      <c r="D1870" s="119" t="s">
        <v>6493</v>
      </c>
      <c r="E1870" s="119" t="s">
        <v>1494</v>
      </c>
      <c r="F1870" s="119" t="s">
        <v>6494</v>
      </c>
    </row>
    <row r="1871" spans="1:6">
      <c r="A1871" s="130">
        <v>36.06</v>
      </c>
      <c r="B1871" s="113" t="s">
        <v>6495</v>
      </c>
      <c r="C1871" s="114"/>
      <c r="D1871" s="114"/>
      <c r="E1871" s="114"/>
      <c r="F1871" s="114"/>
    </row>
    <row r="1872" spans="1:6" ht="25.5">
      <c r="A1872" s="116" t="s">
        <v>6496</v>
      </c>
      <c r="B1872" s="118" t="s">
        <v>6497</v>
      </c>
      <c r="C1872" s="117" t="s">
        <v>837</v>
      </c>
      <c r="D1872" s="119" t="s">
        <v>6498</v>
      </c>
      <c r="E1872" s="119" t="s">
        <v>1404</v>
      </c>
      <c r="F1872" s="119" t="s">
        <v>6499</v>
      </c>
    </row>
    <row r="1873" spans="1:6" ht="25.5">
      <c r="A1873" s="116" t="s">
        <v>6500</v>
      </c>
      <c r="B1873" s="118" t="s">
        <v>6501</v>
      </c>
      <c r="C1873" s="117" t="s">
        <v>837</v>
      </c>
      <c r="D1873" s="119" t="s">
        <v>6502</v>
      </c>
      <c r="E1873" s="119" t="s">
        <v>1404</v>
      </c>
      <c r="F1873" s="119" t="s">
        <v>6503</v>
      </c>
    </row>
    <row r="1874" spans="1:6">
      <c r="A1874" s="130">
        <v>36.07</v>
      </c>
      <c r="B1874" s="113" t="s">
        <v>6504</v>
      </c>
      <c r="C1874" s="114"/>
      <c r="D1874" s="114"/>
      <c r="E1874" s="114"/>
      <c r="F1874" s="114"/>
    </row>
    <row r="1875" spans="1:6" ht="25.5">
      <c r="A1875" s="116" t="s">
        <v>6505</v>
      </c>
      <c r="B1875" s="118" t="s">
        <v>6506</v>
      </c>
      <c r="C1875" s="117" t="s">
        <v>337</v>
      </c>
      <c r="D1875" s="119" t="s">
        <v>6507</v>
      </c>
      <c r="E1875" s="119" t="s">
        <v>6508</v>
      </c>
      <c r="F1875" s="119" t="s">
        <v>6509</v>
      </c>
    </row>
    <row r="1876" spans="1:6" ht="25.5">
      <c r="A1876" s="116" t="s">
        <v>6510</v>
      </c>
      <c r="B1876" s="118" t="s">
        <v>6511</v>
      </c>
      <c r="C1876" s="117" t="s">
        <v>337</v>
      </c>
      <c r="D1876" s="119" t="s">
        <v>6512</v>
      </c>
      <c r="E1876" s="119" t="s">
        <v>6508</v>
      </c>
      <c r="F1876" s="119" t="s">
        <v>6063</v>
      </c>
    </row>
    <row r="1877" spans="1:6" ht="25.5">
      <c r="A1877" s="116" t="s">
        <v>6513</v>
      </c>
      <c r="B1877" s="118" t="s">
        <v>6514</v>
      </c>
      <c r="C1877" s="117" t="s">
        <v>337</v>
      </c>
      <c r="D1877" s="119" t="s">
        <v>6515</v>
      </c>
      <c r="E1877" s="119" t="s">
        <v>6508</v>
      </c>
      <c r="F1877" s="119" t="s">
        <v>6516</v>
      </c>
    </row>
    <row r="1878" spans="1:6" ht="25.5">
      <c r="A1878" s="116" t="s">
        <v>6517</v>
      </c>
      <c r="B1878" s="118" t="s">
        <v>6518</v>
      </c>
      <c r="C1878" s="117" t="s">
        <v>337</v>
      </c>
      <c r="D1878" s="119" t="s">
        <v>6519</v>
      </c>
      <c r="E1878" s="119" t="s">
        <v>6508</v>
      </c>
      <c r="F1878" s="119" t="s">
        <v>6520</v>
      </c>
    </row>
    <row r="1879" spans="1:6">
      <c r="A1879" s="130">
        <v>36.08</v>
      </c>
      <c r="B1879" s="113" t="s">
        <v>6521</v>
      </c>
      <c r="C1879" s="114"/>
      <c r="D1879" s="114"/>
      <c r="E1879" s="114"/>
      <c r="F1879" s="114"/>
    </row>
    <row r="1880" spans="1:6" ht="25.5">
      <c r="A1880" s="116" t="s">
        <v>6522</v>
      </c>
      <c r="B1880" s="118" t="s">
        <v>6523</v>
      </c>
      <c r="C1880" s="117" t="s">
        <v>337</v>
      </c>
      <c r="D1880" s="119" t="s">
        <v>6524</v>
      </c>
      <c r="E1880" s="119" t="s">
        <v>6525</v>
      </c>
      <c r="F1880" s="119" t="s">
        <v>6526</v>
      </c>
    </row>
    <row r="1881" spans="1:6" ht="25.5">
      <c r="A1881" s="116" t="s">
        <v>6527</v>
      </c>
      <c r="B1881" s="118" t="s">
        <v>6528</v>
      </c>
      <c r="C1881" s="117" t="s">
        <v>337</v>
      </c>
      <c r="D1881" s="119" t="s">
        <v>6529</v>
      </c>
      <c r="E1881" s="119" t="s">
        <v>6525</v>
      </c>
      <c r="F1881" s="119" t="s">
        <v>6530</v>
      </c>
    </row>
    <row r="1882" spans="1:6" ht="25.5">
      <c r="A1882" s="116" t="s">
        <v>6531</v>
      </c>
      <c r="B1882" s="118" t="s">
        <v>6532</v>
      </c>
      <c r="C1882" s="117" t="s">
        <v>337</v>
      </c>
      <c r="D1882" s="119" t="s">
        <v>6533</v>
      </c>
      <c r="E1882" s="119" t="s">
        <v>6525</v>
      </c>
      <c r="F1882" s="119" t="s">
        <v>6534</v>
      </c>
    </row>
    <row r="1883" spans="1:6" ht="25.5">
      <c r="A1883" s="116" t="s">
        <v>6535</v>
      </c>
      <c r="B1883" s="118" t="s">
        <v>6536</v>
      </c>
      <c r="C1883" s="117" t="s">
        <v>337</v>
      </c>
      <c r="D1883" s="119" t="s">
        <v>6537</v>
      </c>
      <c r="E1883" s="119" t="s">
        <v>6525</v>
      </c>
      <c r="F1883" s="119" t="s">
        <v>6538</v>
      </c>
    </row>
    <row r="1884" spans="1:6" ht="25.5">
      <c r="A1884" s="116" t="s">
        <v>6539</v>
      </c>
      <c r="B1884" s="118" t="s">
        <v>6540</v>
      </c>
      <c r="C1884" s="117" t="s">
        <v>337</v>
      </c>
      <c r="D1884" s="119" t="s">
        <v>6541</v>
      </c>
      <c r="E1884" s="119" t="s">
        <v>6542</v>
      </c>
      <c r="F1884" s="119" t="s">
        <v>6543</v>
      </c>
    </row>
    <row r="1885" spans="1:6" ht="25.5">
      <c r="A1885" s="116" t="s">
        <v>6544</v>
      </c>
      <c r="B1885" s="118" t="s">
        <v>6545</v>
      </c>
      <c r="C1885" s="117" t="s">
        <v>337</v>
      </c>
      <c r="D1885" s="119" t="s">
        <v>6546</v>
      </c>
      <c r="E1885" s="119" t="s">
        <v>6525</v>
      </c>
      <c r="F1885" s="119" t="s">
        <v>6547</v>
      </c>
    </row>
    <row r="1886" spans="1:6" ht="25.5">
      <c r="A1886" s="116" t="s">
        <v>6548</v>
      </c>
      <c r="B1886" s="118" t="s">
        <v>6549</v>
      </c>
      <c r="C1886" s="117" t="s">
        <v>337</v>
      </c>
      <c r="D1886" s="119" t="s">
        <v>6550</v>
      </c>
      <c r="E1886" s="119" t="s">
        <v>6551</v>
      </c>
      <c r="F1886" s="119" t="s">
        <v>6552</v>
      </c>
    </row>
    <row r="1887" spans="1:6" ht="25.5">
      <c r="A1887" s="121" t="s">
        <v>6553</v>
      </c>
      <c r="B1887" s="116" t="s">
        <v>6554</v>
      </c>
      <c r="C1887" s="122" t="s">
        <v>337</v>
      </c>
      <c r="D1887" s="123" t="s">
        <v>6555</v>
      </c>
      <c r="E1887" s="123" t="s">
        <v>6525</v>
      </c>
      <c r="F1887" s="123" t="s">
        <v>6556</v>
      </c>
    </row>
    <row r="1888" spans="1:6" ht="38.25">
      <c r="A1888" s="121" t="s">
        <v>6557</v>
      </c>
      <c r="B1888" s="116" t="s">
        <v>6558</v>
      </c>
      <c r="C1888" s="122" t="s">
        <v>337</v>
      </c>
      <c r="D1888" s="123" t="s">
        <v>6559</v>
      </c>
      <c r="E1888" s="123" t="s">
        <v>6560</v>
      </c>
      <c r="F1888" s="123" t="s">
        <v>6561</v>
      </c>
    </row>
    <row r="1889" spans="1:6" ht="25.5">
      <c r="A1889" s="116" t="s">
        <v>6562</v>
      </c>
      <c r="B1889" s="118" t="s">
        <v>6563</v>
      </c>
      <c r="C1889" s="117" t="s">
        <v>337</v>
      </c>
      <c r="D1889" s="119" t="s">
        <v>6564</v>
      </c>
      <c r="E1889" s="119" t="s">
        <v>6551</v>
      </c>
      <c r="F1889" s="119" t="s">
        <v>6565</v>
      </c>
    </row>
    <row r="1890" spans="1:6">
      <c r="A1890" s="130">
        <v>36.090000000000003</v>
      </c>
      <c r="B1890" s="113" t="s">
        <v>6566</v>
      </c>
      <c r="C1890" s="114"/>
      <c r="D1890" s="114"/>
      <c r="E1890" s="114"/>
      <c r="F1890" s="114"/>
    </row>
    <row r="1891" spans="1:6" ht="38.25">
      <c r="A1891" s="116" t="s">
        <v>6567</v>
      </c>
      <c r="B1891" s="118" t="s">
        <v>6568</v>
      </c>
      <c r="C1891" s="117" t="s">
        <v>337</v>
      </c>
      <c r="D1891" s="119" t="s">
        <v>6569</v>
      </c>
      <c r="E1891" s="119" t="s">
        <v>6542</v>
      </c>
      <c r="F1891" s="119" t="s">
        <v>6570</v>
      </c>
    </row>
    <row r="1892" spans="1:6" ht="38.25">
      <c r="A1892" s="116" t="s">
        <v>6571</v>
      </c>
      <c r="B1892" s="118" t="s">
        <v>6572</v>
      </c>
      <c r="C1892" s="117" t="s">
        <v>337</v>
      </c>
      <c r="D1892" s="119" t="s">
        <v>6573</v>
      </c>
      <c r="E1892" s="119" t="s">
        <v>6542</v>
      </c>
      <c r="F1892" s="119" t="s">
        <v>6574</v>
      </c>
    </row>
    <row r="1893" spans="1:6" ht="38.25">
      <c r="A1893" s="116" t="s">
        <v>6575</v>
      </c>
      <c r="B1893" s="118" t="s">
        <v>6576</v>
      </c>
      <c r="C1893" s="117" t="s">
        <v>337</v>
      </c>
      <c r="D1893" s="119" t="s">
        <v>6577</v>
      </c>
      <c r="E1893" s="119" t="s">
        <v>6578</v>
      </c>
      <c r="F1893" s="119" t="s">
        <v>6579</v>
      </c>
    </row>
    <row r="1894" spans="1:6" ht="38.25">
      <c r="A1894" s="116" t="s">
        <v>6580</v>
      </c>
      <c r="B1894" s="118" t="s">
        <v>6581</v>
      </c>
      <c r="C1894" s="117" t="s">
        <v>337</v>
      </c>
      <c r="D1894" s="119" t="s">
        <v>6582</v>
      </c>
      <c r="E1894" s="119" t="s">
        <v>6578</v>
      </c>
      <c r="F1894" s="119" t="s">
        <v>6583</v>
      </c>
    </row>
    <row r="1895" spans="1:6" ht="25.5">
      <c r="A1895" s="116" t="s">
        <v>6584</v>
      </c>
      <c r="B1895" s="118" t="s">
        <v>6585</v>
      </c>
      <c r="C1895" s="117" t="s">
        <v>337</v>
      </c>
      <c r="D1895" s="119" t="s">
        <v>6586</v>
      </c>
      <c r="E1895" s="119" t="s">
        <v>6587</v>
      </c>
      <c r="F1895" s="119" t="s">
        <v>6588</v>
      </c>
    </row>
    <row r="1896" spans="1:6" ht="25.5">
      <c r="A1896" s="116" t="s">
        <v>6589</v>
      </c>
      <c r="B1896" s="118" t="s">
        <v>6590</v>
      </c>
      <c r="C1896" s="117" t="s">
        <v>337</v>
      </c>
      <c r="D1896" s="119" t="s">
        <v>6591</v>
      </c>
      <c r="E1896" s="119" t="s">
        <v>6587</v>
      </c>
      <c r="F1896" s="119" t="s">
        <v>6592</v>
      </c>
    </row>
    <row r="1897" spans="1:6" ht="25.5">
      <c r="A1897" s="116" t="s">
        <v>6593</v>
      </c>
      <c r="B1897" s="118" t="s">
        <v>6594</v>
      </c>
      <c r="C1897" s="117" t="s">
        <v>337</v>
      </c>
      <c r="D1897" s="119" t="s">
        <v>6595</v>
      </c>
      <c r="E1897" s="119" t="s">
        <v>6542</v>
      </c>
      <c r="F1897" s="119" t="s">
        <v>6596</v>
      </c>
    </row>
    <row r="1898" spans="1:6" ht="38.25">
      <c r="A1898" s="116" t="s">
        <v>6597</v>
      </c>
      <c r="B1898" s="118" t="s">
        <v>6598</v>
      </c>
      <c r="C1898" s="117" t="s">
        <v>337</v>
      </c>
      <c r="D1898" s="119" t="s">
        <v>6599</v>
      </c>
      <c r="E1898" s="119" t="s">
        <v>6542</v>
      </c>
      <c r="F1898" s="119" t="s">
        <v>6600</v>
      </c>
    </row>
    <row r="1899" spans="1:6" ht="25.5">
      <c r="A1899" s="116" t="s">
        <v>6601</v>
      </c>
      <c r="B1899" s="118" t="s">
        <v>6602</v>
      </c>
      <c r="C1899" s="117" t="s">
        <v>337</v>
      </c>
      <c r="D1899" s="119" t="s">
        <v>6603</v>
      </c>
      <c r="E1899" s="119" t="s">
        <v>6542</v>
      </c>
      <c r="F1899" s="119" t="s">
        <v>6604</v>
      </c>
    </row>
    <row r="1900" spans="1:6" ht="38.25">
      <c r="A1900" s="116" t="s">
        <v>6605</v>
      </c>
      <c r="B1900" s="118" t="s">
        <v>6606</v>
      </c>
      <c r="C1900" s="117" t="s">
        <v>337</v>
      </c>
      <c r="D1900" s="119" t="s">
        <v>6607</v>
      </c>
      <c r="E1900" s="119" t="s">
        <v>6578</v>
      </c>
      <c r="F1900" s="119" t="s">
        <v>6608</v>
      </c>
    </row>
    <row r="1901" spans="1:6" ht="25.5">
      <c r="A1901" s="116" t="s">
        <v>6609</v>
      </c>
      <c r="B1901" s="118" t="s">
        <v>6610</v>
      </c>
      <c r="C1901" s="117" t="s">
        <v>337</v>
      </c>
      <c r="D1901" s="119" t="s">
        <v>6611</v>
      </c>
      <c r="E1901" s="119" t="s">
        <v>6587</v>
      </c>
      <c r="F1901" s="119" t="s">
        <v>6612</v>
      </c>
    </row>
    <row r="1902" spans="1:6" ht="38.25">
      <c r="A1902" s="116" t="s">
        <v>6613</v>
      </c>
      <c r="B1902" s="118" t="s">
        <v>6614</v>
      </c>
      <c r="C1902" s="117" t="s">
        <v>337</v>
      </c>
      <c r="D1902" s="119" t="s">
        <v>6615</v>
      </c>
      <c r="E1902" s="119" t="s">
        <v>6578</v>
      </c>
      <c r="F1902" s="119" t="s">
        <v>6616</v>
      </c>
    </row>
    <row r="1903" spans="1:6" ht="38.25">
      <c r="A1903" s="116" t="s">
        <v>6617</v>
      </c>
      <c r="B1903" s="118" t="s">
        <v>6618</v>
      </c>
      <c r="C1903" s="117" t="s">
        <v>337</v>
      </c>
      <c r="D1903" s="119" t="s">
        <v>6619</v>
      </c>
      <c r="E1903" s="119" t="s">
        <v>6578</v>
      </c>
      <c r="F1903" s="119" t="s">
        <v>6620</v>
      </c>
    </row>
    <row r="1904" spans="1:6" ht="38.25">
      <c r="A1904" s="116" t="s">
        <v>6621</v>
      </c>
      <c r="B1904" s="118" t="s">
        <v>6622</v>
      </c>
      <c r="C1904" s="117" t="s">
        <v>337</v>
      </c>
      <c r="D1904" s="119" t="s">
        <v>6623</v>
      </c>
      <c r="E1904" s="119" t="s">
        <v>6578</v>
      </c>
      <c r="F1904" s="119" t="s">
        <v>6624</v>
      </c>
    </row>
    <row r="1905" spans="1:6" ht="38.25">
      <c r="A1905" s="116" t="s">
        <v>6625</v>
      </c>
      <c r="B1905" s="118" t="s">
        <v>6626</v>
      </c>
      <c r="C1905" s="117" t="s">
        <v>337</v>
      </c>
      <c r="D1905" s="119" t="s">
        <v>6627</v>
      </c>
      <c r="E1905" s="119" t="s">
        <v>6542</v>
      </c>
      <c r="F1905" s="119" t="s">
        <v>6628</v>
      </c>
    </row>
    <row r="1906" spans="1:6" ht="25.5">
      <c r="A1906" s="116" t="s">
        <v>6629</v>
      </c>
      <c r="B1906" s="118" t="s">
        <v>6630</v>
      </c>
      <c r="C1906" s="117" t="s">
        <v>337</v>
      </c>
      <c r="D1906" s="119" t="s">
        <v>6631</v>
      </c>
      <c r="E1906" s="119" t="s">
        <v>6542</v>
      </c>
      <c r="F1906" s="119" t="s">
        <v>6632</v>
      </c>
    </row>
    <row r="1907" spans="1:6" ht="38.25">
      <c r="A1907" s="116" t="s">
        <v>6633</v>
      </c>
      <c r="B1907" s="118" t="s">
        <v>6634</v>
      </c>
      <c r="C1907" s="117" t="s">
        <v>337</v>
      </c>
      <c r="D1907" s="119" t="s">
        <v>6635</v>
      </c>
      <c r="E1907" s="119" t="s">
        <v>6578</v>
      </c>
      <c r="F1907" s="119" t="s">
        <v>6636</v>
      </c>
    </row>
    <row r="1908" spans="1:6" ht="25.5">
      <c r="A1908" s="116" t="s">
        <v>6637</v>
      </c>
      <c r="B1908" s="118" t="s">
        <v>6638</v>
      </c>
      <c r="C1908" s="117" t="s">
        <v>337</v>
      </c>
      <c r="D1908" s="119" t="s">
        <v>6639</v>
      </c>
      <c r="E1908" s="119" t="s">
        <v>6542</v>
      </c>
      <c r="F1908" s="119" t="s">
        <v>6640</v>
      </c>
    </row>
    <row r="1909" spans="1:6" ht="25.5">
      <c r="A1909" s="116" t="s">
        <v>6641</v>
      </c>
      <c r="B1909" s="118" t="s">
        <v>6642</v>
      </c>
      <c r="C1909" s="117" t="s">
        <v>337</v>
      </c>
      <c r="D1909" s="119" t="s">
        <v>6643</v>
      </c>
      <c r="E1909" s="119" t="s">
        <v>6542</v>
      </c>
      <c r="F1909" s="119" t="s">
        <v>6644</v>
      </c>
    </row>
    <row r="1910" spans="1:6" ht="38.25">
      <c r="A1910" s="130">
        <v>36.200000000000003</v>
      </c>
      <c r="B1910" s="127" t="s">
        <v>6645</v>
      </c>
      <c r="C1910" s="128"/>
      <c r="D1910" s="128"/>
      <c r="E1910" s="128"/>
      <c r="F1910" s="128"/>
    </row>
    <row r="1911" spans="1:6" ht="25.5">
      <c r="A1911" s="116" t="s">
        <v>6646</v>
      </c>
      <c r="B1911" s="116" t="s">
        <v>6647</v>
      </c>
      <c r="C1911" s="117" t="s">
        <v>514</v>
      </c>
      <c r="D1911" s="119" t="s">
        <v>6648</v>
      </c>
      <c r="E1911" s="119" t="s">
        <v>1399</v>
      </c>
      <c r="F1911" s="119" t="s">
        <v>6649</v>
      </c>
    </row>
    <row r="1912" spans="1:6">
      <c r="A1912" s="116" t="s">
        <v>6650</v>
      </c>
      <c r="B1912" s="116" t="s">
        <v>6651</v>
      </c>
      <c r="C1912" s="117" t="s">
        <v>337</v>
      </c>
      <c r="D1912" s="119" t="s">
        <v>6652</v>
      </c>
      <c r="E1912" s="119" t="s">
        <v>1494</v>
      </c>
      <c r="F1912" s="119" t="s">
        <v>6653</v>
      </c>
    </row>
    <row r="1913" spans="1:6">
      <c r="A1913" s="116" t="s">
        <v>6654</v>
      </c>
      <c r="B1913" s="116" t="s">
        <v>6655</v>
      </c>
      <c r="C1913" s="117" t="s">
        <v>337</v>
      </c>
      <c r="D1913" s="119" t="s">
        <v>6656</v>
      </c>
      <c r="E1913" s="119" t="s">
        <v>6657</v>
      </c>
      <c r="F1913" s="119" t="s">
        <v>6658</v>
      </c>
    </row>
    <row r="1914" spans="1:6">
      <c r="A1914" s="116" t="s">
        <v>6659</v>
      </c>
      <c r="B1914" s="116" t="s">
        <v>6660</v>
      </c>
      <c r="C1914" s="117" t="s">
        <v>337</v>
      </c>
      <c r="D1914" s="119" t="s">
        <v>6661</v>
      </c>
      <c r="E1914" s="119" t="s">
        <v>1494</v>
      </c>
      <c r="F1914" s="119" t="s">
        <v>6662</v>
      </c>
    </row>
    <row r="1915" spans="1:6">
      <c r="A1915" s="116" t="s">
        <v>6663</v>
      </c>
      <c r="B1915" s="116" t="s">
        <v>6664</v>
      </c>
      <c r="C1915" s="117" t="s">
        <v>337</v>
      </c>
      <c r="D1915" s="119" t="s">
        <v>3215</v>
      </c>
      <c r="E1915" s="119" t="s">
        <v>1409</v>
      </c>
      <c r="F1915" s="119" t="s">
        <v>6006</v>
      </c>
    </row>
    <row r="1916" spans="1:6">
      <c r="A1916" s="116" t="s">
        <v>6665</v>
      </c>
      <c r="B1916" s="116" t="s">
        <v>6666</v>
      </c>
      <c r="C1916" s="117" t="s">
        <v>337</v>
      </c>
      <c r="D1916" s="119" t="s">
        <v>6667</v>
      </c>
      <c r="E1916" s="119" t="s">
        <v>1494</v>
      </c>
      <c r="F1916" s="119" t="s">
        <v>6668</v>
      </c>
    </row>
    <row r="1917" spans="1:6" ht="38.25">
      <c r="A1917" s="116" t="s">
        <v>6669</v>
      </c>
      <c r="B1917" s="118" t="s">
        <v>6670</v>
      </c>
      <c r="C1917" s="117" t="s">
        <v>337</v>
      </c>
      <c r="D1917" s="119" t="s">
        <v>6671</v>
      </c>
      <c r="E1917" s="119" t="s">
        <v>931</v>
      </c>
      <c r="F1917" s="119" t="s">
        <v>6672</v>
      </c>
    </row>
    <row r="1918" spans="1:6" ht="25.5">
      <c r="A1918" s="116" t="s">
        <v>6673</v>
      </c>
      <c r="B1918" s="118" t="s">
        <v>6674</v>
      </c>
      <c r="C1918" s="117" t="s">
        <v>337</v>
      </c>
      <c r="D1918" s="119" t="s">
        <v>6675</v>
      </c>
      <c r="E1918" s="119" t="s">
        <v>1404</v>
      </c>
      <c r="F1918" s="119" t="s">
        <v>6676</v>
      </c>
    </row>
    <row r="1919" spans="1:6" ht="25.5">
      <c r="A1919" s="116" t="s">
        <v>6677</v>
      </c>
      <c r="B1919" s="118" t="s">
        <v>6678</v>
      </c>
      <c r="C1919" s="117" t="s">
        <v>337</v>
      </c>
      <c r="D1919" s="119" t="s">
        <v>6679</v>
      </c>
      <c r="E1919" s="119" t="s">
        <v>1404</v>
      </c>
      <c r="F1919" s="119" t="s">
        <v>6680</v>
      </c>
    </row>
    <row r="1920" spans="1:6">
      <c r="A1920" s="116" t="s">
        <v>6681</v>
      </c>
      <c r="B1920" s="116" t="s">
        <v>6682</v>
      </c>
      <c r="C1920" s="117" t="s">
        <v>337</v>
      </c>
      <c r="D1920" s="119" t="s">
        <v>6683</v>
      </c>
      <c r="E1920" s="119" t="s">
        <v>1471</v>
      </c>
      <c r="F1920" s="119" t="s">
        <v>6684</v>
      </c>
    </row>
    <row r="1921" spans="1:6" ht="25.5">
      <c r="A1921" s="116" t="s">
        <v>6685</v>
      </c>
      <c r="B1921" s="116" t="s">
        <v>6686</v>
      </c>
      <c r="C1921" s="117" t="s">
        <v>6687</v>
      </c>
      <c r="D1921" s="119" t="s">
        <v>6688</v>
      </c>
      <c r="E1921" s="119" t="s">
        <v>931</v>
      </c>
      <c r="F1921" s="119" t="s">
        <v>6689</v>
      </c>
    </row>
    <row r="1922" spans="1:6">
      <c r="A1922" s="116" t="s">
        <v>6690</v>
      </c>
      <c r="B1922" s="116" t="s">
        <v>6691</v>
      </c>
      <c r="C1922" s="117" t="s">
        <v>337</v>
      </c>
      <c r="D1922" s="119" t="s">
        <v>6692</v>
      </c>
      <c r="E1922" s="119" t="s">
        <v>1414</v>
      </c>
      <c r="F1922" s="119" t="s">
        <v>6693</v>
      </c>
    </row>
    <row r="1923" spans="1:6">
      <c r="A1923" s="116" t="s">
        <v>6694</v>
      </c>
      <c r="B1923" s="116" t="s">
        <v>6695</v>
      </c>
      <c r="C1923" s="117" t="s">
        <v>6687</v>
      </c>
      <c r="D1923" s="119" t="s">
        <v>6696</v>
      </c>
      <c r="E1923" s="119" t="s">
        <v>931</v>
      </c>
      <c r="F1923" s="119" t="s">
        <v>6697</v>
      </c>
    </row>
    <row r="1924" spans="1:6">
      <c r="A1924" s="116" t="s">
        <v>6698</v>
      </c>
      <c r="B1924" s="116" t="s">
        <v>6699</v>
      </c>
      <c r="C1924" s="117" t="s">
        <v>337</v>
      </c>
      <c r="D1924" s="126"/>
      <c r="E1924" s="119" t="s">
        <v>6700</v>
      </c>
      <c r="F1924" s="119" t="s">
        <v>6700</v>
      </c>
    </row>
    <row r="1925" spans="1:6">
      <c r="A1925" s="116" t="s">
        <v>6701</v>
      </c>
      <c r="B1925" s="116" t="s">
        <v>6702</v>
      </c>
      <c r="C1925" s="117" t="s">
        <v>1543</v>
      </c>
      <c r="D1925" s="119" t="s">
        <v>5516</v>
      </c>
      <c r="E1925" s="119" t="s">
        <v>466</v>
      </c>
      <c r="F1925" s="119" t="s">
        <v>912</v>
      </c>
    </row>
    <row r="1926" spans="1:6">
      <c r="A1926" s="116" t="s">
        <v>6703</v>
      </c>
      <c r="B1926" s="116" t="s">
        <v>6704</v>
      </c>
      <c r="C1926" s="117" t="s">
        <v>1543</v>
      </c>
      <c r="D1926" s="119" t="s">
        <v>5516</v>
      </c>
      <c r="E1926" s="119" t="s">
        <v>6705</v>
      </c>
      <c r="F1926" s="119" t="s">
        <v>6706</v>
      </c>
    </row>
    <row r="1927" spans="1:6" ht="25.5">
      <c r="A1927" s="116" t="s">
        <v>6707</v>
      </c>
      <c r="B1927" s="118" t="s">
        <v>6708</v>
      </c>
      <c r="C1927" s="117" t="s">
        <v>408</v>
      </c>
      <c r="D1927" s="119" t="s">
        <v>6709</v>
      </c>
      <c r="E1927" s="119" t="s">
        <v>1097</v>
      </c>
      <c r="F1927" s="119" t="s">
        <v>6710</v>
      </c>
    </row>
    <row r="1928" spans="1:6" ht="38.25">
      <c r="A1928" s="116" t="s">
        <v>6711</v>
      </c>
      <c r="B1928" s="118" t="s">
        <v>6712</v>
      </c>
      <c r="C1928" s="117" t="s">
        <v>408</v>
      </c>
      <c r="D1928" s="119" t="s">
        <v>6713</v>
      </c>
      <c r="E1928" s="119" t="s">
        <v>1097</v>
      </c>
      <c r="F1928" s="119" t="s">
        <v>6714</v>
      </c>
    </row>
    <row r="1929" spans="1:6">
      <c r="A1929" s="116" t="s">
        <v>6715</v>
      </c>
      <c r="B1929" s="116" t="s">
        <v>6716</v>
      </c>
      <c r="C1929" s="117" t="s">
        <v>6687</v>
      </c>
      <c r="D1929" s="119" t="s">
        <v>6717</v>
      </c>
      <c r="E1929" s="119" t="s">
        <v>931</v>
      </c>
      <c r="F1929" s="119" t="s">
        <v>6718</v>
      </c>
    </row>
    <row r="1930" spans="1:6">
      <c r="A1930" s="116" t="s">
        <v>6719</v>
      </c>
      <c r="B1930" s="116" t="s">
        <v>6720</v>
      </c>
      <c r="C1930" s="117" t="s">
        <v>337</v>
      </c>
      <c r="D1930" s="119" t="s">
        <v>6721</v>
      </c>
      <c r="E1930" s="119" t="s">
        <v>1539</v>
      </c>
      <c r="F1930" s="119" t="s">
        <v>6722</v>
      </c>
    </row>
    <row r="1931" spans="1:6">
      <c r="A1931" s="116" t="s">
        <v>6723</v>
      </c>
      <c r="B1931" s="116" t="s">
        <v>6724</v>
      </c>
      <c r="C1931" s="117" t="s">
        <v>337</v>
      </c>
      <c r="D1931" s="119" t="s">
        <v>6725</v>
      </c>
      <c r="E1931" s="119" t="s">
        <v>931</v>
      </c>
      <c r="F1931" s="119" t="s">
        <v>6726</v>
      </c>
    </row>
    <row r="1932" spans="1:6">
      <c r="A1932" s="116" t="s">
        <v>6727</v>
      </c>
      <c r="B1932" s="116" t="s">
        <v>6728</v>
      </c>
      <c r="C1932" s="117" t="s">
        <v>337</v>
      </c>
      <c r="D1932" s="119" t="s">
        <v>6729</v>
      </c>
      <c r="E1932" s="119" t="s">
        <v>1471</v>
      </c>
      <c r="F1932" s="119" t="s">
        <v>6730</v>
      </c>
    </row>
    <row r="1933" spans="1:6" ht="25.5">
      <c r="A1933" s="116" t="s">
        <v>6731</v>
      </c>
      <c r="B1933" s="118" t="s">
        <v>6732</v>
      </c>
      <c r="C1933" s="117" t="s">
        <v>337</v>
      </c>
      <c r="D1933" s="119" t="s">
        <v>6733</v>
      </c>
      <c r="E1933" s="119" t="s">
        <v>931</v>
      </c>
      <c r="F1933" s="119" t="s">
        <v>6734</v>
      </c>
    </row>
    <row r="1934" spans="1:6" ht="25.5">
      <c r="A1934" s="116" t="s">
        <v>6735</v>
      </c>
      <c r="B1934" s="118" t="s">
        <v>6736</v>
      </c>
      <c r="C1934" s="117" t="s">
        <v>337</v>
      </c>
      <c r="D1934" s="119" t="s">
        <v>6737</v>
      </c>
      <c r="E1934" s="119" t="s">
        <v>1471</v>
      </c>
      <c r="F1934" s="119" t="s">
        <v>6738</v>
      </c>
    </row>
    <row r="1935" spans="1:6" ht="38.25">
      <c r="A1935" s="116" t="s">
        <v>6739</v>
      </c>
      <c r="B1935" s="118" t="s">
        <v>6740</v>
      </c>
      <c r="C1935" s="117" t="s">
        <v>337</v>
      </c>
      <c r="D1935" s="119" t="s">
        <v>6741</v>
      </c>
      <c r="E1935" s="119" t="s">
        <v>1414</v>
      </c>
      <c r="F1935" s="119" t="s">
        <v>6742</v>
      </c>
    </row>
    <row r="1936" spans="1:6" ht="38.25">
      <c r="A1936" s="116" t="s">
        <v>6743</v>
      </c>
      <c r="B1936" s="118" t="s">
        <v>6744</v>
      </c>
      <c r="C1936" s="117" t="s">
        <v>337</v>
      </c>
      <c r="D1936" s="119" t="s">
        <v>6745</v>
      </c>
      <c r="E1936" s="119" t="s">
        <v>1414</v>
      </c>
      <c r="F1936" s="119" t="s">
        <v>6746</v>
      </c>
    </row>
    <row r="1937" spans="1:6" ht="38.25">
      <c r="A1937" s="116" t="s">
        <v>6747</v>
      </c>
      <c r="B1937" s="118" t="s">
        <v>6748</v>
      </c>
      <c r="C1937" s="117" t="s">
        <v>337</v>
      </c>
      <c r="D1937" s="119" t="s">
        <v>6749</v>
      </c>
      <c r="E1937" s="119" t="s">
        <v>1414</v>
      </c>
      <c r="F1937" s="119" t="s">
        <v>6750</v>
      </c>
    </row>
    <row r="1938" spans="1:6" ht="38.25">
      <c r="A1938" s="129">
        <v>37</v>
      </c>
      <c r="B1938" s="127" t="s">
        <v>6751</v>
      </c>
      <c r="C1938" s="128"/>
      <c r="D1938" s="128"/>
      <c r="E1938" s="128"/>
      <c r="F1938" s="128"/>
    </row>
    <row r="1939" spans="1:6" ht="25.5">
      <c r="A1939" s="130">
        <v>37.01</v>
      </c>
      <c r="B1939" s="127" t="s">
        <v>6752</v>
      </c>
      <c r="C1939" s="128"/>
      <c r="D1939" s="128"/>
      <c r="E1939" s="128"/>
      <c r="F1939" s="128"/>
    </row>
    <row r="1940" spans="1:6" ht="25.5">
      <c r="A1940" s="116" t="s">
        <v>6753</v>
      </c>
      <c r="B1940" s="118" t="s">
        <v>6754</v>
      </c>
      <c r="C1940" s="117" t="s">
        <v>337</v>
      </c>
      <c r="D1940" s="119" t="s">
        <v>6755</v>
      </c>
      <c r="E1940" s="119" t="s">
        <v>6756</v>
      </c>
      <c r="F1940" s="119" t="s">
        <v>6757</v>
      </c>
    </row>
    <row r="1941" spans="1:6" ht="25.5">
      <c r="A1941" s="116" t="s">
        <v>6758</v>
      </c>
      <c r="B1941" s="118" t="s">
        <v>6759</v>
      </c>
      <c r="C1941" s="117" t="s">
        <v>337</v>
      </c>
      <c r="D1941" s="119" t="s">
        <v>6760</v>
      </c>
      <c r="E1941" s="119" t="s">
        <v>6761</v>
      </c>
      <c r="F1941" s="119" t="s">
        <v>6762</v>
      </c>
    </row>
    <row r="1942" spans="1:6" ht="25.5">
      <c r="A1942" s="116" t="s">
        <v>6763</v>
      </c>
      <c r="B1942" s="118" t="s">
        <v>6764</v>
      </c>
      <c r="C1942" s="117" t="s">
        <v>337</v>
      </c>
      <c r="D1942" s="119" t="s">
        <v>6765</v>
      </c>
      <c r="E1942" s="119" t="s">
        <v>6766</v>
      </c>
      <c r="F1942" s="119" t="s">
        <v>6767</v>
      </c>
    </row>
    <row r="1943" spans="1:6" ht="25.5">
      <c r="A1943" s="116" t="s">
        <v>6768</v>
      </c>
      <c r="B1943" s="118" t="s">
        <v>6769</v>
      </c>
      <c r="C1943" s="117" t="s">
        <v>337</v>
      </c>
      <c r="D1943" s="119" t="s">
        <v>6770</v>
      </c>
      <c r="E1943" s="119" t="s">
        <v>6771</v>
      </c>
      <c r="F1943" s="119" t="s">
        <v>6772</v>
      </c>
    </row>
    <row r="1944" spans="1:6" ht="38.25">
      <c r="A1944" s="116" t="s">
        <v>6773</v>
      </c>
      <c r="B1944" s="118" t="s">
        <v>6774</v>
      </c>
      <c r="C1944" s="117" t="s">
        <v>337</v>
      </c>
      <c r="D1944" s="119" t="s">
        <v>6775</v>
      </c>
      <c r="E1944" s="119" t="s">
        <v>6776</v>
      </c>
      <c r="F1944" s="119" t="s">
        <v>6777</v>
      </c>
    </row>
    <row r="1945" spans="1:6" ht="38.25">
      <c r="A1945" s="130">
        <v>37.020000000000003</v>
      </c>
      <c r="B1945" s="127" t="s">
        <v>6778</v>
      </c>
      <c r="C1945" s="128"/>
      <c r="D1945" s="128"/>
      <c r="E1945" s="128"/>
      <c r="F1945" s="128"/>
    </row>
    <row r="1946" spans="1:6" ht="38.25">
      <c r="A1946" s="116" t="s">
        <v>6779</v>
      </c>
      <c r="B1946" s="118" t="s">
        <v>6780</v>
      </c>
      <c r="C1946" s="117" t="s">
        <v>337</v>
      </c>
      <c r="D1946" s="119" t="s">
        <v>6781</v>
      </c>
      <c r="E1946" s="119" t="s">
        <v>1384</v>
      </c>
      <c r="F1946" s="119" t="s">
        <v>6782</v>
      </c>
    </row>
    <row r="1947" spans="1:6" ht="38.25">
      <c r="A1947" s="116" t="s">
        <v>6783</v>
      </c>
      <c r="B1947" s="118" t="s">
        <v>6784</v>
      </c>
      <c r="C1947" s="117" t="s">
        <v>337</v>
      </c>
      <c r="D1947" s="119" t="s">
        <v>6785</v>
      </c>
      <c r="E1947" s="119" t="s">
        <v>1442</v>
      </c>
      <c r="F1947" s="119" t="s">
        <v>6786</v>
      </c>
    </row>
    <row r="1948" spans="1:6" ht="38.25">
      <c r="A1948" s="116" t="s">
        <v>6787</v>
      </c>
      <c r="B1948" s="118" t="s">
        <v>6788</v>
      </c>
      <c r="C1948" s="117" t="s">
        <v>337</v>
      </c>
      <c r="D1948" s="119" t="s">
        <v>6789</v>
      </c>
      <c r="E1948" s="119" t="s">
        <v>6790</v>
      </c>
      <c r="F1948" s="119" t="s">
        <v>6791</v>
      </c>
    </row>
    <row r="1949" spans="1:6" ht="38.25">
      <c r="A1949" s="116" t="s">
        <v>6792</v>
      </c>
      <c r="B1949" s="118" t="s">
        <v>6793</v>
      </c>
      <c r="C1949" s="117" t="s">
        <v>337</v>
      </c>
      <c r="D1949" s="119" t="s">
        <v>6794</v>
      </c>
      <c r="E1949" s="119" t="s">
        <v>1613</v>
      </c>
      <c r="F1949" s="119" t="s">
        <v>6795</v>
      </c>
    </row>
    <row r="1950" spans="1:6" ht="25.5">
      <c r="A1950" s="130">
        <v>37.03</v>
      </c>
      <c r="B1950" s="127" t="s">
        <v>6796</v>
      </c>
      <c r="C1950" s="128"/>
      <c r="D1950" s="128"/>
      <c r="E1950" s="128"/>
      <c r="F1950" s="128"/>
    </row>
    <row r="1951" spans="1:6" ht="51">
      <c r="A1951" s="121" t="s">
        <v>6797</v>
      </c>
      <c r="B1951" s="118" t="s">
        <v>6798</v>
      </c>
      <c r="C1951" s="122" t="s">
        <v>337</v>
      </c>
      <c r="D1951" s="123" t="s">
        <v>6799</v>
      </c>
      <c r="E1951" s="123" t="s">
        <v>6800</v>
      </c>
      <c r="F1951" s="123" t="s">
        <v>6801</v>
      </c>
    </row>
    <row r="1952" spans="1:6" ht="51">
      <c r="A1952" s="121" t="s">
        <v>6802</v>
      </c>
      <c r="B1952" s="118" t="s">
        <v>6803</v>
      </c>
      <c r="C1952" s="122" t="s">
        <v>337</v>
      </c>
      <c r="D1952" s="123" t="s">
        <v>6804</v>
      </c>
      <c r="E1952" s="123" t="s">
        <v>6800</v>
      </c>
      <c r="F1952" s="123" t="s">
        <v>6805</v>
      </c>
    </row>
    <row r="1953" spans="1:6" ht="51">
      <c r="A1953" s="121" t="s">
        <v>6806</v>
      </c>
      <c r="B1953" s="118" t="s">
        <v>6807</v>
      </c>
      <c r="C1953" s="122" t="s">
        <v>337</v>
      </c>
      <c r="D1953" s="123" t="s">
        <v>6808</v>
      </c>
      <c r="E1953" s="123" t="s">
        <v>6809</v>
      </c>
      <c r="F1953" s="123" t="s">
        <v>6810</v>
      </c>
    </row>
    <row r="1954" spans="1:6" ht="51">
      <c r="A1954" s="121" t="s">
        <v>6811</v>
      </c>
      <c r="B1954" s="118" t="s">
        <v>6812</v>
      </c>
      <c r="C1954" s="122" t="s">
        <v>337</v>
      </c>
      <c r="D1954" s="123" t="s">
        <v>6813</v>
      </c>
      <c r="E1954" s="123" t="s">
        <v>6809</v>
      </c>
      <c r="F1954" s="123" t="s">
        <v>6814</v>
      </c>
    </row>
    <row r="1955" spans="1:6" ht="51">
      <c r="A1955" s="121" t="s">
        <v>6815</v>
      </c>
      <c r="B1955" s="118" t="s">
        <v>6816</v>
      </c>
      <c r="C1955" s="122" t="s">
        <v>337</v>
      </c>
      <c r="D1955" s="123" t="s">
        <v>6817</v>
      </c>
      <c r="E1955" s="123" t="s">
        <v>6818</v>
      </c>
      <c r="F1955" s="123" t="s">
        <v>6819</v>
      </c>
    </row>
    <row r="1956" spans="1:6" ht="51">
      <c r="A1956" s="121" t="s">
        <v>6820</v>
      </c>
      <c r="B1956" s="118" t="s">
        <v>6821</v>
      </c>
      <c r="C1956" s="122" t="s">
        <v>337</v>
      </c>
      <c r="D1956" s="123" t="s">
        <v>6822</v>
      </c>
      <c r="E1956" s="123" t="s">
        <v>6818</v>
      </c>
      <c r="F1956" s="123" t="s">
        <v>6823</v>
      </c>
    </row>
    <row r="1957" spans="1:6" ht="25.5">
      <c r="A1957" s="130">
        <v>37.04</v>
      </c>
      <c r="B1957" s="127" t="s">
        <v>6824</v>
      </c>
      <c r="C1957" s="128"/>
      <c r="D1957" s="128"/>
      <c r="E1957" s="128"/>
      <c r="F1957" s="128"/>
    </row>
    <row r="1958" spans="1:6" ht="38.25">
      <c r="A1958" s="121" t="s">
        <v>6825</v>
      </c>
      <c r="B1958" s="118" t="s">
        <v>6826</v>
      </c>
      <c r="C1958" s="122" t="s">
        <v>337</v>
      </c>
      <c r="D1958" s="123" t="s">
        <v>6827</v>
      </c>
      <c r="E1958" s="123" t="s">
        <v>6828</v>
      </c>
      <c r="F1958" s="123" t="s">
        <v>6829</v>
      </c>
    </row>
    <row r="1959" spans="1:6" ht="51">
      <c r="A1959" s="121" t="s">
        <v>6830</v>
      </c>
      <c r="B1959" s="118" t="s">
        <v>6831</v>
      </c>
      <c r="C1959" s="122" t="s">
        <v>337</v>
      </c>
      <c r="D1959" s="123" t="s">
        <v>6832</v>
      </c>
      <c r="E1959" s="123" t="s">
        <v>6828</v>
      </c>
      <c r="F1959" s="123" t="s">
        <v>6833</v>
      </c>
    </row>
    <row r="1960" spans="1:6" ht="51">
      <c r="A1960" s="121" t="s">
        <v>6834</v>
      </c>
      <c r="B1960" s="118" t="s">
        <v>6835</v>
      </c>
      <c r="C1960" s="122" t="s">
        <v>337</v>
      </c>
      <c r="D1960" s="123" t="s">
        <v>6836</v>
      </c>
      <c r="E1960" s="123" t="s">
        <v>6800</v>
      </c>
      <c r="F1960" s="123" t="s">
        <v>6837</v>
      </c>
    </row>
    <row r="1961" spans="1:6" ht="51">
      <c r="A1961" s="121" t="s">
        <v>6838</v>
      </c>
      <c r="B1961" s="118" t="s">
        <v>6839</v>
      </c>
      <c r="C1961" s="122" t="s">
        <v>337</v>
      </c>
      <c r="D1961" s="123" t="s">
        <v>6840</v>
      </c>
      <c r="E1961" s="123" t="s">
        <v>6800</v>
      </c>
      <c r="F1961" s="123" t="s">
        <v>6841</v>
      </c>
    </row>
    <row r="1962" spans="1:6" ht="38.25">
      <c r="A1962" s="121" t="s">
        <v>6842</v>
      </c>
      <c r="B1962" s="118" t="s">
        <v>6843</v>
      </c>
      <c r="C1962" s="122" t="s">
        <v>337</v>
      </c>
      <c r="D1962" s="123" t="s">
        <v>6844</v>
      </c>
      <c r="E1962" s="123" t="s">
        <v>6809</v>
      </c>
      <c r="F1962" s="123" t="s">
        <v>6845</v>
      </c>
    </row>
    <row r="1963" spans="1:6" ht="38.25">
      <c r="A1963" s="121" t="s">
        <v>6846</v>
      </c>
      <c r="B1963" s="118" t="s">
        <v>6847</v>
      </c>
      <c r="C1963" s="122" t="s">
        <v>337</v>
      </c>
      <c r="D1963" s="123" t="s">
        <v>6848</v>
      </c>
      <c r="E1963" s="123" t="s">
        <v>6809</v>
      </c>
      <c r="F1963" s="123" t="s">
        <v>6849</v>
      </c>
    </row>
    <row r="1964" spans="1:6">
      <c r="A1964" s="130">
        <v>37.06</v>
      </c>
      <c r="B1964" s="113" t="s">
        <v>6850</v>
      </c>
      <c r="C1964" s="114"/>
      <c r="D1964" s="114"/>
      <c r="E1964" s="114"/>
      <c r="F1964" s="114"/>
    </row>
    <row r="1965" spans="1:6" ht="25.5">
      <c r="A1965" s="116" t="s">
        <v>6851</v>
      </c>
      <c r="B1965" s="118" t="s">
        <v>6852</v>
      </c>
      <c r="C1965" s="117" t="s">
        <v>408</v>
      </c>
      <c r="D1965" s="119" t="s">
        <v>6853</v>
      </c>
      <c r="E1965" s="119" t="s">
        <v>6854</v>
      </c>
      <c r="F1965" s="119" t="s">
        <v>6855</v>
      </c>
    </row>
    <row r="1966" spans="1:6">
      <c r="A1966" s="130">
        <v>37.1</v>
      </c>
      <c r="B1966" s="113" t="s">
        <v>6856</v>
      </c>
      <c r="C1966" s="114"/>
      <c r="D1966" s="114"/>
      <c r="E1966" s="114"/>
      <c r="F1966" s="114"/>
    </row>
    <row r="1967" spans="1:6">
      <c r="A1967" s="116" t="s">
        <v>6857</v>
      </c>
      <c r="B1967" s="116" t="s">
        <v>6858</v>
      </c>
      <c r="C1967" s="117" t="s">
        <v>1235</v>
      </c>
      <c r="D1967" s="119" t="s">
        <v>2310</v>
      </c>
      <c r="E1967" s="119" t="s">
        <v>1451</v>
      </c>
      <c r="F1967" s="119" t="s">
        <v>6859</v>
      </c>
    </row>
    <row r="1968" spans="1:6">
      <c r="A1968" s="130">
        <v>37.11</v>
      </c>
      <c r="B1968" s="113" t="s">
        <v>6860</v>
      </c>
      <c r="C1968" s="114"/>
      <c r="D1968" s="114"/>
      <c r="E1968" s="114"/>
      <c r="F1968" s="114"/>
    </row>
    <row r="1969" spans="1:6">
      <c r="A1969" s="116" t="s">
        <v>6861</v>
      </c>
      <c r="B1969" s="116" t="s">
        <v>6862</v>
      </c>
      <c r="C1969" s="117" t="s">
        <v>337</v>
      </c>
      <c r="D1969" s="119" t="s">
        <v>6863</v>
      </c>
      <c r="E1969" s="119" t="s">
        <v>1426</v>
      </c>
      <c r="F1969" s="119" t="s">
        <v>6864</v>
      </c>
    </row>
    <row r="1970" spans="1:6">
      <c r="A1970" s="116" t="s">
        <v>6865</v>
      </c>
      <c r="B1970" s="116" t="s">
        <v>6866</v>
      </c>
      <c r="C1970" s="117" t="s">
        <v>337</v>
      </c>
      <c r="D1970" s="119" t="s">
        <v>6867</v>
      </c>
      <c r="E1970" s="119" t="s">
        <v>1404</v>
      </c>
      <c r="F1970" s="119" t="s">
        <v>6868</v>
      </c>
    </row>
    <row r="1971" spans="1:6">
      <c r="A1971" s="116" t="s">
        <v>6869</v>
      </c>
      <c r="B1971" s="116" t="s">
        <v>6870</v>
      </c>
      <c r="C1971" s="117" t="s">
        <v>337</v>
      </c>
      <c r="D1971" s="119" t="s">
        <v>6871</v>
      </c>
      <c r="E1971" s="119" t="s">
        <v>1414</v>
      </c>
      <c r="F1971" s="119" t="s">
        <v>6872</v>
      </c>
    </row>
    <row r="1972" spans="1:6">
      <c r="A1972" s="116" t="s">
        <v>6873</v>
      </c>
      <c r="B1972" s="116" t="s">
        <v>6874</v>
      </c>
      <c r="C1972" s="117" t="s">
        <v>337</v>
      </c>
      <c r="D1972" s="119" t="s">
        <v>6875</v>
      </c>
      <c r="E1972" s="119" t="s">
        <v>1414</v>
      </c>
      <c r="F1972" s="119" t="s">
        <v>6876</v>
      </c>
    </row>
    <row r="1973" spans="1:6">
      <c r="A1973" s="116" t="s">
        <v>6877</v>
      </c>
      <c r="B1973" s="116" t="s">
        <v>6878</v>
      </c>
      <c r="C1973" s="117" t="s">
        <v>337</v>
      </c>
      <c r="D1973" s="119" t="s">
        <v>6879</v>
      </c>
      <c r="E1973" s="119" t="s">
        <v>1414</v>
      </c>
      <c r="F1973" s="119" t="s">
        <v>870</v>
      </c>
    </row>
    <row r="1974" spans="1:6">
      <c r="A1974" s="116" t="s">
        <v>6880</v>
      </c>
      <c r="B1974" s="116" t="s">
        <v>6881</v>
      </c>
      <c r="C1974" s="117" t="s">
        <v>337</v>
      </c>
      <c r="D1974" s="119" t="s">
        <v>6882</v>
      </c>
      <c r="E1974" s="119" t="s">
        <v>3540</v>
      </c>
      <c r="F1974" s="119" t="s">
        <v>6883</v>
      </c>
    </row>
    <row r="1975" spans="1:6">
      <c r="A1975" s="116" t="s">
        <v>6884</v>
      </c>
      <c r="B1975" s="116" t="s">
        <v>6885</v>
      </c>
      <c r="C1975" s="117" t="s">
        <v>337</v>
      </c>
      <c r="D1975" s="119" t="s">
        <v>6886</v>
      </c>
      <c r="E1975" s="119" t="s">
        <v>3540</v>
      </c>
      <c r="F1975" s="119" t="s">
        <v>6887</v>
      </c>
    </row>
    <row r="1976" spans="1:6">
      <c r="A1976" s="130">
        <v>37.119999999999997</v>
      </c>
      <c r="B1976" s="113" t="s">
        <v>6888</v>
      </c>
      <c r="C1976" s="114"/>
      <c r="D1976" s="114"/>
      <c r="E1976" s="114"/>
      <c r="F1976" s="114"/>
    </row>
    <row r="1977" spans="1:6">
      <c r="A1977" s="116" t="s">
        <v>6889</v>
      </c>
      <c r="B1977" s="116" t="s">
        <v>6890</v>
      </c>
      <c r="C1977" s="117" t="s">
        <v>337</v>
      </c>
      <c r="D1977" s="119" t="s">
        <v>6891</v>
      </c>
      <c r="E1977" s="119" t="s">
        <v>1494</v>
      </c>
      <c r="F1977" s="119" t="s">
        <v>5356</v>
      </c>
    </row>
    <row r="1978" spans="1:6">
      <c r="A1978" s="116" t="s">
        <v>6892</v>
      </c>
      <c r="B1978" s="116" t="s">
        <v>6893</v>
      </c>
      <c r="C1978" s="117" t="s">
        <v>337</v>
      </c>
      <c r="D1978" s="119" t="s">
        <v>6894</v>
      </c>
      <c r="E1978" s="119" t="s">
        <v>1494</v>
      </c>
      <c r="F1978" s="119" t="s">
        <v>6895</v>
      </c>
    </row>
    <row r="1979" spans="1:6">
      <c r="A1979" s="116" t="s">
        <v>6896</v>
      </c>
      <c r="B1979" s="116" t="s">
        <v>6897</v>
      </c>
      <c r="C1979" s="117" t="s">
        <v>337</v>
      </c>
      <c r="D1979" s="119" t="s">
        <v>6898</v>
      </c>
      <c r="E1979" s="119" t="s">
        <v>1494</v>
      </c>
      <c r="F1979" s="119" t="s">
        <v>6899</v>
      </c>
    </row>
    <row r="1980" spans="1:6">
      <c r="A1980" s="116" t="s">
        <v>6900</v>
      </c>
      <c r="B1980" s="116" t="s">
        <v>6901</v>
      </c>
      <c r="C1980" s="117" t="s">
        <v>337</v>
      </c>
      <c r="D1980" s="119" t="s">
        <v>6902</v>
      </c>
      <c r="E1980" s="119" t="s">
        <v>1494</v>
      </c>
      <c r="F1980" s="119" t="s">
        <v>6903</v>
      </c>
    </row>
    <row r="1981" spans="1:6">
      <c r="A1981" s="116" t="s">
        <v>6904</v>
      </c>
      <c r="B1981" s="116" t="s">
        <v>6905</v>
      </c>
      <c r="C1981" s="117" t="s">
        <v>337</v>
      </c>
      <c r="D1981" s="119" t="s">
        <v>6906</v>
      </c>
      <c r="E1981" s="119" t="s">
        <v>1494</v>
      </c>
      <c r="F1981" s="119" t="s">
        <v>6907</v>
      </c>
    </row>
    <row r="1982" spans="1:6">
      <c r="A1982" s="116" t="s">
        <v>6908</v>
      </c>
      <c r="B1982" s="116" t="s">
        <v>6909</v>
      </c>
      <c r="C1982" s="117" t="s">
        <v>337</v>
      </c>
      <c r="D1982" s="119" t="s">
        <v>6910</v>
      </c>
      <c r="E1982" s="119" t="s">
        <v>1494</v>
      </c>
      <c r="F1982" s="119" t="s">
        <v>6911</v>
      </c>
    </row>
    <row r="1983" spans="1:6">
      <c r="A1983" s="116" t="s">
        <v>6912</v>
      </c>
      <c r="B1983" s="116" t="s">
        <v>6913</v>
      </c>
      <c r="C1983" s="117" t="s">
        <v>337</v>
      </c>
      <c r="D1983" s="119" t="s">
        <v>6914</v>
      </c>
      <c r="E1983" s="119" t="s">
        <v>1494</v>
      </c>
      <c r="F1983" s="119" t="s">
        <v>6915</v>
      </c>
    </row>
    <row r="1984" spans="1:6">
      <c r="A1984" s="116" t="s">
        <v>6916</v>
      </c>
      <c r="B1984" s="116" t="s">
        <v>6917</v>
      </c>
      <c r="C1984" s="117" t="s">
        <v>337</v>
      </c>
      <c r="D1984" s="119" t="s">
        <v>6918</v>
      </c>
      <c r="E1984" s="119" t="s">
        <v>1494</v>
      </c>
      <c r="F1984" s="119" t="s">
        <v>6054</v>
      </c>
    </row>
    <row r="1985" spans="1:6">
      <c r="A1985" s="116" t="s">
        <v>6919</v>
      </c>
      <c r="B1985" s="116" t="s">
        <v>6920</v>
      </c>
      <c r="C1985" s="117" t="s">
        <v>337</v>
      </c>
      <c r="D1985" s="119" t="s">
        <v>6921</v>
      </c>
      <c r="E1985" s="119" t="s">
        <v>1005</v>
      </c>
      <c r="F1985" s="119" t="s">
        <v>6922</v>
      </c>
    </row>
    <row r="1986" spans="1:6">
      <c r="A1986" s="130">
        <v>37.130000000000003</v>
      </c>
      <c r="B1986" s="113" t="s">
        <v>6923</v>
      </c>
      <c r="C1986" s="114"/>
      <c r="D1986" s="114"/>
      <c r="E1986" s="114"/>
      <c r="F1986" s="114"/>
    </row>
    <row r="1987" spans="1:6" ht="38.25">
      <c r="A1987" s="116" t="s">
        <v>6924</v>
      </c>
      <c r="B1987" s="118" t="s">
        <v>6925</v>
      </c>
      <c r="C1987" s="117" t="s">
        <v>337</v>
      </c>
      <c r="D1987" s="119" t="s">
        <v>6926</v>
      </c>
      <c r="E1987" s="119" t="s">
        <v>6927</v>
      </c>
      <c r="F1987" s="119" t="s">
        <v>6928</v>
      </c>
    </row>
    <row r="1988" spans="1:6" ht="38.25">
      <c r="A1988" s="116" t="s">
        <v>6929</v>
      </c>
      <c r="B1988" s="118" t="s">
        <v>6930</v>
      </c>
      <c r="C1988" s="117" t="s">
        <v>337</v>
      </c>
      <c r="D1988" s="119" t="s">
        <v>6931</v>
      </c>
      <c r="E1988" s="119" t="s">
        <v>6700</v>
      </c>
      <c r="F1988" s="119" t="s">
        <v>6932</v>
      </c>
    </row>
    <row r="1989" spans="1:6" ht="38.25">
      <c r="A1989" s="116" t="s">
        <v>6933</v>
      </c>
      <c r="B1989" s="116" t="s">
        <v>6934</v>
      </c>
      <c r="C1989" s="117" t="s">
        <v>837</v>
      </c>
      <c r="D1989" s="119" t="s">
        <v>6935</v>
      </c>
      <c r="E1989" s="119" t="s">
        <v>6936</v>
      </c>
      <c r="F1989" s="119" t="s">
        <v>6937</v>
      </c>
    </row>
    <row r="1990" spans="1:6" ht="38.25">
      <c r="A1990" s="116" t="s">
        <v>6938</v>
      </c>
      <c r="B1990" s="118" t="s">
        <v>6939</v>
      </c>
      <c r="C1990" s="117" t="s">
        <v>337</v>
      </c>
      <c r="D1990" s="119" t="s">
        <v>6940</v>
      </c>
      <c r="E1990" s="119" t="s">
        <v>1414</v>
      </c>
      <c r="F1990" s="119" t="s">
        <v>6941</v>
      </c>
    </row>
    <row r="1991" spans="1:6" ht="38.25">
      <c r="A1991" s="116" t="s">
        <v>6942</v>
      </c>
      <c r="B1991" s="118" t="s">
        <v>6943</v>
      </c>
      <c r="C1991" s="117" t="s">
        <v>337</v>
      </c>
      <c r="D1991" s="119" t="s">
        <v>6944</v>
      </c>
      <c r="E1991" s="119" t="s">
        <v>1414</v>
      </c>
      <c r="F1991" s="119" t="s">
        <v>6945</v>
      </c>
    </row>
    <row r="1992" spans="1:6" ht="25.5">
      <c r="A1992" s="116" t="s">
        <v>6946</v>
      </c>
      <c r="B1992" s="118" t="s">
        <v>6947</v>
      </c>
      <c r="C1992" s="117" t="s">
        <v>337</v>
      </c>
      <c r="D1992" s="119" t="s">
        <v>1223</v>
      </c>
      <c r="E1992" s="119" t="s">
        <v>1426</v>
      </c>
      <c r="F1992" s="119" t="s">
        <v>6948</v>
      </c>
    </row>
    <row r="1993" spans="1:6" ht="25.5">
      <c r="A1993" s="116" t="s">
        <v>6949</v>
      </c>
      <c r="B1993" s="118" t="s">
        <v>6950</v>
      </c>
      <c r="C1993" s="117" t="s">
        <v>337</v>
      </c>
      <c r="D1993" s="119" t="s">
        <v>6951</v>
      </c>
      <c r="E1993" s="119" t="s">
        <v>1426</v>
      </c>
      <c r="F1993" s="119" t="s">
        <v>6952</v>
      </c>
    </row>
    <row r="1994" spans="1:6" ht="25.5">
      <c r="A1994" s="116" t="s">
        <v>6953</v>
      </c>
      <c r="B1994" s="118" t="s">
        <v>6954</v>
      </c>
      <c r="C1994" s="117" t="s">
        <v>337</v>
      </c>
      <c r="D1994" s="119" t="s">
        <v>6955</v>
      </c>
      <c r="E1994" s="119" t="s">
        <v>1462</v>
      </c>
      <c r="F1994" s="119" t="s">
        <v>6956</v>
      </c>
    </row>
    <row r="1995" spans="1:6" ht="25.5">
      <c r="A1995" s="116" t="s">
        <v>6957</v>
      </c>
      <c r="B1995" s="118" t="s">
        <v>6958</v>
      </c>
      <c r="C1995" s="117" t="s">
        <v>337</v>
      </c>
      <c r="D1995" s="119" t="s">
        <v>6959</v>
      </c>
      <c r="E1995" s="119" t="s">
        <v>1462</v>
      </c>
      <c r="F1995" s="119" t="s">
        <v>6960</v>
      </c>
    </row>
    <row r="1996" spans="1:6" ht="25.5">
      <c r="A1996" s="116" t="s">
        <v>6961</v>
      </c>
      <c r="B1996" s="118" t="s">
        <v>6962</v>
      </c>
      <c r="C1996" s="117" t="s">
        <v>337</v>
      </c>
      <c r="D1996" s="119" t="s">
        <v>6963</v>
      </c>
      <c r="E1996" s="119" t="s">
        <v>6964</v>
      </c>
      <c r="F1996" s="119" t="s">
        <v>6965</v>
      </c>
    </row>
    <row r="1997" spans="1:6" ht="25.5">
      <c r="A1997" s="116" t="s">
        <v>6966</v>
      </c>
      <c r="B1997" s="118" t="s">
        <v>6967</v>
      </c>
      <c r="C1997" s="117" t="s">
        <v>337</v>
      </c>
      <c r="D1997" s="119" t="s">
        <v>6968</v>
      </c>
      <c r="E1997" s="119" t="s">
        <v>6964</v>
      </c>
      <c r="F1997" s="119" t="s">
        <v>6969</v>
      </c>
    </row>
    <row r="1998" spans="1:6" ht="51">
      <c r="A1998" s="121" t="s">
        <v>6970</v>
      </c>
      <c r="B1998" s="118" t="s">
        <v>6971</v>
      </c>
      <c r="C1998" s="122" t="s">
        <v>337</v>
      </c>
      <c r="D1998" s="123" t="s">
        <v>6972</v>
      </c>
      <c r="E1998" s="123" t="s">
        <v>1414</v>
      </c>
      <c r="F1998" s="123" t="s">
        <v>6973</v>
      </c>
    </row>
    <row r="1999" spans="1:6" ht="38.25">
      <c r="A1999" s="121" t="s">
        <v>6974</v>
      </c>
      <c r="B1999" s="118" t="s">
        <v>6975</v>
      </c>
      <c r="C1999" s="122" t="s">
        <v>337</v>
      </c>
      <c r="D1999" s="123" t="s">
        <v>6976</v>
      </c>
      <c r="E1999" s="123" t="s">
        <v>1414</v>
      </c>
      <c r="F1999" s="123" t="s">
        <v>6977</v>
      </c>
    </row>
    <row r="2000" spans="1:6" ht="38.25">
      <c r="A2000" s="116" t="s">
        <v>6978</v>
      </c>
      <c r="B2000" s="116" t="s">
        <v>6979</v>
      </c>
      <c r="C2000" s="117" t="s">
        <v>337</v>
      </c>
      <c r="D2000" s="119" t="s">
        <v>6980</v>
      </c>
      <c r="E2000" s="119" t="s">
        <v>1442</v>
      </c>
      <c r="F2000" s="119" t="s">
        <v>6981</v>
      </c>
    </row>
    <row r="2001" spans="1:6" ht="38.25">
      <c r="A2001" s="116" t="s">
        <v>6982</v>
      </c>
      <c r="B2001" s="116" t="s">
        <v>6983</v>
      </c>
      <c r="C2001" s="117" t="s">
        <v>337</v>
      </c>
      <c r="D2001" s="119" t="s">
        <v>6984</v>
      </c>
      <c r="E2001" s="119" t="s">
        <v>1442</v>
      </c>
      <c r="F2001" s="119" t="s">
        <v>6985</v>
      </c>
    </row>
    <row r="2002" spans="1:6" ht="38.25">
      <c r="A2002" s="116" t="s">
        <v>6986</v>
      </c>
      <c r="B2002" s="116" t="s">
        <v>6987</v>
      </c>
      <c r="C2002" s="117" t="s">
        <v>337</v>
      </c>
      <c r="D2002" s="119" t="s">
        <v>6988</v>
      </c>
      <c r="E2002" s="119" t="s">
        <v>1442</v>
      </c>
      <c r="F2002" s="119" t="s">
        <v>6989</v>
      </c>
    </row>
    <row r="2003" spans="1:6" ht="51">
      <c r="A2003" s="121" t="s">
        <v>6990</v>
      </c>
      <c r="B2003" s="118" t="s">
        <v>6991</v>
      </c>
      <c r="C2003" s="122" t="s">
        <v>337</v>
      </c>
      <c r="D2003" s="123" t="s">
        <v>6992</v>
      </c>
      <c r="E2003" s="123" t="s">
        <v>1442</v>
      </c>
      <c r="F2003" s="123" t="s">
        <v>6993</v>
      </c>
    </row>
    <row r="2004" spans="1:6" ht="51">
      <c r="A2004" s="121" t="s">
        <v>6994</v>
      </c>
      <c r="B2004" s="118" t="s">
        <v>6995</v>
      </c>
      <c r="C2004" s="122" t="s">
        <v>337</v>
      </c>
      <c r="D2004" s="123" t="s">
        <v>6996</v>
      </c>
      <c r="E2004" s="123" t="s">
        <v>1442</v>
      </c>
      <c r="F2004" s="123" t="s">
        <v>6997</v>
      </c>
    </row>
    <row r="2005" spans="1:6" ht="51">
      <c r="A2005" s="121" t="s">
        <v>6998</v>
      </c>
      <c r="B2005" s="118" t="s">
        <v>6999</v>
      </c>
      <c r="C2005" s="122" t="s">
        <v>337</v>
      </c>
      <c r="D2005" s="123" t="s">
        <v>7000</v>
      </c>
      <c r="E2005" s="123" t="s">
        <v>1442</v>
      </c>
      <c r="F2005" s="123" t="s">
        <v>7001</v>
      </c>
    </row>
    <row r="2006" spans="1:6" ht="38.25">
      <c r="A2006" s="116" t="s">
        <v>7002</v>
      </c>
      <c r="B2006" s="118" t="s">
        <v>7003</v>
      </c>
      <c r="C2006" s="117" t="s">
        <v>337</v>
      </c>
      <c r="D2006" s="119" t="s">
        <v>7004</v>
      </c>
      <c r="E2006" s="119" t="s">
        <v>1442</v>
      </c>
      <c r="F2006" s="119" t="s">
        <v>7005</v>
      </c>
    </row>
    <row r="2007" spans="1:6" ht="38.25">
      <c r="A2007" s="116" t="s">
        <v>7006</v>
      </c>
      <c r="B2007" s="118" t="s">
        <v>7007</v>
      </c>
      <c r="C2007" s="117" t="s">
        <v>337</v>
      </c>
      <c r="D2007" s="119" t="s">
        <v>7008</v>
      </c>
      <c r="E2007" s="119" t="s">
        <v>1494</v>
      </c>
      <c r="F2007" s="119" t="s">
        <v>7009</v>
      </c>
    </row>
    <row r="2008" spans="1:6" ht="38.25">
      <c r="A2008" s="116" t="s">
        <v>7010</v>
      </c>
      <c r="B2008" s="118" t="s">
        <v>7011</v>
      </c>
      <c r="C2008" s="117" t="s">
        <v>337</v>
      </c>
      <c r="D2008" s="119" t="s">
        <v>7012</v>
      </c>
      <c r="E2008" s="119" t="s">
        <v>1494</v>
      </c>
      <c r="F2008" s="119" t="s">
        <v>7013</v>
      </c>
    </row>
    <row r="2009" spans="1:6" ht="25.5">
      <c r="A2009" s="116" t="s">
        <v>7014</v>
      </c>
      <c r="B2009" s="118" t="s">
        <v>7015</v>
      </c>
      <c r="C2009" s="117" t="s">
        <v>337</v>
      </c>
      <c r="D2009" s="119" t="s">
        <v>7016</v>
      </c>
      <c r="E2009" s="119" t="s">
        <v>1494</v>
      </c>
      <c r="F2009" s="119" t="s">
        <v>7017</v>
      </c>
    </row>
    <row r="2010" spans="1:6" ht="25.5">
      <c r="A2010" s="116" t="s">
        <v>7018</v>
      </c>
      <c r="B2010" s="118" t="s">
        <v>7019</v>
      </c>
      <c r="C2010" s="117" t="s">
        <v>337</v>
      </c>
      <c r="D2010" s="119" t="s">
        <v>7020</v>
      </c>
      <c r="E2010" s="119" t="s">
        <v>1494</v>
      </c>
      <c r="F2010" s="119" t="s">
        <v>7021</v>
      </c>
    </row>
    <row r="2011" spans="1:6" ht="25.5">
      <c r="A2011" s="116" t="s">
        <v>7022</v>
      </c>
      <c r="B2011" s="118" t="s">
        <v>7023</v>
      </c>
      <c r="C2011" s="117" t="s">
        <v>337</v>
      </c>
      <c r="D2011" s="119" t="s">
        <v>7024</v>
      </c>
      <c r="E2011" s="119" t="s">
        <v>1494</v>
      </c>
      <c r="F2011" s="119" t="s">
        <v>7025</v>
      </c>
    </row>
    <row r="2012" spans="1:6" ht="25.5">
      <c r="A2012" s="116" t="s">
        <v>7026</v>
      </c>
      <c r="B2012" s="118" t="s">
        <v>7027</v>
      </c>
      <c r="C2012" s="117" t="s">
        <v>337</v>
      </c>
      <c r="D2012" s="119" t="s">
        <v>7028</v>
      </c>
      <c r="E2012" s="119" t="s">
        <v>1494</v>
      </c>
      <c r="F2012" s="119" t="s">
        <v>7029</v>
      </c>
    </row>
    <row r="2013" spans="1:6" ht="25.5">
      <c r="A2013" s="116" t="s">
        <v>7030</v>
      </c>
      <c r="B2013" s="118" t="s">
        <v>7031</v>
      </c>
      <c r="C2013" s="117" t="s">
        <v>337</v>
      </c>
      <c r="D2013" s="119" t="s">
        <v>7032</v>
      </c>
      <c r="E2013" s="119" t="s">
        <v>1494</v>
      </c>
      <c r="F2013" s="119" t="s">
        <v>7033</v>
      </c>
    </row>
    <row r="2014" spans="1:6" ht="25.5">
      <c r="A2014" s="116" t="s">
        <v>7034</v>
      </c>
      <c r="B2014" s="118" t="s">
        <v>7035</v>
      </c>
      <c r="C2014" s="117" t="s">
        <v>337</v>
      </c>
      <c r="D2014" s="119" t="s">
        <v>7036</v>
      </c>
      <c r="E2014" s="119" t="s">
        <v>1494</v>
      </c>
      <c r="F2014" s="119" t="s">
        <v>7037</v>
      </c>
    </row>
    <row r="2015" spans="1:6" ht="25.5">
      <c r="A2015" s="116" t="s">
        <v>7038</v>
      </c>
      <c r="B2015" s="118" t="s">
        <v>7039</v>
      </c>
      <c r="C2015" s="117" t="s">
        <v>337</v>
      </c>
      <c r="D2015" s="119" t="s">
        <v>7040</v>
      </c>
      <c r="E2015" s="119" t="s">
        <v>1494</v>
      </c>
      <c r="F2015" s="119" t="s">
        <v>7041</v>
      </c>
    </row>
    <row r="2016" spans="1:6" ht="25.5">
      <c r="A2016" s="116" t="s">
        <v>7042</v>
      </c>
      <c r="B2016" s="118" t="s">
        <v>7043</v>
      </c>
      <c r="C2016" s="117" t="s">
        <v>337</v>
      </c>
      <c r="D2016" s="119" t="s">
        <v>7044</v>
      </c>
      <c r="E2016" s="119" t="s">
        <v>1494</v>
      </c>
      <c r="F2016" s="119" t="s">
        <v>7045</v>
      </c>
    </row>
    <row r="2017" spans="1:6" ht="38.25">
      <c r="A2017" s="116" t="s">
        <v>7046</v>
      </c>
      <c r="B2017" s="116" t="s">
        <v>7047</v>
      </c>
      <c r="C2017" s="117" t="s">
        <v>337</v>
      </c>
      <c r="D2017" s="119" t="s">
        <v>7048</v>
      </c>
      <c r="E2017" s="119" t="s">
        <v>1442</v>
      </c>
      <c r="F2017" s="119" t="s">
        <v>7049</v>
      </c>
    </row>
    <row r="2018" spans="1:6" ht="38.25">
      <c r="A2018" s="116" t="s">
        <v>7050</v>
      </c>
      <c r="B2018" s="116" t="s">
        <v>7051</v>
      </c>
      <c r="C2018" s="117" t="s">
        <v>337</v>
      </c>
      <c r="D2018" s="119" t="s">
        <v>7052</v>
      </c>
      <c r="E2018" s="119" t="s">
        <v>1442</v>
      </c>
      <c r="F2018" s="119" t="s">
        <v>7053</v>
      </c>
    </row>
    <row r="2019" spans="1:6" ht="38.25">
      <c r="A2019" s="116" t="s">
        <v>7054</v>
      </c>
      <c r="B2019" s="118" t="s">
        <v>7055</v>
      </c>
      <c r="C2019" s="117" t="s">
        <v>337</v>
      </c>
      <c r="D2019" s="119" t="s">
        <v>7056</v>
      </c>
      <c r="E2019" s="119" t="s">
        <v>1414</v>
      </c>
      <c r="F2019" s="119" t="s">
        <v>7057</v>
      </c>
    </row>
    <row r="2020" spans="1:6">
      <c r="A2020" s="130">
        <v>37.14</v>
      </c>
      <c r="B2020" s="113" t="s">
        <v>7058</v>
      </c>
      <c r="C2020" s="114"/>
      <c r="D2020" s="114"/>
      <c r="E2020" s="114"/>
      <c r="F2020" s="114"/>
    </row>
    <row r="2021" spans="1:6" ht="25.5">
      <c r="A2021" s="116" t="s">
        <v>7059</v>
      </c>
      <c r="B2021" s="118" t="s">
        <v>7060</v>
      </c>
      <c r="C2021" s="117" t="s">
        <v>337</v>
      </c>
      <c r="D2021" s="119" t="s">
        <v>7061</v>
      </c>
      <c r="E2021" s="119" t="s">
        <v>1414</v>
      </c>
      <c r="F2021" s="119" t="s">
        <v>7062</v>
      </c>
    </row>
    <row r="2022" spans="1:6" ht="38.25">
      <c r="A2022" s="121" t="s">
        <v>7063</v>
      </c>
      <c r="B2022" s="118" t="s">
        <v>7064</v>
      </c>
      <c r="C2022" s="122" t="s">
        <v>337</v>
      </c>
      <c r="D2022" s="123" t="s">
        <v>7065</v>
      </c>
      <c r="E2022" s="123" t="s">
        <v>7066</v>
      </c>
      <c r="F2022" s="123" t="s">
        <v>7067</v>
      </c>
    </row>
    <row r="2023" spans="1:6" ht="38.25">
      <c r="A2023" s="121" t="s">
        <v>7068</v>
      </c>
      <c r="B2023" s="118" t="s">
        <v>7069</v>
      </c>
      <c r="C2023" s="122" t="s">
        <v>337</v>
      </c>
      <c r="D2023" s="123" t="s">
        <v>7070</v>
      </c>
      <c r="E2023" s="123" t="s">
        <v>7066</v>
      </c>
      <c r="F2023" s="123" t="s">
        <v>7071</v>
      </c>
    </row>
    <row r="2024" spans="1:6" ht="38.25">
      <c r="A2024" s="121" t="s">
        <v>7072</v>
      </c>
      <c r="B2024" s="118" t="s">
        <v>7073</v>
      </c>
      <c r="C2024" s="122" t="s">
        <v>337</v>
      </c>
      <c r="D2024" s="123" t="s">
        <v>7074</v>
      </c>
      <c r="E2024" s="123" t="s">
        <v>1414</v>
      </c>
      <c r="F2024" s="123" t="s">
        <v>7075</v>
      </c>
    </row>
    <row r="2025" spans="1:6" ht="38.25">
      <c r="A2025" s="121" t="s">
        <v>7076</v>
      </c>
      <c r="B2025" s="118" t="s">
        <v>7077</v>
      </c>
      <c r="C2025" s="122" t="s">
        <v>337</v>
      </c>
      <c r="D2025" s="123" t="s">
        <v>7078</v>
      </c>
      <c r="E2025" s="123" t="s">
        <v>3540</v>
      </c>
      <c r="F2025" s="123" t="s">
        <v>7079</v>
      </c>
    </row>
    <row r="2026" spans="1:6" ht="38.25">
      <c r="A2026" s="121" t="s">
        <v>7080</v>
      </c>
      <c r="B2026" s="118" t="s">
        <v>7081</v>
      </c>
      <c r="C2026" s="122" t="s">
        <v>337</v>
      </c>
      <c r="D2026" s="123" t="s">
        <v>7082</v>
      </c>
      <c r="E2026" s="123" t="s">
        <v>1384</v>
      </c>
      <c r="F2026" s="123" t="s">
        <v>7083</v>
      </c>
    </row>
    <row r="2027" spans="1:6" ht="38.25">
      <c r="A2027" s="121" t="s">
        <v>7084</v>
      </c>
      <c r="B2027" s="118" t="s">
        <v>7085</v>
      </c>
      <c r="C2027" s="122" t="s">
        <v>337</v>
      </c>
      <c r="D2027" s="123" t="s">
        <v>7086</v>
      </c>
      <c r="E2027" s="123" t="s">
        <v>1384</v>
      </c>
      <c r="F2027" s="123" t="s">
        <v>7087</v>
      </c>
    </row>
    <row r="2028" spans="1:6" ht="38.25">
      <c r="A2028" s="121" t="s">
        <v>7088</v>
      </c>
      <c r="B2028" s="118" t="s">
        <v>7089</v>
      </c>
      <c r="C2028" s="122" t="s">
        <v>337</v>
      </c>
      <c r="D2028" s="123" t="s">
        <v>7090</v>
      </c>
      <c r="E2028" s="123" t="s">
        <v>7066</v>
      </c>
      <c r="F2028" s="123" t="s">
        <v>7091</v>
      </c>
    </row>
    <row r="2029" spans="1:6" ht="38.25">
      <c r="A2029" s="121" t="s">
        <v>7092</v>
      </c>
      <c r="B2029" s="118" t="s">
        <v>7093</v>
      </c>
      <c r="C2029" s="122" t="s">
        <v>337</v>
      </c>
      <c r="D2029" s="123" t="s">
        <v>7094</v>
      </c>
      <c r="E2029" s="123" t="s">
        <v>7066</v>
      </c>
      <c r="F2029" s="123" t="s">
        <v>7095</v>
      </c>
    </row>
    <row r="2030" spans="1:6" ht="38.25">
      <c r="A2030" s="121" t="s">
        <v>7096</v>
      </c>
      <c r="B2030" s="118" t="s">
        <v>7097</v>
      </c>
      <c r="C2030" s="122" t="s">
        <v>337</v>
      </c>
      <c r="D2030" s="123" t="s">
        <v>7098</v>
      </c>
      <c r="E2030" s="123" t="s">
        <v>7066</v>
      </c>
      <c r="F2030" s="123" t="s">
        <v>7099</v>
      </c>
    </row>
    <row r="2031" spans="1:6" ht="38.25">
      <c r="A2031" s="121" t="s">
        <v>7100</v>
      </c>
      <c r="B2031" s="118" t="s">
        <v>7101</v>
      </c>
      <c r="C2031" s="122" t="s">
        <v>337</v>
      </c>
      <c r="D2031" s="123" t="s">
        <v>7102</v>
      </c>
      <c r="E2031" s="123" t="s">
        <v>1414</v>
      </c>
      <c r="F2031" s="123" t="s">
        <v>7103</v>
      </c>
    </row>
    <row r="2032" spans="1:6" ht="38.25">
      <c r="A2032" s="121" t="s">
        <v>7104</v>
      </c>
      <c r="B2032" s="118" t="s">
        <v>7105</v>
      </c>
      <c r="C2032" s="122" t="s">
        <v>337</v>
      </c>
      <c r="D2032" s="123" t="s">
        <v>7106</v>
      </c>
      <c r="E2032" s="123" t="s">
        <v>3540</v>
      </c>
      <c r="F2032" s="123" t="s">
        <v>7107</v>
      </c>
    </row>
    <row r="2033" spans="1:6" ht="38.25">
      <c r="A2033" s="121" t="s">
        <v>7108</v>
      </c>
      <c r="B2033" s="118" t="s">
        <v>7109</v>
      </c>
      <c r="C2033" s="122" t="s">
        <v>337</v>
      </c>
      <c r="D2033" s="123" t="s">
        <v>7110</v>
      </c>
      <c r="E2033" s="123" t="s">
        <v>7066</v>
      </c>
      <c r="F2033" s="123" t="s">
        <v>7111</v>
      </c>
    </row>
    <row r="2034" spans="1:6" ht="38.25">
      <c r="A2034" s="121" t="s">
        <v>7112</v>
      </c>
      <c r="B2034" s="118" t="s">
        <v>7113</v>
      </c>
      <c r="C2034" s="122" t="s">
        <v>337</v>
      </c>
      <c r="D2034" s="123" t="s">
        <v>7114</v>
      </c>
      <c r="E2034" s="123" t="s">
        <v>7066</v>
      </c>
      <c r="F2034" s="123" t="s">
        <v>7115</v>
      </c>
    </row>
    <row r="2035" spans="1:6" ht="38.25">
      <c r="A2035" s="121" t="s">
        <v>7116</v>
      </c>
      <c r="B2035" s="118" t="s">
        <v>7117</v>
      </c>
      <c r="C2035" s="122" t="s">
        <v>337</v>
      </c>
      <c r="D2035" s="123" t="s">
        <v>7118</v>
      </c>
      <c r="E2035" s="123" t="s">
        <v>1414</v>
      </c>
      <c r="F2035" s="123" t="s">
        <v>7119</v>
      </c>
    </row>
    <row r="2036" spans="1:6" ht="38.25">
      <c r="A2036" s="121" t="s">
        <v>7120</v>
      </c>
      <c r="B2036" s="118" t="s">
        <v>7121</v>
      </c>
      <c r="C2036" s="122" t="s">
        <v>337</v>
      </c>
      <c r="D2036" s="123" t="s">
        <v>7122</v>
      </c>
      <c r="E2036" s="123" t="s">
        <v>3540</v>
      </c>
      <c r="F2036" s="123" t="s">
        <v>7123</v>
      </c>
    </row>
    <row r="2037" spans="1:6" ht="25.5">
      <c r="A2037" s="116" t="s">
        <v>7124</v>
      </c>
      <c r="B2037" s="118" t="s">
        <v>7125</v>
      </c>
      <c r="C2037" s="117" t="s">
        <v>337</v>
      </c>
      <c r="D2037" s="119" t="s">
        <v>7126</v>
      </c>
      <c r="E2037" s="119" t="s">
        <v>3540</v>
      </c>
      <c r="F2037" s="119" t="s">
        <v>7127</v>
      </c>
    </row>
    <row r="2038" spans="1:6" ht="25.5">
      <c r="A2038" s="116" t="s">
        <v>7128</v>
      </c>
      <c r="B2038" s="118" t="s">
        <v>7129</v>
      </c>
      <c r="C2038" s="117" t="s">
        <v>337</v>
      </c>
      <c r="D2038" s="119" t="s">
        <v>7130</v>
      </c>
      <c r="E2038" s="119" t="s">
        <v>1384</v>
      </c>
      <c r="F2038" s="119" t="s">
        <v>7131</v>
      </c>
    </row>
    <row r="2039" spans="1:6" ht="25.5">
      <c r="A2039" s="116" t="s">
        <v>7132</v>
      </c>
      <c r="B2039" s="118" t="s">
        <v>7133</v>
      </c>
      <c r="C2039" s="117" t="s">
        <v>337</v>
      </c>
      <c r="D2039" s="119" t="s">
        <v>7134</v>
      </c>
      <c r="E2039" s="119" t="s">
        <v>7135</v>
      </c>
      <c r="F2039" s="119" t="s">
        <v>7136</v>
      </c>
    </row>
    <row r="2040" spans="1:6" ht="38.25">
      <c r="A2040" s="121" t="s">
        <v>7137</v>
      </c>
      <c r="B2040" s="116" t="s">
        <v>7138</v>
      </c>
      <c r="C2040" s="122" t="s">
        <v>337</v>
      </c>
      <c r="D2040" s="123" t="s">
        <v>7139</v>
      </c>
      <c r="E2040" s="123" t="s">
        <v>7140</v>
      </c>
      <c r="F2040" s="123" t="s">
        <v>7141</v>
      </c>
    </row>
    <row r="2041" spans="1:6" ht="25.5">
      <c r="A2041" s="116" t="s">
        <v>7142</v>
      </c>
      <c r="B2041" s="118" t="s">
        <v>7143</v>
      </c>
      <c r="C2041" s="117" t="s">
        <v>337</v>
      </c>
      <c r="D2041" s="119" t="s">
        <v>7144</v>
      </c>
      <c r="E2041" s="119" t="s">
        <v>1494</v>
      </c>
      <c r="F2041" s="119" t="s">
        <v>2467</v>
      </c>
    </row>
    <row r="2042" spans="1:6" ht="25.5">
      <c r="A2042" s="116" t="s">
        <v>7145</v>
      </c>
      <c r="B2042" s="118" t="s">
        <v>7146</v>
      </c>
      <c r="C2042" s="117" t="s">
        <v>337</v>
      </c>
      <c r="D2042" s="119" t="s">
        <v>7147</v>
      </c>
      <c r="E2042" s="119" t="s">
        <v>7066</v>
      </c>
      <c r="F2042" s="119" t="s">
        <v>7148</v>
      </c>
    </row>
    <row r="2043" spans="1:6">
      <c r="A2043" s="130">
        <v>37.15</v>
      </c>
      <c r="B2043" s="113" t="s">
        <v>7149</v>
      </c>
      <c r="C2043" s="114"/>
      <c r="D2043" s="114"/>
      <c r="E2043" s="114"/>
      <c r="F2043" s="114"/>
    </row>
    <row r="2044" spans="1:6" ht="38.25">
      <c r="A2044" s="116" t="s">
        <v>7150</v>
      </c>
      <c r="B2044" s="118" t="s">
        <v>7151</v>
      </c>
      <c r="C2044" s="117" t="s">
        <v>337</v>
      </c>
      <c r="D2044" s="119" t="s">
        <v>7152</v>
      </c>
      <c r="E2044" s="119" t="s">
        <v>7153</v>
      </c>
      <c r="F2044" s="119" t="s">
        <v>7154</v>
      </c>
    </row>
    <row r="2045" spans="1:6" ht="38.25">
      <c r="A2045" s="116" t="s">
        <v>7155</v>
      </c>
      <c r="B2045" s="118" t="s">
        <v>7156</v>
      </c>
      <c r="C2045" s="117" t="s">
        <v>337</v>
      </c>
      <c r="D2045" s="119" t="s">
        <v>7157</v>
      </c>
      <c r="E2045" s="119" t="s">
        <v>7153</v>
      </c>
      <c r="F2045" s="119" t="s">
        <v>7158</v>
      </c>
    </row>
    <row r="2046" spans="1:6" ht="25.5">
      <c r="A2046" s="121" t="s">
        <v>7159</v>
      </c>
      <c r="B2046" s="116" t="s">
        <v>7160</v>
      </c>
      <c r="C2046" s="137" t="s">
        <v>337</v>
      </c>
      <c r="D2046" s="123" t="s">
        <v>7161</v>
      </c>
      <c r="E2046" s="123" t="s">
        <v>7162</v>
      </c>
      <c r="F2046" s="123" t="s">
        <v>7163</v>
      </c>
    </row>
    <row r="2047" spans="1:6" ht="25.5">
      <c r="A2047" s="121" t="s">
        <v>7164</v>
      </c>
      <c r="B2047" s="116" t="s">
        <v>7165</v>
      </c>
      <c r="C2047" s="137" t="s">
        <v>337</v>
      </c>
      <c r="D2047" s="123" t="s">
        <v>7166</v>
      </c>
      <c r="E2047" s="123" t="s">
        <v>7162</v>
      </c>
      <c r="F2047" s="123" t="s">
        <v>7167</v>
      </c>
    </row>
    <row r="2048" spans="1:6" ht="25.5">
      <c r="A2048" s="121" t="s">
        <v>7168</v>
      </c>
      <c r="B2048" s="116" t="s">
        <v>7169</v>
      </c>
      <c r="C2048" s="137" t="s">
        <v>337</v>
      </c>
      <c r="D2048" s="123" t="s">
        <v>7170</v>
      </c>
      <c r="E2048" s="123" t="s">
        <v>7162</v>
      </c>
      <c r="F2048" s="123" t="s">
        <v>7171</v>
      </c>
    </row>
    <row r="2049" spans="1:6" ht="38.25">
      <c r="A2049" s="116" t="s">
        <v>7172</v>
      </c>
      <c r="B2049" s="118" t="s">
        <v>7173</v>
      </c>
      <c r="C2049" s="138" t="s">
        <v>337</v>
      </c>
      <c r="D2049" s="119" t="s">
        <v>7174</v>
      </c>
      <c r="E2049" s="119" t="s">
        <v>7153</v>
      </c>
      <c r="F2049" s="119" t="s">
        <v>7175</v>
      </c>
    </row>
    <row r="2050" spans="1:6" ht="38.25">
      <c r="A2050" s="116" t="s">
        <v>7176</v>
      </c>
      <c r="B2050" s="118" t="s">
        <v>7177</v>
      </c>
      <c r="C2050" s="138" t="s">
        <v>337</v>
      </c>
      <c r="D2050" s="119" t="s">
        <v>7178</v>
      </c>
      <c r="E2050" s="119" t="s">
        <v>7153</v>
      </c>
      <c r="F2050" s="119" t="s">
        <v>7179</v>
      </c>
    </row>
    <row r="2051" spans="1:6">
      <c r="A2051" s="130">
        <v>37.159999999999997</v>
      </c>
      <c r="B2051" s="113" t="s">
        <v>7180</v>
      </c>
      <c r="C2051" s="114"/>
      <c r="D2051" s="114"/>
      <c r="E2051" s="114"/>
      <c r="F2051" s="114"/>
    </row>
    <row r="2052" spans="1:6" ht="38.25">
      <c r="A2052" s="116" t="s">
        <v>7181</v>
      </c>
      <c r="B2052" s="118" t="s">
        <v>7182</v>
      </c>
      <c r="C2052" s="138" t="s">
        <v>7183</v>
      </c>
      <c r="D2052" s="119" t="s">
        <v>7184</v>
      </c>
      <c r="E2052" s="119" t="s">
        <v>481</v>
      </c>
      <c r="F2052" s="119" t="s">
        <v>7185</v>
      </c>
    </row>
    <row r="2053" spans="1:6" ht="25.5">
      <c r="A2053" s="130">
        <v>37.17</v>
      </c>
      <c r="B2053" s="113" t="s">
        <v>7186</v>
      </c>
      <c r="C2053" s="128"/>
      <c r="D2053" s="128"/>
      <c r="E2053" s="128"/>
      <c r="F2053" s="128"/>
    </row>
    <row r="2054" spans="1:6" ht="38.25">
      <c r="A2054" s="140" t="s">
        <v>14469</v>
      </c>
      <c r="B2054" s="118" t="s">
        <v>7187</v>
      </c>
      <c r="C2054" s="138" t="s">
        <v>337</v>
      </c>
      <c r="D2054" s="119" t="s">
        <v>7188</v>
      </c>
      <c r="E2054" s="119" t="s">
        <v>1430</v>
      </c>
      <c r="F2054" s="119" t="s">
        <v>7189</v>
      </c>
    </row>
    <row r="2055" spans="1:6" ht="38.25">
      <c r="A2055" s="116" t="s">
        <v>7190</v>
      </c>
      <c r="B2055" s="118" t="s">
        <v>7191</v>
      </c>
      <c r="C2055" s="138" t="s">
        <v>337</v>
      </c>
      <c r="D2055" s="119" t="s">
        <v>7192</v>
      </c>
      <c r="E2055" s="119" t="s">
        <v>1430</v>
      </c>
      <c r="F2055" s="119" t="s">
        <v>7193</v>
      </c>
    </row>
    <row r="2056" spans="1:6" ht="38.25">
      <c r="A2056" s="116" t="s">
        <v>7194</v>
      </c>
      <c r="B2056" s="118" t="s">
        <v>7195</v>
      </c>
      <c r="C2056" s="138" t="s">
        <v>337</v>
      </c>
      <c r="D2056" s="119" t="s">
        <v>7196</v>
      </c>
      <c r="E2056" s="119" t="s">
        <v>1430</v>
      </c>
      <c r="F2056" s="119" t="s">
        <v>7197</v>
      </c>
    </row>
    <row r="2057" spans="1:6" ht="38.25">
      <c r="A2057" s="116" t="s">
        <v>7198</v>
      </c>
      <c r="B2057" s="118" t="s">
        <v>7199</v>
      </c>
      <c r="C2057" s="138" t="s">
        <v>337</v>
      </c>
      <c r="D2057" s="119" t="s">
        <v>7200</v>
      </c>
      <c r="E2057" s="119" t="s">
        <v>1430</v>
      </c>
      <c r="F2057" s="119" t="s">
        <v>7201</v>
      </c>
    </row>
    <row r="2058" spans="1:6" ht="38.25">
      <c r="A2058" s="116" t="s">
        <v>7202</v>
      </c>
      <c r="B2058" s="118" t="s">
        <v>7203</v>
      </c>
      <c r="C2058" s="138" t="s">
        <v>337</v>
      </c>
      <c r="D2058" s="119" t="s">
        <v>7204</v>
      </c>
      <c r="E2058" s="119" t="s">
        <v>1430</v>
      </c>
      <c r="F2058" s="119" t="s">
        <v>7205</v>
      </c>
    </row>
    <row r="2059" spans="1:6" ht="38.25">
      <c r="A2059" s="116" t="s">
        <v>7206</v>
      </c>
      <c r="B2059" s="118" t="s">
        <v>7207</v>
      </c>
      <c r="C2059" s="138" t="s">
        <v>337</v>
      </c>
      <c r="D2059" s="119" t="s">
        <v>7208</v>
      </c>
      <c r="E2059" s="119" t="s">
        <v>1430</v>
      </c>
      <c r="F2059" s="119" t="s">
        <v>7209</v>
      </c>
    </row>
    <row r="2060" spans="1:6" ht="38.25">
      <c r="A2060" s="116" t="s">
        <v>7210</v>
      </c>
      <c r="B2060" s="118" t="s">
        <v>7211</v>
      </c>
      <c r="C2060" s="138" t="s">
        <v>337</v>
      </c>
      <c r="D2060" s="119" t="s">
        <v>7212</v>
      </c>
      <c r="E2060" s="119" t="s">
        <v>1430</v>
      </c>
      <c r="F2060" s="119" t="s">
        <v>7213</v>
      </c>
    </row>
    <row r="2061" spans="1:6" ht="38.25">
      <c r="A2061" s="116" t="s">
        <v>7214</v>
      </c>
      <c r="B2061" s="118" t="s">
        <v>7215</v>
      </c>
      <c r="C2061" s="138" t="s">
        <v>337</v>
      </c>
      <c r="D2061" s="119" t="s">
        <v>7216</v>
      </c>
      <c r="E2061" s="119" t="s">
        <v>1430</v>
      </c>
      <c r="F2061" s="119" t="s">
        <v>7217</v>
      </c>
    </row>
    <row r="2062" spans="1:6" ht="38.25">
      <c r="A2062" s="116" t="s">
        <v>7218</v>
      </c>
      <c r="B2062" s="118" t="s">
        <v>7219</v>
      </c>
      <c r="C2062" s="138" t="s">
        <v>337</v>
      </c>
      <c r="D2062" s="119" t="s">
        <v>7220</v>
      </c>
      <c r="E2062" s="119" t="s">
        <v>1430</v>
      </c>
      <c r="F2062" s="119" t="s">
        <v>7221</v>
      </c>
    </row>
    <row r="2063" spans="1:6">
      <c r="A2063" s="130">
        <v>37.18</v>
      </c>
      <c r="B2063" s="113" t="s">
        <v>7222</v>
      </c>
      <c r="C2063" s="114"/>
      <c r="D2063" s="114"/>
      <c r="E2063" s="114"/>
      <c r="F2063" s="114"/>
    </row>
    <row r="2064" spans="1:6" ht="38.25">
      <c r="A2064" s="116" t="s">
        <v>7223</v>
      </c>
      <c r="B2064" s="118" t="s">
        <v>7224</v>
      </c>
      <c r="C2064" s="138" t="s">
        <v>337</v>
      </c>
      <c r="D2064" s="119" t="s">
        <v>7225</v>
      </c>
      <c r="E2064" s="119" t="s">
        <v>7226</v>
      </c>
      <c r="F2064" s="119" t="s">
        <v>7227</v>
      </c>
    </row>
    <row r="2065" spans="1:6" ht="38.25">
      <c r="A2065" s="116" t="s">
        <v>7228</v>
      </c>
      <c r="B2065" s="118" t="s">
        <v>7229</v>
      </c>
      <c r="C2065" s="138" t="s">
        <v>337</v>
      </c>
      <c r="D2065" s="119" t="s">
        <v>7230</v>
      </c>
      <c r="E2065" s="119" t="s">
        <v>7226</v>
      </c>
      <c r="F2065" s="119" t="s">
        <v>7231</v>
      </c>
    </row>
    <row r="2066" spans="1:6" ht="25.5">
      <c r="A2066" s="116" t="s">
        <v>7232</v>
      </c>
      <c r="B2066" s="118" t="s">
        <v>7233</v>
      </c>
      <c r="C2066" s="138" t="s">
        <v>337</v>
      </c>
      <c r="D2066" s="119" t="s">
        <v>7234</v>
      </c>
      <c r="E2066" s="119" t="s">
        <v>7226</v>
      </c>
      <c r="F2066" s="119" t="s">
        <v>7235</v>
      </c>
    </row>
    <row r="2067" spans="1:6">
      <c r="A2067" s="130">
        <v>37.19</v>
      </c>
      <c r="B2067" s="113" t="s">
        <v>7236</v>
      </c>
      <c r="C2067" s="114"/>
      <c r="D2067" s="114"/>
      <c r="E2067" s="114"/>
      <c r="F2067" s="114"/>
    </row>
    <row r="2068" spans="1:6">
      <c r="A2068" s="116" t="s">
        <v>7237</v>
      </c>
      <c r="B2068" s="116" t="s">
        <v>7238</v>
      </c>
      <c r="C2068" s="138" t="s">
        <v>337</v>
      </c>
      <c r="D2068" s="119" t="s">
        <v>7239</v>
      </c>
      <c r="E2068" s="119" t="s">
        <v>7226</v>
      </c>
      <c r="F2068" s="119" t="s">
        <v>7240</v>
      </c>
    </row>
    <row r="2069" spans="1:6" ht="25.5">
      <c r="A2069" s="116" t="s">
        <v>7241</v>
      </c>
      <c r="B2069" s="118" t="s">
        <v>7242</v>
      </c>
      <c r="C2069" s="138" t="s">
        <v>337</v>
      </c>
      <c r="D2069" s="119" t="s">
        <v>7243</v>
      </c>
      <c r="E2069" s="119" t="s">
        <v>7226</v>
      </c>
      <c r="F2069" s="119" t="s">
        <v>7244</v>
      </c>
    </row>
    <row r="2070" spans="1:6" ht="25.5">
      <c r="A2070" s="116" t="s">
        <v>7245</v>
      </c>
      <c r="B2070" s="118" t="s">
        <v>7246</v>
      </c>
      <c r="C2070" s="138" t="s">
        <v>337</v>
      </c>
      <c r="D2070" s="119" t="s">
        <v>7247</v>
      </c>
      <c r="E2070" s="119" t="s">
        <v>7226</v>
      </c>
      <c r="F2070" s="119" t="s">
        <v>7248</v>
      </c>
    </row>
    <row r="2071" spans="1:6" ht="25.5">
      <c r="A2071" s="116" t="s">
        <v>7249</v>
      </c>
      <c r="B2071" s="118" t="s">
        <v>7250</v>
      </c>
      <c r="C2071" s="117" t="s">
        <v>337</v>
      </c>
      <c r="D2071" s="119" t="s">
        <v>7251</v>
      </c>
      <c r="E2071" s="119" t="s">
        <v>7226</v>
      </c>
      <c r="F2071" s="119" t="s">
        <v>7252</v>
      </c>
    </row>
    <row r="2072" spans="1:6" ht="38.25">
      <c r="A2072" s="116" t="s">
        <v>7253</v>
      </c>
      <c r="B2072" s="118" t="s">
        <v>7254</v>
      </c>
      <c r="C2072" s="117" t="s">
        <v>337</v>
      </c>
      <c r="D2072" s="119" t="s">
        <v>7255</v>
      </c>
      <c r="E2072" s="119" t="s">
        <v>7226</v>
      </c>
      <c r="F2072" s="119" t="s">
        <v>7256</v>
      </c>
    </row>
    <row r="2073" spans="1:6" ht="38.25">
      <c r="A2073" s="130">
        <v>37.200000000000003</v>
      </c>
      <c r="B2073" s="127" t="s">
        <v>7257</v>
      </c>
      <c r="C2073" s="128"/>
      <c r="D2073" s="128"/>
      <c r="E2073" s="128"/>
      <c r="F2073" s="128"/>
    </row>
    <row r="2074" spans="1:6">
      <c r="A2074" s="116" t="s">
        <v>7258</v>
      </c>
      <c r="B2074" s="116" t="s">
        <v>7259</v>
      </c>
      <c r="C2074" s="117" t="s">
        <v>337</v>
      </c>
      <c r="D2074" s="119" t="s">
        <v>2365</v>
      </c>
      <c r="E2074" s="119" t="s">
        <v>1409</v>
      </c>
      <c r="F2074" s="119" t="s">
        <v>6214</v>
      </c>
    </row>
    <row r="2075" spans="1:6">
      <c r="A2075" s="116" t="s">
        <v>7260</v>
      </c>
      <c r="B2075" s="116" t="s">
        <v>7261</v>
      </c>
      <c r="C2075" s="117" t="s">
        <v>337</v>
      </c>
      <c r="D2075" s="119" t="s">
        <v>7262</v>
      </c>
      <c r="E2075" s="119" t="s">
        <v>1005</v>
      </c>
      <c r="F2075" s="119" t="s">
        <v>7263</v>
      </c>
    </row>
    <row r="2076" spans="1:6">
      <c r="A2076" s="116" t="s">
        <v>7264</v>
      </c>
      <c r="B2076" s="116" t="s">
        <v>7265</v>
      </c>
      <c r="C2076" s="117" t="s">
        <v>337</v>
      </c>
      <c r="D2076" s="119" t="s">
        <v>7266</v>
      </c>
      <c r="E2076" s="119" t="s">
        <v>1409</v>
      </c>
      <c r="F2076" s="119" t="s">
        <v>7267</v>
      </c>
    </row>
    <row r="2077" spans="1:6" ht="25.5">
      <c r="A2077" s="116" t="s">
        <v>7268</v>
      </c>
      <c r="B2077" s="118" t="s">
        <v>7269</v>
      </c>
      <c r="C2077" s="117" t="s">
        <v>337</v>
      </c>
      <c r="D2077" s="124"/>
      <c r="E2077" s="119" t="s">
        <v>1404</v>
      </c>
      <c r="F2077" s="119" t="s">
        <v>1404</v>
      </c>
    </row>
    <row r="2078" spans="1:6" ht="38.25">
      <c r="A2078" s="116" t="s">
        <v>7270</v>
      </c>
      <c r="B2078" s="118" t="s">
        <v>7271</v>
      </c>
      <c r="C2078" s="117" t="s">
        <v>408</v>
      </c>
      <c r="D2078" s="124"/>
      <c r="E2078" s="119" t="s">
        <v>1491</v>
      </c>
      <c r="F2078" s="119" t="s">
        <v>1491</v>
      </c>
    </row>
    <row r="2079" spans="1:6" ht="25.5">
      <c r="A2079" s="116" t="s">
        <v>7272</v>
      </c>
      <c r="B2079" s="118" t="s">
        <v>7273</v>
      </c>
      <c r="C2079" s="117" t="s">
        <v>408</v>
      </c>
      <c r="D2079" s="124"/>
      <c r="E2079" s="119" t="s">
        <v>1539</v>
      </c>
      <c r="F2079" s="119" t="s">
        <v>1539</v>
      </c>
    </row>
    <row r="2080" spans="1:6" ht="38.25">
      <c r="A2080" s="116" t="s">
        <v>7274</v>
      </c>
      <c r="B2080" s="118" t="s">
        <v>7275</v>
      </c>
      <c r="C2080" s="117" t="s">
        <v>337</v>
      </c>
      <c r="D2080" s="119" t="s">
        <v>7276</v>
      </c>
      <c r="E2080" s="119" t="s">
        <v>907</v>
      </c>
      <c r="F2080" s="119" t="s">
        <v>7277</v>
      </c>
    </row>
    <row r="2081" spans="1:6">
      <c r="A2081" s="116" t="s">
        <v>7278</v>
      </c>
      <c r="B2081" s="116" t="s">
        <v>7279</v>
      </c>
      <c r="C2081" s="117" t="s">
        <v>337</v>
      </c>
      <c r="D2081" s="119" t="s">
        <v>7280</v>
      </c>
      <c r="E2081" s="119" t="s">
        <v>1006</v>
      </c>
      <c r="F2081" s="119" t="s">
        <v>7281</v>
      </c>
    </row>
    <row r="2082" spans="1:6" ht="25.5">
      <c r="A2082" s="116" t="s">
        <v>7282</v>
      </c>
      <c r="B2082" s="118" t="s">
        <v>7283</v>
      </c>
      <c r="C2082" s="117" t="s">
        <v>408</v>
      </c>
      <c r="D2082" s="119" t="s">
        <v>7284</v>
      </c>
      <c r="E2082" s="119" t="s">
        <v>1491</v>
      </c>
      <c r="F2082" s="119" t="s">
        <v>7285</v>
      </c>
    </row>
    <row r="2083" spans="1:6" ht="38.25">
      <c r="A2083" s="121" t="s">
        <v>7286</v>
      </c>
      <c r="B2083" s="116" t="s">
        <v>7287</v>
      </c>
      <c r="C2083" s="122" t="s">
        <v>337</v>
      </c>
      <c r="D2083" s="123" t="s">
        <v>7288</v>
      </c>
      <c r="E2083" s="123" t="s">
        <v>7289</v>
      </c>
      <c r="F2083" s="123" t="s">
        <v>7290</v>
      </c>
    </row>
    <row r="2084" spans="1:6" ht="38.25">
      <c r="A2084" s="121" t="s">
        <v>7291</v>
      </c>
      <c r="B2084" s="116" t="s">
        <v>7292</v>
      </c>
      <c r="C2084" s="122" t="s">
        <v>337</v>
      </c>
      <c r="D2084" s="123" t="s">
        <v>7293</v>
      </c>
      <c r="E2084" s="123" t="s">
        <v>7289</v>
      </c>
      <c r="F2084" s="123" t="s">
        <v>7294</v>
      </c>
    </row>
    <row r="2085" spans="1:6" ht="25.5">
      <c r="A2085" s="116" t="s">
        <v>7295</v>
      </c>
      <c r="B2085" s="118" t="s">
        <v>7296</v>
      </c>
      <c r="C2085" s="117" t="s">
        <v>337</v>
      </c>
      <c r="D2085" s="119" t="s">
        <v>7297</v>
      </c>
      <c r="E2085" s="119" t="s">
        <v>7289</v>
      </c>
      <c r="F2085" s="119" t="s">
        <v>7298</v>
      </c>
    </row>
    <row r="2086" spans="1:6" ht="25.5">
      <c r="A2086" s="116" t="s">
        <v>7299</v>
      </c>
      <c r="B2086" s="118" t="s">
        <v>7300</v>
      </c>
      <c r="C2086" s="117" t="s">
        <v>337</v>
      </c>
      <c r="D2086" s="119" t="s">
        <v>7301</v>
      </c>
      <c r="E2086" s="119" t="s">
        <v>1404</v>
      </c>
      <c r="F2086" s="119" t="s">
        <v>7302</v>
      </c>
    </row>
    <row r="2087" spans="1:6">
      <c r="A2087" s="130">
        <v>37.21</v>
      </c>
      <c r="B2087" s="113" t="s">
        <v>7303</v>
      </c>
      <c r="C2087" s="114"/>
      <c r="D2087" s="114"/>
      <c r="E2087" s="114"/>
      <c r="F2087" s="114"/>
    </row>
    <row r="2088" spans="1:6" ht="25.5">
      <c r="A2088" s="121" t="s">
        <v>7304</v>
      </c>
      <c r="B2088" s="116" t="s">
        <v>7305</v>
      </c>
      <c r="C2088" s="122" t="s">
        <v>337</v>
      </c>
      <c r="D2088" s="123" t="s">
        <v>7306</v>
      </c>
      <c r="E2088" s="123" t="s">
        <v>1404</v>
      </c>
      <c r="F2088" s="123" t="s">
        <v>7307</v>
      </c>
    </row>
    <row r="2089" spans="1:6">
      <c r="A2089" s="130">
        <v>37.22</v>
      </c>
      <c r="B2089" s="113" t="s">
        <v>7308</v>
      </c>
      <c r="C2089" s="114"/>
      <c r="D2089" s="114"/>
      <c r="E2089" s="114"/>
      <c r="F2089" s="114"/>
    </row>
    <row r="2090" spans="1:6" ht="25.5">
      <c r="A2090" s="116" t="s">
        <v>7309</v>
      </c>
      <c r="B2090" s="118" t="s">
        <v>7310</v>
      </c>
      <c r="C2090" s="117" t="s">
        <v>337</v>
      </c>
      <c r="D2090" s="119" t="s">
        <v>7311</v>
      </c>
      <c r="E2090" s="119" t="s">
        <v>7226</v>
      </c>
      <c r="F2090" s="119" t="s">
        <v>7312</v>
      </c>
    </row>
    <row r="2091" spans="1:6">
      <c r="A2091" s="130">
        <v>37.24</v>
      </c>
      <c r="B2091" s="113" t="s">
        <v>7313</v>
      </c>
      <c r="C2091" s="114"/>
      <c r="D2091" s="114"/>
      <c r="E2091" s="114"/>
      <c r="F2091" s="114"/>
    </row>
    <row r="2092" spans="1:6" ht="38.25">
      <c r="A2092" s="116" t="s">
        <v>7314</v>
      </c>
      <c r="B2092" s="118" t="s">
        <v>7315</v>
      </c>
      <c r="C2092" s="117" t="s">
        <v>337</v>
      </c>
      <c r="D2092" s="119" t="s">
        <v>7316</v>
      </c>
      <c r="E2092" s="119" t="s">
        <v>7317</v>
      </c>
      <c r="F2092" s="119" t="s">
        <v>7318</v>
      </c>
    </row>
    <row r="2093" spans="1:6" ht="25.5">
      <c r="A2093" s="121" t="s">
        <v>7319</v>
      </c>
      <c r="B2093" s="116" t="s">
        <v>7320</v>
      </c>
      <c r="C2093" s="122" t="s">
        <v>337</v>
      </c>
      <c r="D2093" s="123" t="s">
        <v>7321</v>
      </c>
      <c r="E2093" s="123" t="s">
        <v>7317</v>
      </c>
      <c r="F2093" s="123" t="s">
        <v>7322</v>
      </c>
    </row>
    <row r="2094" spans="1:6" ht="38.25">
      <c r="A2094" s="121" t="s">
        <v>7323</v>
      </c>
      <c r="B2094" s="116" t="s">
        <v>7324</v>
      </c>
      <c r="C2094" s="122" t="s">
        <v>337</v>
      </c>
      <c r="D2094" s="123" t="s">
        <v>7325</v>
      </c>
      <c r="E2094" s="123" t="s">
        <v>7317</v>
      </c>
      <c r="F2094" s="123" t="s">
        <v>7326</v>
      </c>
    </row>
    <row r="2095" spans="1:6" ht="51">
      <c r="A2095" s="140" t="s">
        <v>14470</v>
      </c>
      <c r="B2095" s="118" t="s">
        <v>7327</v>
      </c>
      <c r="C2095" s="117" t="s">
        <v>337</v>
      </c>
      <c r="D2095" s="119" t="s">
        <v>7328</v>
      </c>
      <c r="E2095" s="119" t="s">
        <v>7329</v>
      </c>
      <c r="F2095" s="119" t="s">
        <v>7330</v>
      </c>
    </row>
    <row r="2096" spans="1:6" ht="38.25">
      <c r="A2096" s="116" t="s">
        <v>7331</v>
      </c>
      <c r="B2096" s="116" t="s">
        <v>7332</v>
      </c>
      <c r="C2096" s="117" t="s">
        <v>337</v>
      </c>
      <c r="D2096" s="119" t="s">
        <v>7333</v>
      </c>
      <c r="E2096" s="119" t="s">
        <v>7329</v>
      </c>
      <c r="F2096" s="119" t="s">
        <v>7334</v>
      </c>
    </row>
    <row r="2097" spans="1:6" ht="63.75">
      <c r="A2097" s="116" t="s">
        <v>7335</v>
      </c>
      <c r="B2097" s="118" t="s">
        <v>7336</v>
      </c>
      <c r="C2097" s="117" t="s">
        <v>337</v>
      </c>
      <c r="D2097" s="119" t="s">
        <v>7337</v>
      </c>
      <c r="E2097" s="119" t="s">
        <v>7329</v>
      </c>
      <c r="F2097" s="119" t="s">
        <v>7338</v>
      </c>
    </row>
    <row r="2098" spans="1:6" ht="63.75">
      <c r="A2098" s="116" t="s">
        <v>7339</v>
      </c>
      <c r="B2098" s="140" t="s">
        <v>7340</v>
      </c>
      <c r="C2098" s="117" t="s">
        <v>337</v>
      </c>
      <c r="D2098" s="119" t="s">
        <v>7341</v>
      </c>
      <c r="E2098" s="119" t="s">
        <v>7329</v>
      </c>
      <c r="F2098" s="119" t="s">
        <v>7342</v>
      </c>
    </row>
    <row r="2099" spans="1:6">
      <c r="A2099" s="130">
        <v>37.25</v>
      </c>
      <c r="B2099" s="113" t="s">
        <v>7343</v>
      </c>
      <c r="C2099" s="114"/>
      <c r="D2099" s="114"/>
      <c r="E2099" s="114"/>
      <c r="F2099" s="114"/>
    </row>
    <row r="2100" spans="1:6" ht="38.25">
      <c r="A2100" s="121" t="s">
        <v>7344</v>
      </c>
      <c r="B2100" s="118" t="s">
        <v>7345</v>
      </c>
      <c r="C2100" s="122" t="s">
        <v>337</v>
      </c>
      <c r="D2100" s="123" t="s">
        <v>7346</v>
      </c>
      <c r="E2100" s="123" t="s">
        <v>7347</v>
      </c>
      <c r="F2100" s="123" t="s">
        <v>7348</v>
      </c>
    </row>
    <row r="2101" spans="1:6" ht="51">
      <c r="A2101" s="121" t="s">
        <v>7349</v>
      </c>
      <c r="B2101" s="118" t="s">
        <v>7350</v>
      </c>
      <c r="C2101" s="122" t="s">
        <v>337</v>
      </c>
      <c r="D2101" s="123" t="s">
        <v>7351</v>
      </c>
      <c r="E2101" s="123" t="s">
        <v>7347</v>
      </c>
      <c r="F2101" s="123" t="s">
        <v>7352</v>
      </c>
    </row>
    <row r="2102" spans="1:6" ht="38.25">
      <c r="A2102" s="121" t="s">
        <v>7353</v>
      </c>
      <c r="B2102" s="118" t="s">
        <v>7354</v>
      </c>
      <c r="C2102" s="122" t="s">
        <v>337</v>
      </c>
      <c r="D2102" s="123" t="s">
        <v>7355</v>
      </c>
      <c r="E2102" s="123" t="s">
        <v>7347</v>
      </c>
      <c r="F2102" s="123" t="s">
        <v>7356</v>
      </c>
    </row>
    <row r="2103" spans="1:6" ht="51">
      <c r="A2103" s="116" t="s">
        <v>7357</v>
      </c>
      <c r="B2103" s="116" t="s">
        <v>7358</v>
      </c>
      <c r="C2103" s="117" t="s">
        <v>337</v>
      </c>
      <c r="D2103" s="119" t="s">
        <v>7359</v>
      </c>
      <c r="E2103" s="119" t="s">
        <v>7347</v>
      </c>
      <c r="F2103" s="119" t="s">
        <v>7360</v>
      </c>
    </row>
    <row r="2104" spans="1:6" ht="51">
      <c r="A2104" s="116" t="s">
        <v>7361</v>
      </c>
      <c r="B2104" s="116" t="s">
        <v>7362</v>
      </c>
      <c r="C2104" s="117" t="s">
        <v>337</v>
      </c>
      <c r="D2104" s="119" t="s">
        <v>7363</v>
      </c>
      <c r="E2104" s="119" t="s">
        <v>7347</v>
      </c>
      <c r="F2104" s="119" t="s">
        <v>7364</v>
      </c>
    </row>
    <row r="2105" spans="1:6" ht="51">
      <c r="A2105" s="121" t="s">
        <v>7365</v>
      </c>
      <c r="B2105" s="118" t="s">
        <v>7366</v>
      </c>
      <c r="C2105" s="122" t="s">
        <v>837</v>
      </c>
      <c r="D2105" s="123" t="s">
        <v>7367</v>
      </c>
      <c r="E2105" s="123" t="s">
        <v>7140</v>
      </c>
      <c r="F2105" s="123" t="s">
        <v>7368</v>
      </c>
    </row>
    <row r="2106" spans="1:6" ht="25.5">
      <c r="A2106" s="129">
        <v>38</v>
      </c>
      <c r="B2106" s="127" t="s">
        <v>7369</v>
      </c>
      <c r="C2106" s="128"/>
      <c r="D2106" s="128"/>
      <c r="E2106" s="128"/>
      <c r="F2106" s="128"/>
    </row>
    <row r="2107" spans="1:6">
      <c r="A2107" s="130">
        <v>38.01</v>
      </c>
      <c r="B2107" s="113" t="s">
        <v>7370</v>
      </c>
      <c r="C2107" s="114"/>
      <c r="D2107" s="114"/>
      <c r="E2107" s="114"/>
      <c r="F2107" s="114"/>
    </row>
    <row r="2108" spans="1:6" ht="25.5">
      <c r="A2108" s="116" t="s">
        <v>7371</v>
      </c>
      <c r="B2108" s="118" t="s">
        <v>7372</v>
      </c>
      <c r="C2108" s="117" t="s">
        <v>514</v>
      </c>
      <c r="D2108" s="119" t="s">
        <v>1007</v>
      </c>
      <c r="E2108" s="119" t="s">
        <v>1404</v>
      </c>
      <c r="F2108" s="119" t="s">
        <v>3222</v>
      </c>
    </row>
    <row r="2109" spans="1:6" ht="25.5">
      <c r="A2109" s="116" t="s">
        <v>7373</v>
      </c>
      <c r="B2109" s="118" t="s">
        <v>7374</v>
      </c>
      <c r="C2109" s="117" t="s">
        <v>514</v>
      </c>
      <c r="D2109" s="119" t="s">
        <v>7375</v>
      </c>
      <c r="E2109" s="119" t="s">
        <v>1462</v>
      </c>
      <c r="F2109" s="119" t="s">
        <v>7376</v>
      </c>
    </row>
    <row r="2110" spans="1:6" ht="38.25">
      <c r="A2110" s="116" t="s">
        <v>7377</v>
      </c>
      <c r="B2110" s="118" t="s">
        <v>7378</v>
      </c>
      <c r="C2110" s="117" t="s">
        <v>514</v>
      </c>
      <c r="D2110" s="119" t="s">
        <v>7379</v>
      </c>
      <c r="E2110" s="119" t="s">
        <v>7380</v>
      </c>
      <c r="F2110" s="119" t="s">
        <v>7381</v>
      </c>
    </row>
    <row r="2111" spans="1:6" ht="38.25">
      <c r="A2111" s="116" t="s">
        <v>7382</v>
      </c>
      <c r="B2111" s="118" t="s">
        <v>7383</v>
      </c>
      <c r="C2111" s="117" t="s">
        <v>514</v>
      </c>
      <c r="D2111" s="119" t="s">
        <v>7384</v>
      </c>
      <c r="E2111" s="119" t="s">
        <v>7066</v>
      </c>
      <c r="F2111" s="119" t="s">
        <v>5576</v>
      </c>
    </row>
    <row r="2112" spans="1:6" ht="25.5">
      <c r="A2112" s="116" t="s">
        <v>7385</v>
      </c>
      <c r="B2112" s="118" t="s">
        <v>7386</v>
      </c>
      <c r="C2112" s="117" t="s">
        <v>514</v>
      </c>
      <c r="D2112" s="119" t="s">
        <v>7387</v>
      </c>
      <c r="E2112" s="119" t="s">
        <v>6964</v>
      </c>
      <c r="F2112" s="119" t="s">
        <v>7388</v>
      </c>
    </row>
    <row r="2113" spans="1:6" ht="38.25">
      <c r="A2113" s="116" t="s">
        <v>7389</v>
      </c>
      <c r="B2113" s="118" t="s">
        <v>7390</v>
      </c>
      <c r="C2113" s="117" t="s">
        <v>514</v>
      </c>
      <c r="D2113" s="119" t="s">
        <v>7391</v>
      </c>
      <c r="E2113" s="119" t="s">
        <v>1414</v>
      </c>
      <c r="F2113" s="119" t="s">
        <v>7392</v>
      </c>
    </row>
    <row r="2114" spans="1:6" ht="25.5">
      <c r="A2114" s="116" t="s">
        <v>7393</v>
      </c>
      <c r="B2114" s="118" t="s">
        <v>7394</v>
      </c>
      <c r="C2114" s="117" t="s">
        <v>514</v>
      </c>
      <c r="D2114" s="119" t="s">
        <v>7395</v>
      </c>
      <c r="E2114" s="119" t="s">
        <v>3151</v>
      </c>
      <c r="F2114" s="119" t="s">
        <v>7396</v>
      </c>
    </row>
    <row r="2115" spans="1:6" ht="25.5">
      <c r="A2115" s="116" t="s">
        <v>7397</v>
      </c>
      <c r="B2115" s="118" t="s">
        <v>7398</v>
      </c>
      <c r="C2115" s="117" t="s">
        <v>514</v>
      </c>
      <c r="D2115" s="119" t="s">
        <v>7399</v>
      </c>
      <c r="E2115" s="119" t="s">
        <v>3155</v>
      </c>
      <c r="F2115" s="119" t="s">
        <v>7400</v>
      </c>
    </row>
    <row r="2116" spans="1:6" ht="25.5">
      <c r="A2116" s="130">
        <v>38.04</v>
      </c>
      <c r="B2116" s="127" t="s">
        <v>7401</v>
      </c>
      <c r="C2116" s="128"/>
      <c r="D2116" s="128"/>
      <c r="E2116" s="128"/>
      <c r="F2116" s="128"/>
    </row>
    <row r="2117" spans="1:6" ht="25.5">
      <c r="A2117" s="116" t="s">
        <v>7402</v>
      </c>
      <c r="B2117" s="118" t="s">
        <v>7403</v>
      </c>
      <c r="C2117" s="117" t="s">
        <v>514</v>
      </c>
      <c r="D2117" s="119" t="s">
        <v>7404</v>
      </c>
      <c r="E2117" s="119" t="s">
        <v>1462</v>
      </c>
      <c r="F2117" s="119" t="s">
        <v>7405</v>
      </c>
    </row>
    <row r="2118" spans="1:6" ht="38.25">
      <c r="A2118" s="116" t="s">
        <v>7406</v>
      </c>
      <c r="B2118" s="118" t="s">
        <v>7407</v>
      </c>
      <c r="C2118" s="117" t="s">
        <v>514</v>
      </c>
      <c r="D2118" s="119" t="s">
        <v>7408</v>
      </c>
      <c r="E2118" s="119" t="s">
        <v>7380</v>
      </c>
      <c r="F2118" s="119" t="s">
        <v>7409</v>
      </c>
    </row>
    <row r="2119" spans="1:6" ht="38.25">
      <c r="A2119" s="116" t="s">
        <v>7410</v>
      </c>
      <c r="B2119" s="118" t="s">
        <v>7411</v>
      </c>
      <c r="C2119" s="117" t="s">
        <v>514</v>
      </c>
      <c r="D2119" s="119" t="s">
        <v>7412</v>
      </c>
      <c r="E2119" s="119" t="s">
        <v>7066</v>
      </c>
      <c r="F2119" s="119" t="s">
        <v>7413</v>
      </c>
    </row>
    <row r="2120" spans="1:6" ht="38.25">
      <c r="A2120" s="116" t="s">
        <v>7414</v>
      </c>
      <c r="B2120" s="118" t="s">
        <v>7415</v>
      </c>
      <c r="C2120" s="117" t="s">
        <v>514</v>
      </c>
      <c r="D2120" s="119" t="s">
        <v>7416</v>
      </c>
      <c r="E2120" s="119" t="s">
        <v>6964</v>
      </c>
      <c r="F2120" s="119" t="s">
        <v>7417</v>
      </c>
    </row>
    <row r="2121" spans="1:6" ht="38.25">
      <c r="A2121" s="116" t="s">
        <v>7418</v>
      </c>
      <c r="B2121" s="118" t="s">
        <v>7419</v>
      </c>
      <c r="C2121" s="117" t="s">
        <v>514</v>
      </c>
      <c r="D2121" s="119" t="s">
        <v>7420</v>
      </c>
      <c r="E2121" s="119" t="s">
        <v>1414</v>
      </c>
      <c r="F2121" s="119" t="s">
        <v>7421</v>
      </c>
    </row>
    <row r="2122" spans="1:6" ht="38.25">
      <c r="A2122" s="116" t="s">
        <v>7422</v>
      </c>
      <c r="B2122" s="118" t="s">
        <v>7423</v>
      </c>
      <c r="C2122" s="117" t="s">
        <v>514</v>
      </c>
      <c r="D2122" s="119" t="s">
        <v>3526</v>
      </c>
      <c r="E2122" s="119" t="s">
        <v>3540</v>
      </c>
      <c r="F2122" s="119" t="s">
        <v>7424</v>
      </c>
    </row>
    <row r="2123" spans="1:6" ht="38.25">
      <c r="A2123" s="116" t="s">
        <v>7425</v>
      </c>
      <c r="B2123" s="118" t="s">
        <v>7426</v>
      </c>
      <c r="C2123" s="117" t="s">
        <v>514</v>
      </c>
      <c r="D2123" s="119" t="s">
        <v>7427</v>
      </c>
      <c r="E2123" s="119" t="s">
        <v>1384</v>
      </c>
      <c r="F2123" s="119" t="s">
        <v>7428</v>
      </c>
    </row>
    <row r="2124" spans="1:6" ht="38.25">
      <c r="A2124" s="116" t="s">
        <v>7429</v>
      </c>
      <c r="B2124" s="118" t="s">
        <v>7430</v>
      </c>
      <c r="C2124" s="117" t="s">
        <v>514</v>
      </c>
      <c r="D2124" s="119" t="s">
        <v>7431</v>
      </c>
      <c r="E2124" s="119" t="s">
        <v>7135</v>
      </c>
      <c r="F2124" s="119" t="s">
        <v>7432</v>
      </c>
    </row>
    <row r="2125" spans="1:6" ht="25.5">
      <c r="A2125" s="130">
        <v>38.049999999999997</v>
      </c>
      <c r="B2125" s="127" t="s">
        <v>7433</v>
      </c>
      <c r="C2125" s="128"/>
      <c r="D2125" s="128"/>
      <c r="E2125" s="128"/>
      <c r="F2125" s="128"/>
    </row>
    <row r="2126" spans="1:6" ht="25.5">
      <c r="A2126" s="116" t="s">
        <v>7434</v>
      </c>
      <c r="B2126" s="118" t="s">
        <v>7435</v>
      </c>
      <c r="C2126" s="117" t="s">
        <v>514</v>
      </c>
      <c r="D2126" s="119" t="s">
        <v>1404</v>
      </c>
      <c r="E2126" s="119" t="s">
        <v>1462</v>
      </c>
      <c r="F2126" s="119" t="s">
        <v>3151</v>
      </c>
    </row>
    <row r="2127" spans="1:6" ht="25.5">
      <c r="A2127" s="116" t="s">
        <v>7436</v>
      </c>
      <c r="B2127" s="118" t="s">
        <v>7437</v>
      </c>
      <c r="C2127" s="117" t="s">
        <v>514</v>
      </c>
      <c r="D2127" s="119" t="s">
        <v>7438</v>
      </c>
      <c r="E2127" s="119" t="s">
        <v>7380</v>
      </c>
      <c r="F2127" s="119" t="s">
        <v>7439</v>
      </c>
    </row>
    <row r="2128" spans="1:6" ht="25.5">
      <c r="A2128" s="116" t="s">
        <v>7440</v>
      </c>
      <c r="B2128" s="118" t="s">
        <v>7441</v>
      </c>
      <c r="C2128" s="117" t="s">
        <v>514</v>
      </c>
      <c r="D2128" s="119" t="s">
        <v>7442</v>
      </c>
      <c r="E2128" s="119" t="s">
        <v>7066</v>
      </c>
      <c r="F2128" s="119" t="s">
        <v>7443</v>
      </c>
    </row>
    <row r="2129" spans="1:6" ht="25.5">
      <c r="A2129" s="116" t="s">
        <v>7444</v>
      </c>
      <c r="B2129" s="118" t="s">
        <v>7445</v>
      </c>
      <c r="C2129" s="117" t="s">
        <v>514</v>
      </c>
      <c r="D2129" s="119" t="s">
        <v>7446</v>
      </c>
      <c r="E2129" s="119" t="s">
        <v>6964</v>
      </c>
      <c r="F2129" s="119" t="s">
        <v>5153</v>
      </c>
    </row>
    <row r="2130" spans="1:6" ht="25.5">
      <c r="A2130" s="116" t="s">
        <v>7447</v>
      </c>
      <c r="B2130" s="118" t="s">
        <v>7448</v>
      </c>
      <c r="C2130" s="117" t="s">
        <v>514</v>
      </c>
      <c r="D2130" s="119" t="s">
        <v>7449</v>
      </c>
      <c r="E2130" s="119" t="s">
        <v>1414</v>
      </c>
      <c r="F2130" s="119" t="s">
        <v>7450</v>
      </c>
    </row>
    <row r="2131" spans="1:6" ht="25.5">
      <c r="A2131" s="116" t="s">
        <v>7451</v>
      </c>
      <c r="B2131" s="118" t="s">
        <v>7452</v>
      </c>
      <c r="C2131" s="117" t="s">
        <v>514</v>
      </c>
      <c r="D2131" s="119" t="s">
        <v>7453</v>
      </c>
      <c r="E2131" s="119" t="s">
        <v>3540</v>
      </c>
      <c r="F2131" s="119" t="s">
        <v>7454</v>
      </c>
    </row>
    <row r="2132" spans="1:6" ht="25.5">
      <c r="A2132" s="116" t="s">
        <v>7455</v>
      </c>
      <c r="B2132" s="118" t="s">
        <v>7456</v>
      </c>
      <c r="C2132" s="117" t="s">
        <v>514</v>
      </c>
      <c r="D2132" s="119" t="s">
        <v>7457</v>
      </c>
      <c r="E2132" s="119" t="s">
        <v>1384</v>
      </c>
      <c r="F2132" s="119" t="s">
        <v>7458</v>
      </c>
    </row>
    <row r="2133" spans="1:6" ht="25.5">
      <c r="A2133" s="116" t="s">
        <v>7459</v>
      </c>
      <c r="B2133" s="118" t="s">
        <v>7460</v>
      </c>
      <c r="C2133" s="117" t="s">
        <v>514</v>
      </c>
      <c r="D2133" s="119" t="s">
        <v>7461</v>
      </c>
      <c r="E2133" s="119" t="s">
        <v>7135</v>
      </c>
      <c r="F2133" s="119" t="s">
        <v>7462</v>
      </c>
    </row>
    <row r="2134" spans="1:6" ht="38.25">
      <c r="A2134" s="136">
        <v>38.06</v>
      </c>
      <c r="B2134" s="113" t="s">
        <v>7463</v>
      </c>
      <c r="C2134" s="127"/>
      <c r="D2134" s="127"/>
      <c r="E2134" s="127"/>
      <c r="F2134" s="127"/>
    </row>
    <row r="2135" spans="1:6" ht="25.5">
      <c r="A2135" s="116" t="s">
        <v>7464</v>
      </c>
      <c r="B2135" s="118" t="s">
        <v>7465</v>
      </c>
      <c r="C2135" s="117" t="s">
        <v>514</v>
      </c>
      <c r="D2135" s="119" t="s">
        <v>7466</v>
      </c>
      <c r="E2135" s="119" t="s">
        <v>1404</v>
      </c>
      <c r="F2135" s="119" t="s">
        <v>2608</v>
      </c>
    </row>
    <row r="2136" spans="1:6" ht="25.5">
      <c r="A2136" s="116" t="s">
        <v>7467</v>
      </c>
      <c r="B2136" s="118" t="s">
        <v>7468</v>
      </c>
      <c r="C2136" s="117" t="s">
        <v>514</v>
      </c>
      <c r="D2136" s="119" t="s">
        <v>7469</v>
      </c>
      <c r="E2136" s="119" t="s">
        <v>1462</v>
      </c>
      <c r="F2136" s="119" t="s">
        <v>7470</v>
      </c>
    </row>
    <row r="2137" spans="1:6" ht="25.5">
      <c r="A2137" s="116" t="s">
        <v>7471</v>
      </c>
      <c r="B2137" s="118" t="s">
        <v>7472</v>
      </c>
      <c r="C2137" s="117" t="s">
        <v>514</v>
      </c>
      <c r="D2137" s="119" t="s">
        <v>5596</v>
      </c>
      <c r="E2137" s="119" t="s">
        <v>7380</v>
      </c>
      <c r="F2137" s="119" t="s">
        <v>7473</v>
      </c>
    </row>
    <row r="2138" spans="1:6" ht="25.5">
      <c r="A2138" s="116" t="s">
        <v>7474</v>
      </c>
      <c r="B2138" s="118" t="s">
        <v>7475</v>
      </c>
      <c r="C2138" s="117" t="s">
        <v>514</v>
      </c>
      <c r="D2138" s="119" t="s">
        <v>7476</v>
      </c>
      <c r="E2138" s="119" t="s">
        <v>7066</v>
      </c>
      <c r="F2138" s="119" t="s">
        <v>7477</v>
      </c>
    </row>
    <row r="2139" spans="1:6" ht="25.5">
      <c r="A2139" s="116" t="s">
        <v>7478</v>
      </c>
      <c r="B2139" s="118" t="s">
        <v>7479</v>
      </c>
      <c r="C2139" s="117" t="s">
        <v>514</v>
      </c>
      <c r="D2139" s="119" t="s">
        <v>7480</v>
      </c>
      <c r="E2139" s="119" t="s">
        <v>6964</v>
      </c>
      <c r="F2139" s="119" t="s">
        <v>7481</v>
      </c>
    </row>
    <row r="2140" spans="1:6" ht="25.5">
      <c r="A2140" s="116" t="s">
        <v>7482</v>
      </c>
      <c r="B2140" s="118" t="s">
        <v>7483</v>
      </c>
      <c r="C2140" s="117" t="s">
        <v>514</v>
      </c>
      <c r="D2140" s="119" t="s">
        <v>7484</v>
      </c>
      <c r="E2140" s="119" t="s">
        <v>1414</v>
      </c>
      <c r="F2140" s="119" t="s">
        <v>7485</v>
      </c>
    </row>
    <row r="2141" spans="1:6" ht="25.5">
      <c r="A2141" s="116" t="s">
        <v>7486</v>
      </c>
      <c r="B2141" s="118" t="s">
        <v>7487</v>
      </c>
      <c r="C2141" s="117" t="s">
        <v>514</v>
      </c>
      <c r="D2141" s="119" t="s">
        <v>6325</v>
      </c>
      <c r="E2141" s="119" t="s">
        <v>3540</v>
      </c>
      <c r="F2141" s="119" t="s">
        <v>7488</v>
      </c>
    </row>
    <row r="2142" spans="1:6" ht="25.5">
      <c r="A2142" s="116" t="s">
        <v>7489</v>
      </c>
      <c r="B2142" s="118" t="s">
        <v>7490</v>
      </c>
      <c r="C2142" s="117" t="s">
        <v>514</v>
      </c>
      <c r="D2142" s="119" t="s">
        <v>7491</v>
      </c>
      <c r="E2142" s="119" t="s">
        <v>1384</v>
      </c>
      <c r="F2142" s="119" t="s">
        <v>7492</v>
      </c>
    </row>
    <row r="2143" spans="1:6" ht="25.5">
      <c r="A2143" s="116" t="s">
        <v>7493</v>
      </c>
      <c r="B2143" s="118" t="s">
        <v>7494</v>
      </c>
      <c r="C2143" s="117" t="s">
        <v>514</v>
      </c>
      <c r="D2143" s="119" t="s">
        <v>7495</v>
      </c>
      <c r="E2143" s="119" t="s">
        <v>7135</v>
      </c>
      <c r="F2143" s="119" t="s">
        <v>7496</v>
      </c>
    </row>
    <row r="2144" spans="1:6">
      <c r="A2144" s="130">
        <v>38.07</v>
      </c>
      <c r="B2144" s="113" t="s">
        <v>7497</v>
      </c>
      <c r="C2144" s="114"/>
      <c r="D2144" s="114"/>
      <c r="E2144" s="114"/>
      <c r="F2144" s="114"/>
    </row>
    <row r="2145" spans="1:6" ht="25.5">
      <c r="A2145" s="116" t="s">
        <v>7498</v>
      </c>
      <c r="B2145" s="118" t="s">
        <v>7499</v>
      </c>
      <c r="C2145" s="117" t="s">
        <v>837</v>
      </c>
      <c r="D2145" s="119" t="s">
        <v>7500</v>
      </c>
      <c r="E2145" s="119" t="s">
        <v>1430</v>
      </c>
      <c r="F2145" s="119" t="s">
        <v>7501</v>
      </c>
    </row>
    <row r="2146" spans="1:6" ht="25.5">
      <c r="A2146" s="116" t="s">
        <v>7502</v>
      </c>
      <c r="B2146" s="116" t="s">
        <v>7503</v>
      </c>
      <c r="C2146" s="117" t="s">
        <v>514</v>
      </c>
      <c r="D2146" s="119" t="s">
        <v>7504</v>
      </c>
      <c r="E2146" s="119" t="s">
        <v>1005</v>
      </c>
      <c r="F2146" s="119" t="s">
        <v>7505</v>
      </c>
    </row>
    <row r="2147" spans="1:6">
      <c r="A2147" s="116" t="s">
        <v>7506</v>
      </c>
      <c r="B2147" s="116" t="s">
        <v>7507</v>
      </c>
      <c r="C2147" s="117" t="s">
        <v>337</v>
      </c>
      <c r="D2147" s="119" t="s">
        <v>1820</v>
      </c>
      <c r="E2147" s="119" t="s">
        <v>1409</v>
      </c>
      <c r="F2147" s="119" t="s">
        <v>5301</v>
      </c>
    </row>
    <row r="2148" spans="1:6">
      <c r="A2148" s="116" t="s">
        <v>7508</v>
      </c>
      <c r="B2148" s="116" t="s">
        <v>7509</v>
      </c>
      <c r="C2148" s="117" t="s">
        <v>337</v>
      </c>
      <c r="D2148" s="119" t="s">
        <v>7510</v>
      </c>
      <c r="E2148" s="119" t="s">
        <v>5301</v>
      </c>
      <c r="F2148" s="119" t="s">
        <v>5966</v>
      </c>
    </row>
    <row r="2149" spans="1:6">
      <c r="A2149" s="116" t="s">
        <v>7511</v>
      </c>
      <c r="B2149" s="116" t="s">
        <v>7512</v>
      </c>
      <c r="C2149" s="117" t="s">
        <v>337</v>
      </c>
      <c r="D2149" s="119" t="s">
        <v>7513</v>
      </c>
      <c r="E2149" s="119" t="s">
        <v>5301</v>
      </c>
      <c r="F2149" s="119" t="s">
        <v>7514</v>
      </c>
    </row>
    <row r="2150" spans="1:6">
      <c r="A2150" s="116" t="s">
        <v>7515</v>
      </c>
      <c r="B2150" s="116" t="s">
        <v>7516</v>
      </c>
      <c r="C2150" s="117" t="s">
        <v>337</v>
      </c>
      <c r="D2150" s="119" t="s">
        <v>7517</v>
      </c>
      <c r="E2150" s="119" t="s">
        <v>1409</v>
      </c>
      <c r="F2150" s="119" t="s">
        <v>7518</v>
      </c>
    </row>
    <row r="2151" spans="1:6" ht="25.5">
      <c r="A2151" s="116" t="s">
        <v>7519</v>
      </c>
      <c r="B2151" s="118" t="s">
        <v>7520</v>
      </c>
      <c r="C2151" s="117" t="s">
        <v>514</v>
      </c>
      <c r="D2151" s="119" t="s">
        <v>7521</v>
      </c>
      <c r="E2151" s="119" t="s">
        <v>1426</v>
      </c>
      <c r="F2151" s="119" t="s">
        <v>7522</v>
      </c>
    </row>
    <row r="2152" spans="1:6" ht="38.25">
      <c r="A2152" s="116" t="s">
        <v>7523</v>
      </c>
      <c r="B2152" s="118" t="s">
        <v>7524</v>
      </c>
      <c r="C2152" s="117" t="s">
        <v>514</v>
      </c>
      <c r="D2152" s="119" t="s">
        <v>1430</v>
      </c>
      <c r="E2152" s="119" t="s">
        <v>7525</v>
      </c>
      <c r="F2152" s="119" t="s">
        <v>7526</v>
      </c>
    </row>
    <row r="2153" spans="1:6" ht="38.25">
      <c r="A2153" s="116" t="s">
        <v>7527</v>
      </c>
      <c r="B2153" s="118" t="s">
        <v>7528</v>
      </c>
      <c r="C2153" s="117" t="s">
        <v>514</v>
      </c>
      <c r="D2153" s="119" t="s">
        <v>7529</v>
      </c>
      <c r="E2153" s="119" t="s">
        <v>7525</v>
      </c>
      <c r="F2153" s="119" t="s">
        <v>3006</v>
      </c>
    </row>
    <row r="2154" spans="1:6" ht="38.25">
      <c r="A2154" s="116" t="s">
        <v>7530</v>
      </c>
      <c r="B2154" s="118" t="s">
        <v>7531</v>
      </c>
      <c r="C2154" s="117" t="s">
        <v>514</v>
      </c>
      <c r="D2154" s="119" t="s">
        <v>7532</v>
      </c>
      <c r="E2154" s="119" t="s">
        <v>7525</v>
      </c>
      <c r="F2154" s="119" t="s">
        <v>7533</v>
      </c>
    </row>
    <row r="2155" spans="1:6" ht="38.25">
      <c r="A2155" s="116" t="s">
        <v>7534</v>
      </c>
      <c r="B2155" s="118" t="s">
        <v>7535</v>
      </c>
      <c r="C2155" s="117" t="s">
        <v>514</v>
      </c>
      <c r="D2155" s="119" t="s">
        <v>7536</v>
      </c>
      <c r="E2155" s="119" t="s">
        <v>1430</v>
      </c>
      <c r="F2155" s="119" t="s">
        <v>7537</v>
      </c>
    </row>
    <row r="2156" spans="1:6" ht="38.25">
      <c r="A2156" s="116" t="s">
        <v>7538</v>
      </c>
      <c r="B2156" s="118" t="s">
        <v>7539</v>
      </c>
      <c r="C2156" s="117" t="s">
        <v>514</v>
      </c>
      <c r="D2156" s="119" t="s">
        <v>7540</v>
      </c>
      <c r="E2156" s="119" t="s">
        <v>1430</v>
      </c>
      <c r="F2156" s="119" t="s">
        <v>7541</v>
      </c>
    </row>
    <row r="2157" spans="1:6">
      <c r="A2157" s="116" t="s">
        <v>7542</v>
      </c>
      <c r="B2157" s="116" t="s">
        <v>7543</v>
      </c>
      <c r="C2157" s="117" t="s">
        <v>514</v>
      </c>
      <c r="D2157" s="119" t="s">
        <v>7544</v>
      </c>
      <c r="E2157" s="119" t="s">
        <v>1430</v>
      </c>
      <c r="F2157" s="119" t="s">
        <v>7545</v>
      </c>
    </row>
    <row r="2158" spans="1:6" ht="38.25">
      <c r="A2158" s="121" t="s">
        <v>7546</v>
      </c>
      <c r="B2158" s="116" t="s">
        <v>7547</v>
      </c>
      <c r="C2158" s="122" t="s">
        <v>514</v>
      </c>
      <c r="D2158" s="123" t="s">
        <v>7548</v>
      </c>
      <c r="E2158" s="123" t="s">
        <v>1426</v>
      </c>
      <c r="F2158" s="123" t="s">
        <v>7549</v>
      </c>
    </row>
    <row r="2159" spans="1:6" ht="38.25">
      <c r="A2159" s="121" t="s">
        <v>7550</v>
      </c>
      <c r="B2159" s="116" t="s">
        <v>7551</v>
      </c>
      <c r="C2159" s="122" t="s">
        <v>514</v>
      </c>
      <c r="D2159" s="123" t="s">
        <v>7552</v>
      </c>
      <c r="E2159" s="123" t="s">
        <v>1433</v>
      </c>
      <c r="F2159" s="123" t="s">
        <v>7553</v>
      </c>
    </row>
    <row r="2160" spans="1:6" ht="38.25">
      <c r="A2160" s="121" t="s">
        <v>7554</v>
      </c>
      <c r="B2160" s="116" t="s">
        <v>7555</v>
      </c>
      <c r="C2160" s="122" t="s">
        <v>514</v>
      </c>
      <c r="D2160" s="123" t="s">
        <v>7556</v>
      </c>
      <c r="E2160" s="123" t="s">
        <v>1399</v>
      </c>
      <c r="F2160" s="123" t="s">
        <v>7557</v>
      </c>
    </row>
    <row r="2161" spans="1:6" ht="38.25">
      <c r="A2161" s="116" t="s">
        <v>7558</v>
      </c>
      <c r="B2161" s="118" t="s">
        <v>7559</v>
      </c>
      <c r="C2161" s="117" t="s">
        <v>337</v>
      </c>
      <c r="D2161" s="119" t="s">
        <v>7560</v>
      </c>
      <c r="E2161" s="119" t="s">
        <v>907</v>
      </c>
      <c r="F2161" s="119" t="s">
        <v>7561</v>
      </c>
    </row>
    <row r="2162" spans="1:6" ht="38.25">
      <c r="A2162" s="116" t="s">
        <v>7562</v>
      </c>
      <c r="B2162" s="118" t="s">
        <v>7563</v>
      </c>
      <c r="C2162" s="117" t="s">
        <v>337</v>
      </c>
      <c r="D2162" s="119" t="s">
        <v>7564</v>
      </c>
      <c r="E2162" s="119" t="s">
        <v>907</v>
      </c>
      <c r="F2162" s="119" t="s">
        <v>7565</v>
      </c>
    </row>
    <row r="2163" spans="1:6" ht="38.25">
      <c r="A2163" s="116" t="s">
        <v>7566</v>
      </c>
      <c r="B2163" s="118" t="s">
        <v>7567</v>
      </c>
      <c r="C2163" s="117" t="s">
        <v>337</v>
      </c>
      <c r="D2163" s="119" t="s">
        <v>7568</v>
      </c>
      <c r="E2163" s="119" t="s">
        <v>907</v>
      </c>
      <c r="F2163" s="119" t="s">
        <v>7569</v>
      </c>
    </row>
    <row r="2164" spans="1:6">
      <c r="A2164" s="130">
        <v>38.1</v>
      </c>
      <c r="B2164" s="113" t="s">
        <v>7570</v>
      </c>
      <c r="C2164" s="114"/>
      <c r="D2164" s="114"/>
      <c r="E2164" s="114"/>
      <c r="F2164" s="114"/>
    </row>
    <row r="2165" spans="1:6" ht="25.5">
      <c r="A2165" s="116" t="s">
        <v>7571</v>
      </c>
      <c r="B2165" s="118" t="s">
        <v>7572</v>
      </c>
      <c r="C2165" s="117" t="s">
        <v>514</v>
      </c>
      <c r="D2165" s="119" t="s">
        <v>7573</v>
      </c>
      <c r="E2165" s="119" t="s">
        <v>1426</v>
      </c>
      <c r="F2165" s="119" t="s">
        <v>7574</v>
      </c>
    </row>
    <row r="2166" spans="1:6" ht="25.5">
      <c r="A2166" s="116" t="s">
        <v>7575</v>
      </c>
      <c r="B2166" s="118" t="s">
        <v>7576</v>
      </c>
      <c r="C2166" s="117" t="s">
        <v>514</v>
      </c>
      <c r="D2166" s="119" t="s">
        <v>7577</v>
      </c>
      <c r="E2166" s="119" t="s">
        <v>1426</v>
      </c>
      <c r="F2166" s="119" t="s">
        <v>7316</v>
      </c>
    </row>
    <row r="2167" spans="1:6" ht="38.25">
      <c r="A2167" s="121" t="s">
        <v>7578</v>
      </c>
      <c r="B2167" s="118" t="s">
        <v>7579</v>
      </c>
      <c r="C2167" s="122" t="s">
        <v>337</v>
      </c>
      <c r="D2167" s="123" t="s">
        <v>7580</v>
      </c>
      <c r="E2167" s="123" t="s">
        <v>1031</v>
      </c>
      <c r="F2167" s="123" t="s">
        <v>7581</v>
      </c>
    </row>
    <row r="2168" spans="1:6" ht="38.25">
      <c r="A2168" s="121" t="s">
        <v>7582</v>
      </c>
      <c r="B2168" s="118" t="s">
        <v>7583</v>
      </c>
      <c r="C2168" s="122" t="s">
        <v>337</v>
      </c>
      <c r="D2168" s="123" t="s">
        <v>7584</v>
      </c>
      <c r="E2168" s="123" t="s">
        <v>1462</v>
      </c>
      <c r="F2168" s="123" t="s">
        <v>7585</v>
      </c>
    </row>
    <row r="2169" spans="1:6" ht="51">
      <c r="A2169" s="121" t="s">
        <v>7586</v>
      </c>
      <c r="B2169" s="118" t="s">
        <v>7587</v>
      </c>
      <c r="C2169" s="122" t="s">
        <v>337</v>
      </c>
      <c r="D2169" s="123" t="s">
        <v>7588</v>
      </c>
      <c r="E2169" s="123" t="s">
        <v>1462</v>
      </c>
      <c r="F2169" s="123" t="s">
        <v>7589</v>
      </c>
    </row>
    <row r="2170" spans="1:6" ht="38.25">
      <c r="A2170" s="116" t="s">
        <v>7590</v>
      </c>
      <c r="B2170" s="118" t="s">
        <v>7591</v>
      </c>
      <c r="C2170" s="117" t="s">
        <v>337</v>
      </c>
      <c r="D2170" s="119" t="s">
        <v>6785</v>
      </c>
      <c r="E2170" s="119" t="s">
        <v>7532</v>
      </c>
      <c r="F2170" s="119" t="s">
        <v>7592</v>
      </c>
    </row>
    <row r="2171" spans="1:6" ht="38.25">
      <c r="A2171" s="116" t="s">
        <v>7593</v>
      </c>
      <c r="B2171" s="118" t="s">
        <v>7594</v>
      </c>
      <c r="C2171" s="117" t="s">
        <v>337</v>
      </c>
      <c r="D2171" s="119" t="s">
        <v>7595</v>
      </c>
      <c r="E2171" s="119" t="s">
        <v>7532</v>
      </c>
      <c r="F2171" s="119" t="s">
        <v>7596</v>
      </c>
    </row>
    <row r="2172" spans="1:6" ht="38.25">
      <c r="A2172" s="116" t="s">
        <v>7597</v>
      </c>
      <c r="B2172" s="118" t="s">
        <v>7598</v>
      </c>
      <c r="C2172" s="117" t="s">
        <v>337</v>
      </c>
      <c r="D2172" s="119" t="s">
        <v>7599</v>
      </c>
      <c r="E2172" s="119" t="s">
        <v>7532</v>
      </c>
      <c r="F2172" s="119" t="s">
        <v>7600</v>
      </c>
    </row>
    <row r="2173" spans="1:6" ht="25.5">
      <c r="A2173" s="116" t="s">
        <v>7601</v>
      </c>
      <c r="B2173" s="116" t="s">
        <v>7602</v>
      </c>
      <c r="C2173" s="117" t="s">
        <v>337</v>
      </c>
      <c r="D2173" s="119" t="s">
        <v>1430</v>
      </c>
      <c r="E2173" s="119" t="s">
        <v>931</v>
      </c>
      <c r="F2173" s="119" t="s">
        <v>7603</v>
      </c>
    </row>
    <row r="2174" spans="1:6">
      <c r="A2174" s="130">
        <v>38.119999999999997</v>
      </c>
      <c r="B2174" s="113" t="s">
        <v>7604</v>
      </c>
      <c r="C2174" s="114"/>
      <c r="D2174" s="114"/>
      <c r="E2174" s="114"/>
      <c r="F2174" s="114"/>
    </row>
    <row r="2175" spans="1:6" ht="38.25">
      <c r="A2175" s="121" t="s">
        <v>7605</v>
      </c>
      <c r="B2175" s="116" t="s">
        <v>7606</v>
      </c>
      <c r="C2175" s="122" t="s">
        <v>514</v>
      </c>
      <c r="D2175" s="123" t="s">
        <v>7607</v>
      </c>
      <c r="E2175" s="123" t="s">
        <v>1426</v>
      </c>
      <c r="F2175" s="123" t="s">
        <v>7608</v>
      </c>
    </row>
    <row r="2176" spans="1:6" ht="38.25">
      <c r="A2176" s="121" t="s">
        <v>7609</v>
      </c>
      <c r="B2176" s="116" t="s">
        <v>7610</v>
      </c>
      <c r="C2176" s="122" t="s">
        <v>514</v>
      </c>
      <c r="D2176" s="123" t="s">
        <v>7611</v>
      </c>
      <c r="E2176" s="123" t="s">
        <v>1426</v>
      </c>
      <c r="F2176" s="123" t="s">
        <v>7612</v>
      </c>
    </row>
    <row r="2177" spans="1:6" ht="38.25">
      <c r="A2177" s="121" t="s">
        <v>7613</v>
      </c>
      <c r="B2177" s="116" t="s">
        <v>7614</v>
      </c>
      <c r="C2177" s="122" t="s">
        <v>514</v>
      </c>
      <c r="D2177" s="123" t="s">
        <v>7615</v>
      </c>
      <c r="E2177" s="123" t="s">
        <v>1426</v>
      </c>
      <c r="F2177" s="123" t="s">
        <v>7616</v>
      </c>
    </row>
    <row r="2178" spans="1:6" ht="38.25">
      <c r="A2178" s="121" t="s">
        <v>7617</v>
      </c>
      <c r="B2178" s="116" t="s">
        <v>7618</v>
      </c>
      <c r="C2178" s="122" t="s">
        <v>514</v>
      </c>
      <c r="D2178" s="123" t="s">
        <v>7619</v>
      </c>
      <c r="E2178" s="123" t="s">
        <v>1426</v>
      </c>
      <c r="F2178" s="123" t="s">
        <v>7620</v>
      </c>
    </row>
    <row r="2179" spans="1:6" ht="38.25">
      <c r="A2179" s="121" t="s">
        <v>7621</v>
      </c>
      <c r="B2179" s="116" t="s">
        <v>7622</v>
      </c>
      <c r="C2179" s="122" t="s">
        <v>514</v>
      </c>
      <c r="D2179" s="123" t="s">
        <v>7623</v>
      </c>
      <c r="E2179" s="123" t="s">
        <v>1426</v>
      </c>
      <c r="F2179" s="123" t="s">
        <v>7624</v>
      </c>
    </row>
    <row r="2180" spans="1:6">
      <c r="A2180" s="130">
        <v>38.130000000000003</v>
      </c>
      <c r="B2180" s="113" t="s">
        <v>7625</v>
      </c>
      <c r="C2180" s="128"/>
      <c r="D2180" s="128"/>
      <c r="E2180" s="128"/>
      <c r="F2180" s="128"/>
    </row>
    <row r="2181" spans="1:6" ht="25.5">
      <c r="A2181" s="116" t="s">
        <v>7626</v>
      </c>
      <c r="B2181" s="118" t="s">
        <v>7627</v>
      </c>
      <c r="C2181" s="117" t="s">
        <v>514</v>
      </c>
      <c r="D2181" s="119" t="s">
        <v>7628</v>
      </c>
      <c r="E2181" s="119" t="s">
        <v>907</v>
      </c>
      <c r="F2181" s="119" t="s">
        <v>7629</v>
      </c>
    </row>
    <row r="2182" spans="1:6" ht="25.5">
      <c r="A2182" s="116" t="s">
        <v>7630</v>
      </c>
      <c r="B2182" s="118" t="s">
        <v>7631</v>
      </c>
      <c r="C2182" s="117" t="s">
        <v>514</v>
      </c>
      <c r="D2182" s="119" t="s">
        <v>7632</v>
      </c>
      <c r="E2182" s="119" t="s">
        <v>907</v>
      </c>
      <c r="F2182" s="119" t="s">
        <v>7633</v>
      </c>
    </row>
    <row r="2183" spans="1:6" ht="25.5">
      <c r="A2183" s="116" t="s">
        <v>7634</v>
      </c>
      <c r="B2183" s="118" t="s">
        <v>7635</v>
      </c>
      <c r="C2183" s="117" t="s">
        <v>514</v>
      </c>
      <c r="D2183" s="119" t="s">
        <v>7636</v>
      </c>
      <c r="E2183" s="119" t="s">
        <v>907</v>
      </c>
      <c r="F2183" s="119" t="s">
        <v>7637</v>
      </c>
    </row>
    <row r="2184" spans="1:6" ht="25.5">
      <c r="A2184" s="116" t="s">
        <v>7638</v>
      </c>
      <c r="B2184" s="118" t="s">
        <v>7639</v>
      </c>
      <c r="C2184" s="117" t="s">
        <v>514</v>
      </c>
      <c r="D2184" s="119" t="s">
        <v>7640</v>
      </c>
      <c r="E2184" s="119" t="s">
        <v>907</v>
      </c>
      <c r="F2184" s="119" t="s">
        <v>7641</v>
      </c>
    </row>
    <row r="2185" spans="1:6" ht="25.5">
      <c r="A2185" s="116" t="s">
        <v>7642</v>
      </c>
      <c r="B2185" s="118" t="s">
        <v>7643</v>
      </c>
      <c r="C2185" s="117" t="s">
        <v>514</v>
      </c>
      <c r="D2185" s="119" t="s">
        <v>7644</v>
      </c>
      <c r="E2185" s="119" t="s">
        <v>907</v>
      </c>
      <c r="F2185" s="119" t="s">
        <v>1910</v>
      </c>
    </row>
    <row r="2186" spans="1:6" ht="25.5">
      <c r="A2186" s="116" t="s">
        <v>7645</v>
      </c>
      <c r="B2186" s="118" t="s">
        <v>7646</v>
      </c>
      <c r="C2186" s="117" t="s">
        <v>514</v>
      </c>
      <c r="D2186" s="119" t="s">
        <v>7647</v>
      </c>
      <c r="E2186" s="119" t="s">
        <v>907</v>
      </c>
      <c r="F2186" s="119" t="s">
        <v>7648</v>
      </c>
    </row>
    <row r="2187" spans="1:6" ht="25.5">
      <c r="A2187" s="116" t="s">
        <v>7649</v>
      </c>
      <c r="B2187" s="118" t="s">
        <v>7650</v>
      </c>
      <c r="C2187" s="117" t="s">
        <v>514</v>
      </c>
      <c r="D2187" s="119" t="s">
        <v>2188</v>
      </c>
      <c r="E2187" s="119" t="s">
        <v>907</v>
      </c>
      <c r="F2187" s="119" t="s">
        <v>7651</v>
      </c>
    </row>
    <row r="2188" spans="1:6">
      <c r="A2188" s="130">
        <v>38.15</v>
      </c>
      <c r="B2188" s="113" t="s">
        <v>7652</v>
      </c>
      <c r="C2188" s="114"/>
      <c r="D2188" s="114"/>
      <c r="E2188" s="114"/>
      <c r="F2188" s="114"/>
    </row>
    <row r="2189" spans="1:6" ht="38.25">
      <c r="A2189" s="116" t="s">
        <v>7653</v>
      </c>
      <c r="B2189" s="118" t="s">
        <v>7654</v>
      </c>
      <c r="C2189" s="117" t="s">
        <v>514</v>
      </c>
      <c r="D2189" s="119" t="s">
        <v>7655</v>
      </c>
      <c r="E2189" s="119" t="s">
        <v>1433</v>
      </c>
      <c r="F2189" s="119" t="s">
        <v>7656</v>
      </c>
    </row>
    <row r="2190" spans="1:6" ht="38.25">
      <c r="A2190" s="116" t="s">
        <v>7657</v>
      </c>
      <c r="B2190" s="118" t="s">
        <v>7658</v>
      </c>
      <c r="C2190" s="117" t="s">
        <v>514</v>
      </c>
      <c r="D2190" s="119" t="s">
        <v>7659</v>
      </c>
      <c r="E2190" s="119" t="s">
        <v>1433</v>
      </c>
      <c r="F2190" s="119" t="s">
        <v>7660</v>
      </c>
    </row>
    <row r="2191" spans="1:6" ht="38.25">
      <c r="A2191" s="116" t="s">
        <v>7661</v>
      </c>
      <c r="B2191" s="118" t="s">
        <v>7662</v>
      </c>
      <c r="C2191" s="117" t="s">
        <v>514</v>
      </c>
      <c r="D2191" s="119" t="s">
        <v>7663</v>
      </c>
      <c r="E2191" s="119" t="s">
        <v>1433</v>
      </c>
      <c r="F2191" s="119" t="s">
        <v>7664</v>
      </c>
    </row>
    <row r="2192" spans="1:6">
      <c r="A2192" s="116" t="s">
        <v>7665</v>
      </c>
      <c r="B2192" s="116" t="s">
        <v>7666</v>
      </c>
      <c r="C2192" s="117" t="s">
        <v>337</v>
      </c>
      <c r="D2192" s="119" t="s">
        <v>7667</v>
      </c>
      <c r="E2192" s="119" t="s">
        <v>7668</v>
      </c>
      <c r="F2192" s="119" t="s">
        <v>7669</v>
      </c>
    </row>
    <row r="2193" spans="1:6">
      <c r="A2193" s="116" t="s">
        <v>7670</v>
      </c>
      <c r="B2193" s="116" t="s">
        <v>7671</v>
      </c>
      <c r="C2193" s="117" t="s">
        <v>337</v>
      </c>
      <c r="D2193" s="119" t="s">
        <v>7672</v>
      </c>
      <c r="E2193" s="119" t="s">
        <v>7668</v>
      </c>
      <c r="F2193" s="119" t="s">
        <v>3946</v>
      </c>
    </row>
    <row r="2194" spans="1:6">
      <c r="A2194" s="116" t="s">
        <v>7673</v>
      </c>
      <c r="B2194" s="116" t="s">
        <v>7674</v>
      </c>
      <c r="C2194" s="117" t="s">
        <v>337</v>
      </c>
      <c r="D2194" s="119" t="s">
        <v>7135</v>
      </c>
      <c r="E2194" s="119" t="s">
        <v>7668</v>
      </c>
      <c r="F2194" s="119" t="s">
        <v>5821</v>
      </c>
    </row>
    <row r="2195" spans="1:6" ht="25.5">
      <c r="A2195" s="116" t="s">
        <v>7675</v>
      </c>
      <c r="B2195" s="118" t="s">
        <v>7676</v>
      </c>
      <c r="C2195" s="117" t="s">
        <v>337</v>
      </c>
      <c r="D2195" s="119" t="s">
        <v>7677</v>
      </c>
      <c r="E2195" s="119" t="s">
        <v>7668</v>
      </c>
      <c r="F2195" s="119" t="s">
        <v>7678</v>
      </c>
    </row>
    <row r="2196" spans="1:6" ht="25.5">
      <c r="A2196" s="116" t="s">
        <v>7679</v>
      </c>
      <c r="B2196" s="116" t="s">
        <v>7680</v>
      </c>
      <c r="C2196" s="117" t="s">
        <v>337</v>
      </c>
      <c r="D2196" s="119" t="s">
        <v>7681</v>
      </c>
      <c r="E2196" s="119" t="s">
        <v>7668</v>
      </c>
      <c r="F2196" s="119" t="s">
        <v>7682</v>
      </c>
    </row>
    <row r="2197" spans="1:6" ht="25.5">
      <c r="A2197" s="116" t="s">
        <v>7683</v>
      </c>
      <c r="B2197" s="116" t="s">
        <v>7684</v>
      </c>
      <c r="C2197" s="117" t="s">
        <v>337</v>
      </c>
      <c r="D2197" s="119" t="s">
        <v>7685</v>
      </c>
      <c r="E2197" s="119" t="s">
        <v>7668</v>
      </c>
      <c r="F2197" s="119" t="s">
        <v>7686</v>
      </c>
    </row>
    <row r="2198" spans="1:6">
      <c r="A2198" s="130">
        <v>38.159999999999997</v>
      </c>
      <c r="B2198" s="113" t="s">
        <v>7687</v>
      </c>
      <c r="C2198" s="114"/>
      <c r="D2198" s="114"/>
      <c r="E2198" s="114"/>
      <c r="F2198" s="114"/>
    </row>
    <row r="2199" spans="1:6" ht="25.5">
      <c r="A2199" s="116" t="s">
        <v>7688</v>
      </c>
      <c r="B2199" s="118" t="s">
        <v>7689</v>
      </c>
      <c r="C2199" s="117" t="s">
        <v>514</v>
      </c>
      <c r="D2199" s="119" t="s">
        <v>7690</v>
      </c>
      <c r="E2199" s="119" t="s">
        <v>1426</v>
      </c>
      <c r="F2199" s="119" t="s">
        <v>7691</v>
      </c>
    </row>
    <row r="2200" spans="1:6" ht="38.25">
      <c r="A2200" s="116" t="s">
        <v>7692</v>
      </c>
      <c r="B2200" s="118" t="s">
        <v>7693</v>
      </c>
      <c r="C2200" s="117" t="s">
        <v>337</v>
      </c>
      <c r="D2200" s="119" t="s">
        <v>7694</v>
      </c>
      <c r="E2200" s="119" t="s">
        <v>1404</v>
      </c>
      <c r="F2200" s="119" t="s">
        <v>7695</v>
      </c>
    </row>
    <row r="2201" spans="1:6" ht="25.5">
      <c r="A2201" s="116" t="s">
        <v>7696</v>
      </c>
      <c r="B2201" s="118" t="s">
        <v>7697</v>
      </c>
      <c r="C2201" s="117" t="s">
        <v>337</v>
      </c>
      <c r="D2201" s="119" t="s">
        <v>7698</v>
      </c>
      <c r="E2201" s="119" t="s">
        <v>1404</v>
      </c>
      <c r="F2201" s="119" t="s">
        <v>7699</v>
      </c>
    </row>
    <row r="2202" spans="1:6" ht="38.25">
      <c r="A2202" s="116" t="s">
        <v>7700</v>
      </c>
      <c r="B2202" s="116" t="s">
        <v>7701</v>
      </c>
      <c r="C2202" s="117" t="s">
        <v>337</v>
      </c>
      <c r="D2202" s="119" t="s">
        <v>7702</v>
      </c>
      <c r="E2202" s="119" t="s">
        <v>7532</v>
      </c>
      <c r="F2202" s="119" t="s">
        <v>7703</v>
      </c>
    </row>
    <row r="2203" spans="1:6" ht="25.5">
      <c r="A2203" s="121" t="s">
        <v>7704</v>
      </c>
      <c r="B2203" s="116" t="s">
        <v>7705</v>
      </c>
      <c r="C2203" s="122" t="s">
        <v>337</v>
      </c>
      <c r="D2203" s="123" t="s">
        <v>7706</v>
      </c>
      <c r="E2203" s="123" t="s">
        <v>1404</v>
      </c>
      <c r="F2203" s="123" t="s">
        <v>7707</v>
      </c>
    </row>
    <row r="2204" spans="1:6" ht="38.25">
      <c r="A2204" s="116" t="s">
        <v>7708</v>
      </c>
      <c r="B2204" s="116" t="s">
        <v>7709</v>
      </c>
      <c r="C2204" s="117" t="s">
        <v>337</v>
      </c>
      <c r="D2204" s="119" t="s">
        <v>7710</v>
      </c>
      <c r="E2204" s="119" t="s">
        <v>7532</v>
      </c>
      <c r="F2204" s="119" t="s">
        <v>7711</v>
      </c>
    </row>
    <row r="2205" spans="1:6" ht="25.5">
      <c r="A2205" s="121" t="s">
        <v>7712</v>
      </c>
      <c r="B2205" s="116" t="s">
        <v>7713</v>
      </c>
      <c r="C2205" s="122" t="s">
        <v>337</v>
      </c>
      <c r="D2205" s="123" t="s">
        <v>7714</v>
      </c>
      <c r="E2205" s="123" t="s">
        <v>1409</v>
      </c>
      <c r="F2205" s="123" t="s">
        <v>1726</v>
      </c>
    </row>
    <row r="2206" spans="1:6" ht="25.5">
      <c r="A2206" s="116" t="s">
        <v>7715</v>
      </c>
      <c r="B2206" s="118" t="s">
        <v>7716</v>
      </c>
      <c r="C2206" s="117" t="s">
        <v>514</v>
      </c>
      <c r="D2206" s="119" t="s">
        <v>7717</v>
      </c>
      <c r="E2206" s="119" t="s">
        <v>1426</v>
      </c>
      <c r="F2206" s="119" t="s">
        <v>7718</v>
      </c>
    </row>
    <row r="2207" spans="1:6" ht="25.5">
      <c r="A2207" s="116" t="s">
        <v>7719</v>
      </c>
      <c r="B2207" s="118" t="s">
        <v>7720</v>
      </c>
      <c r="C2207" s="117" t="s">
        <v>337</v>
      </c>
      <c r="D2207" s="119" t="s">
        <v>7721</v>
      </c>
      <c r="E2207" s="119" t="s">
        <v>1404</v>
      </c>
      <c r="F2207" s="119" t="s">
        <v>7722</v>
      </c>
    </row>
    <row r="2208" spans="1:6" ht="25.5">
      <c r="A2208" s="121" t="s">
        <v>7723</v>
      </c>
      <c r="B2208" s="116" t="s">
        <v>7724</v>
      </c>
      <c r="C2208" s="122" t="s">
        <v>337</v>
      </c>
      <c r="D2208" s="123" t="s">
        <v>7725</v>
      </c>
      <c r="E2208" s="123" t="s">
        <v>1409</v>
      </c>
      <c r="F2208" s="123" t="s">
        <v>7726</v>
      </c>
    </row>
    <row r="2209" spans="1:6" ht="38.25">
      <c r="A2209" s="116" t="s">
        <v>7727</v>
      </c>
      <c r="B2209" s="118" t="s">
        <v>7728</v>
      </c>
      <c r="C2209" s="117" t="s">
        <v>337</v>
      </c>
      <c r="D2209" s="119" t="s">
        <v>7729</v>
      </c>
      <c r="E2209" s="119" t="s">
        <v>1404</v>
      </c>
      <c r="F2209" s="119" t="s">
        <v>7730</v>
      </c>
    </row>
    <row r="2210" spans="1:6" ht="25.5">
      <c r="A2210" s="116" t="s">
        <v>7731</v>
      </c>
      <c r="B2210" s="118" t="s">
        <v>7732</v>
      </c>
      <c r="C2210" s="117" t="s">
        <v>337</v>
      </c>
      <c r="D2210" s="119" t="s">
        <v>7733</v>
      </c>
      <c r="E2210" s="119" t="s">
        <v>1404</v>
      </c>
      <c r="F2210" s="119" t="s">
        <v>7734</v>
      </c>
    </row>
    <row r="2211" spans="1:6" ht="51">
      <c r="A2211" s="121" t="s">
        <v>7735</v>
      </c>
      <c r="B2211" s="118" t="s">
        <v>7736</v>
      </c>
      <c r="C2211" s="122" t="s">
        <v>337</v>
      </c>
      <c r="D2211" s="123" t="s">
        <v>7737</v>
      </c>
      <c r="E2211" s="123" t="s">
        <v>7738</v>
      </c>
      <c r="F2211" s="123" t="s">
        <v>7739</v>
      </c>
    </row>
    <row r="2212" spans="1:6" ht="25.5">
      <c r="A2212" s="116" t="s">
        <v>7740</v>
      </c>
      <c r="B2212" s="118" t="s">
        <v>7741</v>
      </c>
      <c r="C2212" s="117" t="s">
        <v>337</v>
      </c>
      <c r="D2212" s="119" t="s">
        <v>7742</v>
      </c>
      <c r="E2212" s="119" t="s">
        <v>1404</v>
      </c>
      <c r="F2212" s="119" t="s">
        <v>7743</v>
      </c>
    </row>
    <row r="2213" spans="1:6">
      <c r="A2213" s="130">
        <v>38.19</v>
      </c>
      <c r="B2213" s="113" t="s">
        <v>7744</v>
      </c>
      <c r="C2213" s="114"/>
      <c r="D2213" s="114"/>
      <c r="E2213" s="114"/>
      <c r="F2213" s="114"/>
    </row>
    <row r="2214" spans="1:6" ht="25.5">
      <c r="A2214" s="116" t="s">
        <v>7745</v>
      </c>
      <c r="B2214" s="118" t="s">
        <v>7746</v>
      </c>
      <c r="C2214" s="117" t="s">
        <v>514</v>
      </c>
      <c r="D2214" s="119" t="s">
        <v>1681</v>
      </c>
      <c r="E2214" s="119" t="s">
        <v>1426</v>
      </c>
      <c r="F2214" s="119" t="s">
        <v>7747</v>
      </c>
    </row>
    <row r="2215" spans="1:6" ht="25.5">
      <c r="A2215" s="116" t="s">
        <v>7748</v>
      </c>
      <c r="B2215" s="118" t="s">
        <v>7749</v>
      </c>
      <c r="C2215" s="117" t="s">
        <v>514</v>
      </c>
      <c r="D2215" s="119" t="s">
        <v>7750</v>
      </c>
      <c r="E2215" s="119" t="s">
        <v>1426</v>
      </c>
      <c r="F2215" s="119" t="s">
        <v>7751</v>
      </c>
    </row>
    <row r="2216" spans="1:6" ht="25.5">
      <c r="A2216" s="116" t="s">
        <v>7752</v>
      </c>
      <c r="B2216" s="118" t="s">
        <v>7753</v>
      </c>
      <c r="C2216" s="117" t="s">
        <v>514</v>
      </c>
      <c r="D2216" s="119" t="s">
        <v>911</v>
      </c>
      <c r="E2216" s="119" t="s">
        <v>1426</v>
      </c>
      <c r="F2216" s="119" t="s">
        <v>7754</v>
      </c>
    </row>
    <row r="2217" spans="1:6" ht="25.5">
      <c r="A2217" s="116" t="s">
        <v>7755</v>
      </c>
      <c r="B2217" s="118" t="s">
        <v>7756</v>
      </c>
      <c r="C2217" s="117" t="s">
        <v>514</v>
      </c>
      <c r="D2217" s="119" t="s">
        <v>553</v>
      </c>
      <c r="E2217" s="119" t="s">
        <v>1426</v>
      </c>
      <c r="F2217" s="119" t="s">
        <v>7757</v>
      </c>
    </row>
    <row r="2218" spans="1:6" ht="25.5">
      <c r="A2218" s="116" t="s">
        <v>7758</v>
      </c>
      <c r="B2218" s="118" t="s">
        <v>7759</v>
      </c>
      <c r="C2218" s="117" t="s">
        <v>514</v>
      </c>
      <c r="D2218" s="119" t="s">
        <v>3247</v>
      </c>
      <c r="E2218" s="119" t="s">
        <v>1426</v>
      </c>
      <c r="F2218" s="119" t="s">
        <v>7760</v>
      </c>
    </row>
    <row r="2219" spans="1:6" ht="38.25">
      <c r="A2219" s="130">
        <v>38.200000000000003</v>
      </c>
      <c r="B2219" s="127" t="s">
        <v>7761</v>
      </c>
      <c r="C2219" s="128"/>
      <c r="D2219" s="128"/>
      <c r="E2219" s="128"/>
      <c r="F2219" s="128"/>
    </row>
    <row r="2220" spans="1:6">
      <c r="A2220" s="116" t="s">
        <v>7762</v>
      </c>
      <c r="B2220" s="116" t="s">
        <v>7763</v>
      </c>
      <c r="C2220" s="117" t="s">
        <v>514</v>
      </c>
      <c r="D2220" s="126"/>
      <c r="E2220" s="119" t="s">
        <v>1430</v>
      </c>
      <c r="F2220" s="119" t="s">
        <v>1430</v>
      </c>
    </row>
    <row r="2221" spans="1:6">
      <c r="A2221" s="116" t="s">
        <v>7764</v>
      </c>
      <c r="B2221" s="116" t="s">
        <v>7765</v>
      </c>
      <c r="C2221" s="117" t="s">
        <v>514</v>
      </c>
      <c r="D2221" s="126"/>
      <c r="E2221" s="119" t="s">
        <v>1399</v>
      </c>
      <c r="F2221" s="119" t="s">
        <v>1399</v>
      </c>
    </row>
    <row r="2222" spans="1:6">
      <c r="A2222" s="116" t="s">
        <v>7766</v>
      </c>
      <c r="B2222" s="116" t="s">
        <v>7767</v>
      </c>
      <c r="C2222" s="117" t="s">
        <v>337</v>
      </c>
      <c r="D2222" s="124"/>
      <c r="E2222" s="119" t="s">
        <v>1426</v>
      </c>
      <c r="F2222" s="119" t="s">
        <v>1426</v>
      </c>
    </row>
    <row r="2223" spans="1:6">
      <c r="A2223" s="116" t="s">
        <v>7768</v>
      </c>
      <c r="B2223" s="116" t="s">
        <v>7769</v>
      </c>
      <c r="C2223" s="117" t="s">
        <v>514</v>
      </c>
      <c r="D2223" s="126"/>
      <c r="E2223" s="119" t="s">
        <v>1414</v>
      </c>
      <c r="F2223" s="119" t="s">
        <v>1414</v>
      </c>
    </row>
    <row r="2224" spans="1:6">
      <c r="A2224" s="130">
        <v>38.21</v>
      </c>
      <c r="B2224" s="113" t="s">
        <v>7770</v>
      </c>
      <c r="C2224" s="114"/>
      <c r="D2224" s="114"/>
      <c r="E2224" s="114"/>
      <c r="F2224" s="114"/>
    </row>
    <row r="2225" spans="1:6" ht="38.25">
      <c r="A2225" s="116" t="s">
        <v>7771</v>
      </c>
      <c r="B2225" s="118" t="s">
        <v>7772</v>
      </c>
      <c r="C2225" s="117" t="s">
        <v>514</v>
      </c>
      <c r="D2225" s="119" t="s">
        <v>7773</v>
      </c>
      <c r="E2225" s="119" t="s">
        <v>1404</v>
      </c>
      <c r="F2225" s="119" t="s">
        <v>7774</v>
      </c>
    </row>
    <row r="2226" spans="1:6" ht="38.25">
      <c r="A2226" s="116" t="s">
        <v>7775</v>
      </c>
      <c r="B2226" s="118" t="s">
        <v>7776</v>
      </c>
      <c r="C2226" s="117" t="s">
        <v>514</v>
      </c>
      <c r="D2226" s="119" t="s">
        <v>7777</v>
      </c>
      <c r="E2226" s="119" t="s">
        <v>1404</v>
      </c>
      <c r="F2226" s="119" t="s">
        <v>7778</v>
      </c>
    </row>
    <row r="2227" spans="1:6" ht="38.25">
      <c r="A2227" s="116" t="s">
        <v>7779</v>
      </c>
      <c r="B2227" s="118" t="s">
        <v>7780</v>
      </c>
      <c r="C2227" s="117" t="s">
        <v>514</v>
      </c>
      <c r="D2227" s="119" t="s">
        <v>7781</v>
      </c>
      <c r="E2227" s="119" t="s">
        <v>1404</v>
      </c>
      <c r="F2227" s="119" t="s">
        <v>7782</v>
      </c>
    </row>
    <row r="2228" spans="1:6" ht="38.25">
      <c r="A2228" s="116" t="s">
        <v>7783</v>
      </c>
      <c r="B2228" s="118" t="s">
        <v>7784</v>
      </c>
      <c r="C2228" s="117" t="s">
        <v>514</v>
      </c>
      <c r="D2228" s="119" t="s">
        <v>7785</v>
      </c>
      <c r="E2228" s="119" t="s">
        <v>1404</v>
      </c>
      <c r="F2228" s="119" t="s">
        <v>7786</v>
      </c>
    </row>
    <row r="2229" spans="1:6" ht="38.25">
      <c r="A2229" s="116" t="s">
        <v>7787</v>
      </c>
      <c r="B2229" s="118" t="s">
        <v>7788</v>
      </c>
      <c r="C2229" s="117" t="s">
        <v>514</v>
      </c>
      <c r="D2229" s="119" t="s">
        <v>7789</v>
      </c>
      <c r="E2229" s="119" t="s">
        <v>1404</v>
      </c>
      <c r="F2229" s="119" t="s">
        <v>7790</v>
      </c>
    </row>
    <row r="2230" spans="1:6" ht="38.25">
      <c r="A2230" s="116" t="s">
        <v>7791</v>
      </c>
      <c r="B2230" s="118" t="s">
        <v>7792</v>
      </c>
      <c r="C2230" s="117" t="s">
        <v>514</v>
      </c>
      <c r="D2230" s="119" t="s">
        <v>7793</v>
      </c>
      <c r="E2230" s="119" t="s">
        <v>1474</v>
      </c>
      <c r="F2230" s="119" t="s">
        <v>7794</v>
      </c>
    </row>
    <row r="2231" spans="1:6" ht="38.25">
      <c r="A2231" s="116" t="s">
        <v>7795</v>
      </c>
      <c r="B2231" s="118" t="s">
        <v>7796</v>
      </c>
      <c r="C2231" s="117" t="s">
        <v>514</v>
      </c>
      <c r="D2231" s="119" t="s">
        <v>7797</v>
      </c>
      <c r="E2231" s="119" t="s">
        <v>1474</v>
      </c>
      <c r="F2231" s="119" t="s">
        <v>7798</v>
      </c>
    </row>
    <row r="2232" spans="1:6" ht="38.25">
      <c r="A2232" s="116" t="s">
        <v>7799</v>
      </c>
      <c r="B2232" s="118" t="s">
        <v>7800</v>
      </c>
      <c r="C2232" s="117" t="s">
        <v>514</v>
      </c>
      <c r="D2232" s="119" t="s">
        <v>7801</v>
      </c>
      <c r="E2232" s="119" t="s">
        <v>1474</v>
      </c>
      <c r="F2232" s="119" t="s">
        <v>7802</v>
      </c>
    </row>
    <row r="2233" spans="1:6" ht="38.25">
      <c r="A2233" s="116" t="s">
        <v>7803</v>
      </c>
      <c r="B2233" s="118" t="s">
        <v>7804</v>
      </c>
      <c r="C2233" s="117" t="s">
        <v>514</v>
      </c>
      <c r="D2233" s="119" t="s">
        <v>7805</v>
      </c>
      <c r="E2233" s="119" t="s">
        <v>1474</v>
      </c>
      <c r="F2233" s="119" t="s">
        <v>7806</v>
      </c>
    </row>
    <row r="2234" spans="1:6" ht="38.25">
      <c r="A2234" s="116" t="s">
        <v>7807</v>
      </c>
      <c r="B2234" s="118" t="s">
        <v>7808</v>
      </c>
      <c r="C2234" s="117" t="s">
        <v>514</v>
      </c>
      <c r="D2234" s="119" t="s">
        <v>7809</v>
      </c>
      <c r="E2234" s="119" t="s">
        <v>1414</v>
      </c>
      <c r="F2234" s="119" t="s">
        <v>7810</v>
      </c>
    </row>
    <row r="2235" spans="1:6" ht="38.25">
      <c r="A2235" s="116" t="s">
        <v>7811</v>
      </c>
      <c r="B2235" s="118" t="s">
        <v>7812</v>
      </c>
      <c r="C2235" s="117" t="s">
        <v>514</v>
      </c>
      <c r="D2235" s="119" t="s">
        <v>7813</v>
      </c>
      <c r="E2235" s="119" t="s">
        <v>1414</v>
      </c>
      <c r="F2235" s="119" t="s">
        <v>7814</v>
      </c>
    </row>
    <row r="2236" spans="1:6" ht="25.5">
      <c r="A2236" s="116" t="s">
        <v>7815</v>
      </c>
      <c r="B2236" s="118" t="s">
        <v>7816</v>
      </c>
      <c r="C2236" s="117" t="s">
        <v>514</v>
      </c>
      <c r="D2236" s="119" t="s">
        <v>7817</v>
      </c>
      <c r="E2236" s="119" t="s">
        <v>1404</v>
      </c>
      <c r="F2236" s="119" t="s">
        <v>7818</v>
      </c>
    </row>
    <row r="2237" spans="1:6" ht="25.5">
      <c r="A2237" s="116" t="s">
        <v>7819</v>
      </c>
      <c r="B2237" s="118" t="s">
        <v>7820</v>
      </c>
      <c r="C2237" s="117" t="s">
        <v>514</v>
      </c>
      <c r="D2237" s="119" t="s">
        <v>7821</v>
      </c>
      <c r="E2237" s="119" t="s">
        <v>1404</v>
      </c>
      <c r="F2237" s="119" t="s">
        <v>7822</v>
      </c>
    </row>
    <row r="2238" spans="1:6" ht="25.5">
      <c r="A2238" s="116" t="s">
        <v>7823</v>
      </c>
      <c r="B2238" s="118" t="s">
        <v>7824</v>
      </c>
      <c r="C2238" s="117" t="s">
        <v>514</v>
      </c>
      <c r="D2238" s="119" t="s">
        <v>7825</v>
      </c>
      <c r="E2238" s="119" t="s">
        <v>1404</v>
      </c>
      <c r="F2238" s="119" t="s">
        <v>7826</v>
      </c>
    </row>
    <row r="2239" spans="1:6" ht="25.5">
      <c r="A2239" s="116" t="s">
        <v>7827</v>
      </c>
      <c r="B2239" s="118" t="s">
        <v>7828</v>
      </c>
      <c r="C2239" s="117" t="s">
        <v>514</v>
      </c>
      <c r="D2239" s="119" t="s">
        <v>7829</v>
      </c>
      <c r="E2239" s="119" t="s">
        <v>1404</v>
      </c>
      <c r="F2239" s="119" t="s">
        <v>7830</v>
      </c>
    </row>
    <row r="2240" spans="1:6">
      <c r="A2240" s="130">
        <v>38.22</v>
      </c>
      <c r="B2240" s="113" t="s">
        <v>7831</v>
      </c>
      <c r="C2240" s="114"/>
      <c r="D2240" s="114"/>
      <c r="E2240" s="114"/>
      <c r="F2240" s="114"/>
    </row>
    <row r="2241" spans="1:6" ht="25.5">
      <c r="A2241" s="116" t="s">
        <v>7832</v>
      </c>
      <c r="B2241" s="118" t="s">
        <v>7833</v>
      </c>
      <c r="C2241" s="117" t="s">
        <v>514</v>
      </c>
      <c r="D2241" s="119" t="s">
        <v>7834</v>
      </c>
      <c r="E2241" s="119" t="s">
        <v>1474</v>
      </c>
      <c r="F2241" s="119" t="s">
        <v>7835</v>
      </c>
    </row>
    <row r="2242" spans="1:6" ht="25.5">
      <c r="A2242" s="116" t="s">
        <v>7836</v>
      </c>
      <c r="B2242" s="118" t="s">
        <v>7837</v>
      </c>
      <c r="C2242" s="117" t="s">
        <v>514</v>
      </c>
      <c r="D2242" s="119" t="s">
        <v>7838</v>
      </c>
      <c r="E2242" s="119" t="s">
        <v>1474</v>
      </c>
      <c r="F2242" s="119" t="s">
        <v>7839</v>
      </c>
    </row>
    <row r="2243" spans="1:6" ht="25.5">
      <c r="A2243" s="116" t="s">
        <v>7840</v>
      </c>
      <c r="B2243" s="118" t="s">
        <v>7841</v>
      </c>
      <c r="C2243" s="117" t="s">
        <v>514</v>
      </c>
      <c r="D2243" s="119" t="s">
        <v>7842</v>
      </c>
      <c r="E2243" s="119" t="s">
        <v>1474</v>
      </c>
      <c r="F2243" s="119" t="s">
        <v>7843</v>
      </c>
    </row>
    <row r="2244" spans="1:6" ht="25.5">
      <c r="A2244" s="116" t="s">
        <v>7844</v>
      </c>
      <c r="B2244" s="118" t="s">
        <v>7845</v>
      </c>
      <c r="C2244" s="117" t="s">
        <v>514</v>
      </c>
      <c r="D2244" s="119" t="s">
        <v>7846</v>
      </c>
      <c r="E2244" s="119" t="s">
        <v>1414</v>
      </c>
      <c r="F2244" s="119" t="s">
        <v>7847</v>
      </c>
    </row>
    <row r="2245" spans="1:6" ht="25.5">
      <c r="A2245" s="116" t="s">
        <v>7848</v>
      </c>
      <c r="B2245" s="118" t="s">
        <v>7849</v>
      </c>
      <c r="C2245" s="117" t="s">
        <v>514</v>
      </c>
      <c r="D2245" s="119" t="s">
        <v>7850</v>
      </c>
      <c r="E2245" s="119" t="s">
        <v>1414</v>
      </c>
      <c r="F2245" s="119" t="s">
        <v>7851</v>
      </c>
    </row>
    <row r="2246" spans="1:6" ht="38.25">
      <c r="A2246" s="116" t="s">
        <v>7852</v>
      </c>
      <c r="B2246" s="118" t="s">
        <v>7853</v>
      </c>
      <c r="C2246" s="117" t="s">
        <v>514</v>
      </c>
      <c r="D2246" s="119" t="s">
        <v>7854</v>
      </c>
      <c r="E2246" s="119" t="s">
        <v>1005</v>
      </c>
      <c r="F2246" s="119" t="s">
        <v>7855</v>
      </c>
    </row>
    <row r="2247" spans="1:6" ht="38.25">
      <c r="A2247" s="116" t="s">
        <v>7856</v>
      </c>
      <c r="B2247" s="118" t="s">
        <v>7857</v>
      </c>
      <c r="C2247" s="117" t="s">
        <v>514</v>
      </c>
      <c r="D2247" s="119" t="s">
        <v>7858</v>
      </c>
      <c r="E2247" s="119" t="s">
        <v>1005</v>
      </c>
      <c r="F2247" s="119" t="s">
        <v>7859</v>
      </c>
    </row>
    <row r="2248" spans="1:6" ht="38.25">
      <c r="A2248" s="116" t="s">
        <v>7860</v>
      </c>
      <c r="B2248" s="118" t="s">
        <v>7861</v>
      </c>
      <c r="C2248" s="117" t="s">
        <v>514</v>
      </c>
      <c r="D2248" s="119" t="s">
        <v>7862</v>
      </c>
      <c r="E2248" s="119" t="s">
        <v>1005</v>
      </c>
      <c r="F2248" s="119" t="s">
        <v>7863</v>
      </c>
    </row>
    <row r="2249" spans="1:6" ht="38.25">
      <c r="A2249" s="116" t="s">
        <v>7864</v>
      </c>
      <c r="B2249" s="118" t="s">
        <v>7865</v>
      </c>
      <c r="C2249" s="117" t="s">
        <v>514</v>
      </c>
      <c r="D2249" s="119" t="s">
        <v>7866</v>
      </c>
      <c r="E2249" s="119" t="s">
        <v>1005</v>
      </c>
      <c r="F2249" s="119" t="s">
        <v>1663</v>
      </c>
    </row>
    <row r="2250" spans="1:6" ht="38.25">
      <c r="A2250" s="116" t="s">
        <v>7867</v>
      </c>
      <c r="B2250" s="118" t="s">
        <v>7868</v>
      </c>
      <c r="C2250" s="117" t="s">
        <v>514</v>
      </c>
      <c r="D2250" s="119" t="s">
        <v>2166</v>
      </c>
      <c r="E2250" s="119" t="s">
        <v>1005</v>
      </c>
      <c r="F2250" s="119" t="s">
        <v>7869</v>
      </c>
    </row>
    <row r="2251" spans="1:6" ht="38.25">
      <c r="A2251" s="116" t="s">
        <v>7870</v>
      </c>
      <c r="B2251" s="118" t="s">
        <v>7871</v>
      </c>
      <c r="C2251" s="117" t="s">
        <v>514</v>
      </c>
      <c r="D2251" s="119" t="s">
        <v>7872</v>
      </c>
      <c r="E2251" s="119" t="s">
        <v>1005</v>
      </c>
      <c r="F2251" s="119" t="s">
        <v>7873</v>
      </c>
    </row>
    <row r="2252" spans="1:6" ht="38.25">
      <c r="A2252" s="116" t="s">
        <v>7874</v>
      </c>
      <c r="B2252" s="118" t="s">
        <v>7875</v>
      </c>
      <c r="C2252" s="117" t="s">
        <v>514</v>
      </c>
      <c r="D2252" s="119" t="s">
        <v>7876</v>
      </c>
      <c r="E2252" s="119" t="s">
        <v>1005</v>
      </c>
      <c r="F2252" s="119" t="s">
        <v>4223</v>
      </c>
    </row>
    <row r="2253" spans="1:6">
      <c r="A2253" s="130">
        <v>38.229999999999997</v>
      </c>
      <c r="B2253" s="113" t="s">
        <v>7877</v>
      </c>
      <c r="C2253" s="114"/>
      <c r="D2253" s="114"/>
      <c r="E2253" s="114"/>
      <c r="F2253" s="114"/>
    </row>
    <row r="2254" spans="1:6" ht="25.5">
      <c r="A2254" s="116" t="s">
        <v>7878</v>
      </c>
      <c r="B2254" s="118" t="s">
        <v>7879</v>
      </c>
      <c r="C2254" s="117" t="s">
        <v>337</v>
      </c>
      <c r="D2254" s="119" t="s">
        <v>2848</v>
      </c>
      <c r="E2254" s="119" t="s">
        <v>1430</v>
      </c>
      <c r="F2254" s="119" t="s">
        <v>7880</v>
      </c>
    </row>
    <row r="2255" spans="1:6" ht="25.5">
      <c r="A2255" s="116" t="s">
        <v>7881</v>
      </c>
      <c r="B2255" s="118" t="s">
        <v>7882</v>
      </c>
      <c r="C2255" s="117" t="s">
        <v>337</v>
      </c>
      <c r="D2255" s="119" t="s">
        <v>7883</v>
      </c>
      <c r="E2255" s="119" t="s">
        <v>1430</v>
      </c>
      <c r="F2255" s="119" t="s">
        <v>7884</v>
      </c>
    </row>
    <row r="2256" spans="1:6" ht="25.5">
      <c r="A2256" s="116" t="s">
        <v>7885</v>
      </c>
      <c r="B2256" s="118" t="s">
        <v>7886</v>
      </c>
      <c r="C2256" s="117" t="s">
        <v>337</v>
      </c>
      <c r="D2256" s="119" t="s">
        <v>7887</v>
      </c>
      <c r="E2256" s="119" t="s">
        <v>1430</v>
      </c>
      <c r="F2256" s="119" t="s">
        <v>7888</v>
      </c>
    </row>
    <row r="2257" spans="1:6" ht="25.5">
      <c r="A2257" s="116" t="s">
        <v>7889</v>
      </c>
      <c r="B2257" s="118" t="s">
        <v>7890</v>
      </c>
      <c r="C2257" s="117" t="s">
        <v>337</v>
      </c>
      <c r="D2257" s="119" t="s">
        <v>7891</v>
      </c>
      <c r="E2257" s="119" t="s">
        <v>1430</v>
      </c>
      <c r="F2257" s="119" t="s">
        <v>7892</v>
      </c>
    </row>
    <row r="2258" spans="1:6" ht="25.5">
      <c r="A2258" s="116" t="s">
        <v>7893</v>
      </c>
      <c r="B2258" s="118" t="s">
        <v>7894</v>
      </c>
      <c r="C2258" s="117" t="s">
        <v>337</v>
      </c>
      <c r="D2258" s="119" t="s">
        <v>7895</v>
      </c>
      <c r="E2258" s="119" t="s">
        <v>1430</v>
      </c>
      <c r="F2258" s="119" t="s">
        <v>7896</v>
      </c>
    </row>
    <row r="2259" spans="1:6" ht="25.5">
      <c r="A2259" s="116" t="s">
        <v>7897</v>
      </c>
      <c r="B2259" s="118" t="s">
        <v>7898</v>
      </c>
      <c r="C2259" s="117" t="s">
        <v>337</v>
      </c>
      <c r="D2259" s="119" t="s">
        <v>7899</v>
      </c>
      <c r="E2259" s="119" t="s">
        <v>1430</v>
      </c>
      <c r="F2259" s="119" t="s">
        <v>7900</v>
      </c>
    </row>
    <row r="2260" spans="1:6" ht="25.5">
      <c r="A2260" s="116" t="s">
        <v>7901</v>
      </c>
      <c r="B2260" s="118" t="s">
        <v>7902</v>
      </c>
      <c r="C2260" s="117" t="s">
        <v>337</v>
      </c>
      <c r="D2260" s="119" t="s">
        <v>7903</v>
      </c>
      <c r="E2260" s="119" t="s">
        <v>1430</v>
      </c>
      <c r="F2260" s="119" t="s">
        <v>7438</v>
      </c>
    </row>
    <row r="2261" spans="1:6" ht="25.5">
      <c r="A2261" s="116" t="s">
        <v>7904</v>
      </c>
      <c r="B2261" s="118" t="s">
        <v>7905</v>
      </c>
      <c r="C2261" s="117" t="s">
        <v>337</v>
      </c>
      <c r="D2261" s="119" t="s">
        <v>3312</v>
      </c>
      <c r="E2261" s="119" t="s">
        <v>1430</v>
      </c>
      <c r="F2261" s="119" t="s">
        <v>7906</v>
      </c>
    </row>
    <row r="2262" spans="1:6" ht="25.5">
      <c r="A2262" s="116" t="s">
        <v>7907</v>
      </c>
      <c r="B2262" s="118" t="s">
        <v>7908</v>
      </c>
      <c r="C2262" s="117" t="s">
        <v>337</v>
      </c>
      <c r="D2262" s="119" t="s">
        <v>7909</v>
      </c>
      <c r="E2262" s="119" t="s">
        <v>1430</v>
      </c>
      <c r="F2262" s="119" t="s">
        <v>7910</v>
      </c>
    </row>
    <row r="2263" spans="1:6" ht="25.5">
      <c r="A2263" s="116" t="s">
        <v>7911</v>
      </c>
      <c r="B2263" s="118" t="s">
        <v>7912</v>
      </c>
      <c r="C2263" s="117" t="s">
        <v>337</v>
      </c>
      <c r="D2263" s="119" t="s">
        <v>7913</v>
      </c>
      <c r="E2263" s="119" t="s">
        <v>1430</v>
      </c>
      <c r="F2263" s="119" t="s">
        <v>7914</v>
      </c>
    </row>
    <row r="2264" spans="1:6" ht="25.5">
      <c r="A2264" s="116" t="s">
        <v>7915</v>
      </c>
      <c r="B2264" s="118" t="s">
        <v>7916</v>
      </c>
      <c r="C2264" s="117" t="s">
        <v>337</v>
      </c>
      <c r="D2264" s="119" t="s">
        <v>7917</v>
      </c>
      <c r="E2264" s="119" t="s">
        <v>1430</v>
      </c>
      <c r="F2264" s="119" t="s">
        <v>7918</v>
      </c>
    </row>
    <row r="2265" spans="1:6" ht="25.5">
      <c r="A2265" s="116" t="s">
        <v>7919</v>
      </c>
      <c r="B2265" s="118" t="s">
        <v>7920</v>
      </c>
      <c r="C2265" s="117" t="s">
        <v>337</v>
      </c>
      <c r="D2265" s="119" t="s">
        <v>7921</v>
      </c>
      <c r="E2265" s="119" t="s">
        <v>1430</v>
      </c>
      <c r="F2265" s="119" t="s">
        <v>7922</v>
      </c>
    </row>
    <row r="2266" spans="1:6" ht="25.5">
      <c r="A2266" s="116" t="s">
        <v>7923</v>
      </c>
      <c r="B2266" s="118" t="s">
        <v>7924</v>
      </c>
      <c r="C2266" s="117" t="s">
        <v>337</v>
      </c>
      <c r="D2266" s="119" t="s">
        <v>7925</v>
      </c>
      <c r="E2266" s="119" t="s">
        <v>1430</v>
      </c>
      <c r="F2266" s="119" t="s">
        <v>7926</v>
      </c>
    </row>
    <row r="2267" spans="1:6" ht="25.5">
      <c r="A2267" s="116" t="s">
        <v>7927</v>
      </c>
      <c r="B2267" s="118" t="s">
        <v>7928</v>
      </c>
      <c r="C2267" s="117" t="s">
        <v>337</v>
      </c>
      <c r="D2267" s="119" t="s">
        <v>7929</v>
      </c>
      <c r="E2267" s="119" t="s">
        <v>1430</v>
      </c>
      <c r="F2267" s="119" t="s">
        <v>7930</v>
      </c>
    </row>
    <row r="2268" spans="1:6" ht="25.5">
      <c r="A2268" s="116" t="s">
        <v>7931</v>
      </c>
      <c r="B2268" s="118" t="s">
        <v>7932</v>
      </c>
      <c r="C2268" s="117" t="s">
        <v>337</v>
      </c>
      <c r="D2268" s="119" t="s">
        <v>7933</v>
      </c>
      <c r="E2268" s="119" t="s">
        <v>1430</v>
      </c>
      <c r="F2268" s="119" t="s">
        <v>1351</v>
      </c>
    </row>
    <row r="2269" spans="1:6" ht="25.5">
      <c r="A2269" s="116" t="s">
        <v>7934</v>
      </c>
      <c r="B2269" s="118" t="s">
        <v>7935</v>
      </c>
      <c r="C2269" s="117" t="s">
        <v>337</v>
      </c>
      <c r="D2269" s="119" t="s">
        <v>7936</v>
      </c>
      <c r="E2269" s="119" t="s">
        <v>1430</v>
      </c>
      <c r="F2269" s="119" t="s">
        <v>7937</v>
      </c>
    </row>
    <row r="2270" spans="1:6" ht="25.5">
      <c r="A2270" s="116" t="s">
        <v>7938</v>
      </c>
      <c r="B2270" s="118" t="s">
        <v>7939</v>
      </c>
      <c r="C2270" s="117" t="s">
        <v>337</v>
      </c>
      <c r="D2270" s="119" t="s">
        <v>7940</v>
      </c>
      <c r="E2270" s="119" t="s">
        <v>1433</v>
      </c>
      <c r="F2270" s="119" t="s">
        <v>7941</v>
      </c>
    </row>
    <row r="2271" spans="1:6" ht="25.5">
      <c r="A2271" s="116" t="s">
        <v>7942</v>
      </c>
      <c r="B2271" s="118" t="s">
        <v>7943</v>
      </c>
      <c r="C2271" s="117" t="s">
        <v>337</v>
      </c>
      <c r="D2271" s="119" t="s">
        <v>7944</v>
      </c>
      <c r="E2271" s="119" t="s">
        <v>1433</v>
      </c>
      <c r="F2271" s="119" t="s">
        <v>7945</v>
      </c>
    </row>
    <row r="2272" spans="1:6" ht="25.5">
      <c r="A2272" s="116" t="s">
        <v>7946</v>
      </c>
      <c r="B2272" s="118" t="s">
        <v>7947</v>
      </c>
      <c r="C2272" s="117" t="s">
        <v>337</v>
      </c>
      <c r="D2272" s="119" t="s">
        <v>5274</v>
      </c>
      <c r="E2272" s="119" t="s">
        <v>1433</v>
      </c>
      <c r="F2272" s="119" t="s">
        <v>7948</v>
      </c>
    </row>
    <row r="2273" spans="1:6" ht="38.25">
      <c r="A2273" s="129">
        <v>39</v>
      </c>
      <c r="B2273" s="127" t="s">
        <v>7949</v>
      </c>
      <c r="C2273" s="128"/>
      <c r="D2273" s="128"/>
      <c r="E2273" s="128"/>
      <c r="F2273" s="128"/>
    </row>
    <row r="2274" spans="1:6" ht="38.25">
      <c r="A2274" s="130">
        <v>39.020000000000003</v>
      </c>
      <c r="B2274" s="127" t="s">
        <v>7950</v>
      </c>
      <c r="C2274" s="128"/>
      <c r="D2274" s="128"/>
      <c r="E2274" s="128"/>
      <c r="F2274" s="128"/>
    </row>
    <row r="2275" spans="1:6" ht="25.5">
      <c r="A2275" s="116" t="s">
        <v>7951</v>
      </c>
      <c r="B2275" s="118" t="s">
        <v>7952</v>
      </c>
      <c r="C2275" s="117" t="s">
        <v>514</v>
      </c>
      <c r="D2275" s="119" t="s">
        <v>7953</v>
      </c>
      <c r="E2275" s="119" t="s">
        <v>907</v>
      </c>
      <c r="F2275" s="119" t="s">
        <v>7954</v>
      </c>
    </row>
    <row r="2276" spans="1:6" ht="25.5">
      <c r="A2276" s="116" t="s">
        <v>7955</v>
      </c>
      <c r="B2276" s="118" t="s">
        <v>7956</v>
      </c>
      <c r="C2276" s="117" t="s">
        <v>514</v>
      </c>
      <c r="D2276" s="119" t="s">
        <v>1208</v>
      </c>
      <c r="E2276" s="119" t="s">
        <v>907</v>
      </c>
      <c r="F2276" s="119" t="s">
        <v>7957</v>
      </c>
    </row>
    <row r="2277" spans="1:6" ht="25.5">
      <c r="A2277" s="116" t="s">
        <v>7958</v>
      </c>
      <c r="B2277" s="118" t="s">
        <v>7959</v>
      </c>
      <c r="C2277" s="117" t="s">
        <v>514</v>
      </c>
      <c r="D2277" s="119" t="s">
        <v>1006</v>
      </c>
      <c r="E2277" s="119" t="s">
        <v>1092</v>
      </c>
      <c r="F2277" s="119" t="s">
        <v>1072</v>
      </c>
    </row>
    <row r="2278" spans="1:6" ht="25.5">
      <c r="A2278" s="116" t="s">
        <v>7960</v>
      </c>
      <c r="B2278" s="118" t="s">
        <v>7961</v>
      </c>
      <c r="C2278" s="117" t="s">
        <v>514</v>
      </c>
      <c r="D2278" s="119" t="s">
        <v>5105</v>
      </c>
      <c r="E2278" s="119" t="s">
        <v>7962</v>
      </c>
      <c r="F2278" s="119" t="s">
        <v>7963</v>
      </c>
    </row>
    <row r="2279" spans="1:6" ht="25.5">
      <c r="A2279" s="116" t="s">
        <v>7964</v>
      </c>
      <c r="B2279" s="118" t="s">
        <v>7965</v>
      </c>
      <c r="C2279" s="117" t="s">
        <v>514</v>
      </c>
      <c r="D2279" s="119" t="s">
        <v>7966</v>
      </c>
      <c r="E2279" s="119" t="s">
        <v>1012</v>
      </c>
      <c r="F2279" s="119" t="s">
        <v>7967</v>
      </c>
    </row>
    <row r="2280" spans="1:6" ht="38.25">
      <c r="A2280" s="130">
        <v>39.03</v>
      </c>
      <c r="B2280" s="127" t="s">
        <v>7968</v>
      </c>
      <c r="C2280" s="128"/>
      <c r="D2280" s="128"/>
      <c r="E2280" s="128"/>
      <c r="F2280" s="128"/>
    </row>
    <row r="2281" spans="1:6" ht="38.25">
      <c r="A2281" s="116" t="s">
        <v>7969</v>
      </c>
      <c r="B2281" s="118" t="s">
        <v>7970</v>
      </c>
      <c r="C2281" s="117" t="s">
        <v>514</v>
      </c>
      <c r="D2281" s="119" t="s">
        <v>7971</v>
      </c>
      <c r="E2281" s="119" t="s">
        <v>907</v>
      </c>
      <c r="F2281" s="119" t="s">
        <v>7972</v>
      </c>
    </row>
    <row r="2282" spans="1:6" ht="38.25">
      <c r="A2282" s="116" t="s">
        <v>7973</v>
      </c>
      <c r="B2282" s="118" t="s">
        <v>7974</v>
      </c>
      <c r="C2282" s="117" t="s">
        <v>514</v>
      </c>
      <c r="D2282" s="119" t="s">
        <v>3799</v>
      </c>
      <c r="E2282" s="119" t="s">
        <v>1005</v>
      </c>
      <c r="F2282" s="119" t="s">
        <v>5102</v>
      </c>
    </row>
    <row r="2283" spans="1:6" ht="25.5">
      <c r="A2283" s="116" t="s">
        <v>7975</v>
      </c>
      <c r="B2283" s="118" t="s">
        <v>7976</v>
      </c>
      <c r="C2283" s="117" t="s">
        <v>514</v>
      </c>
      <c r="D2283" s="119" t="s">
        <v>7977</v>
      </c>
      <c r="E2283" s="119" t="s">
        <v>1092</v>
      </c>
      <c r="F2283" s="119" t="s">
        <v>3220</v>
      </c>
    </row>
    <row r="2284" spans="1:6" ht="25.5">
      <c r="A2284" s="116" t="s">
        <v>7978</v>
      </c>
      <c r="B2284" s="118" t="s">
        <v>7979</v>
      </c>
      <c r="C2284" s="117" t="s">
        <v>514</v>
      </c>
      <c r="D2284" s="119" t="s">
        <v>7980</v>
      </c>
      <c r="E2284" s="119" t="s">
        <v>7962</v>
      </c>
      <c r="F2284" s="119" t="s">
        <v>7981</v>
      </c>
    </row>
    <row r="2285" spans="1:6" ht="38.25">
      <c r="A2285" s="116" t="s">
        <v>7982</v>
      </c>
      <c r="B2285" s="118" t="s">
        <v>7983</v>
      </c>
      <c r="C2285" s="117" t="s">
        <v>514</v>
      </c>
      <c r="D2285" s="119" t="s">
        <v>7984</v>
      </c>
      <c r="E2285" s="119" t="s">
        <v>1012</v>
      </c>
      <c r="F2285" s="119" t="s">
        <v>7985</v>
      </c>
    </row>
    <row r="2286" spans="1:6">
      <c r="A2286" s="130">
        <v>39.04</v>
      </c>
      <c r="B2286" s="113" t="s">
        <v>7986</v>
      </c>
      <c r="C2286" s="114"/>
      <c r="D2286" s="114"/>
      <c r="E2286" s="114"/>
      <c r="F2286" s="114"/>
    </row>
    <row r="2287" spans="1:6" ht="38.25">
      <c r="A2287" s="116" t="s">
        <v>7987</v>
      </c>
      <c r="B2287" s="118" t="s">
        <v>7988</v>
      </c>
      <c r="C2287" s="117" t="s">
        <v>514</v>
      </c>
      <c r="D2287" s="119" t="s">
        <v>3770</v>
      </c>
      <c r="E2287" s="119" t="s">
        <v>1005</v>
      </c>
      <c r="F2287" s="119" t="s">
        <v>2092</v>
      </c>
    </row>
    <row r="2288" spans="1:6" ht="38.25">
      <c r="A2288" s="116" t="s">
        <v>7989</v>
      </c>
      <c r="B2288" s="118" t="s">
        <v>7990</v>
      </c>
      <c r="C2288" s="117" t="s">
        <v>514</v>
      </c>
      <c r="D2288" s="119" t="s">
        <v>7991</v>
      </c>
      <c r="E2288" s="119" t="s">
        <v>1005</v>
      </c>
      <c r="F2288" s="119" t="s">
        <v>7992</v>
      </c>
    </row>
    <row r="2289" spans="1:6" ht="38.25">
      <c r="A2289" s="116" t="s">
        <v>7993</v>
      </c>
      <c r="B2289" s="118" t="s">
        <v>7994</v>
      </c>
      <c r="C2289" s="117" t="s">
        <v>514</v>
      </c>
      <c r="D2289" s="119" t="s">
        <v>7995</v>
      </c>
      <c r="E2289" s="119" t="s">
        <v>1486</v>
      </c>
      <c r="F2289" s="119" t="s">
        <v>7996</v>
      </c>
    </row>
    <row r="2290" spans="1:6" ht="38.25">
      <c r="A2290" s="116" t="s">
        <v>7997</v>
      </c>
      <c r="B2290" s="118" t="s">
        <v>7998</v>
      </c>
      <c r="C2290" s="117" t="s">
        <v>514</v>
      </c>
      <c r="D2290" s="119" t="s">
        <v>2662</v>
      </c>
      <c r="E2290" s="119" t="s">
        <v>1409</v>
      </c>
      <c r="F2290" s="119" t="s">
        <v>2608</v>
      </c>
    </row>
    <row r="2291" spans="1:6" ht="38.25">
      <c r="A2291" s="116" t="s">
        <v>7999</v>
      </c>
      <c r="B2291" s="118" t="s">
        <v>8000</v>
      </c>
      <c r="C2291" s="117" t="s">
        <v>514</v>
      </c>
      <c r="D2291" s="119" t="s">
        <v>3291</v>
      </c>
      <c r="E2291" s="119" t="s">
        <v>1494</v>
      </c>
      <c r="F2291" s="119" t="s">
        <v>8001</v>
      </c>
    </row>
    <row r="2292" spans="1:6" ht="38.25">
      <c r="A2292" s="116" t="s">
        <v>8002</v>
      </c>
      <c r="B2292" s="118" t="s">
        <v>8003</v>
      </c>
      <c r="C2292" s="117" t="s">
        <v>514</v>
      </c>
      <c r="D2292" s="119" t="s">
        <v>8004</v>
      </c>
      <c r="E2292" s="119" t="s">
        <v>1430</v>
      </c>
      <c r="F2292" s="119" t="s">
        <v>8005</v>
      </c>
    </row>
    <row r="2293" spans="1:6" ht="38.25">
      <c r="A2293" s="116" t="s">
        <v>8006</v>
      </c>
      <c r="B2293" s="118" t="s">
        <v>8007</v>
      </c>
      <c r="C2293" s="117" t="s">
        <v>514</v>
      </c>
      <c r="D2293" s="119" t="s">
        <v>8008</v>
      </c>
      <c r="E2293" s="119" t="s">
        <v>1426</v>
      </c>
      <c r="F2293" s="119" t="s">
        <v>8009</v>
      </c>
    </row>
    <row r="2294" spans="1:6" ht="38.25">
      <c r="A2294" s="116" t="s">
        <v>8010</v>
      </c>
      <c r="B2294" s="118" t="s">
        <v>8011</v>
      </c>
      <c r="C2294" s="117" t="s">
        <v>514</v>
      </c>
      <c r="D2294" s="119" t="s">
        <v>8012</v>
      </c>
      <c r="E2294" s="119" t="s">
        <v>1419</v>
      </c>
      <c r="F2294" s="119" t="s">
        <v>8013</v>
      </c>
    </row>
    <row r="2295" spans="1:6" ht="25.5">
      <c r="A2295" s="130">
        <v>39.049999999999997</v>
      </c>
      <c r="B2295" s="127" t="s">
        <v>8014</v>
      </c>
      <c r="C2295" s="128"/>
      <c r="D2295" s="128"/>
      <c r="E2295" s="128"/>
      <c r="F2295" s="128"/>
    </row>
    <row r="2296" spans="1:6" ht="25.5">
      <c r="A2296" s="116" t="s">
        <v>8015</v>
      </c>
      <c r="B2296" s="118" t="s">
        <v>8016</v>
      </c>
      <c r="C2296" s="117" t="s">
        <v>514</v>
      </c>
      <c r="D2296" s="119" t="s">
        <v>8017</v>
      </c>
      <c r="E2296" s="119" t="s">
        <v>8018</v>
      </c>
      <c r="F2296" s="119" t="s">
        <v>8019</v>
      </c>
    </row>
    <row r="2297" spans="1:6" ht="25.5">
      <c r="A2297" s="130">
        <v>39.06</v>
      </c>
      <c r="B2297" s="127" t="s">
        <v>8020</v>
      </c>
      <c r="C2297" s="128"/>
      <c r="D2297" s="128"/>
      <c r="E2297" s="128"/>
      <c r="F2297" s="128"/>
    </row>
    <row r="2298" spans="1:6" ht="38.25">
      <c r="A2298" s="116" t="s">
        <v>8021</v>
      </c>
      <c r="B2298" s="118" t="s">
        <v>8022</v>
      </c>
      <c r="C2298" s="117" t="s">
        <v>514</v>
      </c>
      <c r="D2298" s="119" t="s">
        <v>8023</v>
      </c>
      <c r="E2298" s="119" t="s">
        <v>8024</v>
      </c>
      <c r="F2298" s="119" t="s">
        <v>8025</v>
      </c>
    </row>
    <row r="2299" spans="1:6" ht="38.25">
      <c r="A2299" s="116" t="s">
        <v>8026</v>
      </c>
      <c r="B2299" s="118" t="s">
        <v>8027</v>
      </c>
      <c r="C2299" s="117" t="s">
        <v>514</v>
      </c>
      <c r="D2299" s="119" t="s">
        <v>8028</v>
      </c>
      <c r="E2299" s="119" t="s">
        <v>8029</v>
      </c>
      <c r="F2299" s="119" t="s">
        <v>6955</v>
      </c>
    </row>
    <row r="2300" spans="1:6" ht="38.25">
      <c r="A2300" s="116" t="s">
        <v>8030</v>
      </c>
      <c r="B2300" s="118" t="s">
        <v>8031</v>
      </c>
      <c r="C2300" s="117" t="s">
        <v>514</v>
      </c>
      <c r="D2300" s="119" t="s">
        <v>8032</v>
      </c>
      <c r="E2300" s="119" t="s">
        <v>8018</v>
      </c>
      <c r="F2300" s="119" t="s">
        <v>8033</v>
      </c>
    </row>
    <row r="2301" spans="1:6" ht="38.25">
      <c r="A2301" s="116" t="s">
        <v>8034</v>
      </c>
      <c r="B2301" s="118" t="s">
        <v>8035</v>
      </c>
      <c r="C2301" s="117" t="s">
        <v>514</v>
      </c>
      <c r="D2301" s="119" t="s">
        <v>8036</v>
      </c>
      <c r="E2301" s="119" t="s">
        <v>8037</v>
      </c>
      <c r="F2301" s="119" t="s">
        <v>8038</v>
      </c>
    </row>
    <row r="2302" spans="1:6">
      <c r="A2302" s="130">
        <v>39.090000000000003</v>
      </c>
      <c r="B2302" s="113" t="s">
        <v>8039</v>
      </c>
      <c r="C2302" s="114"/>
      <c r="D2302" s="114"/>
      <c r="E2302" s="114"/>
      <c r="F2302" s="114"/>
    </row>
    <row r="2303" spans="1:6" ht="38.25">
      <c r="A2303" s="116" t="s">
        <v>8040</v>
      </c>
      <c r="B2303" s="118" t="s">
        <v>8041</v>
      </c>
      <c r="C2303" s="117" t="s">
        <v>337</v>
      </c>
      <c r="D2303" s="119" t="s">
        <v>8042</v>
      </c>
      <c r="E2303" s="119" t="s">
        <v>1486</v>
      </c>
      <c r="F2303" s="119" t="s">
        <v>8043</v>
      </c>
    </row>
    <row r="2304" spans="1:6" ht="38.25">
      <c r="A2304" s="116" t="s">
        <v>8044</v>
      </c>
      <c r="B2304" s="118" t="s">
        <v>8045</v>
      </c>
      <c r="C2304" s="117" t="s">
        <v>337</v>
      </c>
      <c r="D2304" s="119" t="s">
        <v>8046</v>
      </c>
      <c r="E2304" s="119" t="s">
        <v>1486</v>
      </c>
      <c r="F2304" s="119" t="s">
        <v>3248</v>
      </c>
    </row>
    <row r="2305" spans="1:6" ht="25.5">
      <c r="A2305" s="116" t="s">
        <v>8047</v>
      </c>
      <c r="B2305" s="118" t="s">
        <v>8048</v>
      </c>
      <c r="C2305" s="117" t="s">
        <v>337</v>
      </c>
      <c r="D2305" s="119" t="s">
        <v>8043</v>
      </c>
      <c r="E2305" s="119" t="s">
        <v>1486</v>
      </c>
      <c r="F2305" s="119" t="s">
        <v>5781</v>
      </c>
    </row>
    <row r="2306" spans="1:6" ht="25.5">
      <c r="A2306" s="116" t="s">
        <v>8049</v>
      </c>
      <c r="B2306" s="118" t="s">
        <v>8050</v>
      </c>
      <c r="C2306" s="117" t="s">
        <v>337</v>
      </c>
      <c r="D2306" s="119" t="s">
        <v>8051</v>
      </c>
      <c r="E2306" s="119" t="s">
        <v>1486</v>
      </c>
      <c r="F2306" s="119" t="s">
        <v>8052</v>
      </c>
    </row>
    <row r="2307" spans="1:6" ht="25.5">
      <c r="A2307" s="116" t="s">
        <v>8053</v>
      </c>
      <c r="B2307" s="118" t="s">
        <v>8054</v>
      </c>
      <c r="C2307" s="117" t="s">
        <v>337</v>
      </c>
      <c r="D2307" s="119" t="s">
        <v>8055</v>
      </c>
      <c r="E2307" s="119" t="s">
        <v>1486</v>
      </c>
      <c r="F2307" s="119" t="s">
        <v>8056</v>
      </c>
    </row>
    <row r="2308" spans="1:6" ht="25.5">
      <c r="A2308" s="116" t="s">
        <v>8057</v>
      </c>
      <c r="B2308" s="118" t="s">
        <v>8058</v>
      </c>
      <c r="C2308" s="117" t="s">
        <v>337</v>
      </c>
      <c r="D2308" s="119" t="s">
        <v>1764</v>
      </c>
      <c r="E2308" s="119" t="s">
        <v>1486</v>
      </c>
      <c r="F2308" s="119" t="s">
        <v>996</v>
      </c>
    </row>
    <row r="2309" spans="1:6" ht="25.5">
      <c r="A2309" s="116" t="s">
        <v>8059</v>
      </c>
      <c r="B2309" s="118" t="s">
        <v>8060</v>
      </c>
      <c r="C2309" s="117" t="s">
        <v>337</v>
      </c>
      <c r="D2309" s="119" t="s">
        <v>8061</v>
      </c>
      <c r="E2309" s="119" t="s">
        <v>1486</v>
      </c>
      <c r="F2309" s="119" t="s">
        <v>8062</v>
      </c>
    </row>
    <row r="2310" spans="1:6" ht="25.5">
      <c r="A2310" s="116" t="s">
        <v>8063</v>
      </c>
      <c r="B2310" s="118" t="s">
        <v>8064</v>
      </c>
      <c r="C2310" s="117" t="s">
        <v>337</v>
      </c>
      <c r="D2310" s="119" t="s">
        <v>8065</v>
      </c>
      <c r="E2310" s="119" t="s">
        <v>1486</v>
      </c>
      <c r="F2310" s="119" t="s">
        <v>8066</v>
      </c>
    </row>
    <row r="2311" spans="1:6">
      <c r="A2311" s="130">
        <v>39.1</v>
      </c>
      <c r="B2311" s="113" t="s">
        <v>8067</v>
      </c>
      <c r="C2311" s="114"/>
      <c r="D2311" s="114"/>
      <c r="E2311" s="114"/>
      <c r="F2311" s="114"/>
    </row>
    <row r="2312" spans="1:6">
      <c r="A2312" s="116" t="s">
        <v>8068</v>
      </c>
      <c r="B2312" s="116" t="s">
        <v>8069</v>
      </c>
      <c r="C2312" s="117" t="s">
        <v>337</v>
      </c>
      <c r="D2312" s="119" t="s">
        <v>8070</v>
      </c>
      <c r="E2312" s="119" t="s">
        <v>1012</v>
      </c>
      <c r="F2312" s="119" t="s">
        <v>8071</v>
      </c>
    </row>
    <row r="2313" spans="1:6" ht="38.25">
      <c r="A2313" s="116" t="s">
        <v>8072</v>
      </c>
      <c r="B2313" s="118" t="s">
        <v>8073</v>
      </c>
      <c r="C2313" s="117" t="s">
        <v>337</v>
      </c>
      <c r="D2313" s="119" t="s">
        <v>8074</v>
      </c>
      <c r="E2313" s="119" t="s">
        <v>1409</v>
      </c>
      <c r="F2313" s="119" t="s">
        <v>8075</v>
      </c>
    </row>
    <row r="2314" spans="1:6" ht="38.25">
      <c r="A2314" s="116" t="s">
        <v>8076</v>
      </c>
      <c r="B2314" s="118" t="s">
        <v>8077</v>
      </c>
      <c r="C2314" s="117" t="s">
        <v>337</v>
      </c>
      <c r="D2314" s="119" t="s">
        <v>8078</v>
      </c>
      <c r="E2314" s="119" t="s">
        <v>1409</v>
      </c>
      <c r="F2314" s="119" t="s">
        <v>8079</v>
      </c>
    </row>
    <row r="2315" spans="1:6" ht="38.25">
      <c r="A2315" s="116" t="s">
        <v>8080</v>
      </c>
      <c r="B2315" s="118" t="s">
        <v>8081</v>
      </c>
      <c r="C2315" s="117" t="s">
        <v>337</v>
      </c>
      <c r="D2315" s="119" t="s">
        <v>976</v>
      </c>
      <c r="E2315" s="119" t="s">
        <v>1409</v>
      </c>
      <c r="F2315" s="119" t="s">
        <v>8082</v>
      </c>
    </row>
    <row r="2316" spans="1:6" ht="38.25">
      <c r="A2316" s="116" t="s">
        <v>8083</v>
      </c>
      <c r="B2316" s="118" t="s">
        <v>8084</v>
      </c>
      <c r="C2316" s="117" t="s">
        <v>337</v>
      </c>
      <c r="D2316" s="119" t="s">
        <v>8085</v>
      </c>
      <c r="E2316" s="119" t="s">
        <v>1409</v>
      </c>
      <c r="F2316" s="119" t="s">
        <v>8086</v>
      </c>
    </row>
    <row r="2317" spans="1:6" ht="38.25">
      <c r="A2317" s="116" t="s">
        <v>8087</v>
      </c>
      <c r="B2317" s="118" t="s">
        <v>8088</v>
      </c>
      <c r="C2317" s="117" t="s">
        <v>337</v>
      </c>
      <c r="D2317" s="119" t="s">
        <v>8089</v>
      </c>
      <c r="E2317" s="119" t="s">
        <v>1409</v>
      </c>
      <c r="F2317" s="119" t="s">
        <v>8090</v>
      </c>
    </row>
    <row r="2318" spans="1:6" ht="38.25">
      <c r="A2318" s="116" t="s">
        <v>8091</v>
      </c>
      <c r="B2318" s="118" t="s">
        <v>8092</v>
      </c>
      <c r="C2318" s="117" t="s">
        <v>337</v>
      </c>
      <c r="D2318" s="119" t="s">
        <v>1273</v>
      </c>
      <c r="E2318" s="119" t="s">
        <v>1409</v>
      </c>
      <c r="F2318" s="119" t="s">
        <v>8093</v>
      </c>
    </row>
    <row r="2319" spans="1:6" ht="38.25">
      <c r="A2319" s="116" t="s">
        <v>8094</v>
      </c>
      <c r="B2319" s="118" t="s">
        <v>8095</v>
      </c>
      <c r="C2319" s="117" t="s">
        <v>337</v>
      </c>
      <c r="D2319" s="119" t="s">
        <v>8096</v>
      </c>
      <c r="E2319" s="119" t="s">
        <v>1409</v>
      </c>
      <c r="F2319" s="119" t="s">
        <v>8097</v>
      </c>
    </row>
    <row r="2320" spans="1:6" ht="25.5">
      <c r="A2320" s="116" t="s">
        <v>8098</v>
      </c>
      <c r="B2320" s="118" t="s">
        <v>8099</v>
      </c>
      <c r="C2320" s="117" t="s">
        <v>337</v>
      </c>
      <c r="D2320" s="119" t="s">
        <v>8100</v>
      </c>
      <c r="E2320" s="119" t="s">
        <v>1494</v>
      </c>
      <c r="F2320" s="119" t="s">
        <v>8101</v>
      </c>
    </row>
    <row r="2321" spans="1:6" ht="25.5">
      <c r="A2321" s="116" t="s">
        <v>8102</v>
      </c>
      <c r="B2321" s="118" t="s">
        <v>8103</v>
      </c>
      <c r="C2321" s="117" t="s">
        <v>337</v>
      </c>
      <c r="D2321" s="119" t="s">
        <v>8104</v>
      </c>
      <c r="E2321" s="119" t="s">
        <v>1494</v>
      </c>
      <c r="F2321" s="119" t="s">
        <v>8105</v>
      </c>
    </row>
    <row r="2322" spans="1:6" ht="25.5">
      <c r="A2322" s="116" t="s">
        <v>8106</v>
      </c>
      <c r="B2322" s="118" t="s">
        <v>8107</v>
      </c>
      <c r="C2322" s="117" t="s">
        <v>337</v>
      </c>
      <c r="D2322" s="119" t="s">
        <v>3937</v>
      </c>
      <c r="E2322" s="119" t="s">
        <v>1494</v>
      </c>
      <c r="F2322" s="119" t="s">
        <v>8108</v>
      </c>
    </row>
    <row r="2323" spans="1:6" ht="25.5">
      <c r="A2323" s="116" t="s">
        <v>8109</v>
      </c>
      <c r="B2323" s="118" t="s">
        <v>8110</v>
      </c>
      <c r="C2323" s="117" t="s">
        <v>337</v>
      </c>
      <c r="D2323" s="119" t="s">
        <v>8111</v>
      </c>
      <c r="E2323" s="119" t="s">
        <v>1494</v>
      </c>
      <c r="F2323" s="119" t="s">
        <v>8112</v>
      </c>
    </row>
    <row r="2324" spans="1:6">
      <c r="A2324" s="130">
        <v>39.11</v>
      </c>
      <c r="B2324" s="113" t="s">
        <v>8113</v>
      </c>
      <c r="C2324" s="114"/>
      <c r="D2324" s="114"/>
      <c r="E2324" s="114"/>
      <c r="F2324" s="114"/>
    </row>
    <row r="2325" spans="1:6" ht="38.25">
      <c r="A2325" s="121" t="s">
        <v>8114</v>
      </c>
      <c r="B2325" s="118" t="s">
        <v>8115</v>
      </c>
      <c r="C2325" s="122" t="s">
        <v>514</v>
      </c>
      <c r="D2325" s="123" t="s">
        <v>8116</v>
      </c>
      <c r="E2325" s="123" t="s">
        <v>1409</v>
      </c>
      <c r="F2325" s="123" t="s">
        <v>8117</v>
      </c>
    </row>
    <row r="2326" spans="1:6" ht="38.25">
      <c r="A2326" s="121" t="s">
        <v>8118</v>
      </c>
      <c r="B2326" s="118" t="s">
        <v>8119</v>
      </c>
      <c r="C2326" s="122" t="s">
        <v>514</v>
      </c>
      <c r="D2326" s="123" t="s">
        <v>1240</v>
      </c>
      <c r="E2326" s="123" t="s">
        <v>1409</v>
      </c>
      <c r="F2326" s="123" t="s">
        <v>8120</v>
      </c>
    </row>
    <row r="2327" spans="1:6" ht="38.25">
      <c r="A2327" s="121" t="s">
        <v>8121</v>
      </c>
      <c r="B2327" s="118" t="s">
        <v>8122</v>
      </c>
      <c r="C2327" s="122" t="s">
        <v>514</v>
      </c>
      <c r="D2327" s="123" t="s">
        <v>8123</v>
      </c>
      <c r="E2327" s="123" t="s">
        <v>1409</v>
      </c>
      <c r="F2327" s="123" t="s">
        <v>8124</v>
      </c>
    </row>
    <row r="2328" spans="1:6" ht="25.5">
      <c r="A2328" s="116" t="s">
        <v>8125</v>
      </c>
      <c r="B2328" s="118" t="s">
        <v>8126</v>
      </c>
      <c r="C2328" s="117" t="s">
        <v>514</v>
      </c>
      <c r="D2328" s="119" t="s">
        <v>8127</v>
      </c>
      <c r="E2328" s="119" t="s">
        <v>1012</v>
      </c>
      <c r="F2328" s="119" t="s">
        <v>1006</v>
      </c>
    </row>
    <row r="2329" spans="1:6">
      <c r="A2329" s="116" t="s">
        <v>8128</v>
      </c>
      <c r="B2329" s="116" t="s">
        <v>8129</v>
      </c>
      <c r="C2329" s="117" t="s">
        <v>514</v>
      </c>
      <c r="D2329" s="119" t="s">
        <v>1959</v>
      </c>
      <c r="E2329" s="119" t="s">
        <v>1426</v>
      </c>
      <c r="F2329" s="119" t="s">
        <v>8130</v>
      </c>
    </row>
    <row r="2330" spans="1:6" ht="38.25">
      <c r="A2330" s="121" t="s">
        <v>8131</v>
      </c>
      <c r="B2330" s="118" t="s">
        <v>8132</v>
      </c>
      <c r="C2330" s="122" t="s">
        <v>514</v>
      </c>
      <c r="D2330" s="123" t="s">
        <v>8133</v>
      </c>
      <c r="E2330" s="123" t="s">
        <v>535</v>
      </c>
      <c r="F2330" s="123" t="s">
        <v>8134</v>
      </c>
    </row>
    <row r="2331" spans="1:6" ht="38.25">
      <c r="A2331" s="116" t="s">
        <v>8135</v>
      </c>
      <c r="B2331" s="118" t="s">
        <v>8136</v>
      </c>
      <c r="C2331" s="117" t="s">
        <v>514</v>
      </c>
      <c r="D2331" s="119" t="s">
        <v>8137</v>
      </c>
      <c r="E2331" s="119" t="s">
        <v>1486</v>
      </c>
      <c r="F2331" s="119" t="s">
        <v>8138</v>
      </c>
    </row>
    <row r="2332" spans="1:6" ht="38.25">
      <c r="A2332" s="121" t="s">
        <v>8139</v>
      </c>
      <c r="B2332" s="116" t="s">
        <v>8140</v>
      </c>
      <c r="C2332" s="122" t="s">
        <v>514</v>
      </c>
      <c r="D2332" s="123" t="s">
        <v>7895</v>
      </c>
      <c r="E2332" s="123" t="s">
        <v>8141</v>
      </c>
      <c r="F2332" s="123" t="s">
        <v>8142</v>
      </c>
    </row>
    <row r="2333" spans="1:6" ht="38.25">
      <c r="A2333" s="121" t="s">
        <v>8143</v>
      </c>
      <c r="B2333" s="116" t="s">
        <v>8144</v>
      </c>
      <c r="C2333" s="122" t="s">
        <v>514</v>
      </c>
      <c r="D2333" s="123" t="s">
        <v>8145</v>
      </c>
      <c r="E2333" s="123" t="s">
        <v>8146</v>
      </c>
      <c r="F2333" s="123" t="s">
        <v>5396</v>
      </c>
    </row>
    <row r="2334" spans="1:6" ht="38.25">
      <c r="A2334" s="121" t="s">
        <v>8147</v>
      </c>
      <c r="B2334" s="118" t="s">
        <v>8148</v>
      </c>
      <c r="C2334" s="122" t="s">
        <v>514</v>
      </c>
      <c r="D2334" s="123" t="s">
        <v>8149</v>
      </c>
      <c r="E2334" s="123" t="s">
        <v>2050</v>
      </c>
      <c r="F2334" s="123" t="s">
        <v>8150</v>
      </c>
    </row>
    <row r="2335" spans="1:6" ht="38.25">
      <c r="A2335" s="121" t="s">
        <v>8151</v>
      </c>
      <c r="B2335" s="118" t="s">
        <v>8152</v>
      </c>
      <c r="C2335" s="122" t="s">
        <v>514</v>
      </c>
      <c r="D2335" s="123" t="s">
        <v>3449</v>
      </c>
      <c r="E2335" s="123" t="s">
        <v>535</v>
      </c>
      <c r="F2335" s="123" t="s">
        <v>5674</v>
      </c>
    </row>
    <row r="2336" spans="1:6" ht="38.25">
      <c r="A2336" s="121" t="s">
        <v>8153</v>
      </c>
      <c r="B2336" s="118" t="s">
        <v>8154</v>
      </c>
      <c r="C2336" s="122" t="s">
        <v>514</v>
      </c>
      <c r="D2336" s="123" t="s">
        <v>8155</v>
      </c>
      <c r="E2336" s="123" t="s">
        <v>8141</v>
      </c>
      <c r="F2336" s="123" t="s">
        <v>8156</v>
      </c>
    </row>
    <row r="2337" spans="1:6" ht="38.25">
      <c r="A2337" s="121" t="s">
        <v>8157</v>
      </c>
      <c r="B2337" s="118" t="s">
        <v>8158</v>
      </c>
      <c r="C2337" s="122" t="s">
        <v>514</v>
      </c>
      <c r="D2337" s="123" t="s">
        <v>7544</v>
      </c>
      <c r="E2337" s="123" t="s">
        <v>8146</v>
      </c>
      <c r="F2337" s="123" t="s">
        <v>8159</v>
      </c>
    </row>
    <row r="2338" spans="1:6" ht="38.25">
      <c r="A2338" s="121" t="s">
        <v>8160</v>
      </c>
      <c r="B2338" s="116" t="s">
        <v>8161</v>
      </c>
      <c r="C2338" s="122" t="s">
        <v>514</v>
      </c>
      <c r="D2338" s="123" t="s">
        <v>8162</v>
      </c>
      <c r="E2338" s="123" t="s">
        <v>535</v>
      </c>
      <c r="F2338" s="123" t="s">
        <v>8163</v>
      </c>
    </row>
    <row r="2339" spans="1:6" ht="38.25">
      <c r="A2339" s="121" t="s">
        <v>8164</v>
      </c>
      <c r="B2339" s="116" t="s">
        <v>8165</v>
      </c>
      <c r="C2339" s="122" t="s">
        <v>514</v>
      </c>
      <c r="D2339" s="123" t="s">
        <v>3284</v>
      </c>
      <c r="E2339" s="123" t="s">
        <v>8141</v>
      </c>
      <c r="F2339" s="123" t="s">
        <v>8104</v>
      </c>
    </row>
    <row r="2340" spans="1:6" ht="38.25">
      <c r="A2340" s="121" t="s">
        <v>8166</v>
      </c>
      <c r="B2340" s="116" t="s">
        <v>8167</v>
      </c>
      <c r="C2340" s="122" t="s">
        <v>514</v>
      </c>
      <c r="D2340" s="123" t="s">
        <v>8168</v>
      </c>
      <c r="E2340" s="123" t="s">
        <v>8146</v>
      </c>
      <c r="F2340" s="123" t="s">
        <v>8169</v>
      </c>
    </row>
    <row r="2341" spans="1:6" ht="38.25">
      <c r="A2341" s="130">
        <v>39.119999999999997</v>
      </c>
      <c r="B2341" s="127" t="s">
        <v>8170</v>
      </c>
      <c r="C2341" s="128"/>
      <c r="D2341" s="128"/>
      <c r="E2341" s="128"/>
      <c r="F2341" s="128"/>
    </row>
    <row r="2342" spans="1:6" ht="51">
      <c r="A2342" s="121" t="s">
        <v>8171</v>
      </c>
      <c r="B2342" s="118" t="s">
        <v>8172</v>
      </c>
      <c r="C2342" s="122" t="s">
        <v>514</v>
      </c>
      <c r="D2342" s="123" t="s">
        <v>1371</v>
      </c>
      <c r="E2342" s="123" t="s">
        <v>1486</v>
      </c>
      <c r="F2342" s="123" t="s">
        <v>8173</v>
      </c>
    </row>
    <row r="2343" spans="1:6" ht="51">
      <c r="A2343" s="121" t="s">
        <v>8174</v>
      </c>
      <c r="B2343" s="118" t="s">
        <v>8175</v>
      </c>
      <c r="C2343" s="122" t="s">
        <v>514</v>
      </c>
      <c r="D2343" s="123" t="s">
        <v>8176</v>
      </c>
      <c r="E2343" s="123" t="s">
        <v>1486</v>
      </c>
      <c r="F2343" s="123" t="s">
        <v>8177</v>
      </c>
    </row>
    <row r="2344" spans="1:6" ht="51">
      <c r="A2344" s="121" t="s">
        <v>8178</v>
      </c>
      <c r="B2344" s="118" t="s">
        <v>8179</v>
      </c>
      <c r="C2344" s="122" t="s">
        <v>514</v>
      </c>
      <c r="D2344" s="123" t="s">
        <v>8180</v>
      </c>
      <c r="E2344" s="123" t="s">
        <v>1486</v>
      </c>
      <c r="F2344" s="123" t="s">
        <v>8181</v>
      </c>
    </row>
    <row r="2345" spans="1:6">
      <c r="A2345" s="130">
        <v>39.14</v>
      </c>
      <c r="B2345" s="113" t="s">
        <v>8182</v>
      </c>
      <c r="C2345" s="114"/>
      <c r="D2345" s="114"/>
      <c r="E2345" s="114"/>
      <c r="F2345" s="114"/>
    </row>
    <row r="2346" spans="1:6" ht="38.25">
      <c r="A2346" s="116" t="s">
        <v>8183</v>
      </c>
      <c r="B2346" s="118" t="s">
        <v>8184</v>
      </c>
      <c r="C2346" s="117" t="s">
        <v>514</v>
      </c>
      <c r="D2346" s="119" t="s">
        <v>957</v>
      </c>
      <c r="E2346" s="119" t="s">
        <v>3232</v>
      </c>
      <c r="F2346" s="119" t="s">
        <v>8185</v>
      </c>
    </row>
    <row r="2347" spans="1:6" ht="25.5">
      <c r="A2347" s="116" t="s">
        <v>8186</v>
      </c>
      <c r="B2347" s="118" t="s">
        <v>8187</v>
      </c>
      <c r="C2347" s="117" t="s">
        <v>514</v>
      </c>
      <c r="D2347" s="119" t="s">
        <v>8188</v>
      </c>
      <c r="E2347" s="119" t="s">
        <v>3232</v>
      </c>
      <c r="F2347" s="119" t="s">
        <v>8189</v>
      </c>
    </row>
    <row r="2348" spans="1:6">
      <c r="A2348" s="130">
        <v>39.15</v>
      </c>
      <c r="B2348" s="113" t="s">
        <v>8190</v>
      </c>
      <c r="C2348" s="114"/>
      <c r="D2348" s="114"/>
      <c r="E2348" s="114"/>
      <c r="F2348" s="114"/>
    </row>
    <row r="2349" spans="1:6" ht="38.25">
      <c r="A2349" s="116" t="s">
        <v>8191</v>
      </c>
      <c r="B2349" s="118" t="s">
        <v>8192</v>
      </c>
      <c r="C2349" s="117" t="s">
        <v>514</v>
      </c>
      <c r="D2349" s="119" t="s">
        <v>5496</v>
      </c>
      <c r="E2349" s="119" t="s">
        <v>3232</v>
      </c>
      <c r="F2349" s="119" t="s">
        <v>8193</v>
      </c>
    </row>
    <row r="2350" spans="1:6" ht="25.5">
      <c r="A2350" s="116" t="s">
        <v>8194</v>
      </c>
      <c r="B2350" s="118" t="s">
        <v>8195</v>
      </c>
      <c r="C2350" s="117" t="s">
        <v>514</v>
      </c>
      <c r="D2350" s="119" t="s">
        <v>1097</v>
      </c>
      <c r="E2350" s="119" t="s">
        <v>3232</v>
      </c>
      <c r="F2350" s="119" t="s">
        <v>8196</v>
      </c>
    </row>
    <row r="2351" spans="1:6">
      <c r="A2351" s="130">
        <v>39.18</v>
      </c>
      <c r="B2351" s="113" t="s">
        <v>8197</v>
      </c>
      <c r="C2351" s="114"/>
      <c r="D2351" s="114"/>
      <c r="E2351" s="114"/>
      <c r="F2351" s="114"/>
    </row>
    <row r="2352" spans="1:6">
      <c r="A2352" s="116" t="s">
        <v>8198</v>
      </c>
      <c r="B2352" s="116" t="s">
        <v>8199</v>
      </c>
      <c r="C2352" s="117" t="s">
        <v>514</v>
      </c>
      <c r="D2352" s="119" t="s">
        <v>8200</v>
      </c>
      <c r="E2352" s="119" t="s">
        <v>3549</v>
      </c>
      <c r="F2352" s="119" t="s">
        <v>1097</v>
      </c>
    </row>
    <row r="2353" spans="1:6">
      <c r="A2353" s="116" t="s">
        <v>8201</v>
      </c>
      <c r="B2353" s="116" t="s">
        <v>8202</v>
      </c>
      <c r="C2353" s="117" t="s">
        <v>514</v>
      </c>
      <c r="D2353" s="119" t="s">
        <v>3922</v>
      </c>
      <c r="E2353" s="119" t="s">
        <v>3549</v>
      </c>
      <c r="F2353" s="119" t="s">
        <v>8203</v>
      </c>
    </row>
    <row r="2354" spans="1:6">
      <c r="A2354" s="116" t="s">
        <v>8204</v>
      </c>
      <c r="B2354" s="116" t="s">
        <v>8205</v>
      </c>
      <c r="C2354" s="117" t="s">
        <v>514</v>
      </c>
      <c r="D2354" s="119" t="s">
        <v>8206</v>
      </c>
      <c r="E2354" s="119" t="s">
        <v>8207</v>
      </c>
      <c r="F2354" s="119" t="s">
        <v>8208</v>
      </c>
    </row>
    <row r="2355" spans="1:6">
      <c r="A2355" s="116" t="s">
        <v>8209</v>
      </c>
      <c r="B2355" s="116" t="s">
        <v>8210</v>
      </c>
      <c r="C2355" s="117" t="s">
        <v>514</v>
      </c>
      <c r="D2355" s="119" t="s">
        <v>8211</v>
      </c>
      <c r="E2355" s="119" t="s">
        <v>3549</v>
      </c>
      <c r="F2355" s="119" t="s">
        <v>8212</v>
      </c>
    </row>
    <row r="2356" spans="1:6">
      <c r="A2356" s="116" t="s">
        <v>8213</v>
      </c>
      <c r="B2356" s="116" t="s">
        <v>8214</v>
      </c>
      <c r="C2356" s="117" t="s">
        <v>514</v>
      </c>
      <c r="D2356" s="119" t="s">
        <v>534</v>
      </c>
      <c r="E2356" s="119" t="s">
        <v>8207</v>
      </c>
      <c r="F2356" s="119" t="s">
        <v>1869</v>
      </c>
    </row>
    <row r="2357" spans="1:6" ht="25.5">
      <c r="A2357" s="116" t="s">
        <v>8215</v>
      </c>
      <c r="B2357" s="118" t="s">
        <v>8216</v>
      </c>
      <c r="C2357" s="117" t="s">
        <v>514</v>
      </c>
      <c r="D2357" s="119" t="s">
        <v>1645</v>
      </c>
      <c r="E2357" s="119" t="s">
        <v>3549</v>
      </c>
      <c r="F2357" s="119" t="s">
        <v>8217</v>
      </c>
    </row>
    <row r="2358" spans="1:6" ht="25.5">
      <c r="A2358" s="116" t="s">
        <v>8218</v>
      </c>
      <c r="B2358" s="116" t="s">
        <v>8219</v>
      </c>
      <c r="C2358" s="117" t="s">
        <v>514</v>
      </c>
      <c r="D2358" s="119" t="s">
        <v>8220</v>
      </c>
      <c r="E2358" s="119" t="s">
        <v>3549</v>
      </c>
      <c r="F2358" s="119" t="s">
        <v>8221</v>
      </c>
    </row>
    <row r="2359" spans="1:6" ht="38.25">
      <c r="A2359" s="130">
        <v>39.200000000000003</v>
      </c>
      <c r="B2359" s="127" t="s">
        <v>8222</v>
      </c>
      <c r="C2359" s="128"/>
      <c r="D2359" s="128"/>
      <c r="E2359" s="128"/>
      <c r="F2359" s="128"/>
    </row>
    <row r="2360" spans="1:6">
      <c r="A2360" s="116" t="s">
        <v>8223</v>
      </c>
      <c r="B2360" s="116" t="s">
        <v>8224</v>
      </c>
      <c r="C2360" s="117" t="s">
        <v>337</v>
      </c>
      <c r="D2360" s="119" t="s">
        <v>8225</v>
      </c>
      <c r="E2360" s="119" t="s">
        <v>8226</v>
      </c>
      <c r="F2360" s="119" t="s">
        <v>8227</v>
      </c>
    </row>
    <row r="2361" spans="1:6" ht="38.25">
      <c r="A2361" s="116" t="s">
        <v>8228</v>
      </c>
      <c r="B2361" s="118" t="s">
        <v>8229</v>
      </c>
      <c r="C2361" s="117" t="s">
        <v>514</v>
      </c>
      <c r="D2361" s="124"/>
      <c r="E2361" s="119" t="s">
        <v>3232</v>
      </c>
      <c r="F2361" s="119" t="s">
        <v>3232</v>
      </c>
    </row>
    <row r="2362" spans="1:6" ht="38.25">
      <c r="A2362" s="116" t="s">
        <v>8230</v>
      </c>
      <c r="B2362" s="118" t="s">
        <v>8231</v>
      </c>
      <c r="C2362" s="117" t="s">
        <v>514</v>
      </c>
      <c r="D2362" s="124"/>
      <c r="E2362" s="119" t="s">
        <v>8232</v>
      </c>
      <c r="F2362" s="119" t="s">
        <v>8232</v>
      </c>
    </row>
    <row r="2363" spans="1:6" ht="25.5">
      <c r="A2363" s="130">
        <v>39.21</v>
      </c>
      <c r="B2363" s="127" t="s">
        <v>8233</v>
      </c>
      <c r="C2363" s="128"/>
      <c r="D2363" s="128"/>
      <c r="E2363" s="128"/>
      <c r="F2363" s="128"/>
    </row>
    <row r="2364" spans="1:6" ht="25.5">
      <c r="A2364" s="116" t="s">
        <v>8234</v>
      </c>
      <c r="B2364" s="118" t="s">
        <v>8235</v>
      </c>
      <c r="C2364" s="117" t="s">
        <v>514</v>
      </c>
      <c r="D2364" s="119" t="s">
        <v>8236</v>
      </c>
      <c r="E2364" s="119" t="s">
        <v>931</v>
      </c>
      <c r="F2364" s="119" t="s">
        <v>8237</v>
      </c>
    </row>
    <row r="2365" spans="1:6" ht="25.5">
      <c r="A2365" s="116" t="s">
        <v>8238</v>
      </c>
      <c r="B2365" s="118" t="s">
        <v>8239</v>
      </c>
      <c r="C2365" s="117" t="s">
        <v>514</v>
      </c>
      <c r="D2365" s="119" t="s">
        <v>8240</v>
      </c>
      <c r="E2365" s="119" t="s">
        <v>931</v>
      </c>
      <c r="F2365" s="119" t="s">
        <v>8241</v>
      </c>
    </row>
    <row r="2366" spans="1:6" ht="25.5">
      <c r="A2366" s="116" t="s">
        <v>8242</v>
      </c>
      <c r="B2366" s="118" t="s">
        <v>8243</v>
      </c>
      <c r="C2366" s="117" t="s">
        <v>514</v>
      </c>
      <c r="D2366" s="119" t="s">
        <v>8244</v>
      </c>
      <c r="E2366" s="119" t="s">
        <v>931</v>
      </c>
      <c r="F2366" s="119" t="s">
        <v>1150</v>
      </c>
    </row>
    <row r="2367" spans="1:6" ht="25.5">
      <c r="A2367" s="116" t="s">
        <v>8245</v>
      </c>
      <c r="B2367" s="118" t="s">
        <v>8246</v>
      </c>
      <c r="C2367" s="117" t="s">
        <v>514</v>
      </c>
      <c r="D2367" s="119" t="s">
        <v>3902</v>
      </c>
      <c r="E2367" s="119" t="s">
        <v>931</v>
      </c>
      <c r="F2367" s="119" t="s">
        <v>635</v>
      </c>
    </row>
    <row r="2368" spans="1:6" ht="25.5">
      <c r="A2368" s="116" t="s">
        <v>8247</v>
      </c>
      <c r="B2368" s="118" t="s">
        <v>8248</v>
      </c>
      <c r="C2368" s="117" t="s">
        <v>514</v>
      </c>
      <c r="D2368" s="119" t="s">
        <v>8249</v>
      </c>
      <c r="E2368" s="119" t="s">
        <v>1012</v>
      </c>
      <c r="F2368" s="119" t="s">
        <v>8250</v>
      </c>
    </row>
    <row r="2369" spans="1:6" ht="25.5">
      <c r="A2369" s="116" t="s">
        <v>8251</v>
      </c>
      <c r="B2369" s="118" t="s">
        <v>8252</v>
      </c>
      <c r="C2369" s="117" t="s">
        <v>514</v>
      </c>
      <c r="D2369" s="119" t="s">
        <v>8253</v>
      </c>
      <c r="E2369" s="119" t="s">
        <v>3548</v>
      </c>
      <c r="F2369" s="119" t="s">
        <v>8254</v>
      </c>
    </row>
    <row r="2370" spans="1:6" ht="25.5">
      <c r="A2370" s="116" t="s">
        <v>8255</v>
      </c>
      <c r="B2370" s="118" t="s">
        <v>8256</v>
      </c>
      <c r="C2370" s="117" t="s">
        <v>514</v>
      </c>
      <c r="D2370" s="119" t="s">
        <v>8257</v>
      </c>
      <c r="E2370" s="119" t="s">
        <v>1486</v>
      </c>
      <c r="F2370" s="119" t="s">
        <v>8258</v>
      </c>
    </row>
    <row r="2371" spans="1:6" ht="25.5">
      <c r="A2371" s="116" t="s">
        <v>8259</v>
      </c>
      <c r="B2371" s="118" t="s">
        <v>8260</v>
      </c>
      <c r="C2371" s="117" t="s">
        <v>514</v>
      </c>
      <c r="D2371" s="119" t="s">
        <v>8261</v>
      </c>
      <c r="E2371" s="119" t="s">
        <v>1409</v>
      </c>
      <c r="F2371" s="119" t="s">
        <v>7922</v>
      </c>
    </row>
    <row r="2372" spans="1:6" ht="25.5">
      <c r="A2372" s="116" t="s">
        <v>8262</v>
      </c>
      <c r="B2372" s="118" t="s">
        <v>8263</v>
      </c>
      <c r="C2372" s="117" t="s">
        <v>514</v>
      </c>
      <c r="D2372" s="119" t="s">
        <v>8264</v>
      </c>
      <c r="E2372" s="119" t="s">
        <v>1494</v>
      </c>
      <c r="F2372" s="119" t="s">
        <v>8265</v>
      </c>
    </row>
    <row r="2373" spans="1:6" ht="25.5">
      <c r="A2373" s="116" t="s">
        <v>8266</v>
      </c>
      <c r="B2373" s="118" t="s">
        <v>8267</v>
      </c>
      <c r="C2373" s="117" t="s">
        <v>514</v>
      </c>
      <c r="D2373" s="119" t="s">
        <v>8268</v>
      </c>
      <c r="E2373" s="119" t="s">
        <v>1430</v>
      </c>
      <c r="F2373" s="119" t="s">
        <v>8269</v>
      </c>
    </row>
    <row r="2374" spans="1:6" ht="25.5">
      <c r="A2374" s="116" t="s">
        <v>8270</v>
      </c>
      <c r="B2374" s="118" t="s">
        <v>8271</v>
      </c>
      <c r="C2374" s="117" t="s">
        <v>514</v>
      </c>
      <c r="D2374" s="119" t="s">
        <v>8272</v>
      </c>
      <c r="E2374" s="119" t="s">
        <v>1426</v>
      </c>
      <c r="F2374" s="119" t="s">
        <v>8273</v>
      </c>
    </row>
    <row r="2375" spans="1:6" ht="25.5">
      <c r="A2375" s="116" t="s">
        <v>8274</v>
      </c>
      <c r="B2375" s="118" t="s">
        <v>8275</v>
      </c>
      <c r="C2375" s="117" t="s">
        <v>514</v>
      </c>
      <c r="D2375" s="119" t="s">
        <v>8276</v>
      </c>
      <c r="E2375" s="119" t="s">
        <v>1433</v>
      </c>
      <c r="F2375" s="119" t="s">
        <v>8277</v>
      </c>
    </row>
    <row r="2376" spans="1:6" ht="25.5">
      <c r="A2376" s="116" t="s">
        <v>8278</v>
      </c>
      <c r="B2376" s="118" t="s">
        <v>8279</v>
      </c>
      <c r="C2376" s="117" t="s">
        <v>514</v>
      </c>
      <c r="D2376" s="119" t="s">
        <v>8280</v>
      </c>
      <c r="E2376" s="119" t="s">
        <v>1433</v>
      </c>
      <c r="F2376" s="119" t="s">
        <v>8281</v>
      </c>
    </row>
    <row r="2377" spans="1:6" ht="25.5">
      <c r="A2377" s="116" t="s">
        <v>8282</v>
      </c>
      <c r="B2377" s="118" t="s">
        <v>8283</v>
      </c>
      <c r="C2377" s="117" t="s">
        <v>514</v>
      </c>
      <c r="D2377" s="119" t="s">
        <v>8284</v>
      </c>
      <c r="E2377" s="119" t="s">
        <v>1399</v>
      </c>
      <c r="F2377" s="119" t="s">
        <v>8285</v>
      </c>
    </row>
    <row r="2378" spans="1:6" ht="25.5">
      <c r="A2378" s="116" t="s">
        <v>8286</v>
      </c>
      <c r="B2378" s="118" t="s">
        <v>8287</v>
      </c>
      <c r="C2378" s="117" t="s">
        <v>514</v>
      </c>
      <c r="D2378" s="119" t="s">
        <v>8288</v>
      </c>
      <c r="E2378" s="119" t="s">
        <v>1419</v>
      </c>
      <c r="F2378" s="119" t="s">
        <v>8289</v>
      </c>
    </row>
    <row r="2379" spans="1:6" ht="38.25">
      <c r="A2379" s="116" t="s">
        <v>8290</v>
      </c>
      <c r="B2379" s="118" t="s">
        <v>8291</v>
      </c>
      <c r="C2379" s="117" t="s">
        <v>514</v>
      </c>
      <c r="D2379" s="119" t="s">
        <v>8292</v>
      </c>
      <c r="E2379" s="119" t="s">
        <v>907</v>
      </c>
      <c r="F2379" s="119" t="s">
        <v>8293</v>
      </c>
    </row>
    <row r="2380" spans="1:6" ht="38.25">
      <c r="A2380" s="116" t="s">
        <v>8294</v>
      </c>
      <c r="B2380" s="118" t="s">
        <v>8295</v>
      </c>
      <c r="C2380" s="117" t="s">
        <v>514</v>
      </c>
      <c r="D2380" s="119" t="s">
        <v>1133</v>
      </c>
      <c r="E2380" s="119" t="s">
        <v>931</v>
      </c>
      <c r="F2380" s="119" t="s">
        <v>8296</v>
      </c>
    </row>
    <row r="2381" spans="1:6" ht="38.25">
      <c r="A2381" s="116" t="s">
        <v>8297</v>
      </c>
      <c r="B2381" s="118" t="s">
        <v>8298</v>
      </c>
      <c r="C2381" s="117" t="s">
        <v>514</v>
      </c>
      <c r="D2381" s="119" t="s">
        <v>8078</v>
      </c>
      <c r="E2381" s="119" t="s">
        <v>1005</v>
      </c>
      <c r="F2381" s="119" t="s">
        <v>8299</v>
      </c>
    </row>
    <row r="2382" spans="1:6" ht="38.25">
      <c r="A2382" s="116" t="s">
        <v>8300</v>
      </c>
      <c r="B2382" s="118" t="s">
        <v>8301</v>
      </c>
      <c r="C2382" s="117" t="s">
        <v>514</v>
      </c>
      <c r="D2382" s="119" t="s">
        <v>8302</v>
      </c>
      <c r="E2382" s="119" t="s">
        <v>1486</v>
      </c>
      <c r="F2382" s="119" t="s">
        <v>3914</v>
      </c>
    </row>
    <row r="2383" spans="1:6" ht="38.25">
      <c r="A2383" s="116" t="s">
        <v>8303</v>
      </c>
      <c r="B2383" s="118" t="s">
        <v>8304</v>
      </c>
      <c r="C2383" s="117" t="s">
        <v>514</v>
      </c>
      <c r="D2383" s="119" t="s">
        <v>8305</v>
      </c>
      <c r="E2383" s="119" t="s">
        <v>1426</v>
      </c>
      <c r="F2383" s="119" t="s">
        <v>8306</v>
      </c>
    </row>
    <row r="2384" spans="1:6" ht="38.25">
      <c r="A2384" s="116" t="s">
        <v>8307</v>
      </c>
      <c r="B2384" s="118" t="s">
        <v>8308</v>
      </c>
      <c r="C2384" s="117" t="s">
        <v>514</v>
      </c>
      <c r="D2384" s="119" t="s">
        <v>8309</v>
      </c>
      <c r="E2384" s="119" t="s">
        <v>1399</v>
      </c>
      <c r="F2384" s="119" t="s">
        <v>8310</v>
      </c>
    </row>
    <row r="2385" spans="1:6" ht="38.25">
      <c r="A2385" s="116" t="s">
        <v>8311</v>
      </c>
      <c r="B2385" s="118" t="s">
        <v>8312</v>
      </c>
      <c r="C2385" s="117" t="s">
        <v>514</v>
      </c>
      <c r="D2385" s="119" t="s">
        <v>8313</v>
      </c>
      <c r="E2385" s="119" t="s">
        <v>8141</v>
      </c>
      <c r="F2385" s="119" t="s">
        <v>8314</v>
      </c>
    </row>
    <row r="2386" spans="1:6" ht="38.25">
      <c r="A2386" s="130">
        <v>39.24</v>
      </c>
      <c r="B2386" s="127" t="s">
        <v>8315</v>
      </c>
      <c r="C2386" s="128"/>
      <c r="D2386" s="128"/>
      <c r="E2386" s="128"/>
      <c r="F2386" s="128"/>
    </row>
    <row r="2387" spans="1:6" ht="38.25">
      <c r="A2387" s="116" t="s">
        <v>8316</v>
      </c>
      <c r="B2387" s="118" t="s">
        <v>8317</v>
      </c>
      <c r="C2387" s="117" t="s">
        <v>514</v>
      </c>
      <c r="D2387" s="119" t="s">
        <v>8318</v>
      </c>
      <c r="E2387" s="119" t="s">
        <v>535</v>
      </c>
      <c r="F2387" s="119" t="s">
        <v>1846</v>
      </c>
    </row>
    <row r="2388" spans="1:6" ht="38.25">
      <c r="A2388" s="116" t="s">
        <v>8319</v>
      </c>
      <c r="B2388" s="118" t="s">
        <v>8320</v>
      </c>
      <c r="C2388" s="117" t="s">
        <v>514</v>
      </c>
      <c r="D2388" s="119" t="s">
        <v>8321</v>
      </c>
      <c r="E2388" s="119" t="s">
        <v>1409</v>
      </c>
      <c r="F2388" s="119" t="s">
        <v>8322</v>
      </c>
    </row>
    <row r="2389" spans="1:6" ht="38.25">
      <c r="A2389" s="116" t="s">
        <v>8323</v>
      </c>
      <c r="B2389" s="118" t="s">
        <v>8324</v>
      </c>
      <c r="C2389" s="117" t="s">
        <v>514</v>
      </c>
      <c r="D2389" s="119" t="s">
        <v>1843</v>
      </c>
      <c r="E2389" s="119" t="s">
        <v>5301</v>
      </c>
      <c r="F2389" s="119" t="s">
        <v>8325</v>
      </c>
    </row>
    <row r="2390" spans="1:6" ht="38.25">
      <c r="A2390" s="116" t="s">
        <v>8326</v>
      </c>
      <c r="B2390" s="118" t="s">
        <v>8327</v>
      </c>
      <c r="C2390" s="117" t="s">
        <v>514</v>
      </c>
      <c r="D2390" s="119" t="s">
        <v>8328</v>
      </c>
      <c r="E2390" s="119" t="s">
        <v>2050</v>
      </c>
      <c r="F2390" s="119" t="s">
        <v>8329</v>
      </c>
    </row>
    <row r="2391" spans="1:6" ht="38.25">
      <c r="A2391" s="116" t="s">
        <v>8330</v>
      </c>
      <c r="B2391" s="118" t="s">
        <v>8331</v>
      </c>
      <c r="C2391" s="117" t="s">
        <v>514</v>
      </c>
      <c r="D2391" s="119" t="s">
        <v>6002</v>
      </c>
      <c r="E2391" s="119" t="s">
        <v>535</v>
      </c>
      <c r="F2391" s="119" t="s">
        <v>7996</v>
      </c>
    </row>
    <row r="2392" spans="1:6" ht="38.25">
      <c r="A2392" s="116" t="s">
        <v>8332</v>
      </c>
      <c r="B2392" s="118" t="s">
        <v>8333</v>
      </c>
      <c r="C2392" s="117" t="s">
        <v>514</v>
      </c>
      <c r="D2392" s="119" t="s">
        <v>8334</v>
      </c>
      <c r="E2392" s="119" t="s">
        <v>8335</v>
      </c>
      <c r="F2392" s="119" t="s">
        <v>6130</v>
      </c>
    </row>
    <row r="2393" spans="1:6" ht="25.5">
      <c r="A2393" s="130">
        <v>39.25</v>
      </c>
      <c r="B2393" s="127" t="s">
        <v>8336</v>
      </c>
      <c r="C2393" s="128"/>
      <c r="D2393" s="128"/>
      <c r="E2393" s="128"/>
      <c r="F2393" s="128"/>
    </row>
    <row r="2394" spans="1:6" ht="38.25">
      <c r="A2394" s="116" t="s">
        <v>8337</v>
      </c>
      <c r="B2394" s="118" t="s">
        <v>8338</v>
      </c>
      <c r="C2394" s="117" t="s">
        <v>514</v>
      </c>
      <c r="D2394" s="119" t="s">
        <v>7777</v>
      </c>
      <c r="E2394" s="119" t="s">
        <v>1116</v>
      </c>
      <c r="F2394" s="119" t="s">
        <v>8339</v>
      </c>
    </row>
    <row r="2395" spans="1:6" ht="38.25">
      <c r="A2395" s="116" t="s">
        <v>8340</v>
      </c>
      <c r="B2395" s="118" t="s">
        <v>8341</v>
      </c>
      <c r="C2395" s="117" t="s">
        <v>514</v>
      </c>
      <c r="D2395" s="119" t="s">
        <v>8342</v>
      </c>
      <c r="E2395" s="119" t="s">
        <v>1116</v>
      </c>
      <c r="F2395" s="119" t="s">
        <v>8343</v>
      </c>
    </row>
    <row r="2396" spans="1:6" ht="51">
      <c r="A2396" s="136">
        <v>39.26</v>
      </c>
      <c r="B2396" s="127" t="s">
        <v>8344</v>
      </c>
      <c r="C2396" s="127"/>
      <c r="D2396" s="127"/>
      <c r="E2396" s="127"/>
      <c r="F2396" s="127"/>
    </row>
    <row r="2397" spans="1:6" ht="51">
      <c r="A2397" s="121" t="s">
        <v>8345</v>
      </c>
      <c r="B2397" s="118" t="s">
        <v>8346</v>
      </c>
      <c r="C2397" s="122" t="s">
        <v>514</v>
      </c>
      <c r="D2397" s="123" t="s">
        <v>8347</v>
      </c>
      <c r="E2397" s="123" t="s">
        <v>907</v>
      </c>
      <c r="F2397" s="123" t="s">
        <v>8348</v>
      </c>
    </row>
    <row r="2398" spans="1:6" ht="51">
      <c r="A2398" s="121" t="s">
        <v>8349</v>
      </c>
      <c r="B2398" s="118" t="s">
        <v>8350</v>
      </c>
      <c r="C2398" s="122" t="s">
        <v>514</v>
      </c>
      <c r="D2398" s="123" t="s">
        <v>5997</v>
      </c>
      <c r="E2398" s="123" t="s">
        <v>1005</v>
      </c>
      <c r="F2398" s="123" t="s">
        <v>2735</v>
      </c>
    </row>
    <row r="2399" spans="1:6" ht="51">
      <c r="A2399" s="121" t="s">
        <v>8351</v>
      </c>
      <c r="B2399" s="118" t="s">
        <v>8352</v>
      </c>
      <c r="C2399" s="122" t="s">
        <v>514</v>
      </c>
      <c r="D2399" s="123" t="s">
        <v>8353</v>
      </c>
      <c r="E2399" s="123" t="s">
        <v>1092</v>
      </c>
      <c r="F2399" s="123" t="s">
        <v>8354</v>
      </c>
    </row>
    <row r="2400" spans="1:6" ht="51">
      <c r="A2400" s="121" t="s">
        <v>8355</v>
      </c>
      <c r="B2400" s="118" t="s">
        <v>8356</v>
      </c>
      <c r="C2400" s="122" t="s">
        <v>514</v>
      </c>
      <c r="D2400" s="123" t="s">
        <v>2852</v>
      </c>
      <c r="E2400" s="123" t="s">
        <v>7962</v>
      </c>
      <c r="F2400" s="123" t="s">
        <v>8357</v>
      </c>
    </row>
    <row r="2401" spans="1:6" ht="38.25">
      <c r="A2401" s="121" t="s">
        <v>8358</v>
      </c>
      <c r="B2401" s="118" t="s">
        <v>8359</v>
      </c>
      <c r="C2401" s="122" t="s">
        <v>514</v>
      </c>
      <c r="D2401" s="123" t="s">
        <v>1031</v>
      </c>
      <c r="E2401" s="123" t="s">
        <v>1012</v>
      </c>
      <c r="F2401" s="123" t="s">
        <v>7526</v>
      </c>
    </row>
    <row r="2402" spans="1:6" ht="38.25">
      <c r="A2402" s="121" t="s">
        <v>8360</v>
      </c>
      <c r="B2402" s="118" t="s">
        <v>8361</v>
      </c>
      <c r="C2402" s="122" t="s">
        <v>514</v>
      </c>
      <c r="D2402" s="123" t="s">
        <v>8362</v>
      </c>
      <c r="E2402" s="123" t="s">
        <v>3548</v>
      </c>
      <c r="F2402" s="123" t="s">
        <v>8363</v>
      </c>
    </row>
    <row r="2403" spans="1:6" ht="38.25">
      <c r="A2403" s="121" t="s">
        <v>8364</v>
      </c>
      <c r="B2403" s="118" t="s">
        <v>8365</v>
      </c>
      <c r="C2403" s="122" t="s">
        <v>514</v>
      </c>
      <c r="D2403" s="123" t="s">
        <v>8366</v>
      </c>
      <c r="E2403" s="123" t="s">
        <v>1486</v>
      </c>
      <c r="F2403" s="123" t="s">
        <v>8367</v>
      </c>
    </row>
    <row r="2404" spans="1:6" ht="51">
      <c r="A2404" s="121" t="s">
        <v>8368</v>
      </c>
      <c r="B2404" s="118" t="s">
        <v>8369</v>
      </c>
      <c r="C2404" s="122" t="s">
        <v>514</v>
      </c>
      <c r="D2404" s="123" t="s">
        <v>8370</v>
      </c>
      <c r="E2404" s="123" t="s">
        <v>1409</v>
      </c>
      <c r="F2404" s="123" t="s">
        <v>8371</v>
      </c>
    </row>
    <row r="2405" spans="1:6" ht="51">
      <c r="A2405" s="121" t="s">
        <v>8372</v>
      </c>
      <c r="B2405" s="118" t="s">
        <v>8373</v>
      </c>
      <c r="C2405" s="122" t="s">
        <v>514</v>
      </c>
      <c r="D2405" s="123" t="s">
        <v>6652</v>
      </c>
      <c r="E2405" s="123" t="s">
        <v>1494</v>
      </c>
      <c r="F2405" s="123" t="s">
        <v>6653</v>
      </c>
    </row>
    <row r="2406" spans="1:6" ht="38.25">
      <c r="A2406" s="121" t="s">
        <v>8374</v>
      </c>
      <c r="B2406" s="118" t="s">
        <v>8375</v>
      </c>
      <c r="C2406" s="122" t="s">
        <v>514</v>
      </c>
      <c r="D2406" s="123" t="s">
        <v>8376</v>
      </c>
      <c r="E2406" s="123" t="s">
        <v>1430</v>
      </c>
      <c r="F2406" s="123" t="s">
        <v>8377</v>
      </c>
    </row>
    <row r="2407" spans="1:6" ht="51">
      <c r="A2407" s="121" t="s">
        <v>8378</v>
      </c>
      <c r="B2407" s="118" t="s">
        <v>8379</v>
      </c>
      <c r="C2407" s="122" t="s">
        <v>514</v>
      </c>
      <c r="D2407" s="123" t="s">
        <v>8380</v>
      </c>
      <c r="E2407" s="123" t="s">
        <v>1426</v>
      </c>
      <c r="F2407" s="123" t="s">
        <v>8381</v>
      </c>
    </row>
    <row r="2408" spans="1:6" ht="51">
      <c r="A2408" s="121" t="s">
        <v>8382</v>
      </c>
      <c r="B2408" s="118" t="s">
        <v>8383</v>
      </c>
      <c r="C2408" s="122" t="s">
        <v>514</v>
      </c>
      <c r="D2408" s="123" t="s">
        <v>8384</v>
      </c>
      <c r="E2408" s="123" t="s">
        <v>1433</v>
      </c>
      <c r="F2408" s="123" t="s">
        <v>8385</v>
      </c>
    </row>
    <row r="2409" spans="1:6" ht="38.25">
      <c r="A2409" s="121" t="s">
        <v>8386</v>
      </c>
      <c r="B2409" s="118" t="s">
        <v>8387</v>
      </c>
      <c r="C2409" s="122" t="s">
        <v>514</v>
      </c>
      <c r="D2409" s="123" t="s">
        <v>8388</v>
      </c>
      <c r="E2409" s="123" t="s">
        <v>1399</v>
      </c>
      <c r="F2409" s="123" t="s">
        <v>8389</v>
      </c>
    </row>
    <row r="2410" spans="1:6" ht="51">
      <c r="A2410" s="121" t="s">
        <v>8390</v>
      </c>
      <c r="B2410" s="118" t="s">
        <v>8391</v>
      </c>
      <c r="C2410" s="122" t="s">
        <v>514</v>
      </c>
      <c r="D2410" s="123" t="s">
        <v>8392</v>
      </c>
      <c r="E2410" s="123" t="s">
        <v>1419</v>
      </c>
      <c r="F2410" s="123" t="s">
        <v>8393</v>
      </c>
    </row>
    <row r="2411" spans="1:6" ht="51">
      <c r="A2411" s="121" t="s">
        <v>8394</v>
      </c>
      <c r="B2411" s="118" t="s">
        <v>8395</v>
      </c>
      <c r="C2411" s="122" t="s">
        <v>514</v>
      </c>
      <c r="D2411" s="123" t="s">
        <v>8396</v>
      </c>
      <c r="E2411" s="123" t="s">
        <v>1404</v>
      </c>
      <c r="F2411" s="123" t="s">
        <v>8397</v>
      </c>
    </row>
    <row r="2412" spans="1:6">
      <c r="A2412" s="130">
        <v>39.270000000000003</v>
      </c>
      <c r="B2412" s="113" t="s">
        <v>8398</v>
      </c>
      <c r="C2412" s="114"/>
      <c r="D2412" s="114"/>
      <c r="E2412" s="114"/>
      <c r="F2412" s="114"/>
    </row>
    <row r="2413" spans="1:6" ht="38.25">
      <c r="A2413" s="116" t="s">
        <v>8399</v>
      </c>
      <c r="B2413" s="118" t="s">
        <v>8400</v>
      </c>
      <c r="C2413" s="117" t="s">
        <v>514</v>
      </c>
      <c r="D2413" s="119" t="s">
        <v>8401</v>
      </c>
      <c r="E2413" s="119" t="s">
        <v>1005</v>
      </c>
      <c r="F2413" s="119" t="s">
        <v>8402</v>
      </c>
    </row>
    <row r="2414" spans="1:6" ht="38.25">
      <c r="A2414" s="116" t="s">
        <v>8403</v>
      </c>
      <c r="B2414" s="118" t="s">
        <v>8404</v>
      </c>
      <c r="C2414" s="117" t="s">
        <v>514</v>
      </c>
      <c r="D2414" s="119" t="s">
        <v>7883</v>
      </c>
      <c r="E2414" s="119" t="s">
        <v>1486</v>
      </c>
      <c r="F2414" s="119" t="s">
        <v>8405</v>
      </c>
    </row>
    <row r="2415" spans="1:6" ht="38.25">
      <c r="A2415" s="116" t="s">
        <v>8406</v>
      </c>
      <c r="B2415" s="118" t="s">
        <v>8407</v>
      </c>
      <c r="C2415" s="117" t="s">
        <v>514</v>
      </c>
      <c r="D2415" s="119" t="s">
        <v>8408</v>
      </c>
      <c r="E2415" s="119" t="s">
        <v>1486</v>
      </c>
      <c r="F2415" s="119" t="s">
        <v>8409</v>
      </c>
    </row>
    <row r="2416" spans="1:6" ht="38.25">
      <c r="A2416" s="116" t="s">
        <v>8410</v>
      </c>
      <c r="B2416" s="118" t="s">
        <v>8411</v>
      </c>
      <c r="C2416" s="117" t="s">
        <v>514</v>
      </c>
      <c r="D2416" s="119" t="s">
        <v>3942</v>
      </c>
      <c r="E2416" s="119" t="s">
        <v>1486</v>
      </c>
      <c r="F2416" s="119" t="s">
        <v>8412</v>
      </c>
    </row>
    <row r="2417" spans="1:6" ht="38.25">
      <c r="A2417" s="116" t="s">
        <v>8413</v>
      </c>
      <c r="B2417" s="118" t="s">
        <v>8414</v>
      </c>
      <c r="C2417" s="117" t="s">
        <v>514</v>
      </c>
      <c r="D2417" s="119" t="s">
        <v>8415</v>
      </c>
      <c r="E2417" s="119" t="s">
        <v>1486</v>
      </c>
      <c r="F2417" s="119" t="s">
        <v>8416</v>
      </c>
    </row>
    <row r="2418" spans="1:6" ht="38.25">
      <c r="A2418" s="136">
        <v>39.29</v>
      </c>
      <c r="B2418" s="113" t="s">
        <v>8417</v>
      </c>
      <c r="C2418" s="127"/>
      <c r="D2418" s="127"/>
      <c r="E2418" s="127"/>
      <c r="F2418" s="127"/>
    </row>
    <row r="2419" spans="1:6" ht="51">
      <c r="A2419" s="121" t="s">
        <v>8418</v>
      </c>
      <c r="B2419" s="118" t="s">
        <v>8419</v>
      </c>
      <c r="C2419" s="122" t="s">
        <v>514</v>
      </c>
      <c r="D2419" s="123" t="s">
        <v>8420</v>
      </c>
      <c r="E2419" s="123" t="s">
        <v>907</v>
      </c>
      <c r="F2419" s="123" t="s">
        <v>8421</v>
      </c>
    </row>
    <row r="2420" spans="1:6" ht="51">
      <c r="A2420" s="121" t="s">
        <v>8422</v>
      </c>
      <c r="B2420" s="118" t="s">
        <v>8423</v>
      </c>
      <c r="C2420" s="122" t="s">
        <v>514</v>
      </c>
      <c r="D2420" s="123" t="s">
        <v>8424</v>
      </c>
      <c r="E2420" s="123" t="s">
        <v>1005</v>
      </c>
      <c r="F2420" s="123" t="s">
        <v>8425</v>
      </c>
    </row>
    <row r="2421" spans="1:6" ht="51">
      <c r="A2421" s="121" t="s">
        <v>8426</v>
      </c>
      <c r="B2421" s="118" t="s">
        <v>8427</v>
      </c>
      <c r="C2421" s="122" t="s">
        <v>514</v>
      </c>
      <c r="D2421" s="123" t="s">
        <v>8244</v>
      </c>
      <c r="E2421" s="123" t="s">
        <v>1092</v>
      </c>
      <c r="F2421" s="123" t="s">
        <v>1759</v>
      </c>
    </row>
    <row r="2422" spans="1:6" ht="51">
      <c r="A2422" s="121" t="s">
        <v>8428</v>
      </c>
      <c r="B2422" s="118" t="s">
        <v>8429</v>
      </c>
      <c r="C2422" s="122" t="s">
        <v>514</v>
      </c>
      <c r="D2422" s="123" t="s">
        <v>6268</v>
      </c>
      <c r="E2422" s="123" t="s">
        <v>7962</v>
      </c>
      <c r="F2422" s="123" t="s">
        <v>3248</v>
      </c>
    </row>
    <row r="2423" spans="1:6" ht="51">
      <c r="A2423" s="121" t="s">
        <v>8430</v>
      </c>
      <c r="B2423" s="118" t="s">
        <v>8431</v>
      </c>
      <c r="C2423" s="122" t="s">
        <v>514</v>
      </c>
      <c r="D2423" s="123" t="s">
        <v>8432</v>
      </c>
      <c r="E2423" s="123" t="s">
        <v>1012</v>
      </c>
      <c r="F2423" s="123" t="s">
        <v>8433</v>
      </c>
    </row>
    <row r="2424" spans="1:6">
      <c r="A2424" s="130">
        <v>39.299999999999997</v>
      </c>
      <c r="B2424" s="113" t="s">
        <v>8434</v>
      </c>
      <c r="C2424" s="114"/>
      <c r="D2424" s="114"/>
      <c r="E2424" s="114"/>
      <c r="F2424" s="114"/>
    </row>
    <row r="2425" spans="1:6" ht="38.25">
      <c r="A2425" s="116" t="s">
        <v>8435</v>
      </c>
      <c r="B2425" s="118" t="s">
        <v>8436</v>
      </c>
      <c r="C2425" s="117" t="s">
        <v>514</v>
      </c>
      <c r="D2425" s="119" t="s">
        <v>8437</v>
      </c>
      <c r="E2425" s="119" t="s">
        <v>1430</v>
      </c>
      <c r="F2425" s="119" t="s">
        <v>8438</v>
      </c>
    </row>
    <row r="2426" spans="1:6" ht="25.5">
      <c r="A2426" s="129">
        <v>40</v>
      </c>
      <c r="B2426" s="127" t="s">
        <v>8439</v>
      </c>
      <c r="C2426" s="128"/>
      <c r="D2426" s="128"/>
      <c r="E2426" s="128"/>
      <c r="F2426" s="128"/>
    </row>
    <row r="2427" spans="1:6">
      <c r="A2427" s="130">
        <v>40.01</v>
      </c>
      <c r="B2427" s="113" t="s">
        <v>8440</v>
      </c>
      <c r="C2427" s="114"/>
      <c r="D2427" s="114"/>
      <c r="E2427" s="114"/>
      <c r="F2427" s="114"/>
    </row>
    <row r="2428" spans="1:6">
      <c r="A2428" s="116" t="s">
        <v>8441</v>
      </c>
      <c r="B2428" s="116" t="s">
        <v>8442</v>
      </c>
      <c r="C2428" s="117" t="s">
        <v>337</v>
      </c>
      <c r="D2428" s="119" t="s">
        <v>8443</v>
      </c>
      <c r="E2428" s="119" t="s">
        <v>1430</v>
      </c>
      <c r="F2428" s="119" t="s">
        <v>2715</v>
      </c>
    </row>
    <row r="2429" spans="1:6">
      <c r="A2429" s="116" t="s">
        <v>8444</v>
      </c>
      <c r="B2429" s="116" t="s">
        <v>8445</v>
      </c>
      <c r="C2429" s="117" t="s">
        <v>337</v>
      </c>
      <c r="D2429" s="119" t="s">
        <v>8446</v>
      </c>
      <c r="E2429" s="119" t="s">
        <v>1430</v>
      </c>
      <c r="F2429" s="119" t="s">
        <v>2260</v>
      </c>
    </row>
    <row r="2430" spans="1:6" ht="38.25">
      <c r="A2430" s="116" t="s">
        <v>8447</v>
      </c>
      <c r="B2430" s="118" t="s">
        <v>8448</v>
      </c>
      <c r="C2430" s="117" t="s">
        <v>337</v>
      </c>
      <c r="D2430" s="119" t="s">
        <v>8449</v>
      </c>
      <c r="E2430" s="119" t="s">
        <v>1426</v>
      </c>
      <c r="F2430" s="119" t="s">
        <v>1943</v>
      </c>
    </row>
    <row r="2431" spans="1:6">
      <c r="A2431" s="116" t="s">
        <v>8450</v>
      </c>
      <c r="B2431" s="116" t="s">
        <v>8451</v>
      </c>
      <c r="C2431" s="117" t="s">
        <v>337</v>
      </c>
      <c r="D2431" s="119" t="s">
        <v>8452</v>
      </c>
      <c r="E2431" s="119" t="s">
        <v>1430</v>
      </c>
      <c r="F2431" s="119" t="s">
        <v>1259</v>
      </c>
    </row>
    <row r="2432" spans="1:6">
      <c r="A2432" s="130">
        <v>40.020000000000003</v>
      </c>
      <c r="B2432" s="113" t="s">
        <v>8453</v>
      </c>
      <c r="C2432" s="114"/>
      <c r="D2432" s="114"/>
      <c r="E2432" s="114"/>
      <c r="F2432" s="114"/>
    </row>
    <row r="2433" spans="1:6">
      <c r="A2433" s="116" t="s">
        <v>8454</v>
      </c>
      <c r="B2433" s="116" t="s">
        <v>8455</v>
      </c>
      <c r="C2433" s="117" t="s">
        <v>337</v>
      </c>
      <c r="D2433" s="119" t="s">
        <v>8456</v>
      </c>
      <c r="E2433" s="119" t="s">
        <v>7066</v>
      </c>
      <c r="F2433" s="119" t="s">
        <v>8457</v>
      </c>
    </row>
    <row r="2434" spans="1:6" ht="25.5">
      <c r="A2434" s="116" t="s">
        <v>8458</v>
      </c>
      <c r="B2434" s="118" t="s">
        <v>8459</v>
      </c>
      <c r="C2434" s="117" t="s">
        <v>337</v>
      </c>
      <c r="D2434" s="119" t="s">
        <v>8460</v>
      </c>
      <c r="E2434" s="119" t="s">
        <v>1426</v>
      </c>
      <c r="F2434" s="119" t="s">
        <v>2981</v>
      </c>
    </row>
    <row r="2435" spans="1:6" ht="25.5">
      <c r="A2435" s="116" t="s">
        <v>8461</v>
      </c>
      <c r="B2435" s="118" t="s">
        <v>8462</v>
      </c>
      <c r="C2435" s="117" t="s">
        <v>337</v>
      </c>
      <c r="D2435" s="119" t="s">
        <v>5957</v>
      </c>
      <c r="E2435" s="119" t="s">
        <v>1426</v>
      </c>
      <c r="F2435" s="119" t="s">
        <v>8463</v>
      </c>
    </row>
    <row r="2436" spans="1:6" ht="25.5">
      <c r="A2436" s="116" t="s">
        <v>8464</v>
      </c>
      <c r="B2436" s="118" t="s">
        <v>8465</v>
      </c>
      <c r="C2436" s="117" t="s">
        <v>337</v>
      </c>
      <c r="D2436" s="119" t="s">
        <v>1584</v>
      </c>
      <c r="E2436" s="119" t="s">
        <v>1426</v>
      </c>
      <c r="F2436" s="119" t="s">
        <v>8466</v>
      </c>
    </row>
    <row r="2437" spans="1:6" ht="25.5">
      <c r="A2437" s="116" t="s">
        <v>8467</v>
      </c>
      <c r="B2437" s="118" t="s">
        <v>8468</v>
      </c>
      <c r="C2437" s="117" t="s">
        <v>337</v>
      </c>
      <c r="D2437" s="119" t="s">
        <v>8469</v>
      </c>
      <c r="E2437" s="119" t="s">
        <v>1399</v>
      </c>
      <c r="F2437" s="119" t="s">
        <v>8470</v>
      </c>
    </row>
    <row r="2438" spans="1:6" ht="25.5">
      <c r="A2438" s="116" t="s">
        <v>8471</v>
      </c>
      <c r="B2438" s="118" t="s">
        <v>8472</v>
      </c>
      <c r="C2438" s="117" t="s">
        <v>337</v>
      </c>
      <c r="D2438" s="119" t="s">
        <v>8473</v>
      </c>
      <c r="E2438" s="119" t="s">
        <v>1399</v>
      </c>
      <c r="F2438" s="119" t="s">
        <v>8474</v>
      </c>
    </row>
    <row r="2439" spans="1:6" ht="25.5">
      <c r="A2439" s="116" t="s">
        <v>8475</v>
      </c>
      <c r="B2439" s="118" t="s">
        <v>8476</v>
      </c>
      <c r="C2439" s="117" t="s">
        <v>337</v>
      </c>
      <c r="D2439" s="119" t="s">
        <v>8477</v>
      </c>
      <c r="E2439" s="119" t="s">
        <v>1404</v>
      </c>
      <c r="F2439" s="119" t="s">
        <v>8478</v>
      </c>
    </row>
    <row r="2440" spans="1:6" ht="38.25">
      <c r="A2440" s="121" t="s">
        <v>8479</v>
      </c>
      <c r="B2440" s="118" t="s">
        <v>8480</v>
      </c>
      <c r="C2440" s="122" t="s">
        <v>337</v>
      </c>
      <c r="D2440" s="123" t="s">
        <v>8481</v>
      </c>
      <c r="E2440" s="123" t="s">
        <v>1426</v>
      </c>
      <c r="F2440" s="123" t="s">
        <v>8482</v>
      </c>
    </row>
    <row r="2441" spans="1:6" ht="38.25">
      <c r="A2441" s="121" t="s">
        <v>8483</v>
      </c>
      <c r="B2441" s="118" t="s">
        <v>8484</v>
      </c>
      <c r="C2441" s="122" t="s">
        <v>337</v>
      </c>
      <c r="D2441" s="123" t="s">
        <v>8485</v>
      </c>
      <c r="E2441" s="123" t="s">
        <v>1426</v>
      </c>
      <c r="F2441" s="123" t="s">
        <v>8486</v>
      </c>
    </row>
    <row r="2442" spans="1:6" ht="38.25">
      <c r="A2442" s="121" t="s">
        <v>8487</v>
      </c>
      <c r="B2442" s="118" t="s">
        <v>8488</v>
      </c>
      <c r="C2442" s="122" t="s">
        <v>337</v>
      </c>
      <c r="D2442" s="123" t="s">
        <v>8489</v>
      </c>
      <c r="E2442" s="123" t="s">
        <v>1426</v>
      </c>
      <c r="F2442" s="123" t="s">
        <v>8490</v>
      </c>
    </row>
    <row r="2443" spans="1:6" ht="38.25">
      <c r="A2443" s="121" t="s">
        <v>8491</v>
      </c>
      <c r="B2443" s="118" t="s">
        <v>8492</v>
      </c>
      <c r="C2443" s="122" t="s">
        <v>337</v>
      </c>
      <c r="D2443" s="123" t="s">
        <v>8493</v>
      </c>
      <c r="E2443" s="123" t="s">
        <v>1399</v>
      </c>
      <c r="F2443" s="123" t="s">
        <v>8494</v>
      </c>
    </row>
    <row r="2444" spans="1:6" ht="38.25">
      <c r="A2444" s="116" t="s">
        <v>8495</v>
      </c>
      <c r="B2444" s="118" t="s">
        <v>8496</v>
      </c>
      <c r="C2444" s="117" t="s">
        <v>337</v>
      </c>
      <c r="D2444" s="119" t="s">
        <v>8497</v>
      </c>
      <c r="E2444" s="119" t="s">
        <v>1426</v>
      </c>
      <c r="F2444" s="119" t="s">
        <v>8498</v>
      </c>
    </row>
    <row r="2445" spans="1:6" ht="38.25">
      <c r="A2445" s="116" t="s">
        <v>8499</v>
      </c>
      <c r="B2445" s="118" t="s">
        <v>8500</v>
      </c>
      <c r="C2445" s="117" t="s">
        <v>337</v>
      </c>
      <c r="D2445" s="119" t="s">
        <v>2238</v>
      </c>
      <c r="E2445" s="119" t="s">
        <v>1426</v>
      </c>
      <c r="F2445" s="119" t="s">
        <v>8501</v>
      </c>
    </row>
    <row r="2446" spans="1:6" ht="38.25">
      <c r="A2446" s="116" t="s">
        <v>8502</v>
      </c>
      <c r="B2446" s="118" t="s">
        <v>8503</v>
      </c>
      <c r="C2446" s="117" t="s">
        <v>337</v>
      </c>
      <c r="D2446" s="119" t="s">
        <v>8504</v>
      </c>
      <c r="E2446" s="119" t="s">
        <v>1399</v>
      </c>
      <c r="F2446" s="119" t="s">
        <v>8505</v>
      </c>
    </row>
    <row r="2447" spans="1:6">
      <c r="A2447" s="130">
        <v>40.04</v>
      </c>
      <c r="B2447" s="113" t="s">
        <v>8506</v>
      </c>
      <c r="C2447" s="114"/>
      <c r="D2447" s="114"/>
      <c r="E2447" s="114"/>
      <c r="F2447" s="114"/>
    </row>
    <row r="2448" spans="1:6" ht="38.25">
      <c r="A2448" s="116" t="s">
        <v>8507</v>
      </c>
      <c r="B2448" s="118" t="s">
        <v>8508</v>
      </c>
      <c r="C2448" s="117" t="s">
        <v>837</v>
      </c>
      <c r="D2448" s="119" t="s">
        <v>8509</v>
      </c>
      <c r="E2448" s="119" t="s">
        <v>1426</v>
      </c>
      <c r="F2448" s="119" t="s">
        <v>8510</v>
      </c>
    </row>
    <row r="2449" spans="1:6">
      <c r="A2449" s="116" t="s">
        <v>8511</v>
      </c>
      <c r="B2449" s="116" t="s">
        <v>8512</v>
      </c>
      <c r="C2449" s="117" t="s">
        <v>337</v>
      </c>
      <c r="D2449" s="119" t="s">
        <v>8513</v>
      </c>
      <c r="E2449" s="119" t="s">
        <v>1426</v>
      </c>
      <c r="F2449" s="119" t="s">
        <v>8514</v>
      </c>
    </row>
    <row r="2450" spans="1:6">
      <c r="A2450" s="116" t="s">
        <v>8515</v>
      </c>
      <c r="B2450" s="116" t="s">
        <v>8516</v>
      </c>
      <c r="C2450" s="117" t="s">
        <v>337</v>
      </c>
      <c r="D2450" s="119" t="s">
        <v>8517</v>
      </c>
      <c r="E2450" s="119" t="s">
        <v>1426</v>
      </c>
      <c r="F2450" s="119" t="s">
        <v>8518</v>
      </c>
    </row>
    <row r="2451" spans="1:6" ht="25.5">
      <c r="A2451" s="116" t="s">
        <v>8519</v>
      </c>
      <c r="B2451" s="118" t="s">
        <v>8520</v>
      </c>
      <c r="C2451" s="117" t="s">
        <v>837</v>
      </c>
      <c r="D2451" s="119" t="s">
        <v>8521</v>
      </c>
      <c r="E2451" s="119" t="s">
        <v>1426</v>
      </c>
      <c r="F2451" s="119" t="s">
        <v>8522</v>
      </c>
    </row>
    <row r="2452" spans="1:6" ht="25.5">
      <c r="A2452" s="116" t="s">
        <v>8523</v>
      </c>
      <c r="B2452" s="118" t="s">
        <v>8524</v>
      </c>
      <c r="C2452" s="117" t="s">
        <v>837</v>
      </c>
      <c r="D2452" s="119" t="s">
        <v>8525</v>
      </c>
      <c r="E2452" s="119" t="s">
        <v>1426</v>
      </c>
      <c r="F2452" s="119" t="s">
        <v>8526</v>
      </c>
    </row>
    <row r="2453" spans="1:6" ht="25.5">
      <c r="A2453" s="116" t="s">
        <v>8527</v>
      </c>
      <c r="B2453" s="118" t="s">
        <v>8528</v>
      </c>
      <c r="C2453" s="117" t="s">
        <v>837</v>
      </c>
      <c r="D2453" s="119" t="s">
        <v>8529</v>
      </c>
      <c r="E2453" s="119" t="s">
        <v>1426</v>
      </c>
      <c r="F2453" s="119" t="s">
        <v>3532</v>
      </c>
    </row>
    <row r="2454" spans="1:6" ht="38.25">
      <c r="A2454" s="116" t="s">
        <v>8530</v>
      </c>
      <c r="B2454" s="118" t="s">
        <v>8531</v>
      </c>
      <c r="C2454" s="117" t="s">
        <v>837</v>
      </c>
      <c r="D2454" s="119" t="s">
        <v>8532</v>
      </c>
      <c r="E2454" s="119" t="s">
        <v>1426</v>
      </c>
      <c r="F2454" s="119" t="s">
        <v>8533</v>
      </c>
    </row>
    <row r="2455" spans="1:6" ht="51">
      <c r="A2455" s="121" t="s">
        <v>8534</v>
      </c>
      <c r="B2455" s="118" t="s">
        <v>8535</v>
      </c>
      <c r="C2455" s="122" t="s">
        <v>337</v>
      </c>
      <c r="D2455" s="123" t="s">
        <v>8225</v>
      </c>
      <c r="E2455" s="123" t="s">
        <v>1426</v>
      </c>
      <c r="F2455" s="123" t="s">
        <v>8536</v>
      </c>
    </row>
    <row r="2456" spans="1:6">
      <c r="A2456" s="116" t="s">
        <v>8537</v>
      </c>
      <c r="B2456" s="116" t="s">
        <v>8538</v>
      </c>
      <c r="C2456" s="117" t="s">
        <v>837</v>
      </c>
      <c r="D2456" s="119" t="s">
        <v>8539</v>
      </c>
      <c r="E2456" s="119" t="s">
        <v>1426</v>
      </c>
      <c r="F2456" s="119" t="s">
        <v>8540</v>
      </c>
    </row>
    <row r="2457" spans="1:6">
      <c r="A2457" s="116" t="s">
        <v>8541</v>
      </c>
      <c r="B2457" s="116" t="s">
        <v>8542</v>
      </c>
      <c r="C2457" s="117" t="s">
        <v>837</v>
      </c>
      <c r="D2457" s="119" t="s">
        <v>8543</v>
      </c>
      <c r="E2457" s="119" t="s">
        <v>1426</v>
      </c>
      <c r="F2457" s="119" t="s">
        <v>3928</v>
      </c>
    </row>
    <row r="2458" spans="1:6">
      <c r="A2458" s="116" t="s">
        <v>8544</v>
      </c>
      <c r="B2458" s="116" t="s">
        <v>8545</v>
      </c>
      <c r="C2458" s="117" t="s">
        <v>837</v>
      </c>
      <c r="D2458" s="119" t="s">
        <v>7317</v>
      </c>
      <c r="E2458" s="119" t="s">
        <v>1426</v>
      </c>
      <c r="F2458" s="119" t="s">
        <v>8546</v>
      </c>
    </row>
    <row r="2459" spans="1:6" ht="38.25">
      <c r="A2459" s="116" t="s">
        <v>8547</v>
      </c>
      <c r="B2459" s="118" t="s">
        <v>8548</v>
      </c>
      <c r="C2459" s="117" t="s">
        <v>837</v>
      </c>
      <c r="D2459" s="119" t="s">
        <v>8549</v>
      </c>
      <c r="E2459" s="119" t="s">
        <v>1426</v>
      </c>
      <c r="F2459" s="119" t="s">
        <v>8550</v>
      </c>
    </row>
    <row r="2460" spans="1:6" ht="25.5">
      <c r="A2460" s="116" t="s">
        <v>8551</v>
      </c>
      <c r="B2460" s="118" t="s">
        <v>8552</v>
      </c>
      <c r="C2460" s="117" t="s">
        <v>837</v>
      </c>
      <c r="D2460" s="119" t="s">
        <v>8553</v>
      </c>
      <c r="E2460" s="119" t="s">
        <v>1426</v>
      </c>
      <c r="F2460" s="119" t="s">
        <v>8554</v>
      </c>
    </row>
    <row r="2461" spans="1:6">
      <c r="A2461" s="130">
        <v>40.049999999999997</v>
      </c>
      <c r="B2461" s="113" t="s">
        <v>8555</v>
      </c>
      <c r="C2461" s="114"/>
      <c r="D2461" s="114"/>
      <c r="E2461" s="114"/>
      <c r="F2461" s="114"/>
    </row>
    <row r="2462" spans="1:6">
      <c r="A2462" s="116" t="s">
        <v>8556</v>
      </c>
      <c r="B2462" s="116" t="s">
        <v>8557</v>
      </c>
      <c r="C2462" s="117" t="s">
        <v>837</v>
      </c>
      <c r="D2462" s="119" t="s">
        <v>7514</v>
      </c>
      <c r="E2462" s="119" t="s">
        <v>8558</v>
      </c>
      <c r="F2462" s="119" t="s">
        <v>8559</v>
      </c>
    </row>
    <row r="2463" spans="1:6">
      <c r="A2463" s="116" t="s">
        <v>8560</v>
      </c>
      <c r="B2463" s="116" t="s">
        <v>8561</v>
      </c>
      <c r="C2463" s="117" t="s">
        <v>837</v>
      </c>
      <c r="D2463" s="119" t="s">
        <v>8562</v>
      </c>
      <c r="E2463" s="119" t="s">
        <v>1433</v>
      </c>
      <c r="F2463" s="119" t="s">
        <v>8563</v>
      </c>
    </row>
    <row r="2464" spans="1:6">
      <c r="A2464" s="116" t="s">
        <v>8564</v>
      </c>
      <c r="B2464" s="116" t="s">
        <v>8565</v>
      </c>
      <c r="C2464" s="117" t="s">
        <v>837</v>
      </c>
      <c r="D2464" s="119" t="s">
        <v>8553</v>
      </c>
      <c r="E2464" s="119" t="s">
        <v>1404</v>
      </c>
      <c r="F2464" s="119" t="s">
        <v>8566</v>
      </c>
    </row>
    <row r="2465" spans="1:6">
      <c r="A2465" s="116" t="s">
        <v>8567</v>
      </c>
      <c r="B2465" s="116" t="s">
        <v>8568</v>
      </c>
      <c r="C2465" s="117" t="s">
        <v>837</v>
      </c>
      <c r="D2465" s="119" t="s">
        <v>8460</v>
      </c>
      <c r="E2465" s="119" t="s">
        <v>8569</v>
      </c>
      <c r="F2465" s="119" t="s">
        <v>8570</v>
      </c>
    </row>
    <row r="2466" spans="1:6">
      <c r="A2466" s="116" t="s">
        <v>8571</v>
      </c>
      <c r="B2466" s="116" t="s">
        <v>8572</v>
      </c>
      <c r="C2466" s="117" t="s">
        <v>837</v>
      </c>
      <c r="D2466" s="119" t="s">
        <v>915</v>
      </c>
      <c r="E2466" s="119" t="s">
        <v>1419</v>
      </c>
      <c r="F2466" s="119" t="s">
        <v>8573</v>
      </c>
    </row>
    <row r="2467" spans="1:6" ht="38.25">
      <c r="A2467" s="116" t="s">
        <v>8574</v>
      </c>
      <c r="B2467" s="118" t="s">
        <v>8575</v>
      </c>
      <c r="C2467" s="117" t="s">
        <v>837</v>
      </c>
      <c r="D2467" s="119" t="s">
        <v>8576</v>
      </c>
      <c r="E2467" s="119" t="s">
        <v>8577</v>
      </c>
      <c r="F2467" s="119" t="s">
        <v>8578</v>
      </c>
    </row>
    <row r="2468" spans="1:6" ht="38.25">
      <c r="A2468" s="116" t="s">
        <v>8579</v>
      </c>
      <c r="B2468" s="118" t="s">
        <v>8580</v>
      </c>
      <c r="C2468" s="117" t="s">
        <v>837</v>
      </c>
      <c r="D2468" s="119" t="s">
        <v>1399</v>
      </c>
      <c r="E2468" s="119" t="s">
        <v>1419</v>
      </c>
      <c r="F2468" s="119" t="s">
        <v>5872</v>
      </c>
    </row>
    <row r="2469" spans="1:6" ht="38.25">
      <c r="A2469" s="116" t="s">
        <v>8581</v>
      </c>
      <c r="B2469" s="118" t="s">
        <v>8582</v>
      </c>
      <c r="C2469" s="117" t="s">
        <v>837</v>
      </c>
      <c r="D2469" s="119" t="s">
        <v>3007</v>
      </c>
      <c r="E2469" s="119" t="s">
        <v>1404</v>
      </c>
      <c r="F2469" s="119" t="s">
        <v>8583</v>
      </c>
    </row>
    <row r="2470" spans="1:6" ht="25.5">
      <c r="A2470" s="116" t="s">
        <v>8584</v>
      </c>
      <c r="B2470" s="116" t="s">
        <v>8585</v>
      </c>
      <c r="C2470" s="117" t="s">
        <v>837</v>
      </c>
      <c r="D2470" s="119" t="s">
        <v>8586</v>
      </c>
      <c r="E2470" s="119" t="s">
        <v>1433</v>
      </c>
      <c r="F2470" s="119" t="s">
        <v>8587</v>
      </c>
    </row>
    <row r="2471" spans="1:6" ht="25.5">
      <c r="A2471" s="116" t="s">
        <v>8588</v>
      </c>
      <c r="B2471" s="116" t="s">
        <v>8589</v>
      </c>
      <c r="C2471" s="117" t="s">
        <v>837</v>
      </c>
      <c r="D2471" s="119" t="s">
        <v>8590</v>
      </c>
      <c r="E2471" s="119" t="s">
        <v>1433</v>
      </c>
      <c r="F2471" s="119" t="s">
        <v>8591</v>
      </c>
    </row>
    <row r="2472" spans="1:6">
      <c r="A2472" s="116" t="s">
        <v>8592</v>
      </c>
      <c r="B2472" s="116" t="s">
        <v>8593</v>
      </c>
      <c r="C2472" s="117" t="s">
        <v>837</v>
      </c>
      <c r="D2472" s="119" t="s">
        <v>8181</v>
      </c>
      <c r="E2472" s="119" t="s">
        <v>1430</v>
      </c>
      <c r="F2472" s="119" t="s">
        <v>8594</v>
      </c>
    </row>
    <row r="2473" spans="1:6" ht="25.5">
      <c r="A2473" s="116" t="s">
        <v>8595</v>
      </c>
      <c r="B2473" s="118" t="s">
        <v>8596</v>
      </c>
      <c r="C2473" s="117" t="s">
        <v>837</v>
      </c>
      <c r="D2473" s="119" t="s">
        <v>8597</v>
      </c>
      <c r="E2473" s="119" t="s">
        <v>8577</v>
      </c>
      <c r="F2473" s="119" t="s">
        <v>8598</v>
      </c>
    </row>
    <row r="2474" spans="1:6" ht="25.5">
      <c r="A2474" s="116" t="s">
        <v>8599</v>
      </c>
      <c r="B2474" s="118" t="s">
        <v>8600</v>
      </c>
      <c r="C2474" s="117" t="s">
        <v>337</v>
      </c>
      <c r="D2474" s="119" t="s">
        <v>8601</v>
      </c>
      <c r="E2474" s="119" t="s">
        <v>1426</v>
      </c>
      <c r="F2474" s="119" t="s">
        <v>8602</v>
      </c>
    </row>
    <row r="2475" spans="1:6" ht="25.5">
      <c r="A2475" s="116" t="s">
        <v>8603</v>
      </c>
      <c r="B2475" s="118" t="s">
        <v>8604</v>
      </c>
      <c r="C2475" s="117" t="s">
        <v>337</v>
      </c>
      <c r="D2475" s="119" t="s">
        <v>8605</v>
      </c>
      <c r="E2475" s="119" t="s">
        <v>1404</v>
      </c>
      <c r="F2475" s="119" t="s">
        <v>8606</v>
      </c>
    </row>
    <row r="2476" spans="1:6">
      <c r="A2476" s="130">
        <v>40.06</v>
      </c>
      <c r="B2476" s="113" t="s">
        <v>8607</v>
      </c>
      <c r="C2476" s="114"/>
      <c r="D2476" s="114"/>
      <c r="E2476" s="114"/>
      <c r="F2476" s="114"/>
    </row>
    <row r="2477" spans="1:6">
      <c r="A2477" s="116" t="s">
        <v>8608</v>
      </c>
      <c r="B2477" s="116" t="s">
        <v>8609</v>
      </c>
      <c r="C2477" s="117" t="s">
        <v>837</v>
      </c>
      <c r="D2477" s="119" t="s">
        <v>3957</v>
      </c>
      <c r="E2477" s="119" t="s">
        <v>1404</v>
      </c>
      <c r="F2477" s="119" t="s">
        <v>3972</v>
      </c>
    </row>
    <row r="2478" spans="1:6">
      <c r="A2478" s="116" t="s">
        <v>8610</v>
      </c>
      <c r="B2478" s="116" t="s">
        <v>8611</v>
      </c>
      <c r="C2478" s="117" t="s">
        <v>837</v>
      </c>
      <c r="D2478" s="119" t="s">
        <v>879</v>
      </c>
      <c r="E2478" s="119" t="s">
        <v>1404</v>
      </c>
      <c r="F2478" s="119" t="s">
        <v>8612</v>
      </c>
    </row>
    <row r="2479" spans="1:6">
      <c r="A2479" s="116" t="s">
        <v>8613</v>
      </c>
      <c r="B2479" s="116" t="s">
        <v>8614</v>
      </c>
      <c r="C2479" s="117" t="s">
        <v>837</v>
      </c>
      <c r="D2479" s="119" t="s">
        <v>8615</v>
      </c>
      <c r="E2479" s="119" t="s">
        <v>1404</v>
      </c>
      <c r="F2479" s="119" t="s">
        <v>8616</v>
      </c>
    </row>
    <row r="2480" spans="1:6">
      <c r="A2480" s="116" t="s">
        <v>8617</v>
      </c>
      <c r="B2480" s="116" t="s">
        <v>8618</v>
      </c>
      <c r="C2480" s="117" t="s">
        <v>837</v>
      </c>
      <c r="D2480" s="119" t="s">
        <v>8619</v>
      </c>
      <c r="E2480" s="119" t="s">
        <v>1404</v>
      </c>
      <c r="F2480" s="119" t="s">
        <v>8620</v>
      </c>
    </row>
    <row r="2481" spans="1:6">
      <c r="A2481" s="116" t="s">
        <v>8621</v>
      </c>
      <c r="B2481" s="116" t="s">
        <v>8622</v>
      </c>
      <c r="C2481" s="117" t="s">
        <v>837</v>
      </c>
      <c r="D2481" s="119" t="s">
        <v>8623</v>
      </c>
      <c r="E2481" s="119" t="s">
        <v>1404</v>
      </c>
      <c r="F2481" s="119" t="s">
        <v>8624</v>
      </c>
    </row>
    <row r="2482" spans="1:6">
      <c r="A2482" s="116" t="s">
        <v>8625</v>
      </c>
      <c r="B2482" s="116" t="s">
        <v>8626</v>
      </c>
      <c r="C2482" s="117" t="s">
        <v>837</v>
      </c>
      <c r="D2482" s="119" t="s">
        <v>8627</v>
      </c>
      <c r="E2482" s="119" t="s">
        <v>1404</v>
      </c>
      <c r="F2482" s="119" t="s">
        <v>8628</v>
      </c>
    </row>
    <row r="2483" spans="1:6">
      <c r="A2483" s="116" t="s">
        <v>8629</v>
      </c>
      <c r="B2483" s="116" t="s">
        <v>8630</v>
      </c>
      <c r="C2483" s="117" t="s">
        <v>837</v>
      </c>
      <c r="D2483" s="119" t="s">
        <v>8631</v>
      </c>
      <c r="E2483" s="119" t="s">
        <v>1404</v>
      </c>
      <c r="F2483" s="119" t="s">
        <v>8632</v>
      </c>
    </row>
    <row r="2484" spans="1:6">
      <c r="A2484" s="116" t="s">
        <v>8633</v>
      </c>
      <c r="B2484" s="116" t="s">
        <v>8634</v>
      </c>
      <c r="C2484" s="117" t="s">
        <v>837</v>
      </c>
      <c r="D2484" s="119" t="s">
        <v>8635</v>
      </c>
      <c r="E2484" s="119" t="s">
        <v>1404</v>
      </c>
      <c r="F2484" s="119" t="s">
        <v>8636</v>
      </c>
    </row>
    <row r="2485" spans="1:6">
      <c r="A2485" s="116" t="s">
        <v>8637</v>
      </c>
      <c r="B2485" s="116" t="s">
        <v>8638</v>
      </c>
      <c r="C2485" s="117" t="s">
        <v>837</v>
      </c>
      <c r="D2485" s="119" t="s">
        <v>8639</v>
      </c>
      <c r="E2485" s="119" t="s">
        <v>1404</v>
      </c>
      <c r="F2485" s="119" t="s">
        <v>2661</v>
      </c>
    </row>
    <row r="2486" spans="1:6">
      <c r="A2486" s="130">
        <v>40.07</v>
      </c>
      <c r="B2486" s="113" t="s">
        <v>8640</v>
      </c>
      <c r="C2486" s="114"/>
      <c r="D2486" s="114"/>
      <c r="E2486" s="114"/>
      <c r="F2486" s="114"/>
    </row>
    <row r="2487" spans="1:6">
      <c r="A2487" s="116" t="s">
        <v>8641</v>
      </c>
      <c r="B2487" s="116" t="s">
        <v>8642</v>
      </c>
      <c r="C2487" s="117" t="s">
        <v>337</v>
      </c>
      <c r="D2487" s="119" t="s">
        <v>1834</v>
      </c>
      <c r="E2487" s="119" t="s">
        <v>1430</v>
      </c>
      <c r="F2487" s="119" t="s">
        <v>8643</v>
      </c>
    </row>
    <row r="2488" spans="1:6">
      <c r="A2488" s="116" t="s">
        <v>8644</v>
      </c>
      <c r="B2488" s="116" t="s">
        <v>8645</v>
      </c>
      <c r="C2488" s="117" t="s">
        <v>337</v>
      </c>
      <c r="D2488" s="119" t="s">
        <v>8646</v>
      </c>
      <c r="E2488" s="119" t="s">
        <v>1430</v>
      </c>
      <c r="F2488" s="119" t="s">
        <v>2933</v>
      </c>
    </row>
    <row r="2489" spans="1:6">
      <c r="A2489" s="116" t="s">
        <v>8647</v>
      </c>
      <c r="B2489" s="116" t="s">
        <v>8648</v>
      </c>
      <c r="C2489" s="117" t="s">
        <v>337</v>
      </c>
      <c r="D2489" s="119" t="s">
        <v>8649</v>
      </c>
      <c r="E2489" s="119" t="s">
        <v>1430</v>
      </c>
      <c r="F2489" s="119" t="s">
        <v>8650</v>
      </c>
    </row>
    <row r="2490" spans="1:6">
      <c r="A2490" s="130">
        <v>40.1</v>
      </c>
      <c r="B2490" s="113" t="s">
        <v>8651</v>
      </c>
      <c r="C2490" s="114"/>
      <c r="D2490" s="114"/>
      <c r="E2490" s="114"/>
      <c r="F2490" s="114"/>
    </row>
    <row r="2491" spans="1:6">
      <c r="A2491" s="116" t="s">
        <v>8652</v>
      </c>
      <c r="B2491" s="116" t="s">
        <v>8653</v>
      </c>
      <c r="C2491" s="117" t="s">
        <v>337</v>
      </c>
      <c r="D2491" s="119" t="s">
        <v>8654</v>
      </c>
      <c r="E2491" s="119" t="s">
        <v>1404</v>
      </c>
      <c r="F2491" s="119" t="s">
        <v>8655</v>
      </c>
    </row>
    <row r="2492" spans="1:6">
      <c r="A2492" s="116" t="s">
        <v>8656</v>
      </c>
      <c r="B2492" s="116" t="s">
        <v>8657</v>
      </c>
      <c r="C2492" s="117" t="s">
        <v>337</v>
      </c>
      <c r="D2492" s="119" t="s">
        <v>8658</v>
      </c>
      <c r="E2492" s="119" t="s">
        <v>1404</v>
      </c>
      <c r="F2492" s="119" t="s">
        <v>8659</v>
      </c>
    </row>
    <row r="2493" spans="1:6">
      <c r="A2493" s="116" t="s">
        <v>8660</v>
      </c>
      <c r="B2493" s="116" t="s">
        <v>8661</v>
      </c>
      <c r="C2493" s="117" t="s">
        <v>337</v>
      </c>
      <c r="D2493" s="119" t="s">
        <v>8662</v>
      </c>
      <c r="E2493" s="119" t="s">
        <v>1404</v>
      </c>
      <c r="F2493" s="119" t="s">
        <v>8663</v>
      </c>
    </row>
    <row r="2494" spans="1:6">
      <c r="A2494" s="116" t="s">
        <v>8664</v>
      </c>
      <c r="B2494" s="116" t="s">
        <v>8665</v>
      </c>
      <c r="C2494" s="117" t="s">
        <v>337</v>
      </c>
      <c r="D2494" s="119" t="s">
        <v>8666</v>
      </c>
      <c r="E2494" s="119" t="s">
        <v>1404</v>
      </c>
      <c r="F2494" s="119" t="s">
        <v>8667</v>
      </c>
    </row>
    <row r="2495" spans="1:6">
      <c r="A2495" s="116" t="s">
        <v>8668</v>
      </c>
      <c r="B2495" s="116" t="s">
        <v>8669</v>
      </c>
      <c r="C2495" s="117" t="s">
        <v>337</v>
      </c>
      <c r="D2495" s="119" t="s">
        <v>8670</v>
      </c>
      <c r="E2495" s="119" t="s">
        <v>1404</v>
      </c>
      <c r="F2495" s="119" t="s">
        <v>8671</v>
      </c>
    </row>
    <row r="2496" spans="1:6">
      <c r="A2496" s="116" t="s">
        <v>8672</v>
      </c>
      <c r="B2496" s="116" t="s">
        <v>8673</v>
      </c>
      <c r="C2496" s="117" t="s">
        <v>337</v>
      </c>
      <c r="D2496" s="119" t="s">
        <v>8674</v>
      </c>
      <c r="E2496" s="119" t="s">
        <v>1404</v>
      </c>
      <c r="F2496" s="119" t="s">
        <v>8675</v>
      </c>
    </row>
    <row r="2497" spans="1:6">
      <c r="A2497" s="116" t="s">
        <v>8676</v>
      </c>
      <c r="B2497" s="116" t="s">
        <v>8677</v>
      </c>
      <c r="C2497" s="117" t="s">
        <v>337</v>
      </c>
      <c r="D2497" s="119" t="s">
        <v>8678</v>
      </c>
      <c r="E2497" s="119" t="s">
        <v>1404</v>
      </c>
      <c r="F2497" s="119" t="s">
        <v>8679</v>
      </c>
    </row>
    <row r="2498" spans="1:6">
      <c r="A2498" s="116" t="s">
        <v>8680</v>
      </c>
      <c r="B2498" s="116" t="s">
        <v>8681</v>
      </c>
      <c r="C2498" s="117" t="s">
        <v>337</v>
      </c>
      <c r="D2498" s="119" t="s">
        <v>8682</v>
      </c>
      <c r="E2498" s="119" t="s">
        <v>1404</v>
      </c>
      <c r="F2498" s="119" t="s">
        <v>8683</v>
      </c>
    </row>
    <row r="2499" spans="1:6">
      <c r="A2499" s="116" t="s">
        <v>8684</v>
      </c>
      <c r="B2499" s="116" t="s">
        <v>8685</v>
      </c>
      <c r="C2499" s="117" t="s">
        <v>337</v>
      </c>
      <c r="D2499" s="119" t="s">
        <v>8686</v>
      </c>
      <c r="E2499" s="119" t="s">
        <v>1404</v>
      </c>
      <c r="F2499" s="119" t="s">
        <v>8687</v>
      </c>
    </row>
    <row r="2500" spans="1:6">
      <c r="A2500" s="116" t="s">
        <v>8688</v>
      </c>
      <c r="B2500" s="116" t="s">
        <v>8689</v>
      </c>
      <c r="C2500" s="117" t="s">
        <v>337</v>
      </c>
      <c r="D2500" s="119" t="s">
        <v>8690</v>
      </c>
      <c r="E2500" s="119" t="s">
        <v>1404</v>
      </c>
      <c r="F2500" s="119" t="s">
        <v>8691</v>
      </c>
    </row>
    <row r="2501" spans="1:6">
      <c r="A2501" s="116" t="s">
        <v>8692</v>
      </c>
      <c r="B2501" s="116" t="s">
        <v>8693</v>
      </c>
      <c r="C2501" s="117" t="s">
        <v>337</v>
      </c>
      <c r="D2501" s="119" t="s">
        <v>8694</v>
      </c>
      <c r="E2501" s="119" t="s">
        <v>1404</v>
      </c>
      <c r="F2501" s="119" t="s">
        <v>8695</v>
      </c>
    </row>
    <row r="2502" spans="1:6">
      <c r="A2502" s="116" t="s">
        <v>8696</v>
      </c>
      <c r="B2502" s="116" t="s">
        <v>8697</v>
      </c>
      <c r="C2502" s="117" t="s">
        <v>337</v>
      </c>
      <c r="D2502" s="119" t="s">
        <v>8698</v>
      </c>
      <c r="E2502" s="119" t="s">
        <v>1404</v>
      </c>
      <c r="F2502" s="119" t="s">
        <v>8699</v>
      </c>
    </row>
    <row r="2503" spans="1:6">
      <c r="A2503" s="116" t="s">
        <v>8700</v>
      </c>
      <c r="B2503" s="116" t="s">
        <v>8701</v>
      </c>
      <c r="C2503" s="117" t="s">
        <v>337</v>
      </c>
      <c r="D2503" s="119" t="s">
        <v>8702</v>
      </c>
      <c r="E2503" s="119" t="s">
        <v>1404</v>
      </c>
      <c r="F2503" s="119" t="s">
        <v>8703</v>
      </c>
    </row>
    <row r="2504" spans="1:6">
      <c r="A2504" s="116" t="s">
        <v>8704</v>
      </c>
      <c r="B2504" s="116" t="s">
        <v>8705</v>
      </c>
      <c r="C2504" s="117" t="s">
        <v>337</v>
      </c>
      <c r="D2504" s="119" t="s">
        <v>8706</v>
      </c>
      <c r="E2504" s="119" t="s">
        <v>1404</v>
      </c>
      <c r="F2504" s="119" t="s">
        <v>7835</v>
      </c>
    </row>
    <row r="2505" spans="1:6">
      <c r="A2505" s="116" t="s">
        <v>8707</v>
      </c>
      <c r="B2505" s="116" t="s">
        <v>8708</v>
      </c>
      <c r="C2505" s="117" t="s">
        <v>337</v>
      </c>
      <c r="D2505" s="119" t="s">
        <v>8709</v>
      </c>
      <c r="E2505" s="119" t="s">
        <v>1404</v>
      </c>
      <c r="F2505" s="119" t="s">
        <v>8710</v>
      </c>
    </row>
    <row r="2506" spans="1:6">
      <c r="A2506" s="130">
        <v>40.11</v>
      </c>
      <c r="B2506" s="113" t="s">
        <v>8711</v>
      </c>
      <c r="C2506" s="114"/>
      <c r="D2506" s="114"/>
      <c r="E2506" s="114"/>
      <c r="F2506" s="114"/>
    </row>
    <row r="2507" spans="1:6" ht="38.25">
      <c r="A2507" s="116" t="s">
        <v>8712</v>
      </c>
      <c r="B2507" s="118" t="s">
        <v>8713</v>
      </c>
      <c r="C2507" s="117" t="s">
        <v>337</v>
      </c>
      <c r="D2507" s="119" t="s">
        <v>1610</v>
      </c>
      <c r="E2507" s="119" t="s">
        <v>1419</v>
      </c>
      <c r="F2507" s="119" t="s">
        <v>8714</v>
      </c>
    </row>
    <row r="2508" spans="1:6" ht="25.5">
      <c r="A2508" s="121" t="s">
        <v>8715</v>
      </c>
      <c r="B2508" s="116" t="s">
        <v>8716</v>
      </c>
      <c r="C2508" s="122" t="s">
        <v>337</v>
      </c>
      <c r="D2508" s="123" t="s">
        <v>8717</v>
      </c>
      <c r="E2508" s="123" t="s">
        <v>1404</v>
      </c>
      <c r="F2508" s="123" t="s">
        <v>8718</v>
      </c>
    </row>
    <row r="2509" spans="1:6" ht="38.25">
      <c r="A2509" s="121" t="s">
        <v>8719</v>
      </c>
      <c r="B2509" s="116" t="s">
        <v>8720</v>
      </c>
      <c r="C2509" s="122" t="s">
        <v>337</v>
      </c>
      <c r="D2509" s="123" t="s">
        <v>8721</v>
      </c>
      <c r="E2509" s="123" t="s">
        <v>1404</v>
      </c>
      <c r="F2509" s="123" t="s">
        <v>8722</v>
      </c>
    </row>
    <row r="2510" spans="1:6" ht="38.25">
      <c r="A2510" s="121" t="s">
        <v>8723</v>
      </c>
      <c r="B2510" s="116" t="s">
        <v>8724</v>
      </c>
      <c r="C2510" s="122" t="s">
        <v>337</v>
      </c>
      <c r="D2510" s="123" t="s">
        <v>8725</v>
      </c>
      <c r="E2510" s="123" t="s">
        <v>1404</v>
      </c>
      <c r="F2510" s="123" t="s">
        <v>8726</v>
      </c>
    </row>
    <row r="2511" spans="1:6" ht="25.5">
      <c r="A2511" s="116" t="s">
        <v>8727</v>
      </c>
      <c r="B2511" s="118" t="s">
        <v>8728</v>
      </c>
      <c r="C2511" s="117" t="s">
        <v>337</v>
      </c>
      <c r="D2511" s="119" t="s">
        <v>8729</v>
      </c>
      <c r="E2511" s="119" t="s">
        <v>1414</v>
      </c>
      <c r="F2511" s="119" t="s">
        <v>8730</v>
      </c>
    </row>
    <row r="2512" spans="1:6" ht="25.5">
      <c r="A2512" s="116" t="s">
        <v>8731</v>
      </c>
      <c r="B2512" s="118" t="s">
        <v>8732</v>
      </c>
      <c r="C2512" s="117" t="s">
        <v>337</v>
      </c>
      <c r="D2512" s="119" t="s">
        <v>8733</v>
      </c>
      <c r="E2512" s="119" t="s">
        <v>1414</v>
      </c>
      <c r="F2512" s="119" t="s">
        <v>8734</v>
      </c>
    </row>
    <row r="2513" spans="1:6" ht="38.25">
      <c r="A2513" s="116" t="s">
        <v>8735</v>
      </c>
      <c r="B2513" s="118" t="s">
        <v>8736</v>
      </c>
      <c r="C2513" s="117" t="s">
        <v>337</v>
      </c>
      <c r="D2513" s="119" t="s">
        <v>8737</v>
      </c>
      <c r="E2513" s="119" t="s">
        <v>1414</v>
      </c>
      <c r="F2513" s="119" t="s">
        <v>8738</v>
      </c>
    </row>
    <row r="2514" spans="1:6" ht="25.5">
      <c r="A2514" s="116" t="s">
        <v>8739</v>
      </c>
      <c r="B2514" s="118" t="s">
        <v>8740</v>
      </c>
      <c r="C2514" s="117" t="s">
        <v>337</v>
      </c>
      <c r="D2514" s="119" t="s">
        <v>8741</v>
      </c>
      <c r="E2514" s="119" t="s">
        <v>1414</v>
      </c>
      <c r="F2514" s="119" t="s">
        <v>8742</v>
      </c>
    </row>
    <row r="2515" spans="1:6" ht="38.25">
      <c r="A2515" s="121" t="s">
        <v>8743</v>
      </c>
      <c r="B2515" s="116" t="s">
        <v>8744</v>
      </c>
      <c r="C2515" s="122" t="s">
        <v>337</v>
      </c>
      <c r="D2515" s="123" t="s">
        <v>8745</v>
      </c>
      <c r="E2515" s="123" t="s">
        <v>1404</v>
      </c>
      <c r="F2515" s="123" t="s">
        <v>8746</v>
      </c>
    </row>
    <row r="2516" spans="1:6" ht="25.5">
      <c r="A2516" s="116" t="s">
        <v>8747</v>
      </c>
      <c r="B2516" s="118" t="s">
        <v>8748</v>
      </c>
      <c r="C2516" s="117" t="s">
        <v>337</v>
      </c>
      <c r="D2516" s="119" t="s">
        <v>8749</v>
      </c>
      <c r="E2516" s="119" t="s">
        <v>1414</v>
      </c>
      <c r="F2516" s="119" t="s">
        <v>8750</v>
      </c>
    </row>
    <row r="2517" spans="1:6">
      <c r="A2517" s="116" t="s">
        <v>8751</v>
      </c>
      <c r="B2517" s="116" t="s">
        <v>8752</v>
      </c>
      <c r="C2517" s="117" t="s">
        <v>337</v>
      </c>
      <c r="D2517" s="119" t="s">
        <v>8753</v>
      </c>
      <c r="E2517" s="119" t="s">
        <v>1462</v>
      </c>
      <c r="F2517" s="119" t="s">
        <v>8754</v>
      </c>
    </row>
    <row r="2518" spans="1:6">
      <c r="A2518" s="130">
        <v>40.119999999999997</v>
      </c>
      <c r="B2518" s="113" t="s">
        <v>8755</v>
      </c>
      <c r="C2518" s="114"/>
      <c r="D2518" s="114"/>
      <c r="E2518" s="114"/>
      <c r="F2518" s="114"/>
    </row>
    <row r="2519" spans="1:6" ht="25.5">
      <c r="A2519" s="116" t="s">
        <v>8756</v>
      </c>
      <c r="B2519" s="118" t="s">
        <v>8757</v>
      </c>
      <c r="C2519" s="117" t="s">
        <v>337</v>
      </c>
      <c r="D2519" s="119" t="s">
        <v>8758</v>
      </c>
      <c r="E2519" s="119" t="s">
        <v>1399</v>
      </c>
      <c r="F2519" s="119" t="s">
        <v>8759</v>
      </c>
    </row>
    <row r="2520" spans="1:6" ht="25.5">
      <c r="A2520" s="116" t="s">
        <v>8760</v>
      </c>
      <c r="B2520" s="118" t="s">
        <v>8761</v>
      </c>
      <c r="C2520" s="117" t="s">
        <v>337</v>
      </c>
      <c r="D2520" s="119" t="s">
        <v>8762</v>
      </c>
      <c r="E2520" s="119" t="s">
        <v>1399</v>
      </c>
      <c r="F2520" s="119" t="s">
        <v>8763</v>
      </c>
    </row>
    <row r="2521" spans="1:6" ht="25.5">
      <c r="A2521" s="116" t="s">
        <v>8764</v>
      </c>
      <c r="B2521" s="118" t="s">
        <v>8765</v>
      </c>
      <c r="C2521" s="117" t="s">
        <v>337</v>
      </c>
      <c r="D2521" s="119" t="s">
        <v>8766</v>
      </c>
      <c r="E2521" s="119" t="s">
        <v>1399</v>
      </c>
      <c r="F2521" s="119" t="s">
        <v>8767</v>
      </c>
    </row>
    <row r="2522" spans="1:6" ht="25.5">
      <c r="A2522" s="116" t="s">
        <v>8768</v>
      </c>
      <c r="B2522" s="118" t="s">
        <v>8769</v>
      </c>
      <c r="C2522" s="117" t="s">
        <v>337</v>
      </c>
      <c r="D2522" s="119" t="s">
        <v>8770</v>
      </c>
      <c r="E2522" s="119" t="s">
        <v>1399</v>
      </c>
      <c r="F2522" s="119" t="s">
        <v>8771</v>
      </c>
    </row>
    <row r="2523" spans="1:6">
      <c r="A2523" s="130">
        <v>40.130000000000003</v>
      </c>
      <c r="B2523" s="113" t="s">
        <v>8772</v>
      </c>
      <c r="C2523" s="114"/>
      <c r="D2523" s="114"/>
      <c r="E2523" s="114"/>
      <c r="F2523" s="114"/>
    </row>
    <row r="2524" spans="1:6">
      <c r="A2524" s="116" t="s">
        <v>8773</v>
      </c>
      <c r="B2524" s="116" t="s">
        <v>8774</v>
      </c>
      <c r="C2524" s="117" t="s">
        <v>337</v>
      </c>
      <c r="D2524" s="119" t="s">
        <v>8775</v>
      </c>
      <c r="E2524" s="119" t="s">
        <v>1399</v>
      </c>
      <c r="F2524" s="119" t="s">
        <v>8776</v>
      </c>
    </row>
    <row r="2525" spans="1:6" ht="51">
      <c r="A2525" s="121" t="s">
        <v>8777</v>
      </c>
      <c r="B2525" s="118" t="s">
        <v>8778</v>
      </c>
      <c r="C2525" s="122" t="s">
        <v>337</v>
      </c>
      <c r="D2525" s="123" t="s">
        <v>8779</v>
      </c>
      <c r="E2525" s="123" t="s">
        <v>1430</v>
      </c>
      <c r="F2525" s="123" t="s">
        <v>8780</v>
      </c>
    </row>
    <row r="2526" spans="1:6">
      <c r="A2526" s="130">
        <v>40.14</v>
      </c>
      <c r="B2526" s="113" t="s">
        <v>8781</v>
      </c>
      <c r="C2526" s="114"/>
      <c r="D2526" s="114"/>
      <c r="E2526" s="114"/>
      <c r="F2526" s="114"/>
    </row>
    <row r="2527" spans="1:6">
      <c r="A2527" s="116" t="s">
        <v>8782</v>
      </c>
      <c r="B2527" s="116" t="s">
        <v>8783</v>
      </c>
      <c r="C2527" s="117" t="s">
        <v>337</v>
      </c>
      <c r="D2527" s="119" t="s">
        <v>8784</v>
      </c>
      <c r="E2527" s="119" t="s">
        <v>1399</v>
      </c>
      <c r="F2527" s="119" t="s">
        <v>8785</v>
      </c>
    </row>
    <row r="2528" spans="1:6" ht="51">
      <c r="A2528" s="121" t="s">
        <v>8786</v>
      </c>
      <c r="B2528" s="118" t="s">
        <v>8787</v>
      </c>
      <c r="C2528" s="122" t="s">
        <v>337</v>
      </c>
      <c r="D2528" s="123" t="s">
        <v>8788</v>
      </c>
      <c r="E2528" s="123" t="s">
        <v>1404</v>
      </c>
      <c r="F2528" s="123" t="s">
        <v>6907</v>
      </c>
    </row>
    <row r="2529" spans="1:6" ht="38.25">
      <c r="A2529" s="130">
        <v>40.200000000000003</v>
      </c>
      <c r="B2529" s="127" t="s">
        <v>8789</v>
      </c>
      <c r="C2529" s="128"/>
      <c r="D2529" s="128"/>
      <c r="E2529" s="128"/>
      <c r="F2529" s="128"/>
    </row>
    <row r="2530" spans="1:6">
      <c r="A2530" s="116" t="s">
        <v>8790</v>
      </c>
      <c r="B2530" s="116" t="s">
        <v>8791</v>
      </c>
      <c r="C2530" s="117" t="s">
        <v>337</v>
      </c>
      <c r="D2530" s="119" t="s">
        <v>8792</v>
      </c>
      <c r="E2530" s="119" t="s">
        <v>7066</v>
      </c>
      <c r="F2530" s="119" t="s">
        <v>8793</v>
      </c>
    </row>
    <row r="2531" spans="1:6">
      <c r="A2531" s="116" t="s">
        <v>8794</v>
      </c>
      <c r="B2531" s="116" t="s">
        <v>8795</v>
      </c>
      <c r="C2531" s="117" t="s">
        <v>337</v>
      </c>
      <c r="D2531" s="119" t="s">
        <v>8796</v>
      </c>
      <c r="E2531" s="119" t="s">
        <v>7066</v>
      </c>
      <c r="F2531" s="119" t="s">
        <v>8797</v>
      </c>
    </row>
    <row r="2532" spans="1:6">
      <c r="A2532" s="116" t="s">
        <v>8798</v>
      </c>
      <c r="B2532" s="116" t="s">
        <v>8799</v>
      </c>
      <c r="C2532" s="117" t="s">
        <v>337</v>
      </c>
      <c r="D2532" s="119" t="s">
        <v>8800</v>
      </c>
      <c r="E2532" s="119" t="s">
        <v>1426</v>
      </c>
      <c r="F2532" s="119" t="s">
        <v>8801</v>
      </c>
    </row>
    <row r="2533" spans="1:6" ht="25.5">
      <c r="A2533" s="116" t="s">
        <v>8802</v>
      </c>
      <c r="B2533" s="116" t="s">
        <v>8803</v>
      </c>
      <c r="C2533" s="117" t="s">
        <v>337</v>
      </c>
      <c r="D2533" s="119" t="s">
        <v>8804</v>
      </c>
      <c r="E2533" s="119" t="s">
        <v>1426</v>
      </c>
      <c r="F2533" s="119" t="s">
        <v>8805</v>
      </c>
    </row>
    <row r="2534" spans="1:6" ht="25.5">
      <c r="A2534" s="116" t="s">
        <v>8806</v>
      </c>
      <c r="B2534" s="118" t="s">
        <v>8807</v>
      </c>
      <c r="C2534" s="117" t="s">
        <v>337</v>
      </c>
      <c r="D2534" s="119" t="s">
        <v>5628</v>
      </c>
      <c r="E2534" s="119" t="s">
        <v>1426</v>
      </c>
      <c r="F2534" s="119" t="s">
        <v>8808</v>
      </c>
    </row>
    <row r="2535" spans="1:6">
      <c r="A2535" s="116" t="s">
        <v>8809</v>
      </c>
      <c r="B2535" s="116" t="s">
        <v>8810</v>
      </c>
      <c r="C2535" s="117" t="s">
        <v>337</v>
      </c>
      <c r="D2535" s="119" t="s">
        <v>7750</v>
      </c>
      <c r="E2535" s="119" t="s">
        <v>6026</v>
      </c>
      <c r="F2535" s="119" t="s">
        <v>5951</v>
      </c>
    </row>
    <row r="2536" spans="1:6">
      <c r="A2536" s="116" t="s">
        <v>8811</v>
      </c>
      <c r="B2536" s="116" t="s">
        <v>8812</v>
      </c>
      <c r="C2536" s="117" t="s">
        <v>337</v>
      </c>
      <c r="D2536" s="119" t="s">
        <v>7518</v>
      </c>
      <c r="E2536" s="119" t="s">
        <v>6026</v>
      </c>
      <c r="F2536" s="119" t="s">
        <v>1249</v>
      </c>
    </row>
    <row r="2537" spans="1:6">
      <c r="A2537" s="116" t="s">
        <v>8813</v>
      </c>
      <c r="B2537" s="116" t="s">
        <v>8814</v>
      </c>
      <c r="C2537" s="117" t="s">
        <v>337</v>
      </c>
      <c r="D2537" s="119" t="s">
        <v>8815</v>
      </c>
      <c r="E2537" s="119" t="s">
        <v>1399</v>
      </c>
      <c r="F2537" s="119" t="s">
        <v>8816</v>
      </c>
    </row>
    <row r="2538" spans="1:6">
      <c r="A2538" s="116" t="s">
        <v>8817</v>
      </c>
      <c r="B2538" s="116" t="s">
        <v>8818</v>
      </c>
      <c r="C2538" s="117" t="s">
        <v>337</v>
      </c>
      <c r="D2538" s="119" t="s">
        <v>8446</v>
      </c>
      <c r="E2538" s="119" t="s">
        <v>1494</v>
      </c>
      <c r="F2538" s="119" t="s">
        <v>3922</v>
      </c>
    </row>
    <row r="2539" spans="1:6">
      <c r="A2539" s="116" t="s">
        <v>8819</v>
      </c>
      <c r="B2539" s="116" t="s">
        <v>8820</v>
      </c>
      <c r="C2539" s="117" t="s">
        <v>337</v>
      </c>
      <c r="D2539" s="119" t="s">
        <v>5413</v>
      </c>
      <c r="E2539" s="119" t="s">
        <v>1494</v>
      </c>
      <c r="F2539" s="119" t="s">
        <v>8055</v>
      </c>
    </row>
    <row r="2540" spans="1:6" ht="25.5">
      <c r="A2540" s="116" t="s">
        <v>8821</v>
      </c>
      <c r="B2540" s="118" t="s">
        <v>8822</v>
      </c>
      <c r="C2540" s="117" t="s">
        <v>337</v>
      </c>
      <c r="D2540" s="119" t="s">
        <v>8823</v>
      </c>
      <c r="E2540" s="119" t="s">
        <v>1414</v>
      </c>
      <c r="F2540" s="119" t="s">
        <v>8824</v>
      </c>
    </row>
    <row r="2541" spans="1:6" ht="38.25">
      <c r="A2541" s="116" t="s">
        <v>8825</v>
      </c>
      <c r="B2541" s="118" t="s">
        <v>8826</v>
      </c>
      <c r="C2541" s="117" t="s">
        <v>337</v>
      </c>
      <c r="D2541" s="119" t="s">
        <v>8827</v>
      </c>
      <c r="E2541" s="119" t="s">
        <v>8828</v>
      </c>
      <c r="F2541" s="119" t="s">
        <v>8829</v>
      </c>
    </row>
    <row r="2542" spans="1:6" ht="38.25">
      <c r="A2542" s="116" t="s">
        <v>8830</v>
      </c>
      <c r="B2542" s="118" t="s">
        <v>8831</v>
      </c>
      <c r="C2542" s="117" t="s">
        <v>337</v>
      </c>
      <c r="D2542" s="119" t="s">
        <v>8832</v>
      </c>
      <c r="E2542" s="119" t="s">
        <v>8828</v>
      </c>
      <c r="F2542" s="119" t="s">
        <v>8833</v>
      </c>
    </row>
    <row r="2543" spans="1:6">
      <c r="A2543" s="129">
        <v>41</v>
      </c>
      <c r="B2543" s="113" t="s">
        <v>8834</v>
      </c>
      <c r="C2543" s="114"/>
      <c r="D2543" s="114"/>
      <c r="E2543" s="114"/>
      <c r="F2543" s="114"/>
    </row>
    <row r="2544" spans="1:6">
      <c r="A2544" s="130">
        <v>41.02</v>
      </c>
      <c r="B2544" s="113" t="s">
        <v>8835</v>
      </c>
      <c r="C2544" s="114"/>
      <c r="D2544" s="114"/>
      <c r="E2544" s="114"/>
      <c r="F2544" s="114"/>
    </row>
    <row r="2545" spans="1:6" ht="38.25">
      <c r="A2545" s="116" t="s">
        <v>8836</v>
      </c>
      <c r="B2545" s="118" t="s">
        <v>8837</v>
      </c>
      <c r="C2545" s="117" t="s">
        <v>337</v>
      </c>
      <c r="D2545" s="119" t="s">
        <v>8363</v>
      </c>
      <c r="E2545" s="119" t="s">
        <v>936</v>
      </c>
      <c r="F2545" s="119" t="s">
        <v>8415</v>
      </c>
    </row>
    <row r="2546" spans="1:6" ht="38.25">
      <c r="A2546" s="116" t="s">
        <v>8838</v>
      </c>
      <c r="B2546" s="118" t="s">
        <v>8839</v>
      </c>
      <c r="C2546" s="117" t="s">
        <v>337</v>
      </c>
      <c r="D2546" s="119" t="s">
        <v>8840</v>
      </c>
      <c r="E2546" s="119" t="s">
        <v>936</v>
      </c>
      <c r="F2546" s="119" t="s">
        <v>8841</v>
      </c>
    </row>
    <row r="2547" spans="1:6" ht="38.25">
      <c r="A2547" s="116" t="s">
        <v>8842</v>
      </c>
      <c r="B2547" s="118" t="s">
        <v>8843</v>
      </c>
      <c r="C2547" s="117" t="s">
        <v>337</v>
      </c>
      <c r="D2547" s="119" t="s">
        <v>8844</v>
      </c>
      <c r="E2547" s="119" t="s">
        <v>936</v>
      </c>
      <c r="F2547" s="119" t="s">
        <v>8845</v>
      </c>
    </row>
    <row r="2548" spans="1:6" ht="38.25">
      <c r="A2548" s="116" t="s">
        <v>8846</v>
      </c>
      <c r="B2548" s="118" t="s">
        <v>8847</v>
      </c>
      <c r="C2548" s="117" t="s">
        <v>337</v>
      </c>
      <c r="D2548" s="119" t="s">
        <v>3593</v>
      </c>
      <c r="E2548" s="119" t="s">
        <v>936</v>
      </c>
      <c r="F2548" s="119" t="s">
        <v>8848</v>
      </c>
    </row>
    <row r="2549" spans="1:6">
      <c r="A2549" s="130">
        <v>41.04</v>
      </c>
      <c r="B2549" s="113" t="s">
        <v>8849</v>
      </c>
      <c r="C2549" s="114"/>
      <c r="D2549" s="114"/>
      <c r="E2549" s="114"/>
      <c r="F2549" s="114"/>
    </row>
    <row r="2550" spans="1:6" ht="25.5">
      <c r="A2550" s="116" t="s">
        <v>8850</v>
      </c>
      <c r="B2550" s="118" t="s">
        <v>8851</v>
      </c>
      <c r="C2550" s="117" t="s">
        <v>337</v>
      </c>
      <c r="D2550" s="119" t="s">
        <v>8852</v>
      </c>
      <c r="E2550" s="119" t="s">
        <v>2855</v>
      </c>
      <c r="F2550" s="119" t="s">
        <v>3064</v>
      </c>
    </row>
    <row r="2551" spans="1:6" ht="51">
      <c r="A2551" s="121" t="s">
        <v>8853</v>
      </c>
      <c r="B2551" s="118" t="s">
        <v>8854</v>
      </c>
      <c r="C2551" s="122" t="s">
        <v>514</v>
      </c>
      <c r="D2551" s="123" t="s">
        <v>8855</v>
      </c>
      <c r="E2551" s="123" t="s">
        <v>1399</v>
      </c>
      <c r="F2551" s="123" t="s">
        <v>8856</v>
      </c>
    </row>
    <row r="2552" spans="1:6">
      <c r="A2552" s="130">
        <v>41.05</v>
      </c>
      <c r="B2552" s="113" t="s">
        <v>8857</v>
      </c>
      <c r="C2552" s="114"/>
      <c r="D2552" s="114"/>
      <c r="E2552" s="114"/>
      <c r="F2552" s="114"/>
    </row>
    <row r="2553" spans="1:6" ht="38.25">
      <c r="A2553" s="116" t="s">
        <v>8858</v>
      </c>
      <c r="B2553" s="118" t="s">
        <v>8859</v>
      </c>
      <c r="C2553" s="117" t="s">
        <v>337</v>
      </c>
      <c r="D2553" s="119" t="s">
        <v>8860</v>
      </c>
      <c r="E2553" s="119" t="s">
        <v>936</v>
      </c>
      <c r="F2553" s="119" t="s">
        <v>8861</v>
      </c>
    </row>
    <row r="2554" spans="1:6" ht="38.25">
      <c r="A2554" s="116" t="s">
        <v>8862</v>
      </c>
      <c r="B2554" s="118" t="s">
        <v>8863</v>
      </c>
      <c r="C2554" s="117" t="s">
        <v>337</v>
      </c>
      <c r="D2554" s="119" t="s">
        <v>8864</v>
      </c>
      <c r="E2554" s="119" t="s">
        <v>936</v>
      </c>
      <c r="F2554" s="119" t="s">
        <v>8865</v>
      </c>
    </row>
    <row r="2555" spans="1:6" ht="25.5">
      <c r="A2555" s="116" t="s">
        <v>8866</v>
      </c>
      <c r="B2555" s="118" t="s">
        <v>8867</v>
      </c>
      <c r="C2555" s="117" t="s">
        <v>337</v>
      </c>
      <c r="D2555" s="119" t="s">
        <v>8868</v>
      </c>
      <c r="E2555" s="119" t="s">
        <v>936</v>
      </c>
      <c r="F2555" s="119" t="s">
        <v>8869</v>
      </c>
    </row>
    <row r="2556" spans="1:6">
      <c r="A2556" s="130">
        <v>41.06</v>
      </c>
      <c r="B2556" s="113" t="s">
        <v>8870</v>
      </c>
      <c r="C2556" s="114"/>
      <c r="D2556" s="114"/>
      <c r="E2556" s="114"/>
      <c r="F2556" s="114"/>
    </row>
    <row r="2557" spans="1:6" ht="38.25">
      <c r="A2557" s="116" t="s">
        <v>8871</v>
      </c>
      <c r="B2557" s="118" t="s">
        <v>8872</v>
      </c>
      <c r="C2557" s="117" t="s">
        <v>337</v>
      </c>
      <c r="D2557" s="119" t="s">
        <v>8873</v>
      </c>
      <c r="E2557" s="119" t="s">
        <v>936</v>
      </c>
      <c r="F2557" s="119" t="s">
        <v>8874</v>
      </c>
    </row>
    <row r="2558" spans="1:6" ht="38.25">
      <c r="A2558" s="116" t="s">
        <v>8875</v>
      </c>
      <c r="B2558" s="118" t="s">
        <v>8876</v>
      </c>
      <c r="C2558" s="117" t="s">
        <v>337</v>
      </c>
      <c r="D2558" s="119" t="s">
        <v>8877</v>
      </c>
      <c r="E2558" s="119" t="s">
        <v>936</v>
      </c>
      <c r="F2558" s="119" t="s">
        <v>8878</v>
      </c>
    </row>
    <row r="2559" spans="1:6" ht="38.25">
      <c r="A2559" s="116" t="s">
        <v>8879</v>
      </c>
      <c r="B2559" s="118" t="s">
        <v>8880</v>
      </c>
      <c r="C2559" s="117" t="s">
        <v>337</v>
      </c>
      <c r="D2559" s="119" t="s">
        <v>8881</v>
      </c>
      <c r="E2559" s="119" t="s">
        <v>936</v>
      </c>
      <c r="F2559" s="119" t="s">
        <v>8882</v>
      </c>
    </row>
    <row r="2560" spans="1:6">
      <c r="A2560" s="130">
        <v>41.07</v>
      </c>
      <c r="B2560" s="113" t="s">
        <v>8883</v>
      </c>
      <c r="C2560" s="114"/>
      <c r="D2560" s="114"/>
      <c r="E2560" s="114"/>
      <c r="F2560" s="114"/>
    </row>
    <row r="2561" spans="1:6" ht="25.5">
      <c r="A2561" s="116" t="s">
        <v>8884</v>
      </c>
      <c r="B2561" s="118" t="s">
        <v>8885</v>
      </c>
      <c r="C2561" s="117" t="s">
        <v>337</v>
      </c>
      <c r="D2561" s="119" t="s">
        <v>8886</v>
      </c>
      <c r="E2561" s="119" t="s">
        <v>936</v>
      </c>
      <c r="F2561" s="119" t="s">
        <v>8887</v>
      </c>
    </row>
    <row r="2562" spans="1:6" ht="25.5">
      <c r="A2562" s="116" t="s">
        <v>8888</v>
      </c>
      <c r="B2562" s="118" t="s">
        <v>8889</v>
      </c>
      <c r="C2562" s="117" t="s">
        <v>337</v>
      </c>
      <c r="D2562" s="119" t="s">
        <v>8357</v>
      </c>
      <c r="E2562" s="119" t="s">
        <v>936</v>
      </c>
      <c r="F2562" s="119" t="s">
        <v>8890</v>
      </c>
    </row>
    <row r="2563" spans="1:6" ht="25.5">
      <c r="A2563" s="116" t="s">
        <v>8891</v>
      </c>
      <c r="B2563" s="118" t="s">
        <v>8892</v>
      </c>
      <c r="C2563" s="117" t="s">
        <v>337</v>
      </c>
      <c r="D2563" s="119" t="s">
        <v>8893</v>
      </c>
      <c r="E2563" s="119" t="s">
        <v>936</v>
      </c>
      <c r="F2563" s="119" t="s">
        <v>8894</v>
      </c>
    </row>
    <row r="2564" spans="1:6" ht="25.5">
      <c r="A2564" s="116" t="s">
        <v>8895</v>
      </c>
      <c r="B2564" s="118" t="s">
        <v>8896</v>
      </c>
      <c r="C2564" s="117" t="s">
        <v>337</v>
      </c>
      <c r="D2564" s="119" t="s">
        <v>8897</v>
      </c>
      <c r="E2564" s="119" t="s">
        <v>936</v>
      </c>
      <c r="F2564" s="119" t="s">
        <v>8898</v>
      </c>
    </row>
    <row r="2565" spans="1:6" ht="25.5">
      <c r="A2565" s="116" t="s">
        <v>8899</v>
      </c>
      <c r="B2565" s="118" t="s">
        <v>8900</v>
      </c>
      <c r="C2565" s="117" t="s">
        <v>337</v>
      </c>
      <c r="D2565" s="119" t="s">
        <v>8901</v>
      </c>
      <c r="E2565" s="119" t="s">
        <v>936</v>
      </c>
      <c r="F2565" s="119" t="s">
        <v>8902</v>
      </c>
    </row>
    <row r="2566" spans="1:6" ht="25.5">
      <c r="A2566" s="116" t="s">
        <v>8903</v>
      </c>
      <c r="B2566" s="118" t="s">
        <v>8904</v>
      </c>
      <c r="C2566" s="117" t="s">
        <v>337</v>
      </c>
      <c r="D2566" s="119" t="s">
        <v>8905</v>
      </c>
      <c r="E2566" s="119" t="s">
        <v>936</v>
      </c>
      <c r="F2566" s="119" t="s">
        <v>7992</v>
      </c>
    </row>
    <row r="2567" spans="1:6" ht="38.25">
      <c r="A2567" s="116" t="s">
        <v>8906</v>
      </c>
      <c r="B2567" s="118" t="s">
        <v>8907</v>
      </c>
      <c r="C2567" s="117" t="s">
        <v>337</v>
      </c>
      <c r="D2567" s="119" t="s">
        <v>1143</v>
      </c>
      <c r="E2567" s="119" t="s">
        <v>936</v>
      </c>
      <c r="F2567" s="119" t="s">
        <v>8908</v>
      </c>
    </row>
    <row r="2568" spans="1:6" ht="38.25">
      <c r="A2568" s="116" t="s">
        <v>8909</v>
      </c>
      <c r="B2568" s="118" t="s">
        <v>8910</v>
      </c>
      <c r="C2568" s="117" t="s">
        <v>337</v>
      </c>
      <c r="D2568" s="119" t="s">
        <v>7747</v>
      </c>
      <c r="E2568" s="119" t="s">
        <v>936</v>
      </c>
      <c r="F2568" s="119" t="s">
        <v>2933</v>
      </c>
    </row>
    <row r="2569" spans="1:6" ht="38.25">
      <c r="A2569" s="116" t="s">
        <v>8911</v>
      </c>
      <c r="B2569" s="118" t="s">
        <v>8912</v>
      </c>
      <c r="C2569" s="117" t="s">
        <v>337</v>
      </c>
      <c r="D2569" s="119" t="s">
        <v>8913</v>
      </c>
      <c r="E2569" s="119" t="s">
        <v>936</v>
      </c>
      <c r="F2569" s="119" t="s">
        <v>8914</v>
      </c>
    </row>
    <row r="2570" spans="1:6" ht="38.25">
      <c r="A2570" s="116" t="s">
        <v>8915</v>
      </c>
      <c r="B2570" s="118" t="s">
        <v>8916</v>
      </c>
      <c r="C2570" s="117" t="s">
        <v>337</v>
      </c>
      <c r="D2570" s="119" t="s">
        <v>2389</v>
      </c>
      <c r="E2570" s="119" t="s">
        <v>936</v>
      </c>
      <c r="F2570" s="119" t="s">
        <v>5993</v>
      </c>
    </row>
    <row r="2571" spans="1:6" ht="38.25">
      <c r="A2571" s="116" t="s">
        <v>8917</v>
      </c>
      <c r="B2571" s="118" t="s">
        <v>8918</v>
      </c>
      <c r="C2571" s="117" t="s">
        <v>337</v>
      </c>
      <c r="D2571" s="119" t="s">
        <v>8919</v>
      </c>
      <c r="E2571" s="119" t="s">
        <v>936</v>
      </c>
      <c r="F2571" s="119" t="s">
        <v>8920</v>
      </c>
    </row>
    <row r="2572" spans="1:6" ht="38.25">
      <c r="A2572" s="116" t="s">
        <v>8921</v>
      </c>
      <c r="B2572" s="118" t="s">
        <v>8922</v>
      </c>
      <c r="C2572" s="117" t="s">
        <v>337</v>
      </c>
      <c r="D2572" s="119" t="s">
        <v>7013</v>
      </c>
      <c r="E2572" s="119" t="s">
        <v>936</v>
      </c>
      <c r="F2572" s="119" t="s">
        <v>8923</v>
      </c>
    </row>
    <row r="2573" spans="1:6" ht="25.5">
      <c r="A2573" s="116" t="s">
        <v>8924</v>
      </c>
      <c r="B2573" s="118" t="s">
        <v>8925</v>
      </c>
      <c r="C2573" s="117" t="s">
        <v>337</v>
      </c>
      <c r="D2573" s="119" t="s">
        <v>1805</v>
      </c>
      <c r="E2573" s="119" t="s">
        <v>936</v>
      </c>
      <c r="F2573" s="119" t="s">
        <v>8926</v>
      </c>
    </row>
    <row r="2574" spans="1:6" ht="25.5">
      <c r="A2574" s="116" t="s">
        <v>8927</v>
      </c>
      <c r="B2574" s="118" t="s">
        <v>8928</v>
      </c>
      <c r="C2574" s="117" t="s">
        <v>337</v>
      </c>
      <c r="D2574" s="119" t="s">
        <v>8929</v>
      </c>
      <c r="E2574" s="119" t="s">
        <v>936</v>
      </c>
      <c r="F2574" s="119" t="s">
        <v>8930</v>
      </c>
    </row>
    <row r="2575" spans="1:6" ht="38.25">
      <c r="A2575" s="116" t="s">
        <v>8931</v>
      </c>
      <c r="B2575" s="118" t="s">
        <v>8932</v>
      </c>
      <c r="C2575" s="117" t="s">
        <v>337</v>
      </c>
      <c r="D2575" s="119" t="s">
        <v>8933</v>
      </c>
      <c r="E2575" s="119" t="s">
        <v>936</v>
      </c>
      <c r="F2575" s="119" t="s">
        <v>8934</v>
      </c>
    </row>
    <row r="2576" spans="1:6" ht="38.25">
      <c r="A2576" s="116" t="s">
        <v>8935</v>
      </c>
      <c r="B2576" s="118" t="s">
        <v>8936</v>
      </c>
      <c r="C2576" s="117" t="s">
        <v>337</v>
      </c>
      <c r="D2576" s="119" t="s">
        <v>8937</v>
      </c>
      <c r="E2576" s="119" t="s">
        <v>936</v>
      </c>
      <c r="F2576" s="119" t="s">
        <v>7469</v>
      </c>
    </row>
    <row r="2577" spans="1:6" ht="25.5">
      <c r="A2577" s="130">
        <v>41.08</v>
      </c>
      <c r="B2577" s="127" t="s">
        <v>8938</v>
      </c>
      <c r="C2577" s="128"/>
      <c r="D2577" s="128"/>
      <c r="E2577" s="128"/>
      <c r="F2577" s="128"/>
    </row>
    <row r="2578" spans="1:6" ht="38.25">
      <c r="A2578" s="116" t="s">
        <v>8939</v>
      </c>
      <c r="B2578" s="118" t="s">
        <v>8940</v>
      </c>
      <c r="C2578" s="117" t="s">
        <v>337</v>
      </c>
      <c r="D2578" s="119" t="s">
        <v>8941</v>
      </c>
      <c r="E2578" s="119" t="s">
        <v>1494</v>
      </c>
      <c r="F2578" s="119" t="s">
        <v>5888</v>
      </c>
    </row>
    <row r="2579" spans="1:6" ht="38.25">
      <c r="A2579" s="121" t="s">
        <v>8942</v>
      </c>
      <c r="B2579" s="116" t="s">
        <v>8943</v>
      </c>
      <c r="C2579" s="122" t="s">
        <v>337</v>
      </c>
      <c r="D2579" s="123" t="s">
        <v>518</v>
      </c>
      <c r="E2579" s="123" t="s">
        <v>1494</v>
      </c>
      <c r="F2579" s="123" t="s">
        <v>8944</v>
      </c>
    </row>
    <row r="2580" spans="1:6" ht="38.25">
      <c r="A2580" s="121" t="s">
        <v>8945</v>
      </c>
      <c r="B2580" s="116" t="s">
        <v>8946</v>
      </c>
      <c r="C2580" s="122" t="s">
        <v>337</v>
      </c>
      <c r="D2580" s="123" t="s">
        <v>8947</v>
      </c>
      <c r="E2580" s="123" t="s">
        <v>1494</v>
      </c>
      <c r="F2580" s="123" t="s">
        <v>8948</v>
      </c>
    </row>
    <row r="2581" spans="1:6" ht="38.25">
      <c r="A2581" s="121" t="s">
        <v>8949</v>
      </c>
      <c r="B2581" s="116" t="s">
        <v>8950</v>
      </c>
      <c r="C2581" s="122" t="s">
        <v>337</v>
      </c>
      <c r="D2581" s="123" t="s">
        <v>3580</v>
      </c>
      <c r="E2581" s="123" t="s">
        <v>1494</v>
      </c>
      <c r="F2581" s="123" t="s">
        <v>8951</v>
      </c>
    </row>
    <row r="2582" spans="1:6" ht="38.25">
      <c r="A2582" s="121" t="s">
        <v>8952</v>
      </c>
      <c r="B2582" s="116" t="s">
        <v>8953</v>
      </c>
      <c r="C2582" s="122" t="s">
        <v>337</v>
      </c>
      <c r="D2582" s="123" t="s">
        <v>8954</v>
      </c>
      <c r="E2582" s="123" t="s">
        <v>1494</v>
      </c>
      <c r="F2582" s="123" t="s">
        <v>8955</v>
      </c>
    </row>
    <row r="2583" spans="1:6" ht="38.25">
      <c r="A2583" s="121" t="s">
        <v>8956</v>
      </c>
      <c r="B2583" s="116" t="s">
        <v>8957</v>
      </c>
      <c r="C2583" s="122" t="s">
        <v>337</v>
      </c>
      <c r="D2583" s="123" t="s">
        <v>8958</v>
      </c>
      <c r="E2583" s="123" t="s">
        <v>1494</v>
      </c>
      <c r="F2583" s="123" t="s">
        <v>8959</v>
      </c>
    </row>
    <row r="2584" spans="1:6" ht="38.25">
      <c r="A2584" s="121" t="s">
        <v>8960</v>
      </c>
      <c r="B2584" s="116" t="s">
        <v>8961</v>
      </c>
      <c r="C2584" s="122" t="s">
        <v>337</v>
      </c>
      <c r="D2584" s="123" t="s">
        <v>8962</v>
      </c>
      <c r="E2584" s="123" t="s">
        <v>1494</v>
      </c>
      <c r="F2584" s="123" t="s">
        <v>8963</v>
      </c>
    </row>
    <row r="2585" spans="1:6" ht="38.25">
      <c r="A2585" s="121" t="s">
        <v>8964</v>
      </c>
      <c r="B2585" s="116" t="s">
        <v>8965</v>
      </c>
      <c r="C2585" s="122" t="s">
        <v>337</v>
      </c>
      <c r="D2585" s="123" t="s">
        <v>8966</v>
      </c>
      <c r="E2585" s="123" t="s">
        <v>1494</v>
      </c>
      <c r="F2585" s="123" t="s">
        <v>8967</v>
      </c>
    </row>
    <row r="2586" spans="1:6" ht="38.25">
      <c r="A2586" s="121" t="s">
        <v>8968</v>
      </c>
      <c r="B2586" s="116" t="s">
        <v>8969</v>
      </c>
      <c r="C2586" s="122" t="s">
        <v>337</v>
      </c>
      <c r="D2586" s="123" t="s">
        <v>8970</v>
      </c>
      <c r="E2586" s="123" t="s">
        <v>1494</v>
      </c>
      <c r="F2586" s="123" t="s">
        <v>8971</v>
      </c>
    </row>
    <row r="2587" spans="1:6" ht="25.5">
      <c r="A2587" s="130">
        <v>41.09</v>
      </c>
      <c r="B2587" s="127" t="s">
        <v>8972</v>
      </c>
      <c r="C2587" s="128"/>
      <c r="D2587" s="128"/>
      <c r="E2587" s="128"/>
      <c r="F2587" s="128"/>
    </row>
    <row r="2588" spans="1:6" ht="63.75">
      <c r="A2588" s="116" t="s">
        <v>8973</v>
      </c>
      <c r="B2588" s="118" t="s">
        <v>8974</v>
      </c>
      <c r="C2588" s="117" t="s">
        <v>337</v>
      </c>
      <c r="D2588" s="119" t="s">
        <v>6050</v>
      </c>
      <c r="E2588" s="119" t="s">
        <v>1399</v>
      </c>
      <c r="F2588" s="119" t="s">
        <v>8975</v>
      </c>
    </row>
    <row r="2589" spans="1:6" ht="63.75">
      <c r="A2589" s="116" t="s">
        <v>8976</v>
      </c>
      <c r="B2589" s="118" t="s">
        <v>8977</v>
      </c>
      <c r="C2589" s="117" t="s">
        <v>337</v>
      </c>
      <c r="D2589" s="119" t="s">
        <v>8978</v>
      </c>
      <c r="E2589" s="119" t="s">
        <v>1494</v>
      </c>
      <c r="F2589" s="119" t="s">
        <v>8979</v>
      </c>
    </row>
    <row r="2590" spans="1:6" ht="63.75">
      <c r="A2590" s="116" t="s">
        <v>8980</v>
      </c>
      <c r="B2590" s="118" t="s">
        <v>8981</v>
      </c>
      <c r="C2590" s="117" t="s">
        <v>337</v>
      </c>
      <c r="D2590" s="119" t="s">
        <v>7742</v>
      </c>
      <c r="E2590" s="119" t="s">
        <v>1399</v>
      </c>
      <c r="F2590" s="119" t="s">
        <v>8982</v>
      </c>
    </row>
    <row r="2591" spans="1:6" ht="51">
      <c r="A2591" s="116" t="s">
        <v>8983</v>
      </c>
      <c r="B2591" s="118" t="s">
        <v>8984</v>
      </c>
      <c r="C2591" s="117" t="s">
        <v>337</v>
      </c>
      <c r="D2591" s="119" t="s">
        <v>8985</v>
      </c>
      <c r="E2591" s="119" t="s">
        <v>1399</v>
      </c>
      <c r="F2591" s="119" t="s">
        <v>8986</v>
      </c>
    </row>
    <row r="2592" spans="1:6" ht="63.75">
      <c r="A2592" s="116" t="s">
        <v>8987</v>
      </c>
      <c r="B2592" s="118" t="s">
        <v>8988</v>
      </c>
      <c r="C2592" s="117" t="s">
        <v>337</v>
      </c>
      <c r="D2592" s="119" t="s">
        <v>5971</v>
      </c>
      <c r="E2592" s="119" t="s">
        <v>1494</v>
      </c>
      <c r="F2592" s="119" t="s">
        <v>3533</v>
      </c>
    </row>
    <row r="2593" spans="1:6" ht="63.75">
      <c r="A2593" s="116" t="s">
        <v>8989</v>
      </c>
      <c r="B2593" s="118" t="s">
        <v>8990</v>
      </c>
      <c r="C2593" s="117" t="s">
        <v>337</v>
      </c>
      <c r="D2593" s="119" t="s">
        <v>8991</v>
      </c>
      <c r="E2593" s="119" t="s">
        <v>1399</v>
      </c>
      <c r="F2593" s="119" t="s">
        <v>8992</v>
      </c>
    </row>
    <row r="2594" spans="1:6">
      <c r="A2594" s="130">
        <v>41.1</v>
      </c>
      <c r="B2594" s="113" t="s">
        <v>8993</v>
      </c>
      <c r="C2594" s="114"/>
      <c r="D2594" s="114"/>
      <c r="E2594" s="114"/>
      <c r="F2594" s="114"/>
    </row>
    <row r="2595" spans="1:6" ht="38.25">
      <c r="A2595" s="116" t="s">
        <v>8994</v>
      </c>
      <c r="B2595" s="118" t="s">
        <v>8995</v>
      </c>
      <c r="C2595" s="117" t="s">
        <v>337</v>
      </c>
      <c r="D2595" s="119" t="s">
        <v>8996</v>
      </c>
      <c r="E2595" s="119" t="s">
        <v>1539</v>
      </c>
      <c r="F2595" s="119" t="s">
        <v>8997</v>
      </c>
    </row>
    <row r="2596" spans="1:6" ht="25.5">
      <c r="A2596" s="116" t="s">
        <v>8998</v>
      </c>
      <c r="B2596" s="118" t="s">
        <v>8999</v>
      </c>
      <c r="C2596" s="117" t="s">
        <v>337</v>
      </c>
      <c r="D2596" s="119" t="s">
        <v>9000</v>
      </c>
      <c r="E2596" s="119" t="s">
        <v>1539</v>
      </c>
      <c r="F2596" s="119" t="s">
        <v>9001</v>
      </c>
    </row>
    <row r="2597" spans="1:6" ht="25.5">
      <c r="A2597" s="116" t="s">
        <v>9002</v>
      </c>
      <c r="B2597" s="118" t="s">
        <v>9003</v>
      </c>
      <c r="C2597" s="117" t="s">
        <v>337</v>
      </c>
      <c r="D2597" s="119" t="s">
        <v>9004</v>
      </c>
      <c r="E2597" s="119" t="s">
        <v>1539</v>
      </c>
      <c r="F2597" s="119" t="s">
        <v>9005</v>
      </c>
    </row>
    <row r="2598" spans="1:6" ht="25.5">
      <c r="A2598" s="121" t="s">
        <v>9006</v>
      </c>
      <c r="B2598" s="116" t="s">
        <v>9007</v>
      </c>
      <c r="C2598" s="122" t="s">
        <v>337</v>
      </c>
      <c r="D2598" s="123" t="s">
        <v>9008</v>
      </c>
      <c r="E2598" s="123" t="s">
        <v>9009</v>
      </c>
      <c r="F2598" s="123" t="s">
        <v>9010</v>
      </c>
    </row>
    <row r="2599" spans="1:6" ht="25.5">
      <c r="A2599" s="116" t="s">
        <v>9011</v>
      </c>
      <c r="B2599" s="118" t="s">
        <v>9012</v>
      </c>
      <c r="C2599" s="117" t="s">
        <v>337</v>
      </c>
      <c r="D2599" s="119" t="s">
        <v>9013</v>
      </c>
      <c r="E2599" s="119" t="s">
        <v>9014</v>
      </c>
      <c r="F2599" s="119" t="s">
        <v>9015</v>
      </c>
    </row>
    <row r="2600" spans="1:6" ht="25.5">
      <c r="A2600" s="116" t="s">
        <v>9016</v>
      </c>
      <c r="B2600" s="118" t="s">
        <v>9017</v>
      </c>
      <c r="C2600" s="117" t="s">
        <v>337</v>
      </c>
      <c r="D2600" s="119" t="s">
        <v>9018</v>
      </c>
      <c r="E2600" s="119" t="s">
        <v>9014</v>
      </c>
      <c r="F2600" s="119" t="s">
        <v>9019</v>
      </c>
    </row>
    <row r="2601" spans="1:6" ht="38.25">
      <c r="A2601" s="121" t="s">
        <v>9020</v>
      </c>
      <c r="B2601" s="118" t="s">
        <v>9021</v>
      </c>
      <c r="C2601" s="122" t="s">
        <v>337</v>
      </c>
      <c r="D2601" s="123" t="s">
        <v>9022</v>
      </c>
      <c r="E2601" s="123" t="s">
        <v>9023</v>
      </c>
      <c r="F2601" s="123" t="s">
        <v>9024</v>
      </c>
    </row>
    <row r="2602" spans="1:6" ht="38.25">
      <c r="A2602" s="121" t="s">
        <v>9025</v>
      </c>
      <c r="B2602" s="118" t="s">
        <v>9026</v>
      </c>
      <c r="C2602" s="122" t="s">
        <v>337</v>
      </c>
      <c r="D2602" s="123" t="s">
        <v>9027</v>
      </c>
      <c r="E2602" s="123" t="s">
        <v>9023</v>
      </c>
      <c r="F2602" s="123" t="s">
        <v>9028</v>
      </c>
    </row>
    <row r="2603" spans="1:6" ht="25.5">
      <c r="A2603" s="116" t="s">
        <v>9029</v>
      </c>
      <c r="B2603" s="118" t="s">
        <v>9030</v>
      </c>
      <c r="C2603" s="117" t="s">
        <v>337</v>
      </c>
      <c r="D2603" s="119" t="s">
        <v>9031</v>
      </c>
      <c r="E2603" s="119" t="s">
        <v>9014</v>
      </c>
      <c r="F2603" s="119" t="s">
        <v>9032</v>
      </c>
    </row>
    <row r="2604" spans="1:6" ht="25.5">
      <c r="A2604" s="121" t="s">
        <v>9033</v>
      </c>
      <c r="B2604" s="116" t="s">
        <v>9034</v>
      </c>
      <c r="C2604" s="122" t="s">
        <v>337</v>
      </c>
      <c r="D2604" s="123" t="s">
        <v>9035</v>
      </c>
      <c r="E2604" s="123" t="s">
        <v>9036</v>
      </c>
      <c r="F2604" s="123" t="s">
        <v>9037</v>
      </c>
    </row>
    <row r="2605" spans="1:6" ht="25.5">
      <c r="A2605" s="116" t="s">
        <v>9038</v>
      </c>
      <c r="B2605" s="118" t="s">
        <v>9039</v>
      </c>
      <c r="C2605" s="117" t="s">
        <v>337</v>
      </c>
      <c r="D2605" s="119" t="s">
        <v>9040</v>
      </c>
      <c r="E2605" s="119" t="s">
        <v>9014</v>
      </c>
      <c r="F2605" s="119" t="s">
        <v>9041</v>
      </c>
    </row>
    <row r="2606" spans="1:6">
      <c r="A2606" s="130">
        <v>41.11</v>
      </c>
      <c r="B2606" s="113" t="s">
        <v>9042</v>
      </c>
      <c r="C2606" s="128"/>
      <c r="D2606" s="128"/>
      <c r="E2606" s="128"/>
      <c r="F2606" s="128"/>
    </row>
    <row r="2607" spans="1:6" ht="25.5">
      <c r="A2607" s="116" t="s">
        <v>9043</v>
      </c>
      <c r="B2607" s="118" t="s">
        <v>9044</v>
      </c>
      <c r="C2607" s="117" t="s">
        <v>337</v>
      </c>
      <c r="D2607" s="119" t="s">
        <v>9045</v>
      </c>
      <c r="E2607" s="119" t="s">
        <v>1491</v>
      </c>
      <c r="F2607" s="119" t="s">
        <v>9046</v>
      </c>
    </row>
    <row r="2608" spans="1:6" ht="25.5">
      <c r="A2608" s="116" t="s">
        <v>9047</v>
      </c>
      <c r="B2608" s="118" t="s">
        <v>9048</v>
      </c>
      <c r="C2608" s="117" t="s">
        <v>337</v>
      </c>
      <c r="D2608" s="119" t="s">
        <v>9049</v>
      </c>
      <c r="E2608" s="119" t="s">
        <v>1426</v>
      </c>
      <c r="F2608" s="119" t="s">
        <v>9050</v>
      </c>
    </row>
    <row r="2609" spans="1:6" ht="25.5">
      <c r="A2609" s="121" t="s">
        <v>9051</v>
      </c>
      <c r="B2609" s="116" t="s">
        <v>9052</v>
      </c>
      <c r="C2609" s="122" t="s">
        <v>337</v>
      </c>
      <c r="D2609" s="123" t="s">
        <v>9053</v>
      </c>
      <c r="E2609" s="123" t="s">
        <v>1491</v>
      </c>
      <c r="F2609" s="123" t="s">
        <v>9054</v>
      </c>
    </row>
    <row r="2610" spans="1:6" ht="25.5">
      <c r="A2610" s="121" t="s">
        <v>9055</v>
      </c>
      <c r="B2610" s="116" t="s">
        <v>9056</v>
      </c>
      <c r="C2610" s="122" t="s">
        <v>337</v>
      </c>
      <c r="D2610" s="123" t="s">
        <v>9057</v>
      </c>
      <c r="E2610" s="123" t="s">
        <v>1491</v>
      </c>
      <c r="F2610" s="123" t="s">
        <v>9058</v>
      </c>
    </row>
    <row r="2611" spans="1:6" ht="25.5">
      <c r="A2611" s="116" t="s">
        <v>9059</v>
      </c>
      <c r="B2611" s="118" t="s">
        <v>9060</v>
      </c>
      <c r="C2611" s="117" t="s">
        <v>337</v>
      </c>
      <c r="D2611" s="119" t="s">
        <v>9061</v>
      </c>
      <c r="E2611" s="119" t="s">
        <v>1426</v>
      </c>
      <c r="F2611" s="119" t="s">
        <v>9062</v>
      </c>
    </row>
    <row r="2612" spans="1:6" ht="25.5">
      <c r="A2612" s="116" t="s">
        <v>9063</v>
      </c>
      <c r="B2612" s="118" t="s">
        <v>9064</v>
      </c>
      <c r="C2612" s="117" t="s">
        <v>337</v>
      </c>
      <c r="D2612" s="119" t="s">
        <v>9065</v>
      </c>
      <c r="E2612" s="119" t="s">
        <v>1426</v>
      </c>
      <c r="F2612" s="119" t="s">
        <v>9066</v>
      </c>
    </row>
    <row r="2613" spans="1:6" ht="25.5">
      <c r="A2613" s="116" t="s">
        <v>9067</v>
      </c>
      <c r="B2613" s="118" t="s">
        <v>9068</v>
      </c>
      <c r="C2613" s="117" t="s">
        <v>337</v>
      </c>
      <c r="D2613" s="119" t="s">
        <v>9069</v>
      </c>
      <c r="E2613" s="119" t="s">
        <v>9070</v>
      </c>
      <c r="F2613" s="119" t="s">
        <v>9071</v>
      </c>
    </row>
    <row r="2614" spans="1:6" ht="25.5">
      <c r="A2614" s="121" t="s">
        <v>9072</v>
      </c>
      <c r="B2614" s="116" t="s">
        <v>9073</v>
      </c>
      <c r="C2614" s="122" t="s">
        <v>337</v>
      </c>
      <c r="D2614" s="123" t="s">
        <v>9074</v>
      </c>
      <c r="E2614" s="123" t="s">
        <v>1491</v>
      </c>
      <c r="F2614" s="123" t="s">
        <v>9075</v>
      </c>
    </row>
    <row r="2615" spans="1:6" ht="38.25">
      <c r="A2615" s="121" t="s">
        <v>9076</v>
      </c>
      <c r="B2615" s="118" t="s">
        <v>9077</v>
      </c>
      <c r="C2615" s="122" t="s">
        <v>337</v>
      </c>
      <c r="D2615" s="123" t="s">
        <v>9078</v>
      </c>
      <c r="E2615" s="123" t="s">
        <v>1491</v>
      </c>
      <c r="F2615" s="123" t="s">
        <v>9079</v>
      </c>
    </row>
    <row r="2616" spans="1:6" ht="38.25">
      <c r="A2616" s="116" t="s">
        <v>9080</v>
      </c>
      <c r="B2616" s="118" t="s">
        <v>9081</v>
      </c>
      <c r="C2616" s="117" t="s">
        <v>337</v>
      </c>
      <c r="D2616" s="119" t="s">
        <v>9082</v>
      </c>
      <c r="E2616" s="119" t="s">
        <v>1491</v>
      </c>
      <c r="F2616" s="119" t="s">
        <v>9083</v>
      </c>
    </row>
    <row r="2617" spans="1:6" ht="25.5">
      <c r="A2617" s="130">
        <v>41.12</v>
      </c>
      <c r="B2617" s="127" t="s">
        <v>9084</v>
      </c>
      <c r="C2617" s="128"/>
      <c r="D2617" s="128"/>
      <c r="E2617" s="128"/>
      <c r="F2617" s="128"/>
    </row>
    <row r="2618" spans="1:6" ht="38.25">
      <c r="A2618" s="116" t="s">
        <v>9085</v>
      </c>
      <c r="B2618" s="116" t="s">
        <v>9086</v>
      </c>
      <c r="C2618" s="117" t="s">
        <v>337</v>
      </c>
      <c r="D2618" s="119" t="s">
        <v>9087</v>
      </c>
      <c r="E2618" s="119" t="s">
        <v>1404</v>
      </c>
      <c r="F2618" s="119" t="s">
        <v>9088</v>
      </c>
    </row>
    <row r="2619" spans="1:6" ht="51">
      <c r="A2619" s="121" t="s">
        <v>9089</v>
      </c>
      <c r="B2619" s="118" t="s">
        <v>9090</v>
      </c>
      <c r="C2619" s="122" t="s">
        <v>337</v>
      </c>
      <c r="D2619" s="123" t="s">
        <v>9091</v>
      </c>
      <c r="E2619" s="123" t="s">
        <v>1404</v>
      </c>
      <c r="F2619" s="123" t="s">
        <v>9092</v>
      </c>
    </row>
    <row r="2620" spans="1:6" ht="38.25">
      <c r="A2620" s="121" t="s">
        <v>9093</v>
      </c>
      <c r="B2620" s="118" t="s">
        <v>9094</v>
      </c>
      <c r="C2620" s="122" t="s">
        <v>337</v>
      </c>
      <c r="D2620" s="123" t="s">
        <v>9095</v>
      </c>
      <c r="E2620" s="123" t="s">
        <v>1404</v>
      </c>
      <c r="F2620" s="123" t="s">
        <v>9096</v>
      </c>
    </row>
    <row r="2621" spans="1:6" ht="25.5">
      <c r="A2621" s="121" t="s">
        <v>9097</v>
      </c>
      <c r="B2621" s="116" t="s">
        <v>9098</v>
      </c>
      <c r="C2621" s="122" t="s">
        <v>337</v>
      </c>
      <c r="D2621" s="123" t="s">
        <v>9099</v>
      </c>
      <c r="E2621" s="123" t="s">
        <v>1404</v>
      </c>
      <c r="F2621" s="123" t="s">
        <v>8489</v>
      </c>
    </row>
    <row r="2622" spans="1:6" ht="38.25">
      <c r="A2622" s="121" t="s">
        <v>9100</v>
      </c>
      <c r="B2622" s="118" t="s">
        <v>9101</v>
      </c>
      <c r="C2622" s="122" t="s">
        <v>337</v>
      </c>
      <c r="D2622" s="123" t="s">
        <v>9102</v>
      </c>
      <c r="E2622" s="123" t="s">
        <v>1404</v>
      </c>
      <c r="F2622" s="123" t="s">
        <v>9103</v>
      </c>
    </row>
    <row r="2623" spans="1:6" ht="25.5">
      <c r="A2623" s="121" t="s">
        <v>9104</v>
      </c>
      <c r="B2623" s="116" t="s">
        <v>9105</v>
      </c>
      <c r="C2623" s="122" t="s">
        <v>337</v>
      </c>
      <c r="D2623" s="123" t="s">
        <v>9106</v>
      </c>
      <c r="E2623" s="123" t="s">
        <v>1404</v>
      </c>
      <c r="F2623" s="123" t="s">
        <v>9107</v>
      </c>
    </row>
    <row r="2624" spans="1:6" ht="38.25">
      <c r="A2624" s="130">
        <v>41.13</v>
      </c>
      <c r="B2624" s="127" t="s">
        <v>9108</v>
      </c>
      <c r="C2624" s="128"/>
      <c r="D2624" s="128"/>
      <c r="E2624" s="128"/>
      <c r="F2624" s="128"/>
    </row>
    <row r="2625" spans="1:6" ht="25.5">
      <c r="A2625" s="116" t="s">
        <v>9109</v>
      </c>
      <c r="B2625" s="118" t="s">
        <v>9110</v>
      </c>
      <c r="C2625" s="117" t="s">
        <v>337</v>
      </c>
      <c r="D2625" s="119" t="s">
        <v>9111</v>
      </c>
      <c r="E2625" s="119" t="s">
        <v>1399</v>
      </c>
      <c r="F2625" s="119" t="s">
        <v>9112</v>
      </c>
    </row>
    <row r="2626" spans="1:6" ht="51">
      <c r="A2626" s="121" t="s">
        <v>9113</v>
      </c>
      <c r="B2626" s="118" t="s">
        <v>9114</v>
      </c>
      <c r="C2626" s="122" t="s">
        <v>337</v>
      </c>
      <c r="D2626" s="123" t="s">
        <v>9115</v>
      </c>
      <c r="E2626" s="123" t="s">
        <v>1399</v>
      </c>
      <c r="F2626" s="123" t="s">
        <v>9116</v>
      </c>
    </row>
    <row r="2627" spans="1:6" ht="51">
      <c r="A2627" s="121" t="s">
        <v>9117</v>
      </c>
      <c r="B2627" s="140" t="s">
        <v>9118</v>
      </c>
      <c r="C2627" s="122" t="s">
        <v>337</v>
      </c>
      <c r="D2627" s="123" t="s">
        <v>9119</v>
      </c>
      <c r="E2627" s="123" t="s">
        <v>1399</v>
      </c>
      <c r="F2627" s="123" t="s">
        <v>9120</v>
      </c>
    </row>
    <row r="2628" spans="1:6" ht="25.5">
      <c r="A2628" s="116" t="s">
        <v>9121</v>
      </c>
      <c r="B2628" s="118" t="s">
        <v>9122</v>
      </c>
      <c r="C2628" s="117" t="s">
        <v>337</v>
      </c>
      <c r="D2628" s="119" t="s">
        <v>9123</v>
      </c>
      <c r="E2628" s="119" t="s">
        <v>1399</v>
      </c>
      <c r="F2628" s="119" t="s">
        <v>2412</v>
      </c>
    </row>
    <row r="2629" spans="1:6" ht="38.25">
      <c r="A2629" s="121" t="s">
        <v>9124</v>
      </c>
      <c r="B2629" s="116" t="s">
        <v>9125</v>
      </c>
      <c r="C2629" s="122" t="s">
        <v>337</v>
      </c>
      <c r="D2629" s="123" t="s">
        <v>9126</v>
      </c>
      <c r="E2629" s="123" t="s">
        <v>1399</v>
      </c>
      <c r="F2629" s="123" t="s">
        <v>9127</v>
      </c>
    </row>
    <row r="2630" spans="1:6">
      <c r="A2630" s="130">
        <v>41.14</v>
      </c>
      <c r="B2630" s="113" t="s">
        <v>9128</v>
      </c>
      <c r="C2630" s="128"/>
      <c r="D2630" s="128"/>
      <c r="E2630" s="128"/>
      <c r="F2630" s="128"/>
    </row>
    <row r="2631" spans="1:6" ht="51">
      <c r="A2631" s="116" t="s">
        <v>9129</v>
      </c>
      <c r="B2631" s="118" t="s">
        <v>9130</v>
      </c>
      <c r="C2631" s="117" t="s">
        <v>337</v>
      </c>
      <c r="D2631" s="119" t="s">
        <v>9131</v>
      </c>
      <c r="E2631" s="119" t="s">
        <v>1399</v>
      </c>
      <c r="F2631" s="119" t="s">
        <v>9132</v>
      </c>
    </row>
    <row r="2632" spans="1:6" ht="51">
      <c r="A2632" s="121" t="s">
        <v>9133</v>
      </c>
      <c r="B2632" s="118" t="s">
        <v>9134</v>
      </c>
      <c r="C2632" s="122" t="s">
        <v>337</v>
      </c>
      <c r="D2632" s="123" t="s">
        <v>9135</v>
      </c>
      <c r="E2632" s="123" t="s">
        <v>1399</v>
      </c>
      <c r="F2632" s="123" t="s">
        <v>9136</v>
      </c>
    </row>
    <row r="2633" spans="1:6" ht="63.75">
      <c r="A2633" s="116" t="s">
        <v>9137</v>
      </c>
      <c r="B2633" s="118" t="s">
        <v>9138</v>
      </c>
      <c r="C2633" s="117" t="s">
        <v>337</v>
      </c>
      <c r="D2633" s="119" t="s">
        <v>9139</v>
      </c>
      <c r="E2633" s="119" t="s">
        <v>1399</v>
      </c>
      <c r="F2633" s="119" t="s">
        <v>9140</v>
      </c>
    </row>
    <row r="2634" spans="1:6" ht="38.25">
      <c r="A2634" s="116" t="s">
        <v>9141</v>
      </c>
      <c r="B2634" s="116" t="s">
        <v>9142</v>
      </c>
      <c r="C2634" s="117" t="s">
        <v>337</v>
      </c>
      <c r="D2634" s="119" t="s">
        <v>6320</v>
      </c>
      <c r="E2634" s="119" t="s">
        <v>1426</v>
      </c>
      <c r="F2634" s="119" t="s">
        <v>8284</v>
      </c>
    </row>
    <row r="2635" spans="1:6" ht="51">
      <c r="A2635" s="121" t="s">
        <v>9143</v>
      </c>
      <c r="B2635" s="118" t="s">
        <v>9144</v>
      </c>
      <c r="C2635" s="122" t="s">
        <v>337</v>
      </c>
      <c r="D2635" s="123" t="s">
        <v>9145</v>
      </c>
      <c r="E2635" s="123" t="s">
        <v>1404</v>
      </c>
      <c r="F2635" s="123" t="s">
        <v>9146</v>
      </c>
    </row>
    <row r="2636" spans="1:6" ht="38.25">
      <c r="A2636" s="116" t="s">
        <v>9147</v>
      </c>
      <c r="B2636" s="116" t="s">
        <v>9148</v>
      </c>
      <c r="C2636" s="117" t="s">
        <v>337</v>
      </c>
      <c r="D2636" s="119" t="s">
        <v>9149</v>
      </c>
      <c r="E2636" s="119" t="s">
        <v>1399</v>
      </c>
      <c r="F2636" s="119" t="s">
        <v>9150</v>
      </c>
    </row>
    <row r="2637" spans="1:6" ht="63.75">
      <c r="A2637" s="116" t="s">
        <v>9151</v>
      </c>
      <c r="B2637" s="118" t="s">
        <v>9152</v>
      </c>
      <c r="C2637" s="117" t="s">
        <v>337</v>
      </c>
      <c r="D2637" s="119" t="s">
        <v>9153</v>
      </c>
      <c r="E2637" s="119" t="s">
        <v>1399</v>
      </c>
      <c r="F2637" s="119" t="s">
        <v>9154</v>
      </c>
    </row>
    <row r="2638" spans="1:6" ht="63.75">
      <c r="A2638" s="116" t="s">
        <v>9155</v>
      </c>
      <c r="B2638" s="118" t="s">
        <v>9156</v>
      </c>
      <c r="C2638" s="117" t="s">
        <v>337</v>
      </c>
      <c r="D2638" s="119" t="s">
        <v>9157</v>
      </c>
      <c r="E2638" s="119" t="s">
        <v>1399</v>
      </c>
      <c r="F2638" s="119" t="s">
        <v>9158</v>
      </c>
    </row>
    <row r="2639" spans="1:6" ht="51">
      <c r="A2639" s="116" t="s">
        <v>9159</v>
      </c>
      <c r="B2639" s="118" t="s">
        <v>9160</v>
      </c>
      <c r="C2639" s="117" t="s">
        <v>337</v>
      </c>
      <c r="D2639" s="119" t="s">
        <v>9161</v>
      </c>
      <c r="E2639" s="119" t="s">
        <v>1426</v>
      </c>
      <c r="F2639" s="119" t="s">
        <v>9162</v>
      </c>
    </row>
    <row r="2640" spans="1:6" ht="38.25">
      <c r="A2640" s="116" t="s">
        <v>9163</v>
      </c>
      <c r="B2640" s="116" t="s">
        <v>9164</v>
      </c>
      <c r="C2640" s="117" t="s">
        <v>337</v>
      </c>
      <c r="D2640" s="119" t="s">
        <v>9165</v>
      </c>
      <c r="E2640" s="119" t="s">
        <v>1426</v>
      </c>
      <c r="F2640" s="119" t="s">
        <v>9166</v>
      </c>
    </row>
    <row r="2641" spans="1:6" ht="38.25">
      <c r="A2641" s="116" t="s">
        <v>9167</v>
      </c>
      <c r="B2641" s="116" t="s">
        <v>9168</v>
      </c>
      <c r="C2641" s="117" t="s">
        <v>337</v>
      </c>
      <c r="D2641" s="119" t="s">
        <v>9169</v>
      </c>
      <c r="E2641" s="119" t="s">
        <v>1399</v>
      </c>
      <c r="F2641" s="119" t="s">
        <v>9170</v>
      </c>
    </row>
    <row r="2642" spans="1:6" ht="38.25">
      <c r="A2642" s="121" t="s">
        <v>9171</v>
      </c>
      <c r="B2642" s="118" t="s">
        <v>9172</v>
      </c>
      <c r="C2642" s="122" t="s">
        <v>337</v>
      </c>
      <c r="D2642" s="123" t="s">
        <v>9173</v>
      </c>
      <c r="E2642" s="123" t="s">
        <v>1404</v>
      </c>
      <c r="F2642" s="123" t="s">
        <v>9174</v>
      </c>
    </row>
    <row r="2643" spans="1:6" ht="38.25">
      <c r="A2643" s="121" t="s">
        <v>9175</v>
      </c>
      <c r="B2643" s="118" t="s">
        <v>9176</v>
      </c>
      <c r="C2643" s="122" t="s">
        <v>337</v>
      </c>
      <c r="D2643" s="123" t="s">
        <v>9177</v>
      </c>
      <c r="E2643" s="123" t="s">
        <v>1404</v>
      </c>
      <c r="F2643" s="123" t="s">
        <v>9178</v>
      </c>
    </row>
    <row r="2644" spans="1:6" ht="38.25">
      <c r="A2644" s="116" t="s">
        <v>9179</v>
      </c>
      <c r="B2644" s="116" t="s">
        <v>9180</v>
      </c>
      <c r="C2644" s="117" t="s">
        <v>337</v>
      </c>
      <c r="D2644" s="119" t="s">
        <v>2777</v>
      </c>
      <c r="E2644" s="119" t="s">
        <v>1404</v>
      </c>
      <c r="F2644" s="119" t="s">
        <v>9181</v>
      </c>
    </row>
    <row r="2645" spans="1:6" ht="51">
      <c r="A2645" s="116" t="s">
        <v>9182</v>
      </c>
      <c r="B2645" s="116" t="s">
        <v>9183</v>
      </c>
      <c r="C2645" s="117" t="s">
        <v>337</v>
      </c>
      <c r="D2645" s="119" t="s">
        <v>9184</v>
      </c>
      <c r="E2645" s="119" t="s">
        <v>1404</v>
      </c>
      <c r="F2645" s="119" t="s">
        <v>9185</v>
      </c>
    </row>
    <row r="2646" spans="1:6" ht="25.5">
      <c r="A2646" s="121" t="s">
        <v>9186</v>
      </c>
      <c r="B2646" s="116" t="s">
        <v>9187</v>
      </c>
      <c r="C2646" s="122" t="s">
        <v>337</v>
      </c>
      <c r="D2646" s="123" t="s">
        <v>3677</v>
      </c>
      <c r="E2646" s="123" t="s">
        <v>1404</v>
      </c>
      <c r="F2646" s="123" t="s">
        <v>9188</v>
      </c>
    </row>
    <row r="2647" spans="1:6" ht="38.25">
      <c r="A2647" s="116" t="s">
        <v>9189</v>
      </c>
      <c r="B2647" s="116" t="s">
        <v>9190</v>
      </c>
      <c r="C2647" s="117" t="s">
        <v>337</v>
      </c>
      <c r="D2647" s="119" t="s">
        <v>9191</v>
      </c>
      <c r="E2647" s="119" t="s">
        <v>1404</v>
      </c>
      <c r="F2647" s="119" t="s">
        <v>9192</v>
      </c>
    </row>
    <row r="2648" spans="1:6" ht="51">
      <c r="A2648" s="116" t="s">
        <v>9193</v>
      </c>
      <c r="B2648" s="118" t="s">
        <v>9194</v>
      </c>
      <c r="C2648" s="117" t="s">
        <v>337</v>
      </c>
      <c r="D2648" s="119" t="s">
        <v>6171</v>
      </c>
      <c r="E2648" s="119" t="s">
        <v>1399</v>
      </c>
      <c r="F2648" s="119" t="s">
        <v>9195</v>
      </c>
    </row>
    <row r="2649" spans="1:6" ht="25.5">
      <c r="A2649" s="121" t="s">
        <v>9196</v>
      </c>
      <c r="B2649" s="116" t="s">
        <v>9197</v>
      </c>
      <c r="C2649" s="122" t="s">
        <v>337</v>
      </c>
      <c r="D2649" s="123" t="s">
        <v>9198</v>
      </c>
      <c r="E2649" s="123" t="s">
        <v>1399</v>
      </c>
      <c r="F2649" s="123" t="s">
        <v>9199</v>
      </c>
    </row>
    <row r="2650" spans="1:6" ht="51">
      <c r="A2650" s="121" t="s">
        <v>9200</v>
      </c>
      <c r="B2650" s="116" t="s">
        <v>9201</v>
      </c>
      <c r="C2650" s="122" t="s">
        <v>337</v>
      </c>
      <c r="D2650" s="123" t="s">
        <v>9202</v>
      </c>
      <c r="E2650" s="123" t="s">
        <v>1399</v>
      </c>
      <c r="F2650" s="123" t="s">
        <v>9203</v>
      </c>
    </row>
    <row r="2651" spans="1:6" ht="38.25">
      <c r="A2651" s="116" t="s">
        <v>9204</v>
      </c>
      <c r="B2651" s="116" t="s">
        <v>9205</v>
      </c>
      <c r="C2651" s="117" t="s">
        <v>337</v>
      </c>
      <c r="D2651" s="119" t="s">
        <v>9206</v>
      </c>
      <c r="E2651" s="119" t="s">
        <v>1399</v>
      </c>
      <c r="F2651" s="119" t="s">
        <v>9207</v>
      </c>
    </row>
    <row r="2652" spans="1:6" ht="38.25">
      <c r="A2652" s="116" t="s">
        <v>9208</v>
      </c>
      <c r="B2652" s="116" t="s">
        <v>9209</v>
      </c>
      <c r="C2652" s="117" t="s">
        <v>337</v>
      </c>
      <c r="D2652" s="119" t="s">
        <v>9210</v>
      </c>
      <c r="E2652" s="119" t="s">
        <v>1399</v>
      </c>
      <c r="F2652" s="119" t="s">
        <v>9211</v>
      </c>
    </row>
    <row r="2653" spans="1:6" ht="63.75">
      <c r="A2653" s="116" t="s">
        <v>9212</v>
      </c>
      <c r="B2653" s="118" t="s">
        <v>9213</v>
      </c>
      <c r="C2653" s="117" t="s">
        <v>337</v>
      </c>
      <c r="D2653" s="119" t="s">
        <v>9214</v>
      </c>
      <c r="E2653" s="119" t="s">
        <v>1399</v>
      </c>
      <c r="F2653" s="119" t="s">
        <v>5337</v>
      </c>
    </row>
    <row r="2654" spans="1:6">
      <c r="A2654" s="130">
        <v>41.15</v>
      </c>
      <c r="B2654" s="113" t="s">
        <v>9215</v>
      </c>
      <c r="C2654" s="114"/>
      <c r="D2654" s="114"/>
      <c r="E2654" s="114"/>
      <c r="F2654" s="114"/>
    </row>
    <row r="2655" spans="1:6" ht="38.25">
      <c r="A2655" s="121" t="s">
        <v>9216</v>
      </c>
      <c r="B2655" s="118" t="s">
        <v>9217</v>
      </c>
      <c r="C2655" s="122" t="s">
        <v>337</v>
      </c>
      <c r="D2655" s="123" t="s">
        <v>9218</v>
      </c>
      <c r="E2655" s="123" t="s">
        <v>1426</v>
      </c>
      <c r="F2655" s="123" t="s">
        <v>9219</v>
      </c>
    </row>
    <row r="2656" spans="1:6" ht="38.25">
      <c r="A2656" s="130">
        <v>41.2</v>
      </c>
      <c r="B2656" s="127" t="s">
        <v>9220</v>
      </c>
      <c r="C2656" s="128"/>
      <c r="D2656" s="128"/>
      <c r="E2656" s="128"/>
      <c r="F2656" s="128"/>
    </row>
    <row r="2657" spans="1:6" ht="25.5">
      <c r="A2657" s="116" t="s">
        <v>9221</v>
      </c>
      <c r="B2657" s="118" t="s">
        <v>9222</v>
      </c>
      <c r="C2657" s="117" t="s">
        <v>337</v>
      </c>
      <c r="D2657" s="119" t="s">
        <v>460</v>
      </c>
      <c r="E2657" s="119" t="s">
        <v>1399</v>
      </c>
      <c r="F2657" s="119" t="s">
        <v>9223</v>
      </c>
    </row>
    <row r="2658" spans="1:6" ht="38.25">
      <c r="A2658" s="121" t="s">
        <v>9224</v>
      </c>
      <c r="B2658" s="118" t="s">
        <v>9225</v>
      </c>
      <c r="C2658" s="122" t="s">
        <v>337</v>
      </c>
      <c r="D2658" s="123" t="s">
        <v>7504</v>
      </c>
      <c r="E2658" s="123" t="s">
        <v>936</v>
      </c>
      <c r="F2658" s="123" t="s">
        <v>1802</v>
      </c>
    </row>
    <row r="2659" spans="1:6">
      <c r="A2659" s="116" t="s">
        <v>9226</v>
      </c>
      <c r="B2659" s="116" t="s">
        <v>9227</v>
      </c>
      <c r="C2659" s="117" t="s">
        <v>337</v>
      </c>
      <c r="D2659" s="126"/>
      <c r="E2659" s="119" t="s">
        <v>1399</v>
      </c>
      <c r="F2659" s="119" t="s">
        <v>1399</v>
      </c>
    </row>
    <row r="2660" spans="1:6">
      <c r="A2660" s="116" t="s">
        <v>9228</v>
      </c>
      <c r="B2660" s="116" t="s">
        <v>9229</v>
      </c>
      <c r="C2660" s="117" t="s">
        <v>337</v>
      </c>
      <c r="D2660" s="126"/>
      <c r="E2660" s="119" t="s">
        <v>936</v>
      </c>
      <c r="F2660" s="119" t="s">
        <v>936</v>
      </c>
    </row>
    <row r="2661" spans="1:6">
      <c r="A2661" s="130">
        <v>41.31</v>
      </c>
      <c r="B2661" s="113" t="s">
        <v>9230</v>
      </c>
      <c r="C2661" s="114"/>
      <c r="D2661" s="114"/>
      <c r="E2661" s="114"/>
      <c r="F2661" s="114"/>
    </row>
    <row r="2662" spans="1:6" ht="38.25">
      <c r="A2662" s="121" t="s">
        <v>9231</v>
      </c>
      <c r="B2662" s="118" t="s">
        <v>9232</v>
      </c>
      <c r="C2662" s="122" t="s">
        <v>337</v>
      </c>
      <c r="D2662" s="123" t="s">
        <v>9233</v>
      </c>
      <c r="E2662" s="123" t="s">
        <v>1399</v>
      </c>
      <c r="F2662" s="123" t="s">
        <v>9234</v>
      </c>
    </row>
    <row r="2663" spans="1:6" ht="51">
      <c r="A2663" s="116" t="s">
        <v>9235</v>
      </c>
      <c r="B2663" s="116" t="s">
        <v>9236</v>
      </c>
      <c r="C2663" s="117" t="s">
        <v>337</v>
      </c>
      <c r="D2663" s="119" t="s">
        <v>9237</v>
      </c>
      <c r="E2663" s="119" t="s">
        <v>1426</v>
      </c>
      <c r="F2663" s="119" t="s">
        <v>9238</v>
      </c>
    </row>
    <row r="2664" spans="1:6" ht="51">
      <c r="A2664" s="121" t="s">
        <v>9239</v>
      </c>
      <c r="B2664" s="118" t="s">
        <v>9240</v>
      </c>
      <c r="C2664" s="122" t="s">
        <v>337</v>
      </c>
      <c r="D2664" s="123" t="s">
        <v>7873</v>
      </c>
      <c r="E2664" s="123" t="s">
        <v>1399</v>
      </c>
      <c r="F2664" s="123" t="s">
        <v>9241</v>
      </c>
    </row>
    <row r="2665" spans="1:6" ht="51">
      <c r="A2665" s="116" t="s">
        <v>9242</v>
      </c>
      <c r="B2665" s="116" t="s">
        <v>9243</v>
      </c>
      <c r="C2665" s="117" t="s">
        <v>337</v>
      </c>
      <c r="D2665" s="119" t="s">
        <v>9244</v>
      </c>
      <c r="E2665" s="119" t="s">
        <v>1426</v>
      </c>
      <c r="F2665" s="119" t="s">
        <v>9245</v>
      </c>
    </row>
    <row r="2666" spans="1:6">
      <c r="A2666" s="129">
        <v>42</v>
      </c>
      <c r="B2666" s="113" t="s">
        <v>9246</v>
      </c>
      <c r="C2666" s="114"/>
      <c r="D2666" s="114"/>
      <c r="E2666" s="114"/>
      <c r="F2666" s="114"/>
    </row>
    <row r="2667" spans="1:6">
      <c r="A2667" s="130">
        <v>42.01</v>
      </c>
      <c r="B2667" s="113" t="s">
        <v>9247</v>
      </c>
      <c r="C2667" s="114"/>
      <c r="D2667" s="114"/>
      <c r="E2667" s="114"/>
      <c r="F2667" s="114"/>
    </row>
    <row r="2668" spans="1:6" ht="25.5">
      <c r="A2668" s="116" t="s">
        <v>9248</v>
      </c>
      <c r="B2668" s="118" t="s">
        <v>9249</v>
      </c>
      <c r="C2668" s="117" t="s">
        <v>337</v>
      </c>
      <c r="D2668" s="119" t="s">
        <v>9250</v>
      </c>
      <c r="E2668" s="119" t="s">
        <v>1430</v>
      </c>
      <c r="F2668" s="119" t="s">
        <v>3765</v>
      </c>
    </row>
    <row r="2669" spans="1:6" ht="25.5">
      <c r="A2669" s="116" t="s">
        <v>9251</v>
      </c>
      <c r="B2669" s="118" t="s">
        <v>9252</v>
      </c>
      <c r="C2669" s="117" t="s">
        <v>337</v>
      </c>
      <c r="D2669" s="119" t="s">
        <v>2864</v>
      </c>
      <c r="E2669" s="119" t="s">
        <v>1430</v>
      </c>
      <c r="F2669" s="119" t="s">
        <v>9253</v>
      </c>
    </row>
    <row r="2670" spans="1:6">
      <c r="A2670" s="116" t="s">
        <v>9254</v>
      </c>
      <c r="B2670" s="116" t="s">
        <v>9255</v>
      </c>
      <c r="C2670" s="117" t="s">
        <v>337</v>
      </c>
      <c r="D2670" s="119" t="s">
        <v>9256</v>
      </c>
      <c r="E2670" s="119" t="s">
        <v>1430</v>
      </c>
      <c r="F2670" s="119" t="s">
        <v>9257</v>
      </c>
    </row>
    <row r="2671" spans="1:6">
      <c r="A2671" s="116" t="s">
        <v>9258</v>
      </c>
      <c r="B2671" s="116" t="s">
        <v>9259</v>
      </c>
      <c r="C2671" s="117" t="s">
        <v>337</v>
      </c>
      <c r="D2671" s="119" t="s">
        <v>9260</v>
      </c>
      <c r="E2671" s="119" t="s">
        <v>1430</v>
      </c>
      <c r="F2671" s="119" t="s">
        <v>7427</v>
      </c>
    </row>
    <row r="2672" spans="1:6" ht="25.5">
      <c r="A2672" s="116" t="s">
        <v>9261</v>
      </c>
      <c r="B2672" s="118" t="s">
        <v>9262</v>
      </c>
      <c r="C2672" s="117" t="s">
        <v>337</v>
      </c>
      <c r="D2672" s="119" t="s">
        <v>9263</v>
      </c>
      <c r="E2672" s="119" t="s">
        <v>1430</v>
      </c>
      <c r="F2672" s="119" t="s">
        <v>1726</v>
      </c>
    </row>
    <row r="2673" spans="1:6" ht="38.25">
      <c r="A2673" s="116" t="s">
        <v>9264</v>
      </c>
      <c r="B2673" s="118" t="s">
        <v>9265</v>
      </c>
      <c r="C2673" s="117" t="s">
        <v>337</v>
      </c>
      <c r="D2673" s="119" t="s">
        <v>7404</v>
      </c>
      <c r="E2673" s="119" t="s">
        <v>1430</v>
      </c>
      <c r="F2673" s="119" t="s">
        <v>6002</v>
      </c>
    </row>
    <row r="2674" spans="1:6" ht="38.25">
      <c r="A2674" s="116" t="s">
        <v>9266</v>
      </c>
      <c r="B2674" s="118" t="s">
        <v>9267</v>
      </c>
      <c r="C2674" s="117" t="s">
        <v>337</v>
      </c>
      <c r="D2674" s="119" t="s">
        <v>3003</v>
      </c>
      <c r="E2674" s="119" t="s">
        <v>1430</v>
      </c>
      <c r="F2674" s="119" t="s">
        <v>9268</v>
      </c>
    </row>
    <row r="2675" spans="1:6" ht="38.25">
      <c r="A2675" s="116" t="s">
        <v>9269</v>
      </c>
      <c r="B2675" s="118" t="s">
        <v>9270</v>
      </c>
      <c r="C2675" s="117" t="s">
        <v>337</v>
      </c>
      <c r="D2675" s="119" t="s">
        <v>9271</v>
      </c>
      <c r="E2675" s="119" t="s">
        <v>1430</v>
      </c>
      <c r="F2675" s="119" t="s">
        <v>9272</v>
      </c>
    </row>
    <row r="2676" spans="1:6">
      <c r="A2676" s="130">
        <v>42.02</v>
      </c>
      <c r="B2676" s="113" t="s">
        <v>9273</v>
      </c>
      <c r="C2676" s="114"/>
      <c r="D2676" s="114"/>
      <c r="E2676" s="114"/>
      <c r="F2676" s="114"/>
    </row>
    <row r="2677" spans="1:6" ht="38.25">
      <c r="A2677" s="116" t="s">
        <v>9274</v>
      </c>
      <c r="B2677" s="118" t="s">
        <v>9275</v>
      </c>
      <c r="C2677" s="117" t="s">
        <v>337</v>
      </c>
      <c r="D2677" s="119" t="s">
        <v>9276</v>
      </c>
      <c r="E2677" s="119" t="s">
        <v>1430</v>
      </c>
      <c r="F2677" s="119" t="s">
        <v>9277</v>
      </c>
    </row>
    <row r="2678" spans="1:6" ht="25.5">
      <c r="A2678" s="116" t="s">
        <v>9278</v>
      </c>
      <c r="B2678" s="118" t="s">
        <v>9279</v>
      </c>
      <c r="C2678" s="117" t="s">
        <v>337</v>
      </c>
      <c r="D2678" s="119" t="s">
        <v>9280</v>
      </c>
      <c r="E2678" s="119" t="s">
        <v>1430</v>
      </c>
      <c r="F2678" s="119" t="s">
        <v>9281</v>
      </c>
    </row>
    <row r="2679" spans="1:6" ht="25.5">
      <c r="A2679" s="116" t="s">
        <v>9282</v>
      </c>
      <c r="B2679" s="118" t="s">
        <v>9283</v>
      </c>
      <c r="C2679" s="117" t="s">
        <v>337</v>
      </c>
      <c r="D2679" s="119" t="s">
        <v>9284</v>
      </c>
      <c r="E2679" s="119" t="s">
        <v>1430</v>
      </c>
      <c r="F2679" s="119" t="s">
        <v>5781</v>
      </c>
    </row>
    <row r="2680" spans="1:6" ht="25.5">
      <c r="A2680" s="116" t="s">
        <v>9285</v>
      </c>
      <c r="B2680" s="118" t="s">
        <v>9286</v>
      </c>
      <c r="C2680" s="117" t="s">
        <v>337</v>
      </c>
      <c r="D2680" s="119" t="s">
        <v>9287</v>
      </c>
      <c r="E2680" s="119" t="s">
        <v>1430</v>
      </c>
      <c r="F2680" s="119" t="s">
        <v>9288</v>
      </c>
    </row>
    <row r="2681" spans="1:6" ht="38.25">
      <c r="A2681" s="116" t="s">
        <v>9289</v>
      </c>
      <c r="B2681" s="118" t="s">
        <v>9290</v>
      </c>
      <c r="C2681" s="117" t="s">
        <v>337</v>
      </c>
      <c r="D2681" s="119" t="s">
        <v>9291</v>
      </c>
      <c r="E2681" s="119" t="s">
        <v>1430</v>
      </c>
      <c r="F2681" s="119" t="s">
        <v>9292</v>
      </c>
    </row>
    <row r="2682" spans="1:6" ht="25.5">
      <c r="A2682" s="116" t="s">
        <v>9293</v>
      </c>
      <c r="B2682" s="118" t="s">
        <v>9294</v>
      </c>
      <c r="C2682" s="117" t="s">
        <v>337</v>
      </c>
      <c r="D2682" s="119" t="s">
        <v>5517</v>
      </c>
      <c r="E2682" s="119" t="s">
        <v>1430</v>
      </c>
      <c r="F2682" s="119" t="s">
        <v>9295</v>
      </c>
    </row>
    <row r="2683" spans="1:6">
      <c r="A2683" s="130">
        <v>42.03</v>
      </c>
      <c r="B2683" s="113" t="s">
        <v>9296</v>
      </c>
      <c r="C2683" s="114"/>
      <c r="D2683" s="114"/>
      <c r="E2683" s="114"/>
      <c r="F2683" s="114"/>
    </row>
    <row r="2684" spans="1:6" ht="38.25">
      <c r="A2684" s="116" t="s">
        <v>9297</v>
      </c>
      <c r="B2684" s="118" t="s">
        <v>9298</v>
      </c>
      <c r="C2684" s="117" t="s">
        <v>337</v>
      </c>
      <c r="D2684" s="119" t="s">
        <v>9299</v>
      </c>
      <c r="E2684" s="119" t="s">
        <v>1430</v>
      </c>
      <c r="F2684" s="119" t="s">
        <v>9300</v>
      </c>
    </row>
    <row r="2685" spans="1:6" ht="38.25">
      <c r="A2685" s="116" t="s">
        <v>9301</v>
      </c>
      <c r="B2685" s="118" t="s">
        <v>9302</v>
      </c>
      <c r="C2685" s="117" t="s">
        <v>337</v>
      </c>
      <c r="D2685" s="119" t="s">
        <v>7895</v>
      </c>
      <c r="E2685" s="119" t="s">
        <v>1430</v>
      </c>
      <c r="F2685" s="119" t="s">
        <v>7896</v>
      </c>
    </row>
    <row r="2686" spans="1:6" ht="38.25">
      <c r="A2686" s="116" t="s">
        <v>9303</v>
      </c>
      <c r="B2686" s="118" t="s">
        <v>9304</v>
      </c>
      <c r="C2686" s="117" t="s">
        <v>337</v>
      </c>
      <c r="D2686" s="119" t="s">
        <v>9305</v>
      </c>
      <c r="E2686" s="119" t="s">
        <v>1430</v>
      </c>
      <c r="F2686" s="119" t="s">
        <v>603</v>
      </c>
    </row>
    <row r="2687" spans="1:6" ht="38.25">
      <c r="A2687" s="116" t="s">
        <v>9306</v>
      </c>
      <c r="B2687" s="118" t="s">
        <v>9307</v>
      </c>
      <c r="C2687" s="117" t="s">
        <v>337</v>
      </c>
      <c r="D2687" s="119" t="s">
        <v>3178</v>
      </c>
      <c r="E2687" s="119" t="s">
        <v>1430</v>
      </c>
      <c r="F2687" s="119" t="s">
        <v>9308</v>
      </c>
    </row>
    <row r="2688" spans="1:6" ht="25.5">
      <c r="A2688" s="130">
        <v>42.04</v>
      </c>
      <c r="B2688" s="127" t="s">
        <v>9309</v>
      </c>
      <c r="C2688" s="128"/>
      <c r="D2688" s="128"/>
      <c r="E2688" s="128"/>
      <c r="F2688" s="128"/>
    </row>
    <row r="2689" spans="1:6" ht="25.5">
      <c r="A2689" s="116" t="s">
        <v>9310</v>
      </c>
      <c r="B2689" s="118" t="s">
        <v>9311</v>
      </c>
      <c r="C2689" s="117" t="s">
        <v>337</v>
      </c>
      <c r="D2689" s="119" t="s">
        <v>937</v>
      </c>
      <c r="E2689" s="119" t="s">
        <v>1430</v>
      </c>
      <c r="F2689" s="119" t="s">
        <v>9312</v>
      </c>
    </row>
    <row r="2690" spans="1:6">
      <c r="A2690" s="116" t="s">
        <v>9313</v>
      </c>
      <c r="B2690" s="116" t="s">
        <v>9314</v>
      </c>
      <c r="C2690" s="117" t="s">
        <v>337</v>
      </c>
      <c r="D2690" s="119" t="s">
        <v>1154</v>
      </c>
      <c r="E2690" s="119" t="s">
        <v>1430</v>
      </c>
      <c r="F2690" s="119" t="s">
        <v>7013</v>
      </c>
    </row>
    <row r="2691" spans="1:6">
      <c r="A2691" s="116" t="s">
        <v>9315</v>
      </c>
      <c r="B2691" s="116" t="s">
        <v>9316</v>
      </c>
      <c r="C2691" s="117" t="s">
        <v>337</v>
      </c>
      <c r="D2691" s="119" t="s">
        <v>9317</v>
      </c>
      <c r="E2691" s="119" t="s">
        <v>1430</v>
      </c>
      <c r="F2691" s="119" t="s">
        <v>9318</v>
      </c>
    </row>
    <row r="2692" spans="1:6" ht="25.5">
      <c r="A2692" s="116" t="s">
        <v>9319</v>
      </c>
      <c r="B2692" s="118" t="s">
        <v>9320</v>
      </c>
      <c r="C2692" s="117" t="s">
        <v>337</v>
      </c>
      <c r="D2692" s="119" t="s">
        <v>9321</v>
      </c>
      <c r="E2692" s="119" t="s">
        <v>1426</v>
      </c>
      <c r="F2692" s="119" t="s">
        <v>9322</v>
      </c>
    </row>
    <row r="2693" spans="1:6">
      <c r="A2693" s="116" t="s">
        <v>9323</v>
      </c>
      <c r="B2693" s="116" t="s">
        <v>9324</v>
      </c>
      <c r="C2693" s="117" t="s">
        <v>514</v>
      </c>
      <c r="D2693" s="119" t="s">
        <v>9325</v>
      </c>
      <c r="E2693" s="119" t="s">
        <v>1426</v>
      </c>
      <c r="F2693" s="119" t="s">
        <v>9326</v>
      </c>
    </row>
    <row r="2694" spans="1:6" ht="25.5">
      <c r="A2694" s="116" t="s">
        <v>9327</v>
      </c>
      <c r="B2694" s="118" t="s">
        <v>9328</v>
      </c>
      <c r="C2694" s="117" t="s">
        <v>337</v>
      </c>
      <c r="D2694" s="119" t="s">
        <v>9329</v>
      </c>
      <c r="E2694" s="119" t="s">
        <v>1430</v>
      </c>
      <c r="F2694" s="119" t="s">
        <v>606</v>
      </c>
    </row>
    <row r="2695" spans="1:6" ht="38.25">
      <c r="A2695" s="116" t="s">
        <v>9330</v>
      </c>
      <c r="B2695" s="118" t="s">
        <v>9331</v>
      </c>
      <c r="C2695" s="117" t="s">
        <v>337</v>
      </c>
      <c r="D2695" s="119" t="s">
        <v>9332</v>
      </c>
      <c r="E2695" s="119" t="s">
        <v>1430</v>
      </c>
      <c r="F2695" s="119" t="s">
        <v>7409</v>
      </c>
    </row>
    <row r="2696" spans="1:6">
      <c r="A2696" s="130">
        <v>42.05</v>
      </c>
      <c r="B2696" s="113" t="s">
        <v>9333</v>
      </c>
      <c r="C2696" s="114"/>
      <c r="D2696" s="114"/>
      <c r="E2696" s="114"/>
      <c r="F2696" s="114"/>
    </row>
    <row r="2697" spans="1:6" ht="25.5">
      <c r="A2697" s="116" t="s">
        <v>9334</v>
      </c>
      <c r="B2697" s="118" t="s">
        <v>9335</v>
      </c>
      <c r="C2697" s="117" t="s">
        <v>337</v>
      </c>
      <c r="D2697" s="119" t="s">
        <v>9336</v>
      </c>
      <c r="E2697" s="119" t="s">
        <v>1430</v>
      </c>
      <c r="F2697" s="119" t="s">
        <v>9337</v>
      </c>
    </row>
    <row r="2698" spans="1:6" ht="25.5">
      <c r="A2698" s="116" t="s">
        <v>9338</v>
      </c>
      <c r="B2698" s="118" t="s">
        <v>9339</v>
      </c>
      <c r="C2698" s="117" t="s">
        <v>337</v>
      </c>
      <c r="D2698" s="119" t="s">
        <v>9340</v>
      </c>
      <c r="E2698" s="119" t="s">
        <v>1430</v>
      </c>
      <c r="F2698" s="119" t="s">
        <v>3417</v>
      </c>
    </row>
    <row r="2699" spans="1:6" ht="25.5">
      <c r="A2699" s="116" t="s">
        <v>9341</v>
      </c>
      <c r="B2699" s="118" t="s">
        <v>9342</v>
      </c>
      <c r="C2699" s="117" t="s">
        <v>337</v>
      </c>
      <c r="D2699" s="119" t="s">
        <v>9343</v>
      </c>
      <c r="E2699" s="119" t="s">
        <v>1430</v>
      </c>
      <c r="F2699" s="119" t="s">
        <v>9344</v>
      </c>
    </row>
    <row r="2700" spans="1:6" ht="25.5">
      <c r="A2700" s="116" t="s">
        <v>9345</v>
      </c>
      <c r="B2700" s="118" t="s">
        <v>9346</v>
      </c>
      <c r="C2700" s="117" t="s">
        <v>337</v>
      </c>
      <c r="D2700" s="119" t="s">
        <v>9347</v>
      </c>
      <c r="E2700" s="119" t="s">
        <v>1430</v>
      </c>
      <c r="F2700" s="119" t="s">
        <v>9348</v>
      </c>
    </row>
    <row r="2701" spans="1:6" ht="25.5">
      <c r="A2701" s="116" t="s">
        <v>9349</v>
      </c>
      <c r="B2701" s="118" t="s">
        <v>9350</v>
      </c>
      <c r="C2701" s="117" t="s">
        <v>337</v>
      </c>
      <c r="D2701" s="119" t="s">
        <v>9351</v>
      </c>
      <c r="E2701" s="119" t="s">
        <v>1430</v>
      </c>
      <c r="F2701" s="119" t="s">
        <v>9352</v>
      </c>
    </row>
    <row r="2702" spans="1:6">
      <c r="A2702" s="116" t="s">
        <v>9353</v>
      </c>
      <c r="B2702" s="116" t="s">
        <v>9354</v>
      </c>
      <c r="C2702" s="117" t="s">
        <v>337</v>
      </c>
      <c r="D2702" s="119" t="s">
        <v>9355</v>
      </c>
      <c r="E2702" s="119" t="s">
        <v>1414</v>
      </c>
      <c r="F2702" s="119" t="s">
        <v>9356</v>
      </c>
    </row>
    <row r="2703" spans="1:6">
      <c r="A2703" s="116" t="s">
        <v>9357</v>
      </c>
      <c r="B2703" s="116" t="s">
        <v>9358</v>
      </c>
      <c r="C2703" s="117" t="s">
        <v>337</v>
      </c>
      <c r="D2703" s="119" t="s">
        <v>9359</v>
      </c>
      <c r="E2703" s="119" t="s">
        <v>1486</v>
      </c>
      <c r="F2703" s="119" t="s">
        <v>9360</v>
      </c>
    </row>
    <row r="2704" spans="1:6" ht="25.5">
      <c r="A2704" s="116" t="s">
        <v>9361</v>
      </c>
      <c r="B2704" s="118" t="s">
        <v>9362</v>
      </c>
      <c r="C2704" s="117" t="s">
        <v>337</v>
      </c>
      <c r="D2704" s="119" t="s">
        <v>8065</v>
      </c>
      <c r="E2704" s="119" t="s">
        <v>1486</v>
      </c>
      <c r="F2704" s="119" t="s">
        <v>8066</v>
      </c>
    </row>
    <row r="2705" spans="1:6">
      <c r="A2705" s="116" t="s">
        <v>9363</v>
      </c>
      <c r="B2705" s="116" t="s">
        <v>9364</v>
      </c>
      <c r="C2705" s="117" t="s">
        <v>337</v>
      </c>
      <c r="D2705" s="119" t="s">
        <v>9365</v>
      </c>
      <c r="E2705" s="119" t="s">
        <v>1486</v>
      </c>
      <c r="F2705" s="119" t="s">
        <v>7929</v>
      </c>
    </row>
    <row r="2706" spans="1:6">
      <c r="A2706" s="116" t="s">
        <v>9366</v>
      </c>
      <c r="B2706" s="116" t="s">
        <v>9367</v>
      </c>
      <c r="C2706" s="117" t="s">
        <v>337</v>
      </c>
      <c r="D2706" s="119" t="s">
        <v>8437</v>
      </c>
      <c r="E2706" s="119" t="s">
        <v>1486</v>
      </c>
      <c r="F2706" s="119" t="s">
        <v>2573</v>
      </c>
    </row>
    <row r="2707" spans="1:6" ht="25.5">
      <c r="A2707" s="116" t="s">
        <v>9368</v>
      </c>
      <c r="B2707" s="118" t="s">
        <v>9369</v>
      </c>
      <c r="C2707" s="117" t="s">
        <v>514</v>
      </c>
      <c r="D2707" s="119" t="s">
        <v>9370</v>
      </c>
      <c r="E2707" s="119" t="s">
        <v>1399</v>
      </c>
      <c r="F2707" s="119" t="s">
        <v>9371</v>
      </c>
    </row>
    <row r="2708" spans="1:6">
      <c r="A2708" s="116" t="s">
        <v>9372</v>
      </c>
      <c r="B2708" s="116" t="s">
        <v>9373</v>
      </c>
      <c r="C2708" s="117" t="s">
        <v>337</v>
      </c>
      <c r="D2708" s="119" t="s">
        <v>9374</v>
      </c>
      <c r="E2708" s="119" t="s">
        <v>1430</v>
      </c>
      <c r="F2708" s="119" t="s">
        <v>9375</v>
      </c>
    </row>
    <row r="2709" spans="1:6">
      <c r="A2709" s="116" t="s">
        <v>9376</v>
      </c>
      <c r="B2709" s="116" t="s">
        <v>9377</v>
      </c>
      <c r="C2709" s="117" t="s">
        <v>337</v>
      </c>
      <c r="D2709" s="119" t="s">
        <v>609</v>
      </c>
      <c r="E2709" s="119" t="s">
        <v>1404</v>
      </c>
      <c r="F2709" s="119" t="s">
        <v>9378</v>
      </c>
    </row>
    <row r="2710" spans="1:6">
      <c r="A2710" s="116" t="s">
        <v>9379</v>
      </c>
      <c r="B2710" s="116" t="s">
        <v>9380</v>
      </c>
      <c r="C2710" s="117" t="s">
        <v>337</v>
      </c>
      <c r="D2710" s="119" t="s">
        <v>9381</v>
      </c>
      <c r="E2710" s="119" t="s">
        <v>1404</v>
      </c>
      <c r="F2710" s="119" t="s">
        <v>9382</v>
      </c>
    </row>
    <row r="2711" spans="1:6">
      <c r="A2711" s="116" t="s">
        <v>9383</v>
      </c>
      <c r="B2711" s="116" t="s">
        <v>9384</v>
      </c>
      <c r="C2711" s="117" t="s">
        <v>337</v>
      </c>
      <c r="D2711" s="119" t="s">
        <v>9385</v>
      </c>
      <c r="E2711" s="119" t="s">
        <v>1404</v>
      </c>
      <c r="F2711" s="119" t="s">
        <v>9386</v>
      </c>
    </row>
    <row r="2712" spans="1:6" ht="38.25">
      <c r="A2712" s="116" t="s">
        <v>9387</v>
      </c>
      <c r="B2712" s="118" t="s">
        <v>9388</v>
      </c>
      <c r="C2712" s="117" t="s">
        <v>337</v>
      </c>
      <c r="D2712" s="119" t="s">
        <v>9389</v>
      </c>
      <c r="E2712" s="119" t="s">
        <v>1430</v>
      </c>
      <c r="F2712" s="119" t="s">
        <v>9390</v>
      </c>
    </row>
    <row r="2713" spans="1:6" ht="25.5">
      <c r="A2713" s="116" t="s">
        <v>9391</v>
      </c>
      <c r="B2713" s="118" t="s">
        <v>9392</v>
      </c>
      <c r="C2713" s="117" t="s">
        <v>337</v>
      </c>
      <c r="D2713" s="119" t="s">
        <v>9393</v>
      </c>
      <c r="E2713" s="119" t="s">
        <v>1494</v>
      </c>
      <c r="F2713" s="119" t="s">
        <v>9394</v>
      </c>
    </row>
    <row r="2714" spans="1:6" ht="25.5">
      <c r="A2714" s="116" t="s">
        <v>9395</v>
      </c>
      <c r="B2714" s="118" t="s">
        <v>9396</v>
      </c>
      <c r="C2714" s="117" t="s">
        <v>337</v>
      </c>
      <c r="D2714" s="119" t="s">
        <v>9397</v>
      </c>
      <c r="E2714" s="119" t="s">
        <v>1430</v>
      </c>
      <c r="F2714" s="119" t="s">
        <v>9398</v>
      </c>
    </row>
    <row r="2715" spans="1:6" ht="25.5">
      <c r="A2715" s="116" t="s">
        <v>9399</v>
      </c>
      <c r="B2715" s="118" t="s">
        <v>9400</v>
      </c>
      <c r="C2715" s="117" t="s">
        <v>514</v>
      </c>
      <c r="D2715" s="119" t="s">
        <v>9401</v>
      </c>
      <c r="E2715" s="119" t="s">
        <v>1404</v>
      </c>
      <c r="F2715" s="119" t="s">
        <v>9402</v>
      </c>
    </row>
    <row r="2716" spans="1:6" ht="25.5">
      <c r="A2716" s="116" t="s">
        <v>9403</v>
      </c>
      <c r="B2716" s="118" t="s">
        <v>9404</v>
      </c>
      <c r="C2716" s="117" t="s">
        <v>337</v>
      </c>
      <c r="D2716" s="119" t="s">
        <v>1783</v>
      </c>
      <c r="E2716" s="119" t="s">
        <v>1430</v>
      </c>
      <c r="F2716" s="119" t="s">
        <v>9405</v>
      </c>
    </row>
    <row r="2717" spans="1:6" ht="38.25">
      <c r="A2717" s="116" t="s">
        <v>9406</v>
      </c>
      <c r="B2717" s="118" t="s">
        <v>9407</v>
      </c>
      <c r="C2717" s="117" t="s">
        <v>337</v>
      </c>
      <c r="D2717" s="119" t="s">
        <v>9408</v>
      </c>
      <c r="E2717" s="119" t="s">
        <v>1494</v>
      </c>
      <c r="F2717" s="119" t="s">
        <v>9409</v>
      </c>
    </row>
    <row r="2718" spans="1:6" ht="25.5">
      <c r="A2718" s="116" t="s">
        <v>9410</v>
      </c>
      <c r="B2718" s="118" t="s">
        <v>9411</v>
      </c>
      <c r="C2718" s="117" t="s">
        <v>337</v>
      </c>
      <c r="D2718" s="119" t="s">
        <v>8449</v>
      </c>
      <c r="E2718" s="119" t="s">
        <v>1430</v>
      </c>
      <c r="F2718" s="119" t="s">
        <v>9412</v>
      </c>
    </row>
    <row r="2719" spans="1:6" ht="25.5">
      <c r="A2719" s="116" t="s">
        <v>9413</v>
      </c>
      <c r="B2719" s="118" t="s">
        <v>9414</v>
      </c>
      <c r="C2719" s="117" t="s">
        <v>337</v>
      </c>
      <c r="D2719" s="119" t="s">
        <v>9415</v>
      </c>
      <c r="E2719" s="119" t="s">
        <v>1005</v>
      </c>
      <c r="F2719" s="119" t="s">
        <v>9416</v>
      </c>
    </row>
    <row r="2720" spans="1:6" ht="25.5">
      <c r="A2720" s="116" t="s">
        <v>9417</v>
      </c>
      <c r="B2720" s="118" t="s">
        <v>9418</v>
      </c>
      <c r="C2720" s="117" t="s">
        <v>337</v>
      </c>
      <c r="D2720" s="119" t="s">
        <v>9419</v>
      </c>
      <c r="E2720" s="119" t="s">
        <v>1430</v>
      </c>
      <c r="F2720" s="119" t="s">
        <v>9420</v>
      </c>
    </row>
    <row r="2721" spans="1:6" ht="25.5">
      <c r="A2721" s="116" t="s">
        <v>9421</v>
      </c>
      <c r="B2721" s="118" t="s">
        <v>9422</v>
      </c>
      <c r="C2721" s="117" t="s">
        <v>337</v>
      </c>
      <c r="D2721" s="119" t="s">
        <v>9423</v>
      </c>
      <c r="E2721" s="119" t="s">
        <v>1430</v>
      </c>
      <c r="F2721" s="119" t="s">
        <v>9424</v>
      </c>
    </row>
    <row r="2722" spans="1:6" ht="25.5">
      <c r="A2722" s="116" t="s">
        <v>9425</v>
      </c>
      <c r="B2722" s="118" t="s">
        <v>9426</v>
      </c>
      <c r="C2722" s="117" t="s">
        <v>337</v>
      </c>
      <c r="D2722" s="119" t="s">
        <v>9427</v>
      </c>
      <c r="E2722" s="119" t="s">
        <v>1430</v>
      </c>
      <c r="F2722" s="119" t="s">
        <v>9428</v>
      </c>
    </row>
    <row r="2723" spans="1:6" ht="38.25">
      <c r="A2723" s="116" t="s">
        <v>9429</v>
      </c>
      <c r="B2723" s="118" t="s">
        <v>9430</v>
      </c>
      <c r="C2723" s="117" t="s">
        <v>514</v>
      </c>
      <c r="D2723" s="119" t="s">
        <v>9431</v>
      </c>
      <c r="E2723" s="119" t="s">
        <v>1404</v>
      </c>
      <c r="F2723" s="119" t="s">
        <v>9432</v>
      </c>
    </row>
    <row r="2724" spans="1:6" ht="25.5">
      <c r="A2724" s="116" t="s">
        <v>9433</v>
      </c>
      <c r="B2724" s="118" t="s">
        <v>9434</v>
      </c>
      <c r="C2724" s="117" t="s">
        <v>337</v>
      </c>
      <c r="D2724" s="119" t="s">
        <v>9435</v>
      </c>
      <c r="E2724" s="119" t="s">
        <v>1414</v>
      </c>
      <c r="F2724" s="119" t="s">
        <v>9436</v>
      </c>
    </row>
    <row r="2725" spans="1:6" ht="25.5">
      <c r="A2725" s="116" t="s">
        <v>9437</v>
      </c>
      <c r="B2725" s="118" t="s">
        <v>9438</v>
      </c>
      <c r="C2725" s="117" t="s">
        <v>337</v>
      </c>
      <c r="D2725" s="119" t="s">
        <v>9439</v>
      </c>
      <c r="E2725" s="119" t="s">
        <v>1414</v>
      </c>
      <c r="F2725" s="119" t="s">
        <v>9440</v>
      </c>
    </row>
    <row r="2726" spans="1:6">
      <c r="A2726" s="116" t="s">
        <v>9441</v>
      </c>
      <c r="B2726" s="116" t="s">
        <v>9442</v>
      </c>
      <c r="C2726" s="117" t="s">
        <v>337</v>
      </c>
      <c r="D2726" s="119" t="s">
        <v>9443</v>
      </c>
      <c r="E2726" s="119" t="s">
        <v>907</v>
      </c>
      <c r="F2726" s="119" t="s">
        <v>9444</v>
      </c>
    </row>
    <row r="2727" spans="1:6" ht="25.5">
      <c r="A2727" s="121" t="s">
        <v>9445</v>
      </c>
      <c r="B2727" s="116" t="s">
        <v>9446</v>
      </c>
      <c r="C2727" s="122" t="s">
        <v>337</v>
      </c>
      <c r="D2727" s="123" t="s">
        <v>9447</v>
      </c>
      <c r="E2727" s="123" t="s">
        <v>1430</v>
      </c>
      <c r="F2727" s="123" t="s">
        <v>1806</v>
      </c>
    </row>
    <row r="2728" spans="1:6" ht="25.5">
      <c r="A2728" s="116" t="s">
        <v>9448</v>
      </c>
      <c r="B2728" s="118" t="s">
        <v>9449</v>
      </c>
      <c r="C2728" s="117" t="s">
        <v>514</v>
      </c>
      <c r="D2728" s="119" t="s">
        <v>3804</v>
      </c>
      <c r="E2728" s="119" t="s">
        <v>1404</v>
      </c>
      <c r="F2728" s="119" t="s">
        <v>9450</v>
      </c>
    </row>
    <row r="2729" spans="1:6" ht="38.25">
      <c r="A2729" s="116" t="s">
        <v>9451</v>
      </c>
      <c r="B2729" s="118" t="s">
        <v>9452</v>
      </c>
      <c r="C2729" s="117" t="s">
        <v>337</v>
      </c>
      <c r="D2729" s="119" t="s">
        <v>9453</v>
      </c>
      <c r="E2729" s="119" t="s">
        <v>1486</v>
      </c>
      <c r="F2729" s="119" t="s">
        <v>9359</v>
      </c>
    </row>
    <row r="2730" spans="1:6" ht="38.25">
      <c r="A2730" s="121" t="s">
        <v>9454</v>
      </c>
      <c r="B2730" s="116" t="s">
        <v>9455</v>
      </c>
      <c r="C2730" s="122" t="s">
        <v>337</v>
      </c>
      <c r="D2730" s="123" t="s">
        <v>9447</v>
      </c>
      <c r="E2730" s="123" t="s">
        <v>1430</v>
      </c>
      <c r="F2730" s="123" t="s">
        <v>1806</v>
      </c>
    </row>
    <row r="2731" spans="1:6" ht="25.5">
      <c r="A2731" s="116" t="s">
        <v>9456</v>
      </c>
      <c r="B2731" s="118" t="s">
        <v>9457</v>
      </c>
      <c r="C2731" s="117" t="s">
        <v>337</v>
      </c>
      <c r="D2731" s="119" t="s">
        <v>8425</v>
      </c>
      <c r="E2731" s="119" t="s">
        <v>1430</v>
      </c>
      <c r="F2731" s="119" t="s">
        <v>9458</v>
      </c>
    </row>
    <row r="2732" spans="1:6" ht="38.25">
      <c r="A2732" s="116" t="s">
        <v>9459</v>
      </c>
      <c r="B2732" s="118" t="s">
        <v>9460</v>
      </c>
      <c r="C2732" s="117" t="s">
        <v>514</v>
      </c>
      <c r="D2732" s="119" t="s">
        <v>9461</v>
      </c>
      <c r="E2732" s="119" t="s">
        <v>1430</v>
      </c>
      <c r="F2732" s="119" t="s">
        <v>9462</v>
      </c>
    </row>
    <row r="2733" spans="1:6" ht="25.5">
      <c r="A2733" s="116" t="s">
        <v>9463</v>
      </c>
      <c r="B2733" s="118" t="s">
        <v>9464</v>
      </c>
      <c r="C2733" s="117" t="s">
        <v>337</v>
      </c>
      <c r="D2733" s="119" t="s">
        <v>9465</v>
      </c>
      <c r="E2733" s="119" t="s">
        <v>1430</v>
      </c>
      <c r="F2733" s="119" t="s">
        <v>9466</v>
      </c>
    </row>
    <row r="2734" spans="1:6" ht="25.5">
      <c r="A2734" s="116" t="s">
        <v>9467</v>
      </c>
      <c r="B2734" s="118" t="s">
        <v>9468</v>
      </c>
      <c r="C2734" s="117" t="s">
        <v>337</v>
      </c>
      <c r="D2734" s="119" t="s">
        <v>9469</v>
      </c>
      <c r="E2734" s="119" t="s">
        <v>1430</v>
      </c>
      <c r="F2734" s="119" t="s">
        <v>9470</v>
      </c>
    </row>
    <row r="2735" spans="1:6" ht="38.25">
      <c r="A2735" s="116" t="s">
        <v>9471</v>
      </c>
      <c r="B2735" s="118" t="s">
        <v>9472</v>
      </c>
      <c r="C2735" s="117" t="s">
        <v>337</v>
      </c>
      <c r="D2735" s="119" t="s">
        <v>3719</v>
      </c>
      <c r="E2735" s="119" t="s">
        <v>1430</v>
      </c>
      <c r="F2735" s="119" t="s">
        <v>9473</v>
      </c>
    </row>
    <row r="2736" spans="1:6" ht="38.25">
      <c r="A2736" s="116" t="s">
        <v>9474</v>
      </c>
      <c r="B2736" s="118" t="s">
        <v>9475</v>
      </c>
      <c r="C2736" s="117" t="s">
        <v>337</v>
      </c>
      <c r="D2736" s="119" t="s">
        <v>1097</v>
      </c>
      <c r="E2736" s="119" t="s">
        <v>1430</v>
      </c>
      <c r="F2736" s="119" t="s">
        <v>1621</v>
      </c>
    </row>
    <row r="2737" spans="1:6" ht="38.25">
      <c r="A2737" s="116" t="s">
        <v>9476</v>
      </c>
      <c r="B2737" s="118" t="s">
        <v>9477</v>
      </c>
      <c r="C2737" s="117" t="s">
        <v>337</v>
      </c>
      <c r="D2737" s="119" t="s">
        <v>9478</v>
      </c>
      <c r="E2737" s="119" t="s">
        <v>1430</v>
      </c>
      <c r="F2737" s="119" t="s">
        <v>9479</v>
      </c>
    </row>
    <row r="2738" spans="1:6" ht="38.25">
      <c r="A2738" s="116" t="s">
        <v>9480</v>
      </c>
      <c r="B2738" s="118" t="s">
        <v>9481</v>
      </c>
      <c r="C2738" s="117" t="s">
        <v>337</v>
      </c>
      <c r="D2738" s="119" t="s">
        <v>9482</v>
      </c>
      <c r="E2738" s="119" t="s">
        <v>1430</v>
      </c>
      <c r="F2738" s="119" t="s">
        <v>5888</v>
      </c>
    </row>
    <row r="2739" spans="1:6" ht="38.25">
      <c r="A2739" s="121" t="s">
        <v>9483</v>
      </c>
      <c r="B2739" s="118" t="s">
        <v>9484</v>
      </c>
      <c r="C2739" s="122" t="s">
        <v>337</v>
      </c>
      <c r="D2739" s="123" t="s">
        <v>8737</v>
      </c>
      <c r="E2739" s="123" t="s">
        <v>1430</v>
      </c>
      <c r="F2739" s="123" t="s">
        <v>7140</v>
      </c>
    </row>
    <row r="2740" spans="1:6" ht="25.5">
      <c r="A2740" s="121" t="s">
        <v>9485</v>
      </c>
      <c r="B2740" s="116" t="s">
        <v>9486</v>
      </c>
      <c r="C2740" s="122" t="s">
        <v>408</v>
      </c>
      <c r="D2740" s="123" t="s">
        <v>9487</v>
      </c>
      <c r="E2740" s="123" t="s">
        <v>1006</v>
      </c>
      <c r="F2740" s="123" t="s">
        <v>9488</v>
      </c>
    </row>
    <row r="2741" spans="1:6" ht="38.25">
      <c r="A2741" s="130">
        <v>42.2</v>
      </c>
      <c r="B2741" s="127" t="s">
        <v>9489</v>
      </c>
      <c r="C2741" s="128"/>
      <c r="D2741" s="128"/>
      <c r="E2741" s="128"/>
      <c r="F2741" s="128"/>
    </row>
    <row r="2742" spans="1:6" ht="38.25">
      <c r="A2742" s="121" t="s">
        <v>9490</v>
      </c>
      <c r="B2742" s="116" t="s">
        <v>9491</v>
      </c>
      <c r="C2742" s="122" t="s">
        <v>337</v>
      </c>
      <c r="D2742" s="123" t="s">
        <v>9492</v>
      </c>
      <c r="E2742" s="123" t="s">
        <v>1404</v>
      </c>
      <c r="F2742" s="123" t="s">
        <v>9493</v>
      </c>
    </row>
    <row r="2743" spans="1:6" ht="38.25">
      <c r="A2743" s="121" t="s">
        <v>9494</v>
      </c>
      <c r="B2743" s="116" t="s">
        <v>9495</v>
      </c>
      <c r="C2743" s="122" t="s">
        <v>337</v>
      </c>
      <c r="D2743" s="123" t="s">
        <v>9496</v>
      </c>
      <c r="E2743" s="123" t="s">
        <v>1404</v>
      </c>
      <c r="F2743" s="123" t="s">
        <v>9497</v>
      </c>
    </row>
    <row r="2744" spans="1:6" ht="51">
      <c r="A2744" s="121" t="s">
        <v>9498</v>
      </c>
      <c r="B2744" s="118" t="s">
        <v>9499</v>
      </c>
      <c r="C2744" s="122" t="s">
        <v>337</v>
      </c>
      <c r="D2744" s="123" t="s">
        <v>9500</v>
      </c>
      <c r="E2744" s="123" t="s">
        <v>1404</v>
      </c>
      <c r="F2744" s="123" t="s">
        <v>9501</v>
      </c>
    </row>
    <row r="2745" spans="1:6" ht="51">
      <c r="A2745" s="121" t="s">
        <v>9502</v>
      </c>
      <c r="B2745" s="118" t="s">
        <v>9503</v>
      </c>
      <c r="C2745" s="122" t="s">
        <v>337</v>
      </c>
      <c r="D2745" s="123" t="s">
        <v>9504</v>
      </c>
      <c r="E2745" s="123" t="s">
        <v>1404</v>
      </c>
      <c r="F2745" s="123" t="s">
        <v>1363</v>
      </c>
    </row>
    <row r="2746" spans="1:6" ht="51">
      <c r="A2746" s="121" t="s">
        <v>9505</v>
      </c>
      <c r="B2746" s="118" t="s">
        <v>9506</v>
      </c>
      <c r="C2746" s="122" t="s">
        <v>337</v>
      </c>
      <c r="D2746" s="123" t="s">
        <v>9507</v>
      </c>
      <c r="E2746" s="123" t="s">
        <v>1404</v>
      </c>
      <c r="F2746" s="123" t="s">
        <v>9508</v>
      </c>
    </row>
    <row r="2747" spans="1:6" ht="38.25">
      <c r="A2747" s="121" t="s">
        <v>9509</v>
      </c>
      <c r="B2747" s="116" t="s">
        <v>9510</v>
      </c>
      <c r="C2747" s="122" t="s">
        <v>337</v>
      </c>
      <c r="D2747" s="123" t="s">
        <v>9511</v>
      </c>
      <c r="E2747" s="123" t="s">
        <v>1404</v>
      </c>
      <c r="F2747" s="123" t="s">
        <v>1944</v>
      </c>
    </row>
    <row r="2748" spans="1:6" ht="38.25">
      <c r="A2748" s="121" t="s">
        <v>9512</v>
      </c>
      <c r="B2748" s="116" t="s">
        <v>9513</v>
      </c>
      <c r="C2748" s="122" t="s">
        <v>337</v>
      </c>
      <c r="D2748" s="123" t="s">
        <v>9514</v>
      </c>
      <c r="E2748" s="123" t="s">
        <v>1404</v>
      </c>
      <c r="F2748" s="123" t="s">
        <v>3274</v>
      </c>
    </row>
    <row r="2749" spans="1:6" ht="38.25">
      <c r="A2749" s="121" t="s">
        <v>9515</v>
      </c>
      <c r="B2749" s="118" t="s">
        <v>9516</v>
      </c>
      <c r="C2749" s="122" t="s">
        <v>337</v>
      </c>
      <c r="D2749" s="123" t="s">
        <v>9517</v>
      </c>
      <c r="E2749" s="123" t="s">
        <v>1404</v>
      </c>
      <c r="F2749" s="123" t="s">
        <v>3688</v>
      </c>
    </row>
    <row r="2750" spans="1:6" ht="38.25">
      <c r="A2750" s="121" t="s">
        <v>9518</v>
      </c>
      <c r="B2750" s="118" t="s">
        <v>9519</v>
      </c>
      <c r="C2750" s="122" t="s">
        <v>337</v>
      </c>
      <c r="D2750" s="123" t="s">
        <v>9412</v>
      </c>
      <c r="E2750" s="123" t="s">
        <v>1404</v>
      </c>
      <c r="F2750" s="123" t="s">
        <v>9520</v>
      </c>
    </row>
    <row r="2751" spans="1:6" ht="51">
      <c r="A2751" s="121" t="s">
        <v>9521</v>
      </c>
      <c r="B2751" s="118" t="s">
        <v>9522</v>
      </c>
      <c r="C2751" s="122" t="s">
        <v>337</v>
      </c>
      <c r="D2751" s="123" t="s">
        <v>7906</v>
      </c>
      <c r="E2751" s="123" t="s">
        <v>1404</v>
      </c>
      <c r="F2751" s="123" t="s">
        <v>9523</v>
      </c>
    </row>
    <row r="2752" spans="1:6" ht="51">
      <c r="A2752" s="121" t="s">
        <v>9524</v>
      </c>
      <c r="B2752" s="118" t="s">
        <v>9525</v>
      </c>
      <c r="C2752" s="122" t="s">
        <v>337</v>
      </c>
      <c r="D2752" s="123" t="s">
        <v>1726</v>
      </c>
      <c r="E2752" s="123" t="s">
        <v>1404</v>
      </c>
      <c r="F2752" s="123" t="s">
        <v>6060</v>
      </c>
    </row>
    <row r="2753" spans="1:6" ht="51">
      <c r="A2753" s="121" t="s">
        <v>9526</v>
      </c>
      <c r="B2753" s="118" t="s">
        <v>9527</v>
      </c>
      <c r="C2753" s="122" t="s">
        <v>337</v>
      </c>
      <c r="D2753" s="123" t="s">
        <v>5865</v>
      </c>
      <c r="E2753" s="123" t="s">
        <v>1404</v>
      </c>
      <c r="F2753" s="123" t="s">
        <v>9420</v>
      </c>
    </row>
    <row r="2754" spans="1:6" ht="51">
      <c r="A2754" s="121" t="s">
        <v>9528</v>
      </c>
      <c r="B2754" s="118" t="s">
        <v>9529</v>
      </c>
      <c r="C2754" s="122" t="s">
        <v>337</v>
      </c>
      <c r="D2754" s="123" t="s">
        <v>9530</v>
      </c>
      <c r="E2754" s="123" t="s">
        <v>1404</v>
      </c>
      <c r="F2754" s="123" t="s">
        <v>9531</v>
      </c>
    </row>
    <row r="2755" spans="1:6" ht="38.25">
      <c r="A2755" s="121" t="s">
        <v>9532</v>
      </c>
      <c r="B2755" s="118" t="s">
        <v>9533</v>
      </c>
      <c r="C2755" s="122" t="s">
        <v>337</v>
      </c>
      <c r="D2755" s="123" t="s">
        <v>9287</v>
      </c>
      <c r="E2755" s="123" t="s">
        <v>1404</v>
      </c>
      <c r="F2755" s="123" t="s">
        <v>9534</v>
      </c>
    </row>
    <row r="2756" spans="1:6" ht="38.25">
      <c r="A2756" s="116" t="s">
        <v>9535</v>
      </c>
      <c r="B2756" s="116" t="s">
        <v>9536</v>
      </c>
      <c r="C2756" s="117" t="s">
        <v>337</v>
      </c>
      <c r="D2756" s="119" t="s">
        <v>5405</v>
      </c>
      <c r="E2756" s="119" t="s">
        <v>1404</v>
      </c>
      <c r="F2756" s="119" t="s">
        <v>9537</v>
      </c>
    </row>
    <row r="2757" spans="1:6" ht="38.25">
      <c r="A2757" s="116" t="s">
        <v>9538</v>
      </c>
      <c r="B2757" s="116" t="s">
        <v>9539</v>
      </c>
      <c r="C2757" s="117" t="s">
        <v>337</v>
      </c>
      <c r="D2757" s="119" t="s">
        <v>9540</v>
      </c>
      <c r="E2757" s="119" t="s">
        <v>1404</v>
      </c>
      <c r="F2757" s="119" t="s">
        <v>9541</v>
      </c>
    </row>
    <row r="2758" spans="1:6" ht="38.25">
      <c r="A2758" s="116" t="s">
        <v>9542</v>
      </c>
      <c r="B2758" s="116" t="s">
        <v>9543</v>
      </c>
      <c r="C2758" s="117" t="s">
        <v>337</v>
      </c>
      <c r="D2758" s="119" t="s">
        <v>9544</v>
      </c>
      <c r="E2758" s="119" t="s">
        <v>1404</v>
      </c>
      <c r="F2758" s="119" t="s">
        <v>9545</v>
      </c>
    </row>
    <row r="2759" spans="1:6" ht="51">
      <c r="A2759" s="121" t="s">
        <v>9546</v>
      </c>
      <c r="B2759" s="118" t="s">
        <v>9547</v>
      </c>
      <c r="C2759" s="122" t="s">
        <v>337</v>
      </c>
      <c r="D2759" s="123" t="s">
        <v>5944</v>
      </c>
      <c r="E2759" s="123" t="s">
        <v>1404</v>
      </c>
      <c r="F2759" s="123" t="s">
        <v>9548</v>
      </c>
    </row>
    <row r="2760" spans="1:6" ht="38.25">
      <c r="A2760" s="116" t="s">
        <v>9549</v>
      </c>
      <c r="B2760" s="118" t="s">
        <v>9550</v>
      </c>
      <c r="C2760" s="117" t="s">
        <v>337</v>
      </c>
      <c r="D2760" s="119" t="s">
        <v>9551</v>
      </c>
      <c r="E2760" s="119" t="s">
        <v>1404</v>
      </c>
      <c r="F2760" s="119" t="s">
        <v>9552</v>
      </c>
    </row>
    <row r="2761" spans="1:6" ht="38.25">
      <c r="A2761" s="116" t="s">
        <v>9553</v>
      </c>
      <c r="B2761" s="118" t="s">
        <v>9554</v>
      </c>
      <c r="C2761" s="117" t="s">
        <v>337</v>
      </c>
      <c r="D2761" s="119" t="s">
        <v>3178</v>
      </c>
      <c r="E2761" s="119" t="s">
        <v>1404</v>
      </c>
      <c r="F2761" s="119" t="s">
        <v>1689</v>
      </c>
    </row>
    <row r="2762" spans="1:6" ht="25.5">
      <c r="A2762" s="129">
        <v>43</v>
      </c>
      <c r="B2762" s="113" t="s">
        <v>9555</v>
      </c>
      <c r="C2762" s="128"/>
      <c r="D2762" s="128"/>
      <c r="E2762" s="128"/>
      <c r="F2762" s="128"/>
    </row>
    <row r="2763" spans="1:6">
      <c r="A2763" s="130">
        <v>43.01</v>
      </c>
      <c r="B2763" s="113" t="s">
        <v>9556</v>
      </c>
      <c r="C2763" s="114"/>
      <c r="D2763" s="114"/>
      <c r="E2763" s="114"/>
      <c r="F2763" s="114"/>
    </row>
    <row r="2764" spans="1:6" ht="51">
      <c r="A2764" s="116" t="s">
        <v>9557</v>
      </c>
      <c r="B2764" s="118" t="s">
        <v>9558</v>
      </c>
      <c r="C2764" s="117" t="s">
        <v>337</v>
      </c>
      <c r="D2764" s="119" t="s">
        <v>9559</v>
      </c>
      <c r="E2764" s="119" t="s">
        <v>1539</v>
      </c>
      <c r="F2764" s="119" t="s">
        <v>9560</v>
      </c>
    </row>
    <row r="2765" spans="1:6" ht="51">
      <c r="A2765" s="116" t="s">
        <v>9561</v>
      </c>
      <c r="B2765" s="118" t="s">
        <v>9562</v>
      </c>
      <c r="C2765" s="117" t="s">
        <v>337</v>
      </c>
      <c r="D2765" s="119" t="s">
        <v>9563</v>
      </c>
      <c r="E2765" s="119" t="s">
        <v>1539</v>
      </c>
      <c r="F2765" s="119" t="s">
        <v>9564</v>
      </c>
    </row>
    <row r="2766" spans="1:6">
      <c r="A2766" s="130">
        <v>43.02</v>
      </c>
      <c r="B2766" s="113" t="s">
        <v>9565</v>
      </c>
      <c r="C2766" s="114"/>
      <c r="D2766" s="114"/>
      <c r="E2766" s="114"/>
      <c r="F2766" s="114"/>
    </row>
    <row r="2767" spans="1:6">
      <c r="A2767" s="116" t="s">
        <v>9566</v>
      </c>
      <c r="B2767" s="116" t="s">
        <v>9567</v>
      </c>
      <c r="C2767" s="117" t="s">
        <v>337</v>
      </c>
      <c r="D2767" s="119" t="s">
        <v>9568</v>
      </c>
      <c r="E2767" s="119" t="s">
        <v>1404</v>
      </c>
      <c r="F2767" s="119" t="s">
        <v>1985</v>
      </c>
    </row>
    <row r="2768" spans="1:6" ht="25.5">
      <c r="A2768" s="116" t="s">
        <v>9569</v>
      </c>
      <c r="B2768" s="118" t="s">
        <v>9570</v>
      </c>
      <c r="C2768" s="117" t="s">
        <v>337</v>
      </c>
      <c r="D2768" s="119" t="s">
        <v>9571</v>
      </c>
      <c r="E2768" s="119" t="s">
        <v>9572</v>
      </c>
      <c r="F2768" s="119" t="s">
        <v>9573</v>
      </c>
    </row>
    <row r="2769" spans="1:6" ht="25.5">
      <c r="A2769" s="116" t="s">
        <v>9574</v>
      </c>
      <c r="B2769" s="118" t="s">
        <v>9575</v>
      </c>
      <c r="C2769" s="117" t="s">
        <v>337</v>
      </c>
      <c r="D2769" s="119" t="s">
        <v>9576</v>
      </c>
      <c r="E2769" s="119" t="s">
        <v>9577</v>
      </c>
      <c r="F2769" s="119" t="s">
        <v>9578</v>
      </c>
    </row>
    <row r="2770" spans="1:6" ht="25.5">
      <c r="A2770" s="116" t="s">
        <v>9579</v>
      </c>
      <c r="B2770" s="118" t="s">
        <v>9580</v>
      </c>
      <c r="C2770" s="117" t="s">
        <v>337</v>
      </c>
      <c r="D2770" s="119" t="s">
        <v>9581</v>
      </c>
      <c r="E2770" s="119" t="s">
        <v>1404</v>
      </c>
      <c r="F2770" s="119" t="s">
        <v>9582</v>
      </c>
    </row>
    <row r="2771" spans="1:6" ht="25.5">
      <c r="A2771" s="116" t="s">
        <v>9583</v>
      </c>
      <c r="B2771" s="118" t="s">
        <v>9584</v>
      </c>
      <c r="C2771" s="117" t="s">
        <v>337</v>
      </c>
      <c r="D2771" s="119" t="s">
        <v>1399</v>
      </c>
      <c r="E2771" s="119" t="s">
        <v>1462</v>
      </c>
      <c r="F2771" s="119" t="s">
        <v>1414</v>
      </c>
    </row>
    <row r="2772" spans="1:6">
      <c r="A2772" s="116" t="s">
        <v>9585</v>
      </c>
      <c r="B2772" s="116" t="s">
        <v>9586</v>
      </c>
      <c r="C2772" s="117" t="s">
        <v>337</v>
      </c>
      <c r="D2772" s="119" t="s">
        <v>9587</v>
      </c>
      <c r="E2772" s="119" t="s">
        <v>9577</v>
      </c>
      <c r="F2772" s="119" t="s">
        <v>9588</v>
      </c>
    </row>
    <row r="2773" spans="1:6" ht="38.25">
      <c r="A2773" s="121" t="s">
        <v>9589</v>
      </c>
      <c r="B2773" s="118" t="s">
        <v>9590</v>
      </c>
      <c r="C2773" s="122" t="s">
        <v>337</v>
      </c>
      <c r="D2773" s="123" t="s">
        <v>9591</v>
      </c>
      <c r="E2773" s="123" t="s">
        <v>1442</v>
      </c>
      <c r="F2773" s="123" t="s">
        <v>9592</v>
      </c>
    </row>
    <row r="2774" spans="1:6" ht="25.5">
      <c r="A2774" s="116" t="s">
        <v>9593</v>
      </c>
      <c r="B2774" s="118" t="s">
        <v>9594</v>
      </c>
      <c r="C2774" s="117" t="s">
        <v>337</v>
      </c>
      <c r="D2774" s="119" t="s">
        <v>9595</v>
      </c>
      <c r="E2774" s="119" t="s">
        <v>9577</v>
      </c>
      <c r="F2774" s="119" t="s">
        <v>9596</v>
      </c>
    </row>
    <row r="2775" spans="1:6" ht="25.5">
      <c r="A2775" s="116" t="s">
        <v>9597</v>
      </c>
      <c r="B2775" s="116" t="s">
        <v>9598</v>
      </c>
      <c r="C2775" s="117" t="s">
        <v>337</v>
      </c>
      <c r="D2775" s="119" t="s">
        <v>9599</v>
      </c>
      <c r="E2775" s="119" t="s">
        <v>9577</v>
      </c>
      <c r="F2775" s="119" t="s">
        <v>9600</v>
      </c>
    </row>
    <row r="2776" spans="1:6">
      <c r="A2776" s="130">
        <v>43.03</v>
      </c>
      <c r="B2776" s="113" t="s">
        <v>9601</v>
      </c>
      <c r="C2776" s="114"/>
      <c r="D2776" s="114"/>
      <c r="E2776" s="114"/>
      <c r="F2776" s="114"/>
    </row>
    <row r="2777" spans="1:6" ht="25.5">
      <c r="A2777" s="116" t="s">
        <v>9602</v>
      </c>
      <c r="B2777" s="116" t="s">
        <v>9603</v>
      </c>
      <c r="C2777" s="117" t="s">
        <v>337</v>
      </c>
      <c r="D2777" s="119" t="s">
        <v>9604</v>
      </c>
      <c r="E2777" s="119" t="s">
        <v>1439</v>
      </c>
      <c r="F2777" s="119" t="s">
        <v>9605</v>
      </c>
    </row>
    <row r="2778" spans="1:6" ht="25.5">
      <c r="A2778" s="116" t="s">
        <v>9606</v>
      </c>
      <c r="B2778" s="116" t="s">
        <v>9607</v>
      </c>
      <c r="C2778" s="117" t="s">
        <v>337</v>
      </c>
      <c r="D2778" s="119" t="s">
        <v>9608</v>
      </c>
      <c r="E2778" s="119" t="s">
        <v>9609</v>
      </c>
      <c r="F2778" s="119" t="s">
        <v>9610</v>
      </c>
    </row>
    <row r="2779" spans="1:6" ht="38.25">
      <c r="A2779" s="116" t="s">
        <v>9611</v>
      </c>
      <c r="B2779" s="118" t="s">
        <v>9612</v>
      </c>
      <c r="C2779" s="117" t="s">
        <v>337</v>
      </c>
      <c r="D2779" s="119" t="s">
        <v>9613</v>
      </c>
      <c r="E2779" s="119" t="s">
        <v>1436</v>
      </c>
      <c r="F2779" s="119" t="s">
        <v>9614</v>
      </c>
    </row>
    <row r="2780" spans="1:6" ht="51">
      <c r="A2780" s="121" t="s">
        <v>9615</v>
      </c>
      <c r="B2780" s="118" t="s">
        <v>9616</v>
      </c>
      <c r="C2780" s="122" t="s">
        <v>837</v>
      </c>
      <c r="D2780" s="123" t="s">
        <v>9617</v>
      </c>
      <c r="E2780" s="123" t="s">
        <v>9618</v>
      </c>
      <c r="F2780" s="123" t="s">
        <v>9619</v>
      </c>
    </row>
    <row r="2781" spans="1:6" ht="51">
      <c r="A2781" s="121" t="s">
        <v>9620</v>
      </c>
      <c r="B2781" s="118" t="s">
        <v>9621</v>
      </c>
      <c r="C2781" s="122" t="s">
        <v>837</v>
      </c>
      <c r="D2781" s="123" t="s">
        <v>9622</v>
      </c>
      <c r="E2781" s="123" t="s">
        <v>9623</v>
      </c>
      <c r="F2781" s="123" t="s">
        <v>9624</v>
      </c>
    </row>
    <row r="2782" spans="1:6" ht="51">
      <c r="A2782" s="121" t="s">
        <v>9625</v>
      </c>
      <c r="B2782" s="118" t="s">
        <v>9626</v>
      </c>
      <c r="C2782" s="122" t="s">
        <v>837</v>
      </c>
      <c r="D2782" s="123" t="s">
        <v>9627</v>
      </c>
      <c r="E2782" s="123" t="s">
        <v>9628</v>
      </c>
      <c r="F2782" s="123" t="s">
        <v>9629</v>
      </c>
    </row>
    <row r="2783" spans="1:6" ht="38.25">
      <c r="A2783" s="121" t="s">
        <v>9630</v>
      </c>
      <c r="B2783" s="116" t="s">
        <v>9631</v>
      </c>
      <c r="C2783" s="122" t="s">
        <v>337</v>
      </c>
      <c r="D2783" s="123" t="s">
        <v>9632</v>
      </c>
      <c r="E2783" s="123" t="s">
        <v>9633</v>
      </c>
      <c r="F2783" s="123" t="s">
        <v>9634</v>
      </c>
    </row>
    <row r="2784" spans="1:6" ht="38.25">
      <c r="A2784" s="121" t="s">
        <v>9635</v>
      </c>
      <c r="B2784" s="116" t="s">
        <v>9636</v>
      </c>
      <c r="C2784" s="122" t="s">
        <v>337</v>
      </c>
      <c r="D2784" s="123" t="s">
        <v>9637</v>
      </c>
      <c r="E2784" s="123" t="s">
        <v>9638</v>
      </c>
      <c r="F2784" s="123" t="s">
        <v>9639</v>
      </c>
    </row>
    <row r="2785" spans="1:6" ht="25.5">
      <c r="A2785" s="116" t="s">
        <v>9640</v>
      </c>
      <c r="B2785" s="118" t="s">
        <v>9641</v>
      </c>
      <c r="C2785" s="117" t="s">
        <v>337</v>
      </c>
      <c r="D2785" s="119" t="s">
        <v>9642</v>
      </c>
      <c r="E2785" s="119" t="s">
        <v>1539</v>
      </c>
      <c r="F2785" s="119" t="s">
        <v>9643</v>
      </c>
    </row>
    <row r="2786" spans="1:6">
      <c r="A2786" s="130">
        <v>43.04</v>
      </c>
      <c r="B2786" s="113" t="s">
        <v>9644</v>
      </c>
      <c r="C2786" s="114"/>
      <c r="D2786" s="114"/>
      <c r="E2786" s="114"/>
      <c r="F2786" s="114"/>
    </row>
    <row r="2787" spans="1:6">
      <c r="A2787" s="116" t="s">
        <v>9645</v>
      </c>
      <c r="B2787" s="116" t="s">
        <v>9646</v>
      </c>
      <c r="C2787" s="117" t="s">
        <v>337</v>
      </c>
      <c r="D2787" s="119">
        <v>172.98</v>
      </c>
      <c r="E2787" s="119" t="s">
        <v>9577</v>
      </c>
      <c r="F2787" s="119" t="s">
        <v>9647</v>
      </c>
    </row>
    <row r="2788" spans="1:6">
      <c r="A2788" s="130">
        <v>43.05</v>
      </c>
      <c r="B2788" s="113" t="s">
        <v>9648</v>
      </c>
      <c r="C2788" s="114"/>
      <c r="D2788" s="114"/>
      <c r="E2788" s="114"/>
      <c r="F2788" s="114"/>
    </row>
    <row r="2789" spans="1:6" ht="25.5">
      <c r="A2789" s="116" t="s">
        <v>9649</v>
      </c>
      <c r="B2789" s="118" t="s">
        <v>9650</v>
      </c>
      <c r="C2789" s="117" t="s">
        <v>337</v>
      </c>
      <c r="D2789" s="119" t="s">
        <v>9651</v>
      </c>
      <c r="E2789" s="119" t="s">
        <v>1414</v>
      </c>
      <c r="F2789" s="119" t="s">
        <v>9652</v>
      </c>
    </row>
    <row r="2790" spans="1:6">
      <c r="A2790" s="130">
        <v>43.06</v>
      </c>
      <c r="B2790" s="113" t="s">
        <v>9653</v>
      </c>
      <c r="C2790" s="114"/>
      <c r="D2790" s="114"/>
      <c r="E2790" s="114"/>
      <c r="F2790" s="114"/>
    </row>
    <row r="2791" spans="1:6" ht="25.5">
      <c r="A2791" s="116" t="s">
        <v>9654</v>
      </c>
      <c r="B2791" s="116" t="s">
        <v>9655</v>
      </c>
      <c r="C2791" s="117" t="s">
        <v>337</v>
      </c>
      <c r="D2791" s="119" t="s">
        <v>9408</v>
      </c>
      <c r="E2791" s="119" t="s">
        <v>1404</v>
      </c>
      <c r="F2791" s="119" t="s">
        <v>4775</v>
      </c>
    </row>
    <row r="2792" spans="1:6">
      <c r="A2792" s="130">
        <v>43.07</v>
      </c>
      <c r="B2792" s="113" t="s">
        <v>9656</v>
      </c>
      <c r="C2792" s="114"/>
      <c r="D2792" s="114"/>
      <c r="E2792" s="114"/>
      <c r="F2792" s="114"/>
    </row>
    <row r="2793" spans="1:6" ht="25.5">
      <c r="A2793" s="116" t="s">
        <v>9657</v>
      </c>
      <c r="B2793" s="118" t="s">
        <v>9658</v>
      </c>
      <c r="C2793" s="117" t="s">
        <v>837</v>
      </c>
      <c r="D2793" s="119" t="s">
        <v>9659</v>
      </c>
      <c r="E2793" s="119" t="s">
        <v>9660</v>
      </c>
      <c r="F2793" s="119" t="s">
        <v>9661</v>
      </c>
    </row>
    <row r="2794" spans="1:6" ht="25.5">
      <c r="A2794" s="116" t="s">
        <v>9662</v>
      </c>
      <c r="B2794" s="118" t="s">
        <v>9663</v>
      </c>
      <c r="C2794" s="117" t="s">
        <v>837</v>
      </c>
      <c r="D2794" s="119" t="s">
        <v>9664</v>
      </c>
      <c r="E2794" s="119" t="s">
        <v>9665</v>
      </c>
      <c r="F2794" s="119" t="s">
        <v>9666</v>
      </c>
    </row>
    <row r="2795" spans="1:6" ht="25.5">
      <c r="A2795" s="116" t="s">
        <v>9667</v>
      </c>
      <c r="B2795" s="118" t="s">
        <v>9668</v>
      </c>
      <c r="C2795" s="117" t="s">
        <v>837</v>
      </c>
      <c r="D2795" s="119" t="s">
        <v>9669</v>
      </c>
      <c r="E2795" s="119" t="s">
        <v>9660</v>
      </c>
      <c r="F2795" s="119" t="s">
        <v>9670</v>
      </c>
    </row>
    <row r="2796" spans="1:6" ht="25.5">
      <c r="A2796" s="116" t="s">
        <v>9671</v>
      </c>
      <c r="B2796" s="118" t="s">
        <v>9672</v>
      </c>
      <c r="C2796" s="117" t="s">
        <v>837</v>
      </c>
      <c r="D2796" s="119" t="s">
        <v>9673</v>
      </c>
      <c r="E2796" s="119" t="s">
        <v>9660</v>
      </c>
      <c r="F2796" s="119" t="s">
        <v>9674</v>
      </c>
    </row>
    <row r="2797" spans="1:6" ht="25.5">
      <c r="A2797" s="116" t="s">
        <v>9675</v>
      </c>
      <c r="B2797" s="118" t="s">
        <v>9676</v>
      </c>
      <c r="C2797" s="117" t="s">
        <v>837</v>
      </c>
      <c r="D2797" s="119" t="s">
        <v>9677</v>
      </c>
      <c r="E2797" s="119" t="s">
        <v>9665</v>
      </c>
      <c r="F2797" s="119" t="s">
        <v>9678</v>
      </c>
    </row>
    <row r="2798" spans="1:6" ht="25.5">
      <c r="A2798" s="116" t="s">
        <v>9679</v>
      </c>
      <c r="B2798" s="118" t="s">
        <v>9680</v>
      </c>
      <c r="C2798" s="117" t="s">
        <v>837</v>
      </c>
      <c r="D2798" s="119" t="s">
        <v>9681</v>
      </c>
      <c r="E2798" s="119" t="s">
        <v>9665</v>
      </c>
      <c r="F2798" s="119" t="s">
        <v>9682</v>
      </c>
    </row>
    <row r="2799" spans="1:6" ht="25.5">
      <c r="A2799" s="116" t="s">
        <v>9683</v>
      </c>
      <c r="B2799" s="118" t="s">
        <v>9684</v>
      </c>
      <c r="C2799" s="117" t="s">
        <v>837</v>
      </c>
      <c r="D2799" s="119" t="s">
        <v>9685</v>
      </c>
      <c r="E2799" s="119" t="s">
        <v>9660</v>
      </c>
      <c r="F2799" s="119" t="s">
        <v>9686</v>
      </c>
    </row>
    <row r="2800" spans="1:6" ht="25.5">
      <c r="A2800" s="116" t="s">
        <v>9687</v>
      </c>
      <c r="B2800" s="118" t="s">
        <v>9688</v>
      </c>
      <c r="C2800" s="117" t="s">
        <v>837</v>
      </c>
      <c r="D2800" s="119" t="s">
        <v>9689</v>
      </c>
      <c r="E2800" s="119" t="s">
        <v>9660</v>
      </c>
      <c r="F2800" s="119" t="s">
        <v>9690</v>
      </c>
    </row>
    <row r="2801" spans="1:6" ht="25.5">
      <c r="A2801" s="116" t="s">
        <v>9691</v>
      </c>
      <c r="B2801" s="118" t="s">
        <v>9692</v>
      </c>
      <c r="C2801" s="117" t="s">
        <v>837</v>
      </c>
      <c r="D2801" s="119" t="s">
        <v>9693</v>
      </c>
      <c r="E2801" s="119" t="s">
        <v>9665</v>
      </c>
      <c r="F2801" s="119" t="s">
        <v>9694</v>
      </c>
    </row>
    <row r="2802" spans="1:6" ht="25.5">
      <c r="A2802" s="116" t="s">
        <v>9695</v>
      </c>
      <c r="B2802" s="118" t="s">
        <v>9696</v>
      </c>
      <c r="C2802" s="117" t="s">
        <v>837</v>
      </c>
      <c r="D2802" s="119" t="s">
        <v>9697</v>
      </c>
      <c r="E2802" s="119" t="s">
        <v>9660</v>
      </c>
      <c r="F2802" s="119" t="s">
        <v>9698</v>
      </c>
    </row>
    <row r="2803" spans="1:6" ht="25.5">
      <c r="A2803" s="116" t="s">
        <v>9699</v>
      </c>
      <c r="B2803" s="118" t="s">
        <v>9700</v>
      </c>
      <c r="C2803" s="117" t="s">
        <v>837</v>
      </c>
      <c r="D2803" s="119" t="s">
        <v>9701</v>
      </c>
      <c r="E2803" s="119" t="s">
        <v>9660</v>
      </c>
      <c r="F2803" s="119" t="s">
        <v>9702</v>
      </c>
    </row>
    <row r="2804" spans="1:6" ht="25.5">
      <c r="A2804" s="130">
        <v>43.08</v>
      </c>
      <c r="B2804" s="113" t="s">
        <v>9703</v>
      </c>
      <c r="C2804" s="128"/>
      <c r="D2804" s="128"/>
      <c r="E2804" s="128"/>
      <c r="F2804" s="128"/>
    </row>
    <row r="2805" spans="1:6" ht="25.5">
      <c r="A2805" s="116" t="s">
        <v>9704</v>
      </c>
      <c r="B2805" s="118" t="s">
        <v>9705</v>
      </c>
      <c r="C2805" s="117" t="s">
        <v>337</v>
      </c>
      <c r="D2805" s="119" t="s">
        <v>9706</v>
      </c>
      <c r="E2805" s="119" t="s">
        <v>9707</v>
      </c>
      <c r="F2805" s="119" t="s">
        <v>9708</v>
      </c>
    </row>
    <row r="2806" spans="1:6" ht="25.5">
      <c r="A2806" s="116" t="s">
        <v>9709</v>
      </c>
      <c r="B2806" s="118" t="s">
        <v>9710</v>
      </c>
      <c r="C2806" s="117" t="s">
        <v>337</v>
      </c>
      <c r="D2806" s="119" t="s">
        <v>9711</v>
      </c>
      <c r="E2806" s="119" t="s">
        <v>9707</v>
      </c>
      <c r="F2806" s="119" t="s">
        <v>9712</v>
      </c>
    </row>
    <row r="2807" spans="1:6" ht="25.5">
      <c r="A2807" s="116" t="s">
        <v>9713</v>
      </c>
      <c r="B2807" s="118" t="s">
        <v>9714</v>
      </c>
      <c r="C2807" s="117" t="s">
        <v>337</v>
      </c>
      <c r="D2807" s="119" t="s">
        <v>9715</v>
      </c>
      <c r="E2807" s="119" t="s">
        <v>9707</v>
      </c>
      <c r="F2807" s="119" t="s">
        <v>9716</v>
      </c>
    </row>
    <row r="2808" spans="1:6" ht="25.5">
      <c r="A2808" s="116" t="s">
        <v>9717</v>
      </c>
      <c r="B2808" s="118" t="s">
        <v>9718</v>
      </c>
      <c r="C2808" s="117" t="s">
        <v>337</v>
      </c>
      <c r="D2808" s="119" t="s">
        <v>9719</v>
      </c>
      <c r="E2808" s="119" t="s">
        <v>9707</v>
      </c>
      <c r="F2808" s="119" t="s">
        <v>9720</v>
      </c>
    </row>
    <row r="2809" spans="1:6" ht="25.5">
      <c r="A2809" s="121" t="s">
        <v>9721</v>
      </c>
      <c r="B2809" s="116" t="s">
        <v>9722</v>
      </c>
      <c r="C2809" s="122" t="s">
        <v>337</v>
      </c>
      <c r="D2809" s="123" t="s">
        <v>9723</v>
      </c>
      <c r="E2809" s="123" t="s">
        <v>9724</v>
      </c>
      <c r="F2809" s="123" t="s">
        <v>9725</v>
      </c>
    </row>
    <row r="2810" spans="1:6" ht="25.5">
      <c r="A2810" s="121" t="s">
        <v>9726</v>
      </c>
      <c r="B2810" s="116" t="s">
        <v>9727</v>
      </c>
      <c r="C2810" s="122" t="s">
        <v>337</v>
      </c>
      <c r="D2810" s="123" t="s">
        <v>9728</v>
      </c>
      <c r="E2810" s="123" t="s">
        <v>9724</v>
      </c>
      <c r="F2810" s="123" t="s">
        <v>9729</v>
      </c>
    </row>
    <row r="2811" spans="1:6" ht="25.5">
      <c r="A2811" s="121" t="s">
        <v>9730</v>
      </c>
      <c r="B2811" s="116" t="s">
        <v>9731</v>
      </c>
      <c r="C2811" s="122" t="s">
        <v>337</v>
      </c>
      <c r="D2811" s="123" t="s">
        <v>9732</v>
      </c>
      <c r="E2811" s="123" t="s">
        <v>9724</v>
      </c>
      <c r="F2811" s="123" t="s">
        <v>9733</v>
      </c>
    </row>
    <row r="2812" spans="1:6" ht="38.25">
      <c r="A2812" s="121" t="s">
        <v>9734</v>
      </c>
      <c r="B2812" s="116" t="s">
        <v>9735</v>
      </c>
      <c r="C2812" s="122" t="s">
        <v>337</v>
      </c>
      <c r="D2812" s="123" t="s">
        <v>9736</v>
      </c>
      <c r="E2812" s="123" t="s">
        <v>9724</v>
      </c>
      <c r="F2812" s="123" t="s">
        <v>9737</v>
      </c>
    </row>
    <row r="2813" spans="1:6" ht="38.25">
      <c r="A2813" s="121" t="s">
        <v>9738</v>
      </c>
      <c r="B2813" s="116" t="s">
        <v>9739</v>
      </c>
      <c r="C2813" s="122" t="s">
        <v>337</v>
      </c>
      <c r="D2813" s="123" t="s">
        <v>9740</v>
      </c>
      <c r="E2813" s="123" t="s">
        <v>9724</v>
      </c>
      <c r="F2813" s="123" t="s">
        <v>9741</v>
      </c>
    </row>
    <row r="2814" spans="1:6" ht="38.25">
      <c r="A2814" s="121" t="s">
        <v>9742</v>
      </c>
      <c r="B2814" s="116" t="s">
        <v>9743</v>
      </c>
      <c r="C2814" s="122" t="s">
        <v>337</v>
      </c>
      <c r="D2814" s="123" t="s">
        <v>9744</v>
      </c>
      <c r="E2814" s="123" t="s">
        <v>9724</v>
      </c>
      <c r="F2814" s="123" t="s">
        <v>9745</v>
      </c>
    </row>
    <row r="2815" spans="1:6" ht="38.25">
      <c r="A2815" s="121" t="s">
        <v>9746</v>
      </c>
      <c r="B2815" s="116" t="s">
        <v>9747</v>
      </c>
      <c r="C2815" s="122" t="s">
        <v>337</v>
      </c>
      <c r="D2815" s="123" t="s">
        <v>9748</v>
      </c>
      <c r="E2815" s="123" t="s">
        <v>9724</v>
      </c>
      <c r="F2815" s="123" t="s">
        <v>9749</v>
      </c>
    </row>
    <row r="2816" spans="1:6" ht="38.25">
      <c r="A2816" s="121" t="s">
        <v>9750</v>
      </c>
      <c r="B2816" s="116" t="s">
        <v>9751</v>
      </c>
      <c r="C2816" s="122" t="s">
        <v>337</v>
      </c>
      <c r="D2816" s="123" t="s">
        <v>9752</v>
      </c>
      <c r="E2816" s="123" t="s">
        <v>9724</v>
      </c>
      <c r="F2816" s="123" t="s">
        <v>9753</v>
      </c>
    </row>
    <row r="2817" spans="1:6" ht="38.25">
      <c r="A2817" s="121" t="s">
        <v>9754</v>
      </c>
      <c r="B2817" s="116" t="s">
        <v>9755</v>
      </c>
      <c r="C2817" s="122" t="s">
        <v>337</v>
      </c>
      <c r="D2817" s="123" t="s">
        <v>9756</v>
      </c>
      <c r="E2817" s="123" t="s">
        <v>9724</v>
      </c>
      <c r="F2817" s="123" t="s">
        <v>9757</v>
      </c>
    </row>
    <row r="2818" spans="1:6" ht="38.25">
      <c r="A2818" s="121" t="s">
        <v>9758</v>
      </c>
      <c r="B2818" s="116" t="s">
        <v>9759</v>
      </c>
      <c r="C2818" s="122" t="s">
        <v>337</v>
      </c>
      <c r="D2818" s="123" t="s">
        <v>9760</v>
      </c>
      <c r="E2818" s="123" t="s">
        <v>9724</v>
      </c>
      <c r="F2818" s="123" t="s">
        <v>9761</v>
      </c>
    </row>
    <row r="2819" spans="1:6" ht="38.25">
      <c r="A2819" s="121" t="s">
        <v>9762</v>
      </c>
      <c r="B2819" s="116" t="s">
        <v>9763</v>
      </c>
      <c r="C2819" s="122" t="s">
        <v>337</v>
      </c>
      <c r="D2819" s="123" t="s">
        <v>9764</v>
      </c>
      <c r="E2819" s="123" t="s">
        <v>9724</v>
      </c>
      <c r="F2819" s="123" t="s">
        <v>9765</v>
      </c>
    </row>
    <row r="2820" spans="1:6" ht="25.5">
      <c r="A2820" s="130">
        <v>43.1</v>
      </c>
      <c r="B2820" s="132" t="s">
        <v>9766</v>
      </c>
      <c r="C2820" s="114"/>
      <c r="D2820" s="114"/>
      <c r="E2820" s="114"/>
      <c r="F2820" s="114"/>
    </row>
    <row r="2821" spans="1:6" ht="38.25">
      <c r="A2821" s="121" t="s">
        <v>9767</v>
      </c>
      <c r="B2821" s="118" t="s">
        <v>9768</v>
      </c>
      <c r="C2821" s="122" t="s">
        <v>337</v>
      </c>
      <c r="D2821" s="123" t="s">
        <v>9769</v>
      </c>
      <c r="E2821" s="123" t="s">
        <v>6700</v>
      </c>
      <c r="F2821" s="123" t="s">
        <v>9770</v>
      </c>
    </row>
    <row r="2822" spans="1:6" ht="38.25">
      <c r="A2822" s="121" t="s">
        <v>9771</v>
      </c>
      <c r="B2822" s="118" t="s">
        <v>9772</v>
      </c>
      <c r="C2822" s="122" t="s">
        <v>337</v>
      </c>
      <c r="D2822" s="123" t="s">
        <v>9773</v>
      </c>
      <c r="E2822" s="123" t="s">
        <v>6700</v>
      </c>
      <c r="F2822" s="123" t="s">
        <v>9774</v>
      </c>
    </row>
    <row r="2823" spans="1:6" ht="51">
      <c r="A2823" s="121" t="s">
        <v>9775</v>
      </c>
      <c r="B2823" s="118" t="s">
        <v>9776</v>
      </c>
      <c r="C2823" s="122" t="s">
        <v>337</v>
      </c>
      <c r="D2823" s="123" t="s">
        <v>9777</v>
      </c>
      <c r="E2823" s="123" t="s">
        <v>6700</v>
      </c>
      <c r="F2823" s="123" t="s">
        <v>9778</v>
      </c>
    </row>
    <row r="2824" spans="1:6" ht="51">
      <c r="A2824" s="121" t="s">
        <v>9779</v>
      </c>
      <c r="B2824" s="118" t="s">
        <v>9780</v>
      </c>
      <c r="C2824" s="122" t="s">
        <v>337</v>
      </c>
      <c r="D2824" s="123" t="s">
        <v>9781</v>
      </c>
      <c r="E2824" s="123" t="s">
        <v>6700</v>
      </c>
      <c r="F2824" s="123" t="s">
        <v>9782</v>
      </c>
    </row>
    <row r="2825" spans="1:6" ht="51">
      <c r="A2825" s="121" t="s">
        <v>9783</v>
      </c>
      <c r="B2825" s="118" t="s">
        <v>9784</v>
      </c>
      <c r="C2825" s="122" t="s">
        <v>337</v>
      </c>
      <c r="D2825" s="123" t="s">
        <v>9785</v>
      </c>
      <c r="E2825" s="123" t="s">
        <v>6700</v>
      </c>
      <c r="F2825" s="123" t="s">
        <v>9786</v>
      </c>
    </row>
    <row r="2826" spans="1:6" ht="38.25">
      <c r="A2826" s="121" t="s">
        <v>9787</v>
      </c>
      <c r="B2826" s="118" t="s">
        <v>9788</v>
      </c>
      <c r="C2826" s="122" t="s">
        <v>337</v>
      </c>
      <c r="D2826" s="123" t="s">
        <v>9789</v>
      </c>
      <c r="E2826" s="123" t="s">
        <v>6700</v>
      </c>
      <c r="F2826" s="123" t="s">
        <v>9790</v>
      </c>
    </row>
    <row r="2827" spans="1:6" ht="38.25">
      <c r="A2827" s="121" t="s">
        <v>9791</v>
      </c>
      <c r="B2827" s="118" t="s">
        <v>9792</v>
      </c>
      <c r="C2827" s="122" t="s">
        <v>337</v>
      </c>
      <c r="D2827" s="123" t="s">
        <v>9793</v>
      </c>
      <c r="E2827" s="123" t="s">
        <v>6700</v>
      </c>
      <c r="F2827" s="123" t="s">
        <v>9794</v>
      </c>
    </row>
    <row r="2828" spans="1:6" ht="38.25">
      <c r="A2828" s="121" t="s">
        <v>9795</v>
      </c>
      <c r="B2828" s="118" t="s">
        <v>9796</v>
      </c>
      <c r="C2828" s="122" t="s">
        <v>337</v>
      </c>
      <c r="D2828" s="123" t="s">
        <v>9797</v>
      </c>
      <c r="E2828" s="123" t="s">
        <v>6700</v>
      </c>
      <c r="F2828" s="123" t="s">
        <v>9798</v>
      </c>
    </row>
    <row r="2829" spans="1:6" ht="51">
      <c r="A2829" s="121" t="s">
        <v>9799</v>
      </c>
      <c r="B2829" s="118" t="s">
        <v>9800</v>
      </c>
      <c r="C2829" s="122" t="s">
        <v>337</v>
      </c>
      <c r="D2829" s="123" t="s">
        <v>9801</v>
      </c>
      <c r="E2829" s="123" t="s">
        <v>6700</v>
      </c>
      <c r="F2829" s="123" t="s">
        <v>9802</v>
      </c>
    </row>
    <row r="2830" spans="1:6" ht="51">
      <c r="A2830" s="121" t="s">
        <v>9803</v>
      </c>
      <c r="B2830" s="118" t="s">
        <v>9804</v>
      </c>
      <c r="C2830" s="122" t="s">
        <v>337</v>
      </c>
      <c r="D2830" s="123" t="s">
        <v>9805</v>
      </c>
      <c r="E2830" s="123" t="s">
        <v>6700</v>
      </c>
      <c r="F2830" s="123" t="s">
        <v>9806</v>
      </c>
    </row>
    <row r="2831" spans="1:6" ht="38.25">
      <c r="A2831" s="121" t="s">
        <v>9807</v>
      </c>
      <c r="B2831" s="118" t="s">
        <v>9808</v>
      </c>
      <c r="C2831" s="122" t="s">
        <v>337</v>
      </c>
      <c r="D2831" s="123" t="s">
        <v>9809</v>
      </c>
      <c r="E2831" s="123" t="s">
        <v>6700</v>
      </c>
      <c r="F2831" s="123" t="s">
        <v>9810</v>
      </c>
    </row>
    <row r="2832" spans="1:6" ht="51">
      <c r="A2832" s="121" t="s">
        <v>9811</v>
      </c>
      <c r="B2832" s="118" t="s">
        <v>9812</v>
      </c>
      <c r="C2832" s="122" t="s">
        <v>337</v>
      </c>
      <c r="D2832" s="123" t="s">
        <v>9813</v>
      </c>
      <c r="E2832" s="123" t="s">
        <v>6700</v>
      </c>
      <c r="F2832" s="123" t="s">
        <v>9814</v>
      </c>
    </row>
    <row r="2833" spans="1:6" ht="51">
      <c r="A2833" s="121" t="s">
        <v>9815</v>
      </c>
      <c r="B2833" s="118" t="s">
        <v>9816</v>
      </c>
      <c r="C2833" s="122" t="s">
        <v>337</v>
      </c>
      <c r="D2833" s="123" t="s">
        <v>9817</v>
      </c>
      <c r="E2833" s="123" t="s">
        <v>6700</v>
      </c>
      <c r="F2833" s="123" t="s">
        <v>9818</v>
      </c>
    </row>
    <row r="2834" spans="1:6" ht="38.25">
      <c r="A2834" s="121" t="s">
        <v>9819</v>
      </c>
      <c r="B2834" s="118" t="s">
        <v>9820</v>
      </c>
      <c r="C2834" s="122" t="s">
        <v>337</v>
      </c>
      <c r="D2834" s="123" t="s">
        <v>9821</v>
      </c>
      <c r="E2834" s="123" t="s">
        <v>6700</v>
      </c>
      <c r="F2834" s="123" t="s">
        <v>9822</v>
      </c>
    </row>
    <row r="2835" spans="1:6" ht="51">
      <c r="A2835" s="121" t="s">
        <v>9823</v>
      </c>
      <c r="B2835" s="118" t="s">
        <v>9824</v>
      </c>
      <c r="C2835" s="122" t="s">
        <v>337</v>
      </c>
      <c r="D2835" s="123" t="s">
        <v>9825</v>
      </c>
      <c r="E2835" s="123" t="s">
        <v>6700</v>
      </c>
      <c r="F2835" s="123" t="s">
        <v>9826</v>
      </c>
    </row>
    <row r="2836" spans="1:6" ht="51">
      <c r="A2836" s="121" t="s">
        <v>9827</v>
      </c>
      <c r="B2836" s="118" t="s">
        <v>9828</v>
      </c>
      <c r="C2836" s="122" t="s">
        <v>337</v>
      </c>
      <c r="D2836" s="123" t="s">
        <v>9829</v>
      </c>
      <c r="E2836" s="123" t="s">
        <v>6700</v>
      </c>
      <c r="F2836" s="123" t="s">
        <v>9830</v>
      </c>
    </row>
    <row r="2837" spans="1:6" ht="38.25">
      <c r="A2837" s="121" t="s">
        <v>9831</v>
      </c>
      <c r="B2837" s="118" t="s">
        <v>9832</v>
      </c>
      <c r="C2837" s="122" t="s">
        <v>337</v>
      </c>
      <c r="D2837" s="123" t="s">
        <v>9833</v>
      </c>
      <c r="E2837" s="123" t="s">
        <v>6700</v>
      </c>
      <c r="F2837" s="123" t="s">
        <v>9834</v>
      </c>
    </row>
    <row r="2838" spans="1:6" ht="38.25">
      <c r="A2838" s="121" t="s">
        <v>9835</v>
      </c>
      <c r="B2838" s="118" t="s">
        <v>9836</v>
      </c>
      <c r="C2838" s="122" t="s">
        <v>337</v>
      </c>
      <c r="D2838" s="123" t="s">
        <v>9837</v>
      </c>
      <c r="E2838" s="123" t="s">
        <v>6700</v>
      </c>
      <c r="F2838" s="123" t="s">
        <v>9838</v>
      </c>
    </row>
    <row r="2839" spans="1:6" ht="51">
      <c r="A2839" s="121" t="s">
        <v>9839</v>
      </c>
      <c r="B2839" s="118" t="s">
        <v>9840</v>
      </c>
      <c r="C2839" s="122" t="s">
        <v>337</v>
      </c>
      <c r="D2839" s="123" t="s">
        <v>9841</v>
      </c>
      <c r="E2839" s="123" t="s">
        <v>6700</v>
      </c>
      <c r="F2839" s="123" t="s">
        <v>9842</v>
      </c>
    </row>
    <row r="2840" spans="1:6" ht="51">
      <c r="A2840" s="121" t="s">
        <v>9843</v>
      </c>
      <c r="B2840" s="118" t="s">
        <v>9844</v>
      </c>
      <c r="C2840" s="122" t="s">
        <v>337</v>
      </c>
      <c r="D2840" s="123" t="s">
        <v>9845</v>
      </c>
      <c r="E2840" s="123" t="s">
        <v>6700</v>
      </c>
      <c r="F2840" s="123" t="s">
        <v>9846</v>
      </c>
    </row>
    <row r="2841" spans="1:6" ht="51">
      <c r="A2841" s="121" t="s">
        <v>9847</v>
      </c>
      <c r="B2841" s="118" t="s">
        <v>9848</v>
      </c>
      <c r="C2841" s="122" t="s">
        <v>337</v>
      </c>
      <c r="D2841" s="123" t="s">
        <v>9849</v>
      </c>
      <c r="E2841" s="123" t="s">
        <v>6700</v>
      </c>
      <c r="F2841" s="123" t="s">
        <v>9850</v>
      </c>
    </row>
    <row r="2842" spans="1:6" ht="51">
      <c r="A2842" s="121" t="s">
        <v>9851</v>
      </c>
      <c r="B2842" s="118" t="s">
        <v>9852</v>
      </c>
      <c r="C2842" s="122" t="s">
        <v>337</v>
      </c>
      <c r="D2842" s="123" t="s">
        <v>9853</v>
      </c>
      <c r="E2842" s="123" t="s">
        <v>6700</v>
      </c>
      <c r="F2842" s="123" t="s">
        <v>9854</v>
      </c>
    </row>
    <row r="2843" spans="1:6" ht="38.25">
      <c r="A2843" s="121" t="s">
        <v>9855</v>
      </c>
      <c r="B2843" s="118" t="s">
        <v>9856</v>
      </c>
      <c r="C2843" s="122" t="s">
        <v>337</v>
      </c>
      <c r="D2843" s="123" t="s">
        <v>9857</v>
      </c>
      <c r="E2843" s="123" t="s">
        <v>6700</v>
      </c>
      <c r="F2843" s="123" t="s">
        <v>9858</v>
      </c>
    </row>
    <row r="2844" spans="1:6">
      <c r="A2844" s="130">
        <v>43.11</v>
      </c>
      <c r="B2844" s="113" t="s">
        <v>9859</v>
      </c>
      <c r="C2844" s="114"/>
      <c r="D2844" s="114"/>
      <c r="E2844" s="114"/>
      <c r="F2844" s="114"/>
    </row>
    <row r="2845" spans="1:6" ht="51">
      <c r="A2845" s="121" t="s">
        <v>9860</v>
      </c>
      <c r="B2845" s="118" t="s">
        <v>9861</v>
      </c>
      <c r="C2845" s="122" t="s">
        <v>337</v>
      </c>
      <c r="D2845" s="123" t="s">
        <v>9862</v>
      </c>
      <c r="E2845" s="123" t="s">
        <v>9863</v>
      </c>
      <c r="F2845" s="123" t="s">
        <v>9864</v>
      </c>
    </row>
    <row r="2846" spans="1:6" ht="38.25">
      <c r="A2846" s="121" t="s">
        <v>9865</v>
      </c>
      <c r="B2846" s="118" t="s">
        <v>9866</v>
      </c>
      <c r="C2846" s="122" t="s">
        <v>337</v>
      </c>
      <c r="D2846" s="123" t="s">
        <v>9867</v>
      </c>
      <c r="E2846" s="123" t="s">
        <v>9863</v>
      </c>
      <c r="F2846" s="123" t="s">
        <v>9868</v>
      </c>
    </row>
    <row r="2847" spans="1:6" ht="38.25">
      <c r="A2847" s="121" t="s">
        <v>9869</v>
      </c>
      <c r="B2847" s="118" t="s">
        <v>9870</v>
      </c>
      <c r="C2847" s="122" t="s">
        <v>337</v>
      </c>
      <c r="D2847" s="123" t="s">
        <v>9871</v>
      </c>
      <c r="E2847" s="123" t="s">
        <v>9863</v>
      </c>
      <c r="F2847" s="123" t="s">
        <v>9872</v>
      </c>
    </row>
    <row r="2848" spans="1:6" ht="51">
      <c r="A2848" s="121" t="s">
        <v>9873</v>
      </c>
      <c r="B2848" s="118" t="s">
        <v>9874</v>
      </c>
      <c r="C2848" s="122" t="s">
        <v>337</v>
      </c>
      <c r="D2848" s="123" t="s">
        <v>9875</v>
      </c>
      <c r="E2848" s="123" t="s">
        <v>9863</v>
      </c>
      <c r="F2848" s="123" t="s">
        <v>9876</v>
      </c>
    </row>
    <row r="2849" spans="1:6" ht="51">
      <c r="A2849" s="121" t="s">
        <v>9877</v>
      </c>
      <c r="B2849" s="118" t="s">
        <v>9878</v>
      </c>
      <c r="C2849" s="122" t="s">
        <v>337</v>
      </c>
      <c r="D2849" s="123" t="s">
        <v>9879</v>
      </c>
      <c r="E2849" s="123" t="s">
        <v>9863</v>
      </c>
      <c r="F2849" s="123" t="s">
        <v>9880</v>
      </c>
    </row>
    <row r="2850" spans="1:6" ht="38.25">
      <c r="A2850" s="121" t="s">
        <v>9881</v>
      </c>
      <c r="B2850" s="118" t="s">
        <v>9882</v>
      </c>
      <c r="C2850" s="122" t="s">
        <v>337</v>
      </c>
      <c r="D2850" s="123" t="s">
        <v>9883</v>
      </c>
      <c r="E2850" s="123" t="s">
        <v>9863</v>
      </c>
      <c r="F2850" s="123" t="s">
        <v>9884</v>
      </c>
    </row>
    <row r="2851" spans="1:6" ht="51">
      <c r="A2851" s="116" t="s">
        <v>9885</v>
      </c>
      <c r="B2851" s="116" t="s">
        <v>9886</v>
      </c>
      <c r="C2851" s="117" t="s">
        <v>337</v>
      </c>
      <c r="D2851" s="119" t="s">
        <v>9887</v>
      </c>
      <c r="E2851" s="119" t="s">
        <v>1588</v>
      </c>
      <c r="F2851" s="119" t="s">
        <v>9888</v>
      </c>
    </row>
    <row r="2852" spans="1:6" ht="63.75">
      <c r="A2852" s="116" t="s">
        <v>9889</v>
      </c>
      <c r="B2852" s="118" t="s">
        <v>9890</v>
      </c>
      <c r="C2852" s="117" t="s">
        <v>337</v>
      </c>
      <c r="D2852" s="119" t="s">
        <v>9891</v>
      </c>
      <c r="E2852" s="119" t="s">
        <v>1588</v>
      </c>
      <c r="F2852" s="119" t="s">
        <v>9892</v>
      </c>
    </row>
    <row r="2853" spans="1:6" ht="51">
      <c r="A2853" s="121" t="s">
        <v>9893</v>
      </c>
      <c r="B2853" s="118" t="s">
        <v>9894</v>
      </c>
      <c r="C2853" s="122" t="s">
        <v>337</v>
      </c>
      <c r="D2853" s="123" t="s">
        <v>9895</v>
      </c>
      <c r="E2853" s="123" t="s">
        <v>1588</v>
      </c>
      <c r="F2853" s="123" t="s">
        <v>9896</v>
      </c>
    </row>
    <row r="2854" spans="1:6" ht="51">
      <c r="A2854" s="121" t="s">
        <v>9897</v>
      </c>
      <c r="B2854" s="118" t="s">
        <v>9898</v>
      </c>
      <c r="C2854" s="122" t="s">
        <v>337</v>
      </c>
      <c r="D2854" s="123" t="s">
        <v>9899</v>
      </c>
      <c r="E2854" s="123" t="s">
        <v>1588</v>
      </c>
      <c r="F2854" s="123" t="s">
        <v>9900</v>
      </c>
    </row>
    <row r="2855" spans="1:6" ht="51">
      <c r="A2855" s="121" t="s">
        <v>9901</v>
      </c>
      <c r="B2855" s="118" t="s">
        <v>9902</v>
      </c>
      <c r="C2855" s="122" t="s">
        <v>337</v>
      </c>
      <c r="D2855" s="123" t="s">
        <v>9903</v>
      </c>
      <c r="E2855" s="123" t="s">
        <v>1588</v>
      </c>
      <c r="F2855" s="123" t="s">
        <v>9904</v>
      </c>
    </row>
    <row r="2856" spans="1:6" ht="51">
      <c r="A2856" s="121" t="s">
        <v>9905</v>
      </c>
      <c r="B2856" s="118" t="s">
        <v>9906</v>
      </c>
      <c r="C2856" s="122" t="s">
        <v>337</v>
      </c>
      <c r="D2856" s="123" t="s">
        <v>9907</v>
      </c>
      <c r="E2856" s="123" t="s">
        <v>1588</v>
      </c>
      <c r="F2856" s="123" t="s">
        <v>9908</v>
      </c>
    </row>
    <row r="2857" spans="1:6" ht="51">
      <c r="A2857" s="121" t="s">
        <v>9909</v>
      </c>
      <c r="B2857" s="118" t="s">
        <v>9910</v>
      </c>
      <c r="C2857" s="122" t="s">
        <v>337</v>
      </c>
      <c r="D2857" s="123" t="s">
        <v>9911</v>
      </c>
      <c r="E2857" s="123" t="s">
        <v>1588</v>
      </c>
      <c r="F2857" s="123" t="s">
        <v>9912</v>
      </c>
    </row>
    <row r="2858" spans="1:6" ht="51">
      <c r="A2858" s="121" t="s">
        <v>9913</v>
      </c>
      <c r="B2858" s="118" t="s">
        <v>9914</v>
      </c>
      <c r="C2858" s="122" t="s">
        <v>337</v>
      </c>
      <c r="D2858" s="123" t="s">
        <v>9915</v>
      </c>
      <c r="E2858" s="123" t="s">
        <v>1588</v>
      </c>
      <c r="F2858" s="123" t="s">
        <v>9916</v>
      </c>
    </row>
    <row r="2859" spans="1:6" ht="51">
      <c r="A2859" s="116" t="s">
        <v>9917</v>
      </c>
      <c r="B2859" s="116" t="s">
        <v>9918</v>
      </c>
      <c r="C2859" s="117" t="s">
        <v>337</v>
      </c>
      <c r="D2859" s="119" t="s">
        <v>9919</v>
      </c>
      <c r="E2859" s="119" t="s">
        <v>1588</v>
      </c>
      <c r="F2859" s="119" t="s">
        <v>9920</v>
      </c>
    </row>
    <row r="2860" spans="1:6" ht="51">
      <c r="A2860" s="121" t="s">
        <v>9921</v>
      </c>
      <c r="B2860" s="118" t="s">
        <v>9922</v>
      </c>
      <c r="C2860" s="122" t="s">
        <v>337</v>
      </c>
      <c r="D2860" s="123" t="s">
        <v>9923</v>
      </c>
      <c r="E2860" s="123" t="s">
        <v>1588</v>
      </c>
      <c r="F2860" s="123" t="s">
        <v>9924</v>
      </c>
    </row>
    <row r="2861" spans="1:6">
      <c r="A2861" s="130">
        <v>43.12</v>
      </c>
      <c r="B2861" s="113" t="s">
        <v>9925</v>
      </c>
      <c r="C2861" s="114"/>
      <c r="D2861" s="114"/>
      <c r="E2861" s="114"/>
      <c r="F2861" s="114"/>
    </row>
    <row r="2862" spans="1:6" ht="38.25">
      <c r="A2862" s="116" t="s">
        <v>9926</v>
      </c>
      <c r="B2862" s="118" t="s">
        <v>9927</v>
      </c>
      <c r="C2862" s="117" t="s">
        <v>337</v>
      </c>
      <c r="D2862" s="119" t="s">
        <v>9928</v>
      </c>
      <c r="E2862" s="119" t="s">
        <v>1471</v>
      </c>
      <c r="F2862" s="119" t="s">
        <v>9929</v>
      </c>
    </row>
    <row r="2863" spans="1:6" ht="38.25">
      <c r="A2863" s="130">
        <v>43.2</v>
      </c>
      <c r="B2863" s="127" t="s">
        <v>9930</v>
      </c>
      <c r="C2863" s="128"/>
      <c r="D2863" s="128"/>
      <c r="E2863" s="128"/>
      <c r="F2863" s="128"/>
    </row>
    <row r="2864" spans="1:6" ht="51">
      <c r="A2864" s="121" t="s">
        <v>9931</v>
      </c>
      <c r="B2864" s="118" t="s">
        <v>9932</v>
      </c>
      <c r="C2864" s="122" t="s">
        <v>337</v>
      </c>
      <c r="D2864" s="123" t="s">
        <v>9933</v>
      </c>
      <c r="E2864" s="123" t="s">
        <v>1232</v>
      </c>
      <c r="F2864" s="123" t="s">
        <v>9934</v>
      </c>
    </row>
    <row r="2865" spans="1:6" ht="25.5">
      <c r="A2865" s="116" t="s">
        <v>9935</v>
      </c>
      <c r="B2865" s="118" t="s">
        <v>9936</v>
      </c>
      <c r="C2865" s="117" t="s">
        <v>337</v>
      </c>
      <c r="D2865" s="119" t="s">
        <v>9937</v>
      </c>
      <c r="E2865" s="119" t="s">
        <v>1414</v>
      </c>
      <c r="F2865" s="119" t="s">
        <v>9938</v>
      </c>
    </row>
    <row r="2866" spans="1:6">
      <c r="A2866" s="116" t="s">
        <v>9939</v>
      </c>
      <c r="B2866" s="116" t="s">
        <v>9940</v>
      </c>
      <c r="C2866" s="117" t="s">
        <v>337</v>
      </c>
      <c r="D2866" s="119" t="s">
        <v>9941</v>
      </c>
      <c r="E2866" s="119" t="s">
        <v>1404</v>
      </c>
      <c r="F2866" s="119" t="s">
        <v>9942</v>
      </c>
    </row>
    <row r="2867" spans="1:6">
      <c r="A2867" s="116" t="s">
        <v>9943</v>
      </c>
      <c r="B2867" s="116" t="s">
        <v>9944</v>
      </c>
      <c r="C2867" s="117" t="s">
        <v>337</v>
      </c>
      <c r="D2867" s="119" t="s">
        <v>9945</v>
      </c>
      <c r="E2867" s="119" t="s">
        <v>1404</v>
      </c>
      <c r="F2867" s="119" t="s">
        <v>9946</v>
      </c>
    </row>
    <row r="2868" spans="1:6">
      <c r="A2868" s="129">
        <v>44</v>
      </c>
      <c r="B2868" s="113" t="s">
        <v>9947</v>
      </c>
      <c r="C2868" s="114"/>
      <c r="D2868" s="114"/>
      <c r="E2868" s="114"/>
      <c r="F2868" s="114"/>
    </row>
    <row r="2869" spans="1:6">
      <c r="A2869" s="130">
        <v>44.01</v>
      </c>
      <c r="B2869" s="113" t="s">
        <v>9948</v>
      </c>
      <c r="C2869" s="114"/>
      <c r="D2869" s="114"/>
      <c r="E2869" s="114"/>
      <c r="F2869" s="114"/>
    </row>
    <row r="2870" spans="1:6">
      <c r="A2870" s="116" t="s">
        <v>9949</v>
      </c>
      <c r="B2870" s="116" t="s">
        <v>9950</v>
      </c>
      <c r="C2870" s="117" t="s">
        <v>337</v>
      </c>
      <c r="D2870" s="119" t="s">
        <v>9951</v>
      </c>
      <c r="E2870" s="119" t="s">
        <v>5576</v>
      </c>
      <c r="F2870" s="119" t="s">
        <v>9952</v>
      </c>
    </row>
    <row r="2871" spans="1:6" ht="38.25">
      <c r="A2871" s="116" t="s">
        <v>9953</v>
      </c>
      <c r="B2871" s="118" t="s">
        <v>9954</v>
      </c>
      <c r="C2871" s="117" t="s">
        <v>337</v>
      </c>
      <c r="D2871" s="119" t="s">
        <v>9955</v>
      </c>
      <c r="E2871" s="119" t="s">
        <v>1539</v>
      </c>
      <c r="F2871" s="119" t="s">
        <v>9956</v>
      </c>
    </row>
    <row r="2872" spans="1:6">
      <c r="A2872" s="116" t="s">
        <v>9957</v>
      </c>
      <c r="B2872" s="116" t="s">
        <v>9958</v>
      </c>
      <c r="C2872" s="117" t="s">
        <v>337</v>
      </c>
      <c r="D2872" s="119" t="s">
        <v>9959</v>
      </c>
      <c r="E2872" s="119" t="s">
        <v>5576</v>
      </c>
      <c r="F2872" s="119" t="s">
        <v>9960</v>
      </c>
    </row>
    <row r="2873" spans="1:6" ht="25.5">
      <c r="A2873" s="116" t="s">
        <v>9961</v>
      </c>
      <c r="B2873" s="118" t="s">
        <v>9962</v>
      </c>
      <c r="C2873" s="117" t="s">
        <v>337</v>
      </c>
      <c r="D2873" s="119" t="s">
        <v>9963</v>
      </c>
      <c r="E2873" s="119" t="s">
        <v>5576</v>
      </c>
      <c r="F2873" s="119" t="s">
        <v>9964</v>
      </c>
    </row>
    <row r="2874" spans="1:6">
      <c r="A2874" s="116" t="s">
        <v>9965</v>
      </c>
      <c r="B2874" s="116" t="s">
        <v>9966</v>
      </c>
      <c r="C2874" s="117" t="s">
        <v>337</v>
      </c>
      <c r="D2874" s="119" t="s">
        <v>3137</v>
      </c>
      <c r="E2874" s="119" t="s">
        <v>1539</v>
      </c>
      <c r="F2874" s="119" t="s">
        <v>9967</v>
      </c>
    </row>
    <row r="2875" spans="1:6">
      <c r="A2875" s="116" t="s">
        <v>9968</v>
      </c>
      <c r="B2875" s="116" t="s">
        <v>9969</v>
      </c>
      <c r="C2875" s="117" t="s">
        <v>337</v>
      </c>
      <c r="D2875" s="119" t="s">
        <v>9970</v>
      </c>
      <c r="E2875" s="119" t="s">
        <v>1539</v>
      </c>
      <c r="F2875" s="119" t="s">
        <v>9971</v>
      </c>
    </row>
    <row r="2876" spans="1:6" ht="38.25">
      <c r="A2876" s="116" t="s">
        <v>9972</v>
      </c>
      <c r="B2876" s="118" t="s">
        <v>9973</v>
      </c>
      <c r="C2876" s="117" t="s">
        <v>337</v>
      </c>
      <c r="D2876" s="119" t="s">
        <v>9974</v>
      </c>
      <c r="E2876" s="119" t="s">
        <v>1539</v>
      </c>
      <c r="F2876" s="119" t="s">
        <v>9975</v>
      </c>
    </row>
    <row r="2877" spans="1:6">
      <c r="A2877" s="116" t="s">
        <v>9976</v>
      </c>
      <c r="B2877" s="116" t="s">
        <v>9977</v>
      </c>
      <c r="C2877" s="117" t="s">
        <v>337</v>
      </c>
      <c r="D2877" s="119" t="s">
        <v>9978</v>
      </c>
      <c r="E2877" s="119" t="s">
        <v>1404</v>
      </c>
      <c r="F2877" s="119" t="s">
        <v>9979</v>
      </c>
    </row>
    <row r="2878" spans="1:6">
      <c r="A2878" s="116" t="s">
        <v>9980</v>
      </c>
      <c r="B2878" s="116" t="s">
        <v>9981</v>
      </c>
      <c r="C2878" s="117" t="s">
        <v>337</v>
      </c>
      <c r="D2878" s="119" t="s">
        <v>9982</v>
      </c>
      <c r="E2878" s="119" t="s">
        <v>1539</v>
      </c>
      <c r="F2878" s="119" t="s">
        <v>9983</v>
      </c>
    </row>
    <row r="2879" spans="1:6">
      <c r="A2879" s="116" t="s">
        <v>9984</v>
      </c>
      <c r="B2879" s="116" t="s">
        <v>9985</v>
      </c>
      <c r="C2879" s="117" t="s">
        <v>337</v>
      </c>
      <c r="D2879" s="119" t="s">
        <v>9986</v>
      </c>
      <c r="E2879" s="119" t="s">
        <v>1539</v>
      </c>
      <c r="F2879" s="119" t="s">
        <v>9987</v>
      </c>
    </row>
    <row r="2880" spans="1:6">
      <c r="A2880" s="116" t="s">
        <v>9988</v>
      </c>
      <c r="B2880" s="116" t="s">
        <v>9989</v>
      </c>
      <c r="C2880" s="117" t="s">
        <v>337</v>
      </c>
      <c r="D2880" s="119" t="s">
        <v>9990</v>
      </c>
      <c r="E2880" s="119" t="s">
        <v>1404</v>
      </c>
      <c r="F2880" s="119" t="s">
        <v>9991</v>
      </c>
    </row>
    <row r="2881" spans="1:6">
      <c r="A2881" s="116" t="s">
        <v>9992</v>
      </c>
      <c r="B2881" s="116" t="s">
        <v>9993</v>
      </c>
      <c r="C2881" s="117" t="s">
        <v>337</v>
      </c>
      <c r="D2881" s="119" t="s">
        <v>9994</v>
      </c>
      <c r="E2881" s="119" t="s">
        <v>1613</v>
      </c>
      <c r="F2881" s="119" t="s">
        <v>9995</v>
      </c>
    </row>
    <row r="2882" spans="1:6">
      <c r="A2882" s="116" t="s">
        <v>9996</v>
      </c>
      <c r="B2882" s="116" t="s">
        <v>9997</v>
      </c>
      <c r="C2882" s="117" t="s">
        <v>337</v>
      </c>
      <c r="D2882" s="119" t="s">
        <v>9998</v>
      </c>
      <c r="E2882" s="119" t="s">
        <v>1613</v>
      </c>
      <c r="F2882" s="119" t="s">
        <v>9999</v>
      </c>
    </row>
    <row r="2883" spans="1:6" ht="25.5">
      <c r="A2883" s="116" t="s">
        <v>10000</v>
      </c>
      <c r="B2883" s="118" t="s">
        <v>10001</v>
      </c>
      <c r="C2883" s="117" t="s">
        <v>337</v>
      </c>
      <c r="D2883" s="119" t="s">
        <v>10002</v>
      </c>
      <c r="E2883" s="119" t="s">
        <v>1414</v>
      </c>
      <c r="F2883" s="119" t="s">
        <v>10003</v>
      </c>
    </row>
    <row r="2884" spans="1:6" ht="38.25">
      <c r="A2884" s="116" t="s">
        <v>10004</v>
      </c>
      <c r="B2884" s="118" t="s">
        <v>10005</v>
      </c>
      <c r="C2884" s="117" t="s">
        <v>337</v>
      </c>
      <c r="D2884" s="119" t="s">
        <v>10006</v>
      </c>
      <c r="E2884" s="119" t="s">
        <v>1404</v>
      </c>
      <c r="F2884" s="119" t="s">
        <v>10007</v>
      </c>
    </row>
    <row r="2885" spans="1:6" ht="25.5">
      <c r="A2885" s="116" t="s">
        <v>10008</v>
      </c>
      <c r="B2885" s="118" t="s">
        <v>10009</v>
      </c>
      <c r="C2885" s="117" t="s">
        <v>337</v>
      </c>
      <c r="D2885" s="119" t="s">
        <v>10010</v>
      </c>
      <c r="E2885" s="119" t="s">
        <v>10011</v>
      </c>
      <c r="F2885" s="119" t="s">
        <v>10012</v>
      </c>
    </row>
    <row r="2886" spans="1:6">
      <c r="A2886" s="116" t="s">
        <v>10013</v>
      </c>
      <c r="B2886" s="116" t="s">
        <v>10014</v>
      </c>
      <c r="C2886" s="117" t="s">
        <v>337</v>
      </c>
      <c r="D2886" s="119" t="s">
        <v>10015</v>
      </c>
      <c r="E2886" s="119" t="s">
        <v>1613</v>
      </c>
      <c r="F2886" s="119" t="s">
        <v>10016</v>
      </c>
    </row>
    <row r="2887" spans="1:6" ht="38.25">
      <c r="A2887" s="116" t="s">
        <v>10017</v>
      </c>
      <c r="B2887" s="118" t="s">
        <v>10018</v>
      </c>
      <c r="C2887" s="117" t="s">
        <v>837</v>
      </c>
      <c r="D2887" s="119" t="s">
        <v>10019</v>
      </c>
      <c r="E2887" s="119" t="s">
        <v>5576</v>
      </c>
      <c r="F2887" s="119" t="s">
        <v>10020</v>
      </c>
    </row>
    <row r="2888" spans="1:6">
      <c r="A2888" s="116" t="s">
        <v>10021</v>
      </c>
      <c r="B2888" s="116" t="s">
        <v>10022</v>
      </c>
      <c r="C2888" s="117" t="s">
        <v>337</v>
      </c>
      <c r="D2888" s="119" t="s">
        <v>10023</v>
      </c>
      <c r="E2888" s="119" t="s">
        <v>1404</v>
      </c>
      <c r="F2888" s="119" t="s">
        <v>10024</v>
      </c>
    </row>
    <row r="2889" spans="1:6">
      <c r="A2889" s="130">
        <v>44.02</v>
      </c>
      <c r="B2889" s="113" t="s">
        <v>10025</v>
      </c>
      <c r="C2889" s="114"/>
      <c r="D2889" s="114"/>
      <c r="E2889" s="114"/>
      <c r="F2889" s="114"/>
    </row>
    <row r="2890" spans="1:6" ht="25.5">
      <c r="A2890" s="116" t="s">
        <v>10026</v>
      </c>
      <c r="B2890" s="118" t="s">
        <v>10027</v>
      </c>
      <c r="C2890" s="117" t="s">
        <v>408</v>
      </c>
      <c r="D2890" s="119" t="s">
        <v>10028</v>
      </c>
      <c r="E2890" s="119" t="s">
        <v>2351</v>
      </c>
      <c r="F2890" s="119" t="s">
        <v>10029</v>
      </c>
    </row>
    <row r="2891" spans="1:6" ht="38.25">
      <c r="A2891" s="116" t="s">
        <v>10030</v>
      </c>
      <c r="B2891" s="118" t="s">
        <v>10031</v>
      </c>
      <c r="C2891" s="117" t="s">
        <v>408</v>
      </c>
      <c r="D2891" s="119" t="s">
        <v>10032</v>
      </c>
      <c r="E2891" s="119" t="s">
        <v>4178</v>
      </c>
      <c r="F2891" s="119" t="s">
        <v>10033</v>
      </c>
    </row>
    <row r="2892" spans="1:6" ht="25.5">
      <c r="A2892" s="116" t="s">
        <v>10034</v>
      </c>
      <c r="B2892" s="118" t="s">
        <v>10035</v>
      </c>
      <c r="C2892" s="117" t="s">
        <v>408</v>
      </c>
      <c r="D2892" s="119" t="s">
        <v>10036</v>
      </c>
      <c r="E2892" s="119" t="s">
        <v>10037</v>
      </c>
      <c r="F2892" s="119" t="s">
        <v>10038</v>
      </c>
    </row>
    <row r="2893" spans="1:6" ht="25.5">
      <c r="A2893" s="116" t="s">
        <v>10039</v>
      </c>
      <c r="B2893" s="118" t="s">
        <v>10040</v>
      </c>
      <c r="C2893" s="117" t="s">
        <v>408</v>
      </c>
      <c r="D2893" s="119" t="s">
        <v>10041</v>
      </c>
      <c r="E2893" s="124"/>
      <c r="F2893" s="119" t="s">
        <v>10041</v>
      </c>
    </row>
    <row r="2894" spans="1:6">
      <c r="A2894" s="130">
        <v>44.03</v>
      </c>
      <c r="B2894" s="113" t="s">
        <v>10042</v>
      </c>
      <c r="C2894" s="114"/>
      <c r="D2894" s="114"/>
      <c r="E2894" s="114"/>
      <c r="F2894" s="114"/>
    </row>
    <row r="2895" spans="1:6" ht="25.5">
      <c r="A2895" s="121" t="s">
        <v>10043</v>
      </c>
      <c r="B2895" s="116" t="s">
        <v>10044</v>
      </c>
      <c r="C2895" s="122" t="s">
        <v>337</v>
      </c>
      <c r="D2895" s="123" t="s">
        <v>10045</v>
      </c>
      <c r="E2895" s="123" t="s">
        <v>1360</v>
      </c>
      <c r="F2895" s="123" t="s">
        <v>10046</v>
      </c>
    </row>
    <row r="2896" spans="1:6">
      <c r="A2896" s="116" t="s">
        <v>10047</v>
      </c>
      <c r="B2896" s="116" t="s">
        <v>10048</v>
      </c>
      <c r="C2896" s="117" t="s">
        <v>337</v>
      </c>
      <c r="D2896" s="119" t="s">
        <v>10049</v>
      </c>
      <c r="E2896" s="119" t="s">
        <v>4593</v>
      </c>
      <c r="F2896" s="119" t="s">
        <v>10050</v>
      </c>
    </row>
    <row r="2897" spans="1:6" ht="25.5">
      <c r="A2897" s="116" t="s">
        <v>10051</v>
      </c>
      <c r="B2897" s="118" t="s">
        <v>10052</v>
      </c>
      <c r="C2897" s="117" t="s">
        <v>337</v>
      </c>
      <c r="D2897" s="119" t="s">
        <v>10053</v>
      </c>
      <c r="E2897" s="119" t="s">
        <v>1360</v>
      </c>
      <c r="F2897" s="119" t="s">
        <v>1539</v>
      </c>
    </row>
    <row r="2898" spans="1:6">
      <c r="A2898" s="116" t="s">
        <v>10054</v>
      </c>
      <c r="B2898" s="116" t="s">
        <v>10055</v>
      </c>
      <c r="C2898" s="117" t="s">
        <v>337</v>
      </c>
      <c r="D2898" s="119" t="s">
        <v>10056</v>
      </c>
      <c r="E2898" s="119" t="s">
        <v>4593</v>
      </c>
      <c r="F2898" s="119" t="s">
        <v>10057</v>
      </c>
    </row>
    <row r="2899" spans="1:6" ht="38.25">
      <c r="A2899" s="116" t="s">
        <v>10058</v>
      </c>
      <c r="B2899" s="118" t="s">
        <v>10059</v>
      </c>
      <c r="C2899" s="117" t="s">
        <v>337</v>
      </c>
      <c r="D2899" s="119" t="s">
        <v>10060</v>
      </c>
      <c r="E2899" s="119" t="s">
        <v>1360</v>
      </c>
      <c r="F2899" s="119" t="s">
        <v>10061</v>
      </c>
    </row>
    <row r="2900" spans="1:6">
      <c r="A2900" s="116" t="s">
        <v>10062</v>
      </c>
      <c r="B2900" s="116" t="s">
        <v>10063</v>
      </c>
      <c r="C2900" s="117" t="s">
        <v>337</v>
      </c>
      <c r="D2900" s="119" t="s">
        <v>10064</v>
      </c>
      <c r="E2900" s="119" t="s">
        <v>4593</v>
      </c>
      <c r="F2900" s="119" t="s">
        <v>10065</v>
      </c>
    </row>
    <row r="2901" spans="1:6">
      <c r="A2901" s="116" t="s">
        <v>10066</v>
      </c>
      <c r="B2901" s="116" t="s">
        <v>10067</v>
      </c>
      <c r="C2901" s="117" t="s">
        <v>337</v>
      </c>
      <c r="D2901" s="119" t="s">
        <v>10068</v>
      </c>
      <c r="E2901" s="119" t="s">
        <v>1360</v>
      </c>
      <c r="F2901" s="119" t="s">
        <v>10069</v>
      </c>
    </row>
    <row r="2902" spans="1:6">
      <c r="A2902" s="140" t="s">
        <v>14459</v>
      </c>
      <c r="B2902" s="116" t="s">
        <v>10070</v>
      </c>
      <c r="C2902" s="117" t="s">
        <v>337</v>
      </c>
      <c r="D2902" s="119" t="s">
        <v>10071</v>
      </c>
      <c r="E2902" s="119" t="s">
        <v>1360</v>
      </c>
      <c r="F2902" s="119" t="s">
        <v>10072</v>
      </c>
    </row>
    <row r="2903" spans="1:6">
      <c r="A2903" s="116" t="s">
        <v>10073</v>
      </c>
      <c r="B2903" s="116" t="s">
        <v>10074</v>
      </c>
      <c r="C2903" s="117" t="s">
        <v>337</v>
      </c>
      <c r="D2903" s="119" t="s">
        <v>3054</v>
      </c>
      <c r="E2903" s="119" t="s">
        <v>1360</v>
      </c>
      <c r="F2903" s="119" t="s">
        <v>10075</v>
      </c>
    </row>
    <row r="2904" spans="1:6">
      <c r="A2904" s="116" t="s">
        <v>10076</v>
      </c>
      <c r="B2904" s="116" t="s">
        <v>10077</v>
      </c>
      <c r="C2904" s="117" t="s">
        <v>337</v>
      </c>
      <c r="D2904" s="119" t="s">
        <v>10078</v>
      </c>
      <c r="E2904" s="119" t="s">
        <v>1404</v>
      </c>
      <c r="F2904" s="119" t="s">
        <v>10079</v>
      </c>
    </row>
    <row r="2905" spans="1:6">
      <c r="A2905" s="116" t="s">
        <v>10080</v>
      </c>
      <c r="B2905" s="116" t="s">
        <v>10081</v>
      </c>
      <c r="C2905" s="117" t="s">
        <v>337</v>
      </c>
      <c r="D2905" s="119" t="s">
        <v>10082</v>
      </c>
      <c r="E2905" s="119" t="s">
        <v>540</v>
      </c>
      <c r="F2905" s="119" t="s">
        <v>10083</v>
      </c>
    </row>
    <row r="2906" spans="1:6">
      <c r="A2906" s="116" t="s">
        <v>10084</v>
      </c>
      <c r="B2906" s="140" t="s">
        <v>14457</v>
      </c>
      <c r="C2906" s="117" t="s">
        <v>337</v>
      </c>
      <c r="D2906" s="119" t="s">
        <v>10085</v>
      </c>
      <c r="E2906" s="119" t="s">
        <v>7895</v>
      </c>
      <c r="F2906" s="119" t="s">
        <v>10086</v>
      </c>
    </row>
    <row r="2907" spans="1:6" ht="51">
      <c r="A2907" s="116" t="s">
        <v>10087</v>
      </c>
      <c r="B2907" s="116" t="s">
        <v>10088</v>
      </c>
      <c r="C2907" s="117" t="s">
        <v>337</v>
      </c>
      <c r="D2907" s="119" t="s">
        <v>10089</v>
      </c>
      <c r="E2907" s="119" t="s">
        <v>7895</v>
      </c>
      <c r="F2907" s="119" t="s">
        <v>10090</v>
      </c>
    </row>
    <row r="2908" spans="1:6">
      <c r="A2908" s="116" t="s">
        <v>10091</v>
      </c>
      <c r="B2908" s="116" t="s">
        <v>10092</v>
      </c>
      <c r="C2908" s="117" t="s">
        <v>337</v>
      </c>
      <c r="D2908" s="119" t="s">
        <v>10093</v>
      </c>
      <c r="E2908" s="119" t="s">
        <v>7895</v>
      </c>
      <c r="F2908" s="119" t="s">
        <v>10094</v>
      </c>
    </row>
    <row r="2909" spans="1:6">
      <c r="A2909" s="116" t="s">
        <v>10095</v>
      </c>
      <c r="B2909" s="116" t="s">
        <v>10096</v>
      </c>
      <c r="C2909" s="117" t="s">
        <v>337</v>
      </c>
      <c r="D2909" s="119">
        <v>376.49</v>
      </c>
      <c r="E2909" s="119" t="s">
        <v>1404</v>
      </c>
      <c r="F2909" s="119" t="s">
        <v>10097</v>
      </c>
    </row>
    <row r="2910" spans="1:6" ht="38.25">
      <c r="A2910" s="116" t="s">
        <v>10098</v>
      </c>
      <c r="B2910" s="118" t="s">
        <v>10099</v>
      </c>
      <c r="C2910" s="117" t="s">
        <v>337</v>
      </c>
      <c r="D2910" s="119" t="s">
        <v>2506</v>
      </c>
      <c r="E2910" s="119" t="s">
        <v>1433</v>
      </c>
      <c r="F2910" s="119" t="s">
        <v>10100</v>
      </c>
    </row>
    <row r="2911" spans="1:6" ht="38.25">
      <c r="A2911" s="116" t="s">
        <v>10101</v>
      </c>
      <c r="B2911" s="118" t="s">
        <v>10102</v>
      </c>
      <c r="C2911" s="117" t="s">
        <v>337</v>
      </c>
      <c r="D2911" s="119" t="s">
        <v>7380</v>
      </c>
      <c r="E2911" s="119" t="s">
        <v>1433</v>
      </c>
      <c r="F2911" s="119" t="s">
        <v>3650</v>
      </c>
    </row>
    <row r="2912" spans="1:6" ht="38.25">
      <c r="A2912" s="116" t="s">
        <v>10103</v>
      </c>
      <c r="B2912" s="118" t="s">
        <v>10104</v>
      </c>
      <c r="C2912" s="117" t="s">
        <v>337</v>
      </c>
      <c r="D2912" s="119">
        <v>32.549999999999997</v>
      </c>
      <c r="E2912" s="119" t="s">
        <v>1433</v>
      </c>
      <c r="F2912" s="119" t="s">
        <v>10105</v>
      </c>
    </row>
    <row r="2913" spans="1:6" ht="38.25">
      <c r="A2913" s="116" t="s">
        <v>10106</v>
      </c>
      <c r="B2913" s="118" t="s">
        <v>10107</v>
      </c>
      <c r="C2913" s="117" t="s">
        <v>337</v>
      </c>
      <c r="D2913" s="119" t="s">
        <v>10108</v>
      </c>
      <c r="E2913" s="119" t="s">
        <v>1433</v>
      </c>
      <c r="F2913" s="119" t="s">
        <v>10109</v>
      </c>
    </row>
    <row r="2914" spans="1:6" ht="38.25">
      <c r="A2914" s="116" t="s">
        <v>10110</v>
      </c>
      <c r="B2914" s="118" t="s">
        <v>10111</v>
      </c>
      <c r="C2914" s="117" t="s">
        <v>337</v>
      </c>
      <c r="D2914" s="119" t="s">
        <v>10112</v>
      </c>
      <c r="E2914" s="119" t="s">
        <v>1433</v>
      </c>
      <c r="F2914" s="119" t="s">
        <v>10113</v>
      </c>
    </row>
    <row r="2915" spans="1:6" ht="38.25">
      <c r="A2915" s="116" t="s">
        <v>10114</v>
      </c>
      <c r="B2915" s="118" t="s">
        <v>10115</v>
      </c>
      <c r="C2915" s="117" t="s">
        <v>337</v>
      </c>
      <c r="D2915" s="119" t="s">
        <v>10116</v>
      </c>
      <c r="E2915" s="119" t="s">
        <v>1433</v>
      </c>
      <c r="F2915" s="119" t="s">
        <v>10117</v>
      </c>
    </row>
    <row r="2916" spans="1:6" ht="38.25">
      <c r="A2916" s="116" t="s">
        <v>10118</v>
      </c>
      <c r="B2916" s="118" t="s">
        <v>10119</v>
      </c>
      <c r="C2916" s="117" t="s">
        <v>337</v>
      </c>
      <c r="D2916" s="119" t="s">
        <v>10120</v>
      </c>
      <c r="E2916" s="119" t="s">
        <v>1433</v>
      </c>
      <c r="F2916" s="119" t="s">
        <v>10121</v>
      </c>
    </row>
    <row r="2917" spans="1:6" ht="25.5">
      <c r="A2917" s="116" t="s">
        <v>10122</v>
      </c>
      <c r="B2917" s="140" t="s">
        <v>10123</v>
      </c>
      <c r="C2917" s="117" t="s">
        <v>337</v>
      </c>
      <c r="D2917" s="119" t="s">
        <v>10124</v>
      </c>
      <c r="E2917" s="119" t="s">
        <v>1433</v>
      </c>
      <c r="F2917" s="119" t="s">
        <v>10125</v>
      </c>
    </row>
    <row r="2918" spans="1:6" ht="51">
      <c r="A2918" s="121" t="s">
        <v>10126</v>
      </c>
      <c r="B2918" s="118" t="s">
        <v>10127</v>
      </c>
      <c r="C2918" s="122" t="s">
        <v>337</v>
      </c>
      <c r="D2918" s="123" t="s">
        <v>10128</v>
      </c>
      <c r="E2918" s="123" t="s">
        <v>7895</v>
      </c>
      <c r="F2918" s="123" t="s">
        <v>10129</v>
      </c>
    </row>
    <row r="2919" spans="1:6" ht="25.5">
      <c r="A2919" s="116" t="s">
        <v>10130</v>
      </c>
      <c r="B2919" s="118" t="s">
        <v>10131</v>
      </c>
      <c r="C2919" s="117" t="s">
        <v>337</v>
      </c>
      <c r="D2919" s="119" t="s">
        <v>10132</v>
      </c>
      <c r="E2919" s="119" t="s">
        <v>3160</v>
      </c>
      <c r="F2919" s="119" t="s">
        <v>10133</v>
      </c>
    </row>
    <row r="2920" spans="1:6">
      <c r="A2920" s="116" t="s">
        <v>10134</v>
      </c>
      <c r="B2920" s="116" t="s">
        <v>10135</v>
      </c>
      <c r="C2920" s="117" t="s">
        <v>337</v>
      </c>
      <c r="D2920" s="119" t="s">
        <v>10136</v>
      </c>
      <c r="E2920" s="119" t="s">
        <v>10137</v>
      </c>
      <c r="F2920" s="119" t="s">
        <v>10138</v>
      </c>
    </row>
    <row r="2921" spans="1:6" ht="25.5">
      <c r="A2921" s="116" t="s">
        <v>10139</v>
      </c>
      <c r="B2921" s="118" t="s">
        <v>10140</v>
      </c>
      <c r="C2921" s="117" t="s">
        <v>337</v>
      </c>
      <c r="D2921" s="119" t="s">
        <v>10141</v>
      </c>
      <c r="E2921" s="119" t="s">
        <v>7895</v>
      </c>
      <c r="F2921" s="119" t="s">
        <v>10142</v>
      </c>
    </row>
    <row r="2922" spans="1:6" ht="25.5">
      <c r="A2922" s="116" t="s">
        <v>10143</v>
      </c>
      <c r="B2922" s="118" t="s">
        <v>10144</v>
      </c>
      <c r="C2922" s="117" t="s">
        <v>337</v>
      </c>
      <c r="D2922" s="119" t="s">
        <v>10145</v>
      </c>
      <c r="E2922" s="119" t="s">
        <v>1433</v>
      </c>
      <c r="F2922" s="119" t="s">
        <v>10146</v>
      </c>
    </row>
    <row r="2923" spans="1:6" ht="38.25">
      <c r="A2923" s="121" t="s">
        <v>10147</v>
      </c>
      <c r="B2923" s="116" t="s">
        <v>10148</v>
      </c>
      <c r="C2923" s="122" t="s">
        <v>337</v>
      </c>
      <c r="D2923" s="123" t="s">
        <v>10149</v>
      </c>
      <c r="E2923" s="123" t="s">
        <v>1433</v>
      </c>
      <c r="F2923" s="123" t="s">
        <v>10150</v>
      </c>
    </row>
    <row r="2924" spans="1:6" ht="25.5">
      <c r="A2924" s="116" t="s">
        <v>10151</v>
      </c>
      <c r="B2924" s="118" t="s">
        <v>10152</v>
      </c>
      <c r="C2924" s="117" t="s">
        <v>837</v>
      </c>
      <c r="D2924" s="119" t="s">
        <v>10153</v>
      </c>
      <c r="E2924" s="119" t="s">
        <v>10154</v>
      </c>
      <c r="F2924" s="119" t="s">
        <v>10155</v>
      </c>
    </row>
    <row r="2925" spans="1:6" ht="25.5">
      <c r="A2925" s="116" t="s">
        <v>10156</v>
      </c>
      <c r="B2925" s="118" t="s">
        <v>10157</v>
      </c>
      <c r="C2925" s="117" t="s">
        <v>337</v>
      </c>
      <c r="D2925" s="119" t="s">
        <v>10158</v>
      </c>
      <c r="E2925" s="119" t="s">
        <v>1433</v>
      </c>
      <c r="F2925" s="119" t="s">
        <v>10159</v>
      </c>
    </row>
    <row r="2926" spans="1:6" ht="25.5">
      <c r="A2926" s="116" t="s">
        <v>10160</v>
      </c>
      <c r="B2926" s="118" t="s">
        <v>10161</v>
      </c>
      <c r="C2926" s="117" t="s">
        <v>337</v>
      </c>
      <c r="D2926" s="119" t="s">
        <v>2450</v>
      </c>
      <c r="E2926" s="119" t="s">
        <v>1433</v>
      </c>
      <c r="F2926" s="119" t="s">
        <v>10162</v>
      </c>
    </row>
    <row r="2927" spans="1:6" ht="51">
      <c r="A2927" s="116" t="s">
        <v>10163</v>
      </c>
      <c r="B2927" s="116" t="s">
        <v>10164</v>
      </c>
      <c r="C2927" s="117" t="s">
        <v>337</v>
      </c>
      <c r="D2927" s="119" t="s">
        <v>10165</v>
      </c>
      <c r="E2927" s="119" t="s">
        <v>7895</v>
      </c>
      <c r="F2927" s="119" t="s">
        <v>10166</v>
      </c>
    </row>
    <row r="2928" spans="1:6" ht="25.5">
      <c r="A2928" s="116" t="s">
        <v>10167</v>
      </c>
      <c r="B2928" s="118" t="s">
        <v>10168</v>
      </c>
      <c r="C2928" s="117" t="s">
        <v>337</v>
      </c>
      <c r="D2928" s="119" t="s">
        <v>10169</v>
      </c>
      <c r="E2928" s="119" t="s">
        <v>3160</v>
      </c>
      <c r="F2928" s="119" t="s">
        <v>10170</v>
      </c>
    </row>
    <row r="2929" spans="1:6">
      <c r="A2929" s="116" t="s">
        <v>10171</v>
      </c>
      <c r="B2929" s="116" t="s">
        <v>10172</v>
      </c>
      <c r="C2929" s="117" t="s">
        <v>337</v>
      </c>
      <c r="D2929" s="119" t="s">
        <v>10173</v>
      </c>
      <c r="E2929" s="119" t="s">
        <v>1360</v>
      </c>
      <c r="F2929" s="119" t="s">
        <v>10174</v>
      </c>
    </row>
    <row r="2930" spans="1:6">
      <c r="A2930" s="116" t="s">
        <v>10175</v>
      </c>
      <c r="B2930" s="116" t="s">
        <v>10176</v>
      </c>
      <c r="C2930" s="117" t="s">
        <v>337</v>
      </c>
      <c r="D2930" s="119" t="s">
        <v>10177</v>
      </c>
      <c r="E2930" s="119" t="s">
        <v>1404</v>
      </c>
      <c r="F2930" s="119" t="s">
        <v>10178</v>
      </c>
    </row>
    <row r="2931" spans="1:6">
      <c r="A2931" s="116" t="s">
        <v>10179</v>
      </c>
      <c r="B2931" s="116" t="s">
        <v>10180</v>
      </c>
      <c r="C2931" s="117" t="s">
        <v>337</v>
      </c>
      <c r="D2931" s="119" t="s">
        <v>10181</v>
      </c>
      <c r="E2931" s="119" t="s">
        <v>4996</v>
      </c>
      <c r="F2931" s="119" t="s">
        <v>10182</v>
      </c>
    </row>
    <row r="2932" spans="1:6" ht="51">
      <c r="A2932" s="121" t="s">
        <v>10183</v>
      </c>
      <c r="B2932" s="118" t="s">
        <v>10184</v>
      </c>
      <c r="C2932" s="122" t="s">
        <v>337</v>
      </c>
      <c r="D2932" s="123" t="s">
        <v>10185</v>
      </c>
      <c r="E2932" s="123" t="s">
        <v>1404</v>
      </c>
      <c r="F2932" s="123" t="s">
        <v>10186</v>
      </c>
    </row>
    <row r="2933" spans="1:6" ht="25.5">
      <c r="A2933" s="116" t="s">
        <v>10187</v>
      </c>
      <c r="B2933" s="118" t="s">
        <v>10188</v>
      </c>
      <c r="C2933" s="117" t="s">
        <v>337</v>
      </c>
      <c r="D2933" s="119" t="s">
        <v>10189</v>
      </c>
      <c r="E2933" s="119" t="s">
        <v>1404</v>
      </c>
      <c r="F2933" s="119" t="s">
        <v>10190</v>
      </c>
    </row>
    <row r="2934" spans="1:6">
      <c r="A2934" s="130">
        <v>44.04</v>
      </c>
      <c r="B2934" s="113" t="s">
        <v>10191</v>
      </c>
      <c r="C2934" s="114"/>
      <c r="D2934" s="114"/>
      <c r="E2934" s="114"/>
      <c r="F2934" s="114"/>
    </row>
    <row r="2935" spans="1:6">
      <c r="A2935" s="116" t="s">
        <v>10192</v>
      </c>
      <c r="B2935" s="116" t="s">
        <v>10193</v>
      </c>
      <c r="C2935" s="117" t="s">
        <v>408</v>
      </c>
      <c r="D2935" s="119" t="s">
        <v>10194</v>
      </c>
      <c r="E2935" s="119" t="s">
        <v>2910</v>
      </c>
      <c r="F2935" s="119" t="s">
        <v>10195</v>
      </c>
    </row>
    <row r="2936" spans="1:6">
      <c r="A2936" s="116" t="s">
        <v>10196</v>
      </c>
      <c r="B2936" s="116" t="s">
        <v>10197</v>
      </c>
      <c r="C2936" s="117" t="s">
        <v>408</v>
      </c>
      <c r="D2936" s="119" t="s">
        <v>10198</v>
      </c>
      <c r="E2936" s="119" t="s">
        <v>4178</v>
      </c>
      <c r="F2936" s="119" t="s">
        <v>10199</v>
      </c>
    </row>
    <row r="2937" spans="1:6">
      <c r="A2937" s="116" t="s">
        <v>10200</v>
      </c>
      <c r="B2937" s="116" t="s">
        <v>10201</v>
      </c>
      <c r="C2937" s="117" t="s">
        <v>408</v>
      </c>
      <c r="D2937" s="119" t="s">
        <v>10202</v>
      </c>
      <c r="E2937" s="119" t="s">
        <v>2910</v>
      </c>
      <c r="F2937" s="119" t="s">
        <v>10203</v>
      </c>
    </row>
    <row r="2938" spans="1:6">
      <c r="A2938" s="130">
        <v>44.06</v>
      </c>
      <c r="B2938" s="113" t="s">
        <v>10204</v>
      </c>
      <c r="C2938" s="114"/>
      <c r="D2938" s="114"/>
      <c r="E2938" s="114"/>
      <c r="F2938" s="114"/>
    </row>
    <row r="2939" spans="1:6">
      <c r="A2939" s="116" t="s">
        <v>10205</v>
      </c>
      <c r="B2939" s="116" t="s">
        <v>10206</v>
      </c>
      <c r="C2939" s="117" t="s">
        <v>514</v>
      </c>
      <c r="D2939" s="119" t="s">
        <v>10207</v>
      </c>
      <c r="E2939" s="119" t="s">
        <v>1539</v>
      </c>
      <c r="F2939" s="119" t="s">
        <v>10208</v>
      </c>
    </row>
    <row r="2940" spans="1:6">
      <c r="A2940" s="116" t="s">
        <v>10209</v>
      </c>
      <c r="B2940" s="116" t="s">
        <v>10210</v>
      </c>
      <c r="C2940" s="117" t="s">
        <v>514</v>
      </c>
      <c r="D2940" s="119" t="s">
        <v>10211</v>
      </c>
      <c r="E2940" s="119" t="s">
        <v>1539</v>
      </c>
      <c r="F2940" s="119" t="s">
        <v>10212</v>
      </c>
    </row>
    <row r="2941" spans="1:6">
      <c r="A2941" s="116" t="s">
        <v>10213</v>
      </c>
      <c r="B2941" s="116" t="s">
        <v>10214</v>
      </c>
      <c r="C2941" s="117" t="s">
        <v>337</v>
      </c>
      <c r="D2941" s="119" t="s">
        <v>10215</v>
      </c>
      <c r="E2941" s="119" t="s">
        <v>1613</v>
      </c>
      <c r="F2941" s="119" t="s">
        <v>10216</v>
      </c>
    </row>
    <row r="2942" spans="1:6" ht="25.5">
      <c r="A2942" s="116" t="s">
        <v>10217</v>
      </c>
      <c r="B2942" s="116" t="s">
        <v>10218</v>
      </c>
      <c r="C2942" s="117" t="s">
        <v>337</v>
      </c>
      <c r="D2942" s="119" t="s">
        <v>10219</v>
      </c>
      <c r="E2942" s="119" t="s">
        <v>1404</v>
      </c>
      <c r="F2942" s="119" t="s">
        <v>10220</v>
      </c>
    </row>
    <row r="2943" spans="1:6" ht="25.5">
      <c r="A2943" s="116" t="s">
        <v>10221</v>
      </c>
      <c r="B2943" s="118" t="s">
        <v>10222</v>
      </c>
      <c r="C2943" s="117" t="s">
        <v>337</v>
      </c>
      <c r="D2943" s="119" t="s">
        <v>10223</v>
      </c>
      <c r="E2943" s="119" t="s">
        <v>1404</v>
      </c>
      <c r="F2943" s="119" t="s">
        <v>10224</v>
      </c>
    </row>
    <row r="2944" spans="1:6" ht="25.5">
      <c r="A2944" s="116" t="s">
        <v>10225</v>
      </c>
      <c r="B2944" s="118" t="s">
        <v>10226</v>
      </c>
      <c r="C2944" s="117" t="s">
        <v>337</v>
      </c>
      <c r="D2944" s="119" t="s">
        <v>10227</v>
      </c>
      <c r="E2944" s="119" t="s">
        <v>1404</v>
      </c>
      <c r="F2944" s="119" t="s">
        <v>10228</v>
      </c>
    </row>
    <row r="2945" spans="1:6" ht="25.5">
      <c r="A2945" s="116" t="s">
        <v>10229</v>
      </c>
      <c r="B2945" s="118" t="s">
        <v>10230</v>
      </c>
      <c r="C2945" s="117" t="s">
        <v>337</v>
      </c>
      <c r="D2945" s="119" t="s">
        <v>10231</v>
      </c>
      <c r="E2945" s="119" t="s">
        <v>1404</v>
      </c>
      <c r="F2945" s="119" t="s">
        <v>10232</v>
      </c>
    </row>
    <row r="2946" spans="1:6" ht="25.5">
      <c r="A2946" s="116" t="s">
        <v>10233</v>
      </c>
      <c r="B2946" s="118" t="s">
        <v>10234</v>
      </c>
      <c r="C2946" s="117" t="s">
        <v>337</v>
      </c>
      <c r="D2946" s="119" t="s">
        <v>10235</v>
      </c>
      <c r="E2946" s="119" t="s">
        <v>1404</v>
      </c>
      <c r="F2946" s="119" t="s">
        <v>10236</v>
      </c>
    </row>
    <row r="2947" spans="1:6" ht="25.5">
      <c r="A2947" s="116" t="s">
        <v>10237</v>
      </c>
      <c r="B2947" s="118" t="s">
        <v>10238</v>
      </c>
      <c r="C2947" s="117" t="s">
        <v>337</v>
      </c>
      <c r="D2947" s="119" t="s">
        <v>10239</v>
      </c>
      <c r="E2947" s="119" t="s">
        <v>1404</v>
      </c>
      <c r="F2947" s="119" t="s">
        <v>10240</v>
      </c>
    </row>
    <row r="2948" spans="1:6" ht="25.5">
      <c r="A2948" s="116" t="s">
        <v>10241</v>
      </c>
      <c r="B2948" s="118" t="s">
        <v>10242</v>
      </c>
      <c r="C2948" s="117" t="s">
        <v>337</v>
      </c>
      <c r="D2948" s="119" t="s">
        <v>10243</v>
      </c>
      <c r="E2948" s="119" t="s">
        <v>1404</v>
      </c>
      <c r="F2948" s="119" t="s">
        <v>10244</v>
      </c>
    </row>
    <row r="2949" spans="1:6" ht="25.5">
      <c r="A2949" s="116" t="s">
        <v>10245</v>
      </c>
      <c r="B2949" s="118" t="s">
        <v>10246</v>
      </c>
      <c r="C2949" s="117" t="s">
        <v>337</v>
      </c>
      <c r="D2949" s="119" t="s">
        <v>10247</v>
      </c>
      <c r="E2949" s="119" t="s">
        <v>1404</v>
      </c>
      <c r="F2949" s="119" t="s">
        <v>10248</v>
      </c>
    </row>
    <row r="2950" spans="1:6" ht="25.5">
      <c r="A2950" s="116" t="s">
        <v>10249</v>
      </c>
      <c r="B2950" s="118" t="s">
        <v>10250</v>
      </c>
      <c r="C2950" s="117" t="s">
        <v>337</v>
      </c>
      <c r="D2950" s="119" t="s">
        <v>10251</v>
      </c>
      <c r="E2950" s="119" t="s">
        <v>1404</v>
      </c>
      <c r="F2950" s="119" t="s">
        <v>10252</v>
      </c>
    </row>
    <row r="2951" spans="1:6" ht="25.5">
      <c r="A2951" s="116" t="s">
        <v>10253</v>
      </c>
      <c r="B2951" s="118" t="s">
        <v>10254</v>
      </c>
      <c r="C2951" s="117" t="s">
        <v>337</v>
      </c>
      <c r="D2951" s="119" t="s">
        <v>10255</v>
      </c>
      <c r="E2951" s="119" t="s">
        <v>1404</v>
      </c>
      <c r="F2951" s="119" t="s">
        <v>10256</v>
      </c>
    </row>
    <row r="2952" spans="1:6" ht="25.5">
      <c r="A2952" s="116" t="s">
        <v>10257</v>
      </c>
      <c r="B2952" s="118" t="s">
        <v>10258</v>
      </c>
      <c r="C2952" s="117" t="s">
        <v>337</v>
      </c>
      <c r="D2952" s="119" t="s">
        <v>10259</v>
      </c>
      <c r="E2952" s="119" t="s">
        <v>1404</v>
      </c>
      <c r="F2952" s="119" t="s">
        <v>10260</v>
      </c>
    </row>
    <row r="2953" spans="1:6" ht="25.5">
      <c r="A2953" s="116" t="s">
        <v>10261</v>
      </c>
      <c r="B2953" s="118" t="s">
        <v>10262</v>
      </c>
      <c r="C2953" s="117" t="s">
        <v>337</v>
      </c>
      <c r="D2953" s="119" t="s">
        <v>10263</v>
      </c>
      <c r="E2953" s="119" t="s">
        <v>1404</v>
      </c>
      <c r="F2953" s="119" t="s">
        <v>10264</v>
      </c>
    </row>
    <row r="2954" spans="1:6" ht="25.5">
      <c r="A2954" s="116" t="s">
        <v>10265</v>
      </c>
      <c r="B2954" s="118" t="s">
        <v>10266</v>
      </c>
      <c r="C2954" s="117" t="s">
        <v>337</v>
      </c>
      <c r="D2954" s="119" t="s">
        <v>10267</v>
      </c>
      <c r="E2954" s="119" t="s">
        <v>1404</v>
      </c>
      <c r="F2954" s="119" t="s">
        <v>10268</v>
      </c>
    </row>
    <row r="2955" spans="1:6" ht="25.5">
      <c r="A2955" s="116" t="s">
        <v>10269</v>
      </c>
      <c r="B2955" s="118" t="s">
        <v>10270</v>
      </c>
      <c r="C2955" s="117" t="s">
        <v>337</v>
      </c>
      <c r="D2955" s="119" t="s">
        <v>10271</v>
      </c>
      <c r="E2955" s="119" t="s">
        <v>1404</v>
      </c>
      <c r="F2955" s="119" t="s">
        <v>10272</v>
      </c>
    </row>
    <row r="2956" spans="1:6" ht="25.5">
      <c r="A2956" s="116" t="s">
        <v>10273</v>
      </c>
      <c r="B2956" s="118" t="s">
        <v>10274</v>
      </c>
      <c r="C2956" s="117" t="s">
        <v>337</v>
      </c>
      <c r="D2956" s="119" t="s">
        <v>10275</v>
      </c>
      <c r="E2956" s="119" t="s">
        <v>1404</v>
      </c>
      <c r="F2956" s="119" t="s">
        <v>10276</v>
      </c>
    </row>
    <row r="2957" spans="1:6" ht="25.5">
      <c r="A2957" s="116" t="s">
        <v>10277</v>
      </c>
      <c r="B2957" s="118" t="s">
        <v>10278</v>
      </c>
      <c r="C2957" s="117" t="s">
        <v>337</v>
      </c>
      <c r="D2957" s="119" t="s">
        <v>10279</v>
      </c>
      <c r="E2957" s="119" t="s">
        <v>1404</v>
      </c>
      <c r="F2957" s="119" t="s">
        <v>10280</v>
      </c>
    </row>
    <row r="2958" spans="1:6" ht="25.5">
      <c r="A2958" s="116" t="s">
        <v>10281</v>
      </c>
      <c r="B2958" s="118" t="s">
        <v>10282</v>
      </c>
      <c r="C2958" s="117" t="s">
        <v>337</v>
      </c>
      <c r="D2958" s="119" t="s">
        <v>10283</v>
      </c>
      <c r="E2958" s="119" t="s">
        <v>1404</v>
      </c>
      <c r="F2958" s="119" t="s">
        <v>10284</v>
      </c>
    </row>
    <row r="2959" spans="1:6" ht="38.25">
      <c r="A2959" s="130">
        <v>44.2</v>
      </c>
      <c r="B2959" s="127" t="s">
        <v>10285</v>
      </c>
      <c r="C2959" s="128"/>
      <c r="D2959" s="128"/>
      <c r="E2959" s="128"/>
      <c r="F2959" s="128"/>
    </row>
    <row r="2960" spans="1:6">
      <c r="A2960" s="116" t="s">
        <v>10286</v>
      </c>
      <c r="B2960" s="116" t="s">
        <v>10287</v>
      </c>
      <c r="C2960" s="117" t="s">
        <v>337</v>
      </c>
      <c r="D2960" s="119" t="s">
        <v>4070</v>
      </c>
      <c r="E2960" s="119" t="s">
        <v>1399</v>
      </c>
      <c r="F2960" s="119" t="s">
        <v>10288</v>
      </c>
    </row>
    <row r="2961" spans="1:6">
      <c r="A2961" s="116" t="s">
        <v>10289</v>
      </c>
      <c r="B2961" s="116" t="s">
        <v>10290</v>
      </c>
      <c r="C2961" s="117" t="s">
        <v>337</v>
      </c>
      <c r="D2961" s="119" t="s">
        <v>10291</v>
      </c>
      <c r="E2961" s="119" t="s">
        <v>1404</v>
      </c>
      <c r="F2961" s="119" t="s">
        <v>10292</v>
      </c>
    </row>
    <row r="2962" spans="1:6">
      <c r="A2962" s="116" t="s">
        <v>10293</v>
      </c>
      <c r="B2962" s="116" t="s">
        <v>10294</v>
      </c>
      <c r="C2962" s="117" t="s">
        <v>337</v>
      </c>
      <c r="D2962" s="119" t="s">
        <v>493</v>
      </c>
      <c r="E2962" s="119" t="s">
        <v>1404</v>
      </c>
      <c r="F2962" s="119" t="s">
        <v>10295</v>
      </c>
    </row>
    <row r="2963" spans="1:6" ht="25.5">
      <c r="A2963" s="116" t="s">
        <v>10296</v>
      </c>
      <c r="B2963" s="118" t="s">
        <v>10297</v>
      </c>
      <c r="C2963" s="117" t="s">
        <v>337</v>
      </c>
      <c r="D2963" s="119" t="s">
        <v>10298</v>
      </c>
      <c r="E2963" s="119" t="s">
        <v>1539</v>
      </c>
      <c r="F2963" s="119" t="s">
        <v>3777</v>
      </c>
    </row>
    <row r="2964" spans="1:6" ht="25.5">
      <c r="A2964" s="116" t="s">
        <v>10299</v>
      </c>
      <c r="B2964" s="116" t="s">
        <v>10300</v>
      </c>
      <c r="C2964" s="117" t="s">
        <v>337</v>
      </c>
      <c r="D2964" s="124"/>
      <c r="E2964" s="119" t="s">
        <v>6790</v>
      </c>
      <c r="F2964" s="119" t="s">
        <v>6790</v>
      </c>
    </row>
    <row r="2965" spans="1:6">
      <c r="A2965" s="116" t="s">
        <v>10301</v>
      </c>
      <c r="B2965" s="116" t="s">
        <v>10302</v>
      </c>
      <c r="C2965" s="117" t="s">
        <v>337</v>
      </c>
      <c r="D2965" s="119" t="s">
        <v>10303</v>
      </c>
      <c r="E2965" s="119" t="s">
        <v>535</v>
      </c>
      <c r="F2965" s="119" t="s">
        <v>10304</v>
      </c>
    </row>
    <row r="2966" spans="1:6">
      <c r="A2966" s="116" t="s">
        <v>10305</v>
      </c>
      <c r="B2966" s="116" t="s">
        <v>10306</v>
      </c>
      <c r="C2966" s="117" t="s">
        <v>337</v>
      </c>
      <c r="D2966" s="119" t="s">
        <v>7518</v>
      </c>
      <c r="E2966" s="119" t="s">
        <v>535</v>
      </c>
      <c r="F2966" s="119" t="s">
        <v>5733</v>
      </c>
    </row>
    <row r="2967" spans="1:6">
      <c r="A2967" s="116" t="s">
        <v>10307</v>
      </c>
      <c r="B2967" s="116" t="s">
        <v>10308</v>
      </c>
      <c r="C2967" s="117" t="s">
        <v>337</v>
      </c>
      <c r="D2967" s="119" t="s">
        <v>10309</v>
      </c>
      <c r="E2967" s="119" t="s">
        <v>10310</v>
      </c>
      <c r="F2967" s="119" t="s">
        <v>10311</v>
      </c>
    </row>
    <row r="2968" spans="1:6" ht="38.25">
      <c r="A2968" s="116" t="s">
        <v>10312</v>
      </c>
      <c r="B2968" s="118" t="s">
        <v>10313</v>
      </c>
      <c r="C2968" s="117" t="s">
        <v>337</v>
      </c>
      <c r="D2968" s="119" t="s">
        <v>10314</v>
      </c>
      <c r="E2968" s="119" t="s">
        <v>907</v>
      </c>
      <c r="F2968" s="119" t="s">
        <v>10315</v>
      </c>
    </row>
    <row r="2969" spans="1:6">
      <c r="A2969" s="116" t="s">
        <v>10316</v>
      </c>
      <c r="B2969" s="116" t="s">
        <v>10317</v>
      </c>
      <c r="C2969" s="117" t="s">
        <v>337</v>
      </c>
      <c r="D2969" s="119" t="s">
        <v>6725</v>
      </c>
      <c r="E2969" s="119" t="s">
        <v>535</v>
      </c>
      <c r="F2969" s="119" t="s">
        <v>10318</v>
      </c>
    </row>
    <row r="2970" spans="1:6">
      <c r="A2970" s="116" t="s">
        <v>10319</v>
      </c>
      <c r="B2970" s="116" t="s">
        <v>10320</v>
      </c>
      <c r="C2970" s="117" t="s">
        <v>337</v>
      </c>
      <c r="D2970" s="119" t="s">
        <v>10321</v>
      </c>
      <c r="E2970" s="119" t="s">
        <v>10310</v>
      </c>
      <c r="F2970" s="119" t="s">
        <v>10322</v>
      </c>
    </row>
    <row r="2971" spans="1:6">
      <c r="A2971" s="116" t="s">
        <v>10323</v>
      </c>
      <c r="B2971" s="116" t="s">
        <v>10324</v>
      </c>
      <c r="C2971" s="117" t="s">
        <v>337</v>
      </c>
      <c r="D2971" s="119" t="s">
        <v>10325</v>
      </c>
      <c r="E2971" s="119" t="s">
        <v>10310</v>
      </c>
      <c r="F2971" s="119" t="s">
        <v>10326</v>
      </c>
    </row>
    <row r="2972" spans="1:6">
      <c r="A2972" s="116" t="s">
        <v>10327</v>
      </c>
      <c r="B2972" s="116" t="s">
        <v>10328</v>
      </c>
      <c r="C2972" s="117" t="s">
        <v>337</v>
      </c>
      <c r="D2972" s="119" t="s">
        <v>10329</v>
      </c>
      <c r="E2972" s="119" t="s">
        <v>6964</v>
      </c>
      <c r="F2972" s="119" t="s">
        <v>10330</v>
      </c>
    </row>
    <row r="2973" spans="1:6">
      <c r="A2973" s="116" t="s">
        <v>10331</v>
      </c>
      <c r="B2973" s="116" t="s">
        <v>10332</v>
      </c>
      <c r="C2973" s="117" t="s">
        <v>337</v>
      </c>
      <c r="D2973" s="119" t="s">
        <v>10333</v>
      </c>
      <c r="E2973" s="119" t="s">
        <v>1404</v>
      </c>
      <c r="F2973" s="119" t="s">
        <v>10334</v>
      </c>
    </row>
    <row r="2974" spans="1:6">
      <c r="A2974" s="116" t="s">
        <v>10335</v>
      </c>
      <c r="B2974" s="116" t="s">
        <v>10336</v>
      </c>
      <c r="C2974" s="117" t="s">
        <v>337</v>
      </c>
      <c r="D2974" s="119" t="s">
        <v>10337</v>
      </c>
      <c r="E2974" s="119" t="s">
        <v>1404</v>
      </c>
      <c r="F2974" s="119" t="s">
        <v>10338</v>
      </c>
    </row>
    <row r="2975" spans="1:6">
      <c r="A2975" s="116" t="s">
        <v>10339</v>
      </c>
      <c r="B2975" s="116" t="s">
        <v>10340</v>
      </c>
      <c r="C2975" s="117" t="s">
        <v>337</v>
      </c>
      <c r="D2975" s="119" t="s">
        <v>10341</v>
      </c>
      <c r="E2975" s="119" t="s">
        <v>535</v>
      </c>
      <c r="F2975" s="119" t="s">
        <v>10342</v>
      </c>
    </row>
    <row r="2976" spans="1:6">
      <c r="A2976" s="116" t="s">
        <v>10343</v>
      </c>
      <c r="B2976" s="116" t="s">
        <v>10344</v>
      </c>
      <c r="C2976" s="117" t="s">
        <v>337</v>
      </c>
      <c r="D2976" s="119" t="s">
        <v>3417</v>
      </c>
      <c r="E2976" s="119" t="s">
        <v>1399</v>
      </c>
      <c r="F2976" s="119" t="s">
        <v>10345</v>
      </c>
    </row>
    <row r="2977" spans="1:6">
      <c r="A2977" s="116" t="s">
        <v>10346</v>
      </c>
      <c r="B2977" s="116" t="s">
        <v>10347</v>
      </c>
      <c r="C2977" s="117" t="s">
        <v>337</v>
      </c>
      <c r="D2977" s="119" t="s">
        <v>10348</v>
      </c>
      <c r="E2977" s="119" t="s">
        <v>1399</v>
      </c>
      <c r="F2977" s="119" t="s">
        <v>10349</v>
      </c>
    </row>
    <row r="2978" spans="1:6">
      <c r="A2978" s="116" t="s">
        <v>10350</v>
      </c>
      <c r="B2978" s="116" t="s">
        <v>10351</v>
      </c>
      <c r="C2978" s="117" t="s">
        <v>337</v>
      </c>
      <c r="D2978" s="119" t="s">
        <v>10352</v>
      </c>
      <c r="E2978" s="119" t="s">
        <v>1092</v>
      </c>
      <c r="F2978" s="119" t="s">
        <v>10353</v>
      </c>
    </row>
    <row r="2979" spans="1:6">
      <c r="A2979" s="116" t="s">
        <v>10354</v>
      </c>
      <c r="B2979" s="116" t="s">
        <v>10355</v>
      </c>
      <c r="C2979" s="117" t="s">
        <v>337</v>
      </c>
      <c r="D2979" s="119" t="s">
        <v>8226</v>
      </c>
      <c r="E2979" s="119" t="s">
        <v>10356</v>
      </c>
      <c r="F2979" s="119" t="s">
        <v>10357</v>
      </c>
    </row>
    <row r="2980" spans="1:6">
      <c r="A2980" s="116" t="s">
        <v>10358</v>
      </c>
      <c r="B2980" s="116" t="s">
        <v>10359</v>
      </c>
      <c r="C2980" s="117" t="s">
        <v>337</v>
      </c>
      <c r="D2980" s="119" t="s">
        <v>10360</v>
      </c>
      <c r="E2980" s="119" t="s">
        <v>1491</v>
      </c>
      <c r="F2980" s="119" t="s">
        <v>10361</v>
      </c>
    </row>
    <row r="2981" spans="1:6">
      <c r="A2981" s="116" t="s">
        <v>10362</v>
      </c>
      <c r="B2981" s="116" t="s">
        <v>10363</v>
      </c>
      <c r="C2981" s="117" t="s">
        <v>337</v>
      </c>
      <c r="D2981" s="119" t="s">
        <v>10364</v>
      </c>
      <c r="E2981" s="119" t="s">
        <v>907</v>
      </c>
      <c r="F2981" s="119" t="s">
        <v>10365</v>
      </c>
    </row>
    <row r="2982" spans="1:6">
      <c r="A2982" s="116" t="s">
        <v>10366</v>
      </c>
      <c r="B2982" s="116" t="s">
        <v>10367</v>
      </c>
      <c r="C2982" s="117" t="s">
        <v>337</v>
      </c>
      <c r="D2982" s="119" t="s">
        <v>4567</v>
      </c>
      <c r="E2982" s="119" t="s">
        <v>907</v>
      </c>
      <c r="F2982" s="119" t="s">
        <v>10368</v>
      </c>
    </row>
    <row r="2983" spans="1:6">
      <c r="A2983" s="116" t="s">
        <v>10369</v>
      </c>
      <c r="B2983" s="116" t="s">
        <v>10370</v>
      </c>
      <c r="C2983" s="117" t="s">
        <v>337</v>
      </c>
      <c r="D2983" s="119" t="s">
        <v>10371</v>
      </c>
      <c r="E2983" s="119" t="s">
        <v>1494</v>
      </c>
      <c r="F2983" s="119" t="s">
        <v>10372</v>
      </c>
    </row>
    <row r="2984" spans="1:6">
      <c r="A2984" s="116" t="s">
        <v>10373</v>
      </c>
      <c r="B2984" s="116" t="s">
        <v>10374</v>
      </c>
      <c r="C2984" s="117" t="s">
        <v>337</v>
      </c>
      <c r="D2984" s="119" t="s">
        <v>636</v>
      </c>
      <c r="E2984" s="119" t="s">
        <v>1494</v>
      </c>
      <c r="F2984" s="119" t="s">
        <v>2683</v>
      </c>
    </row>
    <row r="2985" spans="1:6">
      <c r="A2985" s="129">
        <v>45</v>
      </c>
      <c r="B2985" s="113" t="s">
        <v>10375</v>
      </c>
      <c r="C2985" s="114"/>
      <c r="D2985" s="114"/>
      <c r="E2985" s="114"/>
      <c r="F2985" s="114"/>
    </row>
    <row r="2986" spans="1:6">
      <c r="A2986" s="130">
        <v>45.01</v>
      </c>
      <c r="B2986" s="113" t="s">
        <v>10376</v>
      </c>
      <c r="C2986" s="114"/>
      <c r="D2986" s="114"/>
      <c r="E2986" s="114"/>
      <c r="F2986" s="114"/>
    </row>
    <row r="2987" spans="1:6" ht="38.25">
      <c r="A2987" s="116" t="s">
        <v>10377</v>
      </c>
      <c r="B2987" s="118" t="s">
        <v>10378</v>
      </c>
      <c r="C2987" s="117" t="s">
        <v>337</v>
      </c>
      <c r="D2987" s="119" t="s">
        <v>10379</v>
      </c>
      <c r="E2987" s="119" t="s">
        <v>10380</v>
      </c>
      <c r="F2987" s="119" t="s">
        <v>10381</v>
      </c>
    </row>
    <row r="2988" spans="1:6" ht="38.25">
      <c r="A2988" s="116" t="s">
        <v>10382</v>
      </c>
      <c r="B2988" s="118" t="s">
        <v>10383</v>
      </c>
      <c r="C2988" s="117" t="s">
        <v>337</v>
      </c>
      <c r="D2988" s="119" t="s">
        <v>10384</v>
      </c>
      <c r="E2988" s="119" t="s">
        <v>10380</v>
      </c>
      <c r="F2988" s="119" t="s">
        <v>10385</v>
      </c>
    </row>
    <row r="2989" spans="1:6" ht="38.25">
      <c r="A2989" s="116" t="s">
        <v>10386</v>
      </c>
      <c r="B2989" s="118" t="s">
        <v>10387</v>
      </c>
      <c r="C2989" s="117" t="s">
        <v>337</v>
      </c>
      <c r="D2989" s="119" t="s">
        <v>10388</v>
      </c>
      <c r="E2989" s="119" t="s">
        <v>10389</v>
      </c>
      <c r="F2989" s="119" t="s">
        <v>10390</v>
      </c>
    </row>
    <row r="2990" spans="1:6" ht="38.25">
      <c r="A2990" s="116" t="s">
        <v>10391</v>
      </c>
      <c r="B2990" s="118" t="s">
        <v>10392</v>
      </c>
      <c r="C2990" s="117" t="s">
        <v>337</v>
      </c>
      <c r="D2990" s="119" t="s">
        <v>10393</v>
      </c>
      <c r="E2990" s="119" t="s">
        <v>10389</v>
      </c>
      <c r="F2990" s="119" t="s">
        <v>10394</v>
      </c>
    </row>
    <row r="2991" spans="1:6" ht="38.25">
      <c r="A2991" s="116" t="s">
        <v>10395</v>
      </c>
      <c r="B2991" s="118" t="s">
        <v>10396</v>
      </c>
      <c r="C2991" s="117" t="s">
        <v>337</v>
      </c>
      <c r="D2991" s="119" t="s">
        <v>10397</v>
      </c>
      <c r="E2991" s="119" t="s">
        <v>10389</v>
      </c>
      <c r="F2991" s="119" t="s">
        <v>10398</v>
      </c>
    </row>
    <row r="2992" spans="1:6" ht="38.25">
      <c r="A2992" s="116" t="s">
        <v>10399</v>
      </c>
      <c r="B2992" s="118" t="s">
        <v>10400</v>
      </c>
      <c r="C2992" s="117" t="s">
        <v>337</v>
      </c>
      <c r="D2992" s="119" t="s">
        <v>10401</v>
      </c>
      <c r="E2992" s="119" t="s">
        <v>10389</v>
      </c>
      <c r="F2992" s="119" t="s">
        <v>10402</v>
      </c>
    </row>
    <row r="2993" spans="1:6">
      <c r="A2993" s="130">
        <v>45.02</v>
      </c>
      <c r="B2993" s="113" t="s">
        <v>10403</v>
      </c>
      <c r="C2993" s="114"/>
      <c r="D2993" s="114"/>
      <c r="E2993" s="114"/>
      <c r="F2993" s="114"/>
    </row>
    <row r="2994" spans="1:6" ht="25.5">
      <c r="A2994" s="116" t="s">
        <v>10404</v>
      </c>
      <c r="B2994" s="118" t="s">
        <v>10405</v>
      </c>
      <c r="C2994" s="117" t="s">
        <v>337</v>
      </c>
      <c r="D2994" s="119" t="s">
        <v>10406</v>
      </c>
      <c r="E2994" s="119" t="s">
        <v>10407</v>
      </c>
      <c r="F2994" s="119" t="s">
        <v>10408</v>
      </c>
    </row>
    <row r="2995" spans="1:6" ht="38.25">
      <c r="A2995" s="116" t="s">
        <v>10409</v>
      </c>
      <c r="B2995" s="118" t="s">
        <v>10410</v>
      </c>
      <c r="C2995" s="117" t="s">
        <v>337</v>
      </c>
      <c r="D2995" s="119" t="s">
        <v>10411</v>
      </c>
      <c r="E2995" s="119" t="s">
        <v>10412</v>
      </c>
      <c r="F2995" s="119" t="s">
        <v>10413</v>
      </c>
    </row>
    <row r="2996" spans="1:6" ht="38.25">
      <c r="A2996" s="116" t="s">
        <v>10414</v>
      </c>
      <c r="B2996" s="118" t="s">
        <v>10415</v>
      </c>
      <c r="C2996" s="117" t="s">
        <v>337</v>
      </c>
      <c r="D2996" s="119" t="s">
        <v>10416</v>
      </c>
      <c r="E2996" s="119" t="s">
        <v>10417</v>
      </c>
      <c r="F2996" s="119" t="s">
        <v>10418</v>
      </c>
    </row>
    <row r="2997" spans="1:6" ht="38.25">
      <c r="A2997" s="116" t="s">
        <v>10419</v>
      </c>
      <c r="B2997" s="118" t="s">
        <v>10420</v>
      </c>
      <c r="C2997" s="117" t="s">
        <v>337</v>
      </c>
      <c r="D2997" s="119" t="s">
        <v>10421</v>
      </c>
      <c r="E2997" s="119" t="s">
        <v>10422</v>
      </c>
      <c r="F2997" s="119" t="s">
        <v>10423</v>
      </c>
    </row>
    <row r="2998" spans="1:6">
      <c r="A2998" s="116" t="s">
        <v>10424</v>
      </c>
      <c r="B2998" s="116" t="s">
        <v>10425</v>
      </c>
      <c r="C2998" s="117" t="s">
        <v>337</v>
      </c>
      <c r="D2998" s="119" t="s">
        <v>10426</v>
      </c>
      <c r="E2998" s="119" t="s">
        <v>10427</v>
      </c>
      <c r="F2998" s="119" t="s">
        <v>10428</v>
      </c>
    </row>
    <row r="2999" spans="1:6">
      <c r="A2999" s="130">
        <v>45.03</v>
      </c>
      <c r="B2999" s="113" t="s">
        <v>10429</v>
      </c>
      <c r="C2999" s="114"/>
      <c r="D2999" s="114"/>
      <c r="E2999" s="114"/>
      <c r="F2999" s="114"/>
    </row>
    <row r="3000" spans="1:6" ht="25.5">
      <c r="A3000" s="116" t="s">
        <v>10430</v>
      </c>
      <c r="B3000" s="118" t="s">
        <v>10431</v>
      </c>
      <c r="C3000" s="117" t="s">
        <v>337</v>
      </c>
      <c r="D3000" s="119" t="s">
        <v>10432</v>
      </c>
      <c r="E3000" s="119" t="s">
        <v>1474</v>
      </c>
      <c r="F3000" s="119" t="s">
        <v>10433</v>
      </c>
    </row>
    <row r="3001" spans="1:6" ht="25.5">
      <c r="A3001" s="116" t="s">
        <v>10434</v>
      </c>
      <c r="B3001" s="118" t="s">
        <v>10435</v>
      </c>
      <c r="C3001" s="117" t="s">
        <v>337</v>
      </c>
      <c r="D3001" s="119" t="s">
        <v>10436</v>
      </c>
      <c r="E3001" s="119" t="s">
        <v>1474</v>
      </c>
      <c r="F3001" s="119" t="s">
        <v>10437</v>
      </c>
    </row>
    <row r="3002" spans="1:6">
      <c r="A3002" s="116" t="s">
        <v>10438</v>
      </c>
      <c r="B3002" s="116" t="s">
        <v>10439</v>
      </c>
      <c r="C3002" s="117" t="s">
        <v>337</v>
      </c>
      <c r="D3002" s="119" t="s">
        <v>10440</v>
      </c>
      <c r="E3002" s="119" t="s">
        <v>3540</v>
      </c>
      <c r="F3002" s="119" t="s">
        <v>10441</v>
      </c>
    </row>
    <row r="3003" spans="1:6" ht="25.5">
      <c r="A3003" s="116" t="s">
        <v>10442</v>
      </c>
      <c r="B3003" s="118" t="s">
        <v>10443</v>
      </c>
      <c r="C3003" s="117" t="s">
        <v>337</v>
      </c>
      <c r="D3003" s="119" t="s">
        <v>10444</v>
      </c>
      <c r="E3003" s="119" t="s">
        <v>3540</v>
      </c>
      <c r="F3003" s="119" t="s">
        <v>10445</v>
      </c>
    </row>
    <row r="3004" spans="1:6">
      <c r="A3004" s="116" t="s">
        <v>10446</v>
      </c>
      <c r="B3004" s="116" t="s">
        <v>10447</v>
      </c>
      <c r="C3004" s="117" t="s">
        <v>337</v>
      </c>
      <c r="D3004" s="119" t="s">
        <v>10448</v>
      </c>
      <c r="E3004" s="119" t="s">
        <v>1474</v>
      </c>
      <c r="F3004" s="119" t="s">
        <v>10449</v>
      </c>
    </row>
    <row r="3005" spans="1:6" ht="38.25">
      <c r="A3005" s="130">
        <v>45.2</v>
      </c>
      <c r="B3005" s="127" t="s">
        <v>10450</v>
      </c>
      <c r="C3005" s="128"/>
      <c r="D3005" s="128"/>
      <c r="E3005" s="128"/>
      <c r="F3005" s="128"/>
    </row>
    <row r="3006" spans="1:6">
      <c r="A3006" s="116" t="s">
        <v>10451</v>
      </c>
      <c r="B3006" s="116" t="s">
        <v>10452</v>
      </c>
      <c r="C3006" s="117" t="s">
        <v>337</v>
      </c>
      <c r="D3006" s="119" t="s">
        <v>10453</v>
      </c>
      <c r="E3006" s="126"/>
      <c r="F3006" s="119" t="s">
        <v>10453</v>
      </c>
    </row>
    <row r="3007" spans="1:6" ht="38.25">
      <c r="A3007" s="129">
        <v>46</v>
      </c>
      <c r="B3007" s="127" t="s">
        <v>10454</v>
      </c>
      <c r="C3007" s="128"/>
      <c r="D3007" s="128"/>
      <c r="E3007" s="128"/>
      <c r="F3007" s="128"/>
    </row>
    <row r="3008" spans="1:6" ht="38.25">
      <c r="A3008" s="130">
        <v>46.01</v>
      </c>
      <c r="B3008" s="127" t="s">
        <v>10455</v>
      </c>
      <c r="C3008" s="128"/>
      <c r="D3008" s="128"/>
      <c r="E3008" s="128"/>
      <c r="F3008" s="128"/>
    </row>
    <row r="3009" spans="1:6" ht="38.25">
      <c r="A3009" s="116" t="s">
        <v>10456</v>
      </c>
      <c r="B3009" s="118" t="s">
        <v>10457</v>
      </c>
      <c r="C3009" s="117" t="s">
        <v>514</v>
      </c>
      <c r="D3009" s="119" t="s">
        <v>3902</v>
      </c>
      <c r="E3009" s="119" t="s">
        <v>1404</v>
      </c>
      <c r="F3009" s="119" t="s">
        <v>10458</v>
      </c>
    </row>
    <row r="3010" spans="1:6" ht="38.25">
      <c r="A3010" s="116" t="s">
        <v>10459</v>
      </c>
      <c r="B3010" s="118" t="s">
        <v>10460</v>
      </c>
      <c r="C3010" s="117" t="s">
        <v>514</v>
      </c>
      <c r="D3010" s="119" t="s">
        <v>5647</v>
      </c>
      <c r="E3010" s="119" t="s">
        <v>1404</v>
      </c>
      <c r="F3010" s="119" t="s">
        <v>10461</v>
      </c>
    </row>
    <row r="3011" spans="1:6" ht="38.25">
      <c r="A3011" s="116" t="s">
        <v>10462</v>
      </c>
      <c r="B3011" s="118" t="s">
        <v>10463</v>
      </c>
      <c r="C3011" s="117" t="s">
        <v>514</v>
      </c>
      <c r="D3011" s="119" t="s">
        <v>597</v>
      </c>
      <c r="E3011" s="119" t="s">
        <v>1404</v>
      </c>
      <c r="F3011" s="119" t="s">
        <v>10464</v>
      </c>
    </row>
    <row r="3012" spans="1:6" ht="38.25">
      <c r="A3012" s="116" t="s">
        <v>10465</v>
      </c>
      <c r="B3012" s="118" t="s">
        <v>10466</v>
      </c>
      <c r="C3012" s="117" t="s">
        <v>514</v>
      </c>
      <c r="D3012" s="119" t="s">
        <v>10467</v>
      </c>
      <c r="E3012" s="119" t="s">
        <v>1404</v>
      </c>
      <c r="F3012" s="119" t="s">
        <v>10468</v>
      </c>
    </row>
    <row r="3013" spans="1:6" ht="38.25">
      <c r="A3013" s="116" t="s">
        <v>10469</v>
      </c>
      <c r="B3013" s="118" t="s">
        <v>10470</v>
      </c>
      <c r="C3013" s="117" t="s">
        <v>514</v>
      </c>
      <c r="D3013" s="119" t="s">
        <v>10471</v>
      </c>
      <c r="E3013" s="119" t="s">
        <v>1462</v>
      </c>
      <c r="F3013" s="119" t="s">
        <v>10472</v>
      </c>
    </row>
    <row r="3014" spans="1:6" ht="38.25">
      <c r="A3014" s="116" t="s">
        <v>10473</v>
      </c>
      <c r="B3014" s="118" t="s">
        <v>10474</v>
      </c>
      <c r="C3014" s="117" t="s">
        <v>514</v>
      </c>
      <c r="D3014" s="119" t="s">
        <v>10475</v>
      </c>
      <c r="E3014" s="119" t="s">
        <v>7380</v>
      </c>
      <c r="F3014" s="119" t="s">
        <v>10476</v>
      </c>
    </row>
    <row r="3015" spans="1:6" ht="38.25">
      <c r="A3015" s="116" t="s">
        <v>10477</v>
      </c>
      <c r="B3015" s="118" t="s">
        <v>10478</v>
      </c>
      <c r="C3015" s="117" t="s">
        <v>514</v>
      </c>
      <c r="D3015" s="119" t="s">
        <v>10479</v>
      </c>
      <c r="E3015" s="119" t="s">
        <v>6964</v>
      </c>
      <c r="F3015" s="119" t="s">
        <v>10480</v>
      </c>
    </row>
    <row r="3016" spans="1:6" ht="38.25">
      <c r="A3016" s="116" t="s">
        <v>10481</v>
      </c>
      <c r="B3016" s="118" t="s">
        <v>10482</v>
      </c>
      <c r="C3016" s="117" t="s">
        <v>514</v>
      </c>
      <c r="D3016" s="119" t="s">
        <v>10483</v>
      </c>
      <c r="E3016" s="119" t="s">
        <v>1414</v>
      </c>
      <c r="F3016" s="119" t="s">
        <v>8717</v>
      </c>
    </row>
    <row r="3017" spans="1:6" ht="25.5">
      <c r="A3017" s="116" t="s">
        <v>10484</v>
      </c>
      <c r="B3017" s="118" t="s">
        <v>10485</v>
      </c>
      <c r="C3017" s="117" t="s">
        <v>514</v>
      </c>
      <c r="D3017" s="119" t="s">
        <v>10486</v>
      </c>
      <c r="E3017" s="119" t="s">
        <v>3151</v>
      </c>
      <c r="F3017" s="119" t="s">
        <v>10487</v>
      </c>
    </row>
    <row r="3018" spans="1:6" ht="25.5">
      <c r="A3018" s="130">
        <v>46.02</v>
      </c>
      <c r="B3018" s="127" t="s">
        <v>10488</v>
      </c>
      <c r="C3018" s="128"/>
      <c r="D3018" s="128"/>
      <c r="E3018" s="128"/>
      <c r="F3018" s="128"/>
    </row>
    <row r="3019" spans="1:6" ht="51">
      <c r="A3019" s="121" t="s">
        <v>10489</v>
      </c>
      <c r="B3019" s="118" t="s">
        <v>10490</v>
      </c>
      <c r="C3019" s="122" t="s">
        <v>514</v>
      </c>
      <c r="D3019" s="123" t="s">
        <v>10491</v>
      </c>
      <c r="E3019" s="123" t="s">
        <v>1404</v>
      </c>
      <c r="F3019" s="123" t="s">
        <v>10492</v>
      </c>
    </row>
    <row r="3020" spans="1:6" ht="51">
      <c r="A3020" s="121" t="s">
        <v>10493</v>
      </c>
      <c r="B3020" s="118" t="s">
        <v>10494</v>
      </c>
      <c r="C3020" s="122" t="s">
        <v>514</v>
      </c>
      <c r="D3020" s="123" t="s">
        <v>7992</v>
      </c>
      <c r="E3020" s="123" t="s">
        <v>1462</v>
      </c>
      <c r="F3020" s="123" t="s">
        <v>10495</v>
      </c>
    </row>
    <row r="3021" spans="1:6" ht="51">
      <c r="A3021" s="121" t="s">
        <v>10496</v>
      </c>
      <c r="B3021" s="118" t="s">
        <v>10497</v>
      </c>
      <c r="C3021" s="122" t="s">
        <v>514</v>
      </c>
      <c r="D3021" s="123" t="s">
        <v>10498</v>
      </c>
      <c r="E3021" s="123" t="s">
        <v>6964</v>
      </c>
      <c r="F3021" s="123" t="s">
        <v>10499</v>
      </c>
    </row>
    <row r="3022" spans="1:6" ht="51">
      <c r="A3022" s="121" t="s">
        <v>10500</v>
      </c>
      <c r="B3022" s="118" t="s">
        <v>10501</v>
      </c>
      <c r="C3022" s="122" t="s">
        <v>514</v>
      </c>
      <c r="D3022" s="123" t="s">
        <v>10502</v>
      </c>
      <c r="E3022" s="123" t="s">
        <v>3151</v>
      </c>
      <c r="F3022" s="123" t="s">
        <v>10503</v>
      </c>
    </row>
    <row r="3023" spans="1:6" ht="38.25">
      <c r="A3023" s="130">
        <v>46.03</v>
      </c>
      <c r="B3023" s="127" t="s">
        <v>10504</v>
      </c>
      <c r="C3023" s="128"/>
      <c r="D3023" s="128"/>
      <c r="E3023" s="128"/>
      <c r="F3023" s="128"/>
    </row>
    <row r="3024" spans="1:6" ht="51">
      <c r="A3024" s="121" t="s">
        <v>10505</v>
      </c>
      <c r="B3024" s="118" t="s">
        <v>10506</v>
      </c>
      <c r="C3024" s="122" t="s">
        <v>514</v>
      </c>
      <c r="D3024" s="123" t="s">
        <v>10507</v>
      </c>
      <c r="E3024" s="123" t="s">
        <v>1462</v>
      </c>
      <c r="F3024" s="123" t="s">
        <v>10508</v>
      </c>
    </row>
    <row r="3025" spans="1:6" ht="51">
      <c r="A3025" s="121" t="s">
        <v>10509</v>
      </c>
      <c r="B3025" s="118" t="s">
        <v>10510</v>
      </c>
      <c r="C3025" s="122" t="s">
        <v>514</v>
      </c>
      <c r="D3025" s="123" t="s">
        <v>7476</v>
      </c>
      <c r="E3025" s="123" t="s">
        <v>6964</v>
      </c>
      <c r="F3025" s="123" t="s">
        <v>10511</v>
      </c>
    </row>
    <row r="3026" spans="1:6" ht="38.25">
      <c r="A3026" s="121" t="s">
        <v>10512</v>
      </c>
      <c r="B3026" s="118" t="s">
        <v>10513</v>
      </c>
      <c r="C3026" s="122" t="s">
        <v>514</v>
      </c>
      <c r="D3026" s="123" t="s">
        <v>10514</v>
      </c>
      <c r="E3026" s="123" t="s">
        <v>3151</v>
      </c>
      <c r="F3026" s="123" t="s">
        <v>10515</v>
      </c>
    </row>
    <row r="3027" spans="1:6" ht="38.25">
      <c r="A3027" s="121" t="s">
        <v>10516</v>
      </c>
      <c r="B3027" s="118" t="s">
        <v>10517</v>
      </c>
      <c r="C3027" s="122" t="s">
        <v>514</v>
      </c>
      <c r="D3027" s="123" t="s">
        <v>10518</v>
      </c>
      <c r="E3027" s="123" t="s">
        <v>3151</v>
      </c>
      <c r="F3027" s="123" t="s">
        <v>10519</v>
      </c>
    </row>
    <row r="3028" spans="1:6" ht="51">
      <c r="A3028" s="121" t="s">
        <v>10520</v>
      </c>
      <c r="B3028" s="118" t="s">
        <v>10521</v>
      </c>
      <c r="C3028" s="122" t="s">
        <v>514</v>
      </c>
      <c r="D3028" s="123" t="s">
        <v>10522</v>
      </c>
      <c r="E3028" s="123" t="s">
        <v>1404</v>
      </c>
      <c r="F3028" s="123" t="s">
        <v>10523</v>
      </c>
    </row>
    <row r="3029" spans="1:6" ht="25.5">
      <c r="A3029" s="130">
        <v>46.04</v>
      </c>
      <c r="B3029" s="127" t="s">
        <v>10524</v>
      </c>
      <c r="C3029" s="128"/>
      <c r="D3029" s="128"/>
      <c r="E3029" s="128"/>
      <c r="F3029" s="128"/>
    </row>
    <row r="3030" spans="1:6" ht="25.5">
      <c r="A3030" s="116" t="s">
        <v>10525</v>
      </c>
      <c r="B3030" s="118" t="s">
        <v>10526</v>
      </c>
      <c r="C3030" s="117" t="s">
        <v>514</v>
      </c>
      <c r="D3030" s="119" t="s">
        <v>10527</v>
      </c>
      <c r="E3030" s="119" t="s">
        <v>1433</v>
      </c>
      <c r="F3030" s="119" t="s">
        <v>3808</v>
      </c>
    </row>
    <row r="3031" spans="1:6" ht="25.5">
      <c r="A3031" s="116" t="s">
        <v>10528</v>
      </c>
      <c r="B3031" s="118" t="s">
        <v>10529</v>
      </c>
      <c r="C3031" s="117" t="s">
        <v>514</v>
      </c>
      <c r="D3031" s="119" t="s">
        <v>10530</v>
      </c>
      <c r="E3031" s="119" t="s">
        <v>1433</v>
      </c>
      <c r="F3031" s="119" t="s">
        <v>10531</v>
      </c>
    </row>
    <row r="3032" spans="1:6" ht="25.5">
      <c r="A3032" s="116" t="s">
        <v>10532</v>
      </c>
      <c r="B3032" s="118" t="s">
        <v>10533</v>
      </c>
      <c r="C3032" s="117" t="s">
        <v>514</v>
      </c>
      <c r="D3032" s="119" t="s">
        <v>10534</v>
      </c>
      <c r="E3032" s="119" t="s">
        <v>1433</v>
      </c>
      <c r="F3032" s="119" t="s">
        <v>10535</v>
      </c>
    </row>
    <row r="3033" spans="1:6" ht="38.25">
      <c r="A3033" s="116" t="s">
        <v>10536</v>
      </c>
      <c r="B3033" s="118" t="s">
        <v>10537</v>
      </c>
      <c r="C3033" s="117" t="s">
        <v>514</v>
      </c>
      <c r="D3033" s="119" t="s">
        <v>10538</v>
      </c>
      <c r="E3033" s="119" t="s">
        <v>1433</v>
      </c>
      <c r="F3033" s="119" t="s">
        <v>10539</v>
      </c>
    </row>
    <row r="3034" spans="1:6" ht="38.25">
      <c r="A3034" s="116" t="s">
        <v>10540</v>
      </c>
      <c r="B3034" s="118" t="s">
        <v>10541</v>
      </c>
      <c r="C3034" s="117" t="s">
        <v>514</v>
      </c>
      <c r="D3034" s="119" t="s">
        <v>10542</v>
      </c>
      <c r="E3034" s="119" t="s">
        <v>1433</v>
      </c>
      <c r="F3034" s="119" t="s">
        <v>10543</v>
      </c>
    </row>
    <row r="3035" spans="1:6" ht="38.25">
      <c r="A3035" s="116" t="s">
        <v>10544</v>
      </c>
      <c r="B3035" s="118" t="s">
        <v>10545</v>
      </c>
      <c r="C3035" s="117" t="s">
        <v>514</v>
      </c>
      <c r="D3035" s="119" t="s">
        <v>10546</v>
      </c>
      <c r="E3035" s="119" t="s">
        <v>1491</v>
      </c>
      <c r="F3035" s="119" t="s">
        <v>10547</v>
      </c>
    </row>
    <row r="3036" spans="1:6" ht="38.25">
      <c r="A3036" s="116" t="s">
        <v>10548</v>
      </c>
      <c r="B3036" s="118" t="s">
        <v>10549</v>
      </c>
      <c r="C3036" s="117" t="s">
        <v>514</v>
      </c>
      <c r="D3036" s="119" t="s">
        <v>10550</v>
      </c>
      <c r="E3036" s="119" t="s">
        <v>1491</v>
      </c>
      <c r="F3036" s="119" t="s">
        <v>10551</v>
      </c>
    </row>
    <row r="3037" spans="1:6" ht="38.25">
      <c r="A3037" s="116" t="s">
        <v>10552</v>
      </c>
      <c r="B3037" s="118" t="s">
        <v>10553</v>
      </c>
      <c r="C3037" s="117" t="s">
        <v>514</v>
      </c>
      <c r="D3037" s="119" t="s">
        <v>10554</v>
      </c>
      <c r="E3037" s="119" t="s">
        <v>1491</v>
      </c>
      <c r="F3037" s="119" t="s">
        <v>10555</v>
      </c>
    </row>
    <row r="3038" spans="1:6" ht="38.25">
      <c r="A3038" s="130">
        <v>46.05</v>
      </c>
      <c r="B3038" s="127" t="s">
        <v>10556</v>
      </c>
      <c r="C3038" s="128"/>
      <c r="D3038" s="128"/>
      <c r="E3038" s="128"/>
      <c r="F3038" s="128"/>
    </row>
    <row r="3039" spans="1:6" ht="25.5">
      <c r="A3039" s="116" t="s">
        <v>10557</v>
      </c>
      <c r="B3039" s="118" t="s">
        <v>10558</v>
      </c>
      <c r="C3039" s="117" t="s">
        <v>514</v>
      </c>
      <c r="D3039" s="119" t="s">
        <v>10559</v>
      </c>
      <c r="E3039" s="119" t="s">
        <v>1433</v>
      </c>
      <c r="F3039" s="119" t="s">
        <v>2197</v>
      </c>
    </row>
    <row r="3040" spans="1:6" ht="25.5">
      <c r="A3040" s="116" t="s">
        <v>10560</v>
      </c>
      <c r="B3040" s="118" t="s">
        <v>10561</v>
      </c>
      <c r="C3040" s="117" t="s">
        <v>514</v>
      </c>
      <c r="D3040" s="119" t="s">
        <v>10562</v>
      </c>
      <c r="E3040" s="119" t="s">
        <v>1433</v>
      </c>
      <c r="F3040" s="119" t="s">
        <v>10563</v>
      </c>
    </row>
    <row r="3041" spans="1:6" ht="25.5">
      <c r="A3041" s="116" t="s">
        <v>10564</v>
      </c>
      <c r="B3041" s="118" t="s">
        <v>10565</v>
      </c>
      <c r="C3041" s="117" t="s">
        <v>514</v>
      </c>
      <c r="D3041" s="119" t="s">
        <v>10566</v>
      </c>
      <c r="E3041" s="119" t="s">
        <v>1491</v>
      </c>
      <c r="F3041" s="119" t="s">
        <v>10567</v>
      </c>
    </row>
    <row r="3042" spans="1:6" ht="25.5">
      <c r="A3042" s="116" t="s">
        <v>10568</v>
      </c>
      <c r="B3042" s="118" t="s">
        <v>10569</v>
      </c>
      <c r="C3042" s="117" t="s">
        <v>514</v>
      </c>
      <c r="D3042" s="119" t="s">
        <v>10570</v>
      </c>
      <c r="E3042" s="119" t="s">
        <v>1491</v>
      </c>
      <c r="F3042" s="119" t="s">
        <v>10571</v>
      </c>
    </row>
    <row r="3043" spans="1:6" ht="25.5">
      <c r="A3043" s="116" t="s">
        <v>10572</v>
      </c>
      <c r="B3043" s="118" t="s">
        <v>10573</v>
      </c>
      <c r="C3043" s="117" t="s">
        <v>514</v>
      </c>
      <c r="D3043" s="119" t="s">
        <v>10574</v>
      </c>
      <c r="E3043" s="119" t="s">
        <v>1491</v>
      </c>
      <c r="F3043" s="119" t="s">
        <v>10575</v>
      </c>
    </row>
    <row r="3044" spans="1:6" ht="25.5">
      <c r="A3044" s="116" t="s">
        <v>10576</v>
      </c>
      <c r="B3044" s="118" t="s">
        <v>10577</v>
      </c>
      <c r="C3044" s="117" t="s">
        <v>514</v>
      </c>
      <c r="D3044" s="119" t="s">
        <v>10578</v>
      </c>
      <c r="E3044" s="119" t="s">
        <v>1491</v>
      </c>
      <c r="F3044" s="119" t="s">
        <v>10579</v>
      </c>
    </row>
    <row r="3045" spans="1:6">
      <c r="A3045" s="130">
        <v>46.07</v>
      </c>
      <c r="B3045" s="113" t="s">
        <v>10580</v>
      </c>
      <c r="C3045" s="114"/>
      <c r="D3045" s="114"/>
      <c r="E3045" s="114"/>
      <c r="F3045" s="114"/>
    </row>
    <row r="3046" spans="1:6">
      <c r="A3046" s="116" t="s">
        <v>10581</v>
      </c>
      <c r="B3046" s="116" t="s">
        <v>10582</v>
      </c>
      <c r="C3046" s="117" t="s">
        <v>514</v>
      </c>
      <c r="D3046" s="119" t="s">
        <v>10583</v>
      </c>
      <c r="E3046" s="119" t="s">
        <v>1414</v>
      </c>
      <c r="F3046" s="119" t="s">
        <v>10584</v>
      </c>
    </row>
    <row r="3047" spans="1:6">
      <c r="A3047" s="116" t="s">
        <v>10585</v>
      </c>
      <c r="B3047" s="116" t="s">
        <v>10586</v>
      </c>
      <c r="C3047" s="117" t="s">
        <v>514</v>
      </c>
      <c r="D3047" s="119" t="s">
        <v>10587</v>
      </c>
      <c r="E3047" s="119" t="s">
        <v>3151</v>
      </c>
      <c r="F3047" s="119" t="s">
        <v>10588</v>
      </c>
    </row>
    <row r="3048" spans="1:6">
      <c r="A3048" s="116" t="s">
        <v>10589</v>
      </c>
      <c r="B3048" s="116" t="s">
        <v>10590</v>
      </c>
      <c r="C3048" s="117" t="s">
        <v>514</v>
      </c>
      <c r="D3048" s="119" t="s">
        <v>10591</v>
      </c>
      <c r="E3048" s="119" t="s">
        <v>3155</v>
      </c>
      <c r="F3048" s="119" t="s">
        <v>10592</v>
      </c>
    </row>
    <row r="3049" spans="1:6" ht="25.5">
      <c r="A3049" s="116" t="s">
        <v>10593</v>
      </c>
      <c r="B3049" s="116" t="s">
        <v>10594</v>
      </c>
      <c r="C3049" s="117" t="s">
        <v>514</v>
      </c>
      <c r="D3049" s="119" t="s">
        <v>10595</v>
      </c>
      <c r="E3049" s="119" t="s">
        <v>3160</v>
      </c>
      <c r="F3049" s="119" t="s">
        <v>10596</v>
      </c>
    </row>
    <row r="3050" spans="1:6" ht="25.5">
      <c r="A3050" s="116" t="s">
        <v>10597</v>
      </c>
      <c r="B3050" s="116" t="s">
        <v>10598</v>
      </c>
      <c r="C3050" s="117" t="s">
        <v>514</v>
      </c>
      <c r="D3050" s="119" t="s">
        <v>10599</v>
      </c>
      <c r="E3050" s="119" t="s">
        <v>10600</v>
      </c>
      <c r="F3050" s="119" t="s">
        <v>10601</v>
      </c>
    </row>
    <row r="3051" spans="1:6">
      <c r="A3051" s="116" t="s">
        <v>10602</v>
      </c>
      <c r="B3051" s="116" t="s">
        <v>10603</v>
      </c>
      <c r="C3051" s="117" t="s">
        <v>514</v>
      </c>
      <c r="D3051" s="119" t="s">
        <v>10604</v>
      </c>
      <c r="E3051" s="119" t="s">
        <v>7135</v>
      </c>
      <c r="F3051" s="119" t="s">
        <v>10605</v>
      </c>
    </row>
    <row r="3052" spans="1:6" ht="25.5">
      <c r="A3052" s="116" t="s">
        <v>10606</v>
      </c>
      <c r="B3052" s="116" t="s">
        <v>10607</v>
      </c>
      <c r="C3052" s="117" t="s">
        <v>514</v>
      </c>
      <c r="D3052" s="119" t="s">
        <v>10608</v>
      </c>
      <c r="E3052" s="119" t="s">
        <v>1442</v>
      </c>
      <c r="F3052" s="119" t="s">
        <v>10609</v>
      </c>
    </row>
    <row r="3053" spans="1:6">
      <c r="A3053" s="116" t="s">
        <v>10610</v>
      </c>
      <c r="B3053" s="116" t="s">
        <v>10611</v>
      </c>
      <c r="C3053" s="117" t="s">
        <v>514</v>
      </c>
      <c r="D3053" s="119" t="s">
        <v>10612</v>
      </c>
      <c r="E3053" s="119" t="s">
        <v>10613</v>
      </c>
      <c r="F3053" s="119" t="s">
        <v>10614</v>
      </c>
    </row>
    <row r="3054" spans="1:6">
      <c r="A3054" s="116" t="s">
        <v>10615</v>
      </c>
      <c r="B3054" s="116" t="s">
        <v>10616</v>
      </c>
      <c r="C3054" s="117" t="s">
        <v>514</v>
      </c>
      <c r="D3054" s="119" t="s">
        <v>10617</v>
      </c>
      <c r="E3054" s="119" t="s">
        <v>6790</v>
      </c>
      <c r="F3054" s="119" t="s">
        <v>10618</v>
      </c>
    </row>
    <row r="3055" spans="1:6">
      <c r="A3055" s="116" t="s">
        <v>10619</v>
      </c>
      <c r="B3055" s="116" t="s">
        <v>10620</v>
      </c>
      <c r="C3055" s="117" t="s">
        <v>514</v>
      </c>
      <c r="D3055" s="119" t="s">
        <v>10621</v>
      </c>
      <c r="E3055" s="119" t="s">
        <v>10622</v>
      </c>
      <c r="F3055" s="119" t="s">
        <v>10623</v>
      </c>
    </row>
    <row r="3056" spans="1:6" ht="25.5">
      <c r="A3056" s="130">
        <v>46.08</v>
      </c>
      <c r="B3056" s="127" t="s">
        <v>10624</v>
      </c>
      <c r="C3056" s="128"/>
      <c r="D3056" s="128"/>
      <c r="E3056" s="128"/>
      <c r="F3056" s="128"/>
    </row>
    <row r="3057" spans="1:6" ht="38.25">
      <c r="A3057" s="116" t="s">
        <v>10625</v>
      </c>
      <c r="B3057" s="118" t="s">
        <v>10626</v>
      </c>
      <c r="C3057" s="117" t="s">
        <v>514</v>
      </c>
      <c r="D3057" s="119" t="s">
        <v>10627</v>
      </c>
      <c r="E3057" s="119" t="s">
        <v>1414</v>
      </c>
      <c r="F3057" s="119" t="s">
        <v>4016</v>
      </c>
    </row>
    <row r="3058" spans="1:6" ht="38.25">
      <c r="A3058" s="116" t="s">
        <v>10628</v>
      </c>
      <c r="B3058" s="118" t="s">
        <v>10629</v>
      </c>
      <c r="C3058" s="117" t="s">
        <v>514</v>
      </c>
      <c r="D3058" s="119" t="s">
        <v>10630</v>
      </c>
      <c r="E3058" s="119" t="s">
        <v>3151</v>
      </c>
      <c r="F3058" s="119" t="s">
        <v>10631</v>
      </c>
    </row>
    <row r="3059" spans="1:6" ht="38.25">
      <c r="A3059" s="116" t="s">
        <v>10632</v>
      </c>
      <c r="B3059" s="118" t="s">
        <v>10633</v>
      </c>
      <c r="C3059" s="117" t="s">
        <v>514</v>
      </c>
      <c r="D3059" s="119" t="s">
        <v>10634</v>
      </c>
      <c r="E3059" s="119" t="s">
        <v>3155</v>
      </c>
      <c r="F3059" s="119" t="s">
        <v>10635</v>
      </c>
    </row>
    <row r="3060" spans="1:6" ht="38.25">
      <c r="A3060" s="116" t="s">
        <v>10636</v>
      </c>
      <c r="B3060" s="118" t="s">
        <v>10637</v>
      </c>
      <c r="C3060" s="117" t="s">
        <v>514</v>
      </c>
      <c r="D3060" s="119" t="s">
        <v>10638</v>
      </c>
      <c r="E3060" s="119" t="s">
        <v>3160</v>
      </c>
      <c r="F3060" s="119" t="s">
        <v>10639</v>
      </c>
    </row>
    <row r="3061" spans="1:6" ht="38.25">
      <c r="A3061" s="116" t="s">
        <v>10640</v>
      </c>
      <c r="B3061" s="118" t="s">
        <v>10641</v>
      </c>
      <c r="C3061" s="117" t="s">
        <v>514</v>
      </c>
      <c r="D3061" s="119" t="s">
        <v>10642</v>
      </c>
      <c r="E3061" s="119" t="s">
        <v>10600</v>
      </c>
      <c r="F3061" s="119" t="s">
        <v>10643</v>
      </c>
    </row>
    <row r="3062" spans="1:6" ht="38.25">
      <c r="A3062" s="116" t="s">
        <v>10644</v>
      </c>
      <c r="B3062" s="118" t="s">
        <v>10645</v>
      </c>
      <c r="C3062" s="117" t="s">
        <v>514</v>
      </c>
      <c r="D3062" s="119" t="s">
        <v>10646</v>
      </c>
      <c r="E3062" s="119" t="s">
        <v>7135</v>
      </c>
      <c r="F3062" s="119" t="s">
        <v>10647</v>
      </c>
    </row>
    <row r="3063" spans="1:6" ht="38.25">
      <c r="A3063" s="116" t="s">
        <v>10648</v>
      </c>
      <c r="B3063" s="118" t="s">
        <v>10649</v>
      </c>
      <c r="C3063" s="117" t="s">
        <v>514</v>
      </c>
      <c r="D3063" s="119" t="s">
        <v>10650</v>
      </c>
      <c r="E3063" s="119" t="s">
        <v>1442</v>
      </c>
      <c r="F3063" s="119" t="s">
        <v>10651</v>
      </c>
    </row>
    <row r="3064" spans="1:6" ht="38.25">
      <c r="A3064" s="116" t="s">
        <v>10652</v>
      </c>
      <c r="B3064" s="118" t="s">
        <v>10653</v>
      </c>
      <c r="C3064" s="117" t="s">
        <v>514</v>
      </c>
      <c r="D3064" s="119" t="s">
        <v>10654</v>
      </c>
      <c r="E3064" s="119" t="s">
        <v>10613</v>
      </c>
      <c r="F3064" s="119" t="s">
        <v>10655</v>
      </c>
    </row>
    <row r="3065" spans="1:6" ht="38.25">
      <c r="A3065" s="116" t="s">
        <v>10656</v>
      </c>
      <c r="B3065" s="118" t="s">
        <v>10657</v>
      </c>
      <c r="C3065" s="117" t="s">
        <v>514</v>
      </c>
      <c r="D3065" s="119" t="s">
        <v>10658</v>
      </c>
      <c r="E3065" s="119" t="s">
        <v>6790</v>
      </c>
      <c r="F3065" s="119" t="s">
        <v>10659</v>
      </c>
    </row>
    <row r="3066" spans="1:6" ht="38.25">
      <c r="A3066" s="116" t="s">
        <v>10660</v>
      </c>
      <c r="B3066" s="118" t="s">
        <v>10661</v>
      </c>
      <c r="C3066" s="117" t="s">
        <v>514</v>
      </c>
      <c r="D3066" s="119" t="s">
        <v>10662</v>
      </c>
      <c r="E3066" s="119" t="s">
        <v>10622</v>
      </c>
      <c r="F3066" s="119" t="s">
        <v>10663</v>
      </c>
    </row>
    <row r="3067" spans="1:6" ht="38.25">
      <c r="A3067" s="130">
        <v>46.09</v>
      </c>
      <c r="B3067" s="127" t="s">
        <v>10664</v>
      </c>
      <c r="C3067" s="128"/>
      <c r="D3067" s="128"/>
      <c r="E3067" s="128"/>
      <c r="F3067" s="128"/>
    </row>
    <row r="3068" spans="1:6" ht="25.5">
      <c r="A3068" s="116" t="s">
        <v>10665</v>
      </c>
      <c r="B3068" s="118" t="s">
        <v>10666</v>
      </c>
      <c r="C3068" s="117" t="s">
        <v>337</v>
      </c>
      <c r="D3068" s="119" t="s">
        <v>3619</v>
      </c>
      <c r="E3068" s="119" t="s">
        <v>1426</v>
      </c>
      <c r="F3068" s="119" t="s">
        <v>10667</v>
      </c>
    </row>
    <row r="3069" spans="1:6" ht="25.5">
      <c r="A3069" s="116" t="s">
        <v>10668</v>
      </c>
      <c r="B3069" s="118" t="s">
        <v>10669</v>
      </c>
      <c r="C3069" s="117" t="s">
        <v>337</v>
      </c>
      <c r="D3069" s="119" t="s">
        <v>10670</v>
      </c>
      <c r="E3069" s="119" t="s">
        <v>1426</v>
      </c>
      <c r="F3069" s="119" t="s">
        <v>8986</v>
      </c>
    </row>
    <row r="3070" spans="1:6" ht="25.5">
      <c r="A3070" s="116" t="s">
        <v>10671</v>
      </c>
      <c r="B3070" s="118" t="s">
        <v>10672</v>
      </c>
      <c r="C3070" s="117" t="s">
        <v>337</v>
      </c>
      <c r="D3070" s="119" t="s">
        <v>10673</v>
      </c>
      <c r="E3070" s="119" t="s">
        <v>1399</v>
      </c>
      <c r="F3070" s="119" t="s">
        <v>10674</v>
      </c>
    </row>
    <row r="3071" spans="1:6" ht="25.5">
      <c r="A3071" s="116" t="s">
        <v>10675</v>
      </c>
      <c r="B3071" s="118" t="s">
        <v>10676</v>
      </c>
      <c r="C3071" s="117" t="s">
        <v>337</v>
      </c>
      <c r="D3071" s="119" t="s">
        <v>10677</v>
      </c>
      <c r="E3071" s="119" t="s">
        <v>1399</v>
      </c>
      <c r="F3071" s="119" t="s">
        <v>10678</v>
      </c>
    </row>
    <row r="3072" spans="1:6" ht="25.5">
      <c r="A3072" s="116" t="s">
        <v>10679</v>
      </c>
      <c r="B3072" s="118" t="s">
        <v>10680</v>
      </c>
      <c r="C3072" s="117" t="s">
        <v>337</v>
      </c>
      <c r="D3072" s="119" t="s">
        <v>10681</v>
      </c>
      <c r="E3072" s="119" t="s">
        <v>1426</v>
      </c>
      <c r="F3072" s="119" t="s">
        <v>10682</v>
      </c>
    </row>
    <row r="3073" spans="1:6" ht="25.5">
      <c r="A3073" s="116" t="s">
        <v>10683</v>
      </c>
      <c r="B3073" s="118" t="s">
        <v>10684</v>
      </c>
      <c r="C3073" s="117" t="s">
        <v>337</v>
      </c>
      <c r="D3073" s="119" t="s">
        <v>6968</v>
      </c>
      <c r="E3073" s="119" t="s">
        <v>1426</v>
      </c>
      <c r="F3073" s="119" t="s">
        <v>8281</v>
      </c>
    </row>
    <row r="3074" spans="1:6" ht="25.5">
      <c r="A3074" s="116" t="s">
        <v>10685</v>
      </c>
      <c r="B3074" s="118" t="s">
        <v>10686</v>
      </c>
      <c r="C3074" s="117" t="s">
        <v>337</v>
      </c>
      <c r="D3074" s="119" t="s">
        <v>10687</v>
      </c>
      <c r="E3074" s="119" t="s">
        <v>1399</v>
      </c>
      <c r="F3074" s="119" t="s">
        <v>10688</v>
      </c>
    </row>
    <row r="3075" spans="1:6" ht="25.5">
      <c r="A3075" s="116" t="s">
        <v>10689</v>
      </c>
      <c r="B3075" s="118" t="s">
        <v>10690</v>
      </c>
      <c r="C3075" s="117" t="s">
        <v>337</v>
      </c>
      <c r="D3075" s="119" t="s">
        <v>10691</v>
      </c>
      <c r="E3075" s="119" t="s">
        <v>1399</v>
      </c>
      <c r="F3075" s="119" t="s">
        <v>10692</v>
      </c>
    </row>
    <row r="3076" spans="1:6" ht="38.25">
      <c r="A3076" s="116" t="s">
        <v>10693</v>
      </c>
      <c r="B3076" s="118" t="s">
        <v>10694</v>
      </c>
      <c r="C3076" s="117" t="s">
        <v>337</v>
      </c>
      <c r="D3076" s="119" t="s">
        <v>10695</v>
      </c>
      <c r="E3076" s="119" t="s">
        <v>1426</v>
      </c>
      <c r="F3076" s="119" t="s">
        <v>10696</v>
      </c>
    </row>
    <row r="3077" spans="1:6" ht="38.25">
      <c r="A3077" s="116" t="s">
        <v>10697</v>
      </c>
      <c r="B3077" s="118" t="s">
        <v>10698</v>
      </c>
      <c r="C3077" s="117" t="s">
        <v>337</v>
      </c>
      <c r="D3077" s="119" t="s">
        <v>10699</v>
      </c>
      <c r="E3077" s="119" t="s">
        <v>1426</v>
      </c>
      <c r="F3077" s="119" t="s">
        <v>10700</v>
      </c>
    </row>
    <row r="3078" spans="1:6" ht="38.25">
      <c r="A3078" s="116" t="s">
        <v>10701</v>
      </c>
      <c r="B3078" s="118" t="s">
        <v>10702</v>
      </c>
      <c r="C3078" s="117" t="s">
        <v>337</v>
      </c>
      <c r="D3078" s="119" t="s">
        <v>10703</v>
      </c>
      <c r="E3078" s="119" t="s">
        <v>1399</v>
      </c>
      <c r="F3078" s="119" t="s">
        <v>10704</v>
      </c>
    </row>
    <row r="3079" spans="1:6" ht="38.25">
      <c r="A3079" s="116" t="s">
        <v>10705</v>
      </c>
      <c r="B3079" s="118" t="s">
        <v>10706</v>
      </c>
      <c r="C3079" s="117" t="s">
        <v>337</v>
      </c>
      <c r="D3079" s="119" t="s">
        <v>10707</v>
      </c>
      <c r="E3079" s="119" t="s">
        <v>1399</v>
      </c>
      <c r="F3079" s="119" t="s">
        <v>10708</v>
      </c>
    </row>
    <row r="3080" spans="1:6" ht="25.5">
      <c r="A3080" s="116" t="s">
        <v>10709</v>
      </c>
      <c r="B3080" s="118" t="s">
        <v>10710</v>
      </c>
      <c r="C3080" s="117" t="s">
        <v>337</v>
      </c>
      <c r="D3080" s="119" t="s">
        <v>10711</v>
      </c>
      <c r="E3080" s="119" t="s">
        <v>1426</v>
      </c>
      <c r="F3080" s="119" t="s">
        <v>6482</v>
      </c>
    </row>
    <row r="3081" spans="1:6" ht="25.5">
      <c r="A3081" s="116" t="s">
        <v>10712</v>
      </c>
      <c r="B3081" s="118" t="s">
        <v>10713</v>
      </c>
      <c r="C3081" s="117" t="s">
        <v>337</v>
      </c>
      <c r="D3081" s="119" t="s">
        <v>10714</v>
      </c>
      <c r="E3081" s="119" t="s">
        <v>1399</v>
      </c>
      <c r="F3081" s="119" t="s">
        <v>10715</v>
      </c>
    </row>
    <row r="3082" spans="1:6" ht="25.5">
      <c r="A3082" s="116" t="s">
        <v>10716</v>
      </c>
      <c r="B3082" s="118" t="s">
        <v>10717</v>
      </c>
      <c r="C3082" s="117" t="s">
        <v>337</v>
      </c>
      <c r="D3082" s="119" t="s">
        <v>10718</v>
      </c>
      <c r="E3082" s="119" t="s">
        <v>1426</v>
      </c>
      <c r="F3082" s="119" t="s">
        <v>10719</v>
      </c>
    </row>
    <row r="3083" spans="1:6" ht="25.5">
      <c r="A3083" s="116" t="s">
        <v>10720</v>
      </c>
      <c r="B3083" s="118" t="s">
        <v>10721</v>
      </c>
      <c r="C3083" s="117" t="s">
        <v>337</v>
      </c>
      <c r="D3083" s="119" t="s">
        <v>9487</v>
      </c>
      <c r="E3083" s="119" t="s">
        <v>1399</v>
      </c>
      <c r="F3083" s="119" t="s">
        <v>10722</v>
      </c>
    </row>
    <row r="3084" spans="1:6" ht="25.5">
      <c r="A3084" s="116" t="s">
        <v>10723</v>
      </c>
      <c r="B3084" s="118" t="s">
        <v>10724</v>
      </c>
      <c r="C3084" s="117" t="s">
        <v>337</v>
      </c>
      <c r="D3084" s="119" t="s">
        <v>10725</v>
      </c>
      <c r="E3084" s="119" t="s">
        <v>1399</v>
      </c>
      <c r="F3084" s="119" t="s">
        <v>10726</v>
      </c>
    </row>
    <row r="3085" spans="1:6" ht="25.5">
      <c r="A3085" s="116" t="s">
        <v>10727</v>
      </c>
      <c r="B3085" s="118" t="s">
        <v>10728</v>
      </c>
      <c r="C3085" s="117" t="s">
        <v>337</v>
      </c>
      <c r="D3085" s="119" t="s">
        <v>10729</v>
      </c>
      <c r="E3085" s="119" t="s">
        <v>1399</v>
      </c>
      <c r="F3085" s="119" t="s">
        <v>10730</v>
      </c>
    </row>
    <row r="3086" spans="1:6" ht="25.5">
      <c r="A3086" s="116" t="s">
        <v>10731</v>
      </c>
      <c r="B3086" s="118" t="s">
        <v>10732</v>
      </c>
      <c r="C3086" s="117" t="s">
        <v>337</v>
      </c>
      <c r="D3086" s="119" t="s">
        <v>10733</v>
      </c>
      <c r="E3086" s="119" t="s">
        <v>1399</v>
      </c>
      <c r="F3086" s="119" t="s">
        <v>10734</v>
      </c>
    </row>
    <row r="3087" spans="1:6" ht="25.5">
      <c r="A3087" s="116" t="s">
        <v>10735</v>
      </c>
      <c r="B3087" s="118" t="s">
        <v>10736</v>
      </c>
      <c r="C3087" s="117" t="s">
        <v>337</v>
      </c>
      <c r="D3087" s="119" t="s">
        <v>10737</v>
      </c>
      <c r="E3087" s="119" t="s">
        <v>1399</v>
      </c>
      <c r="F3087" s="119" t="s">
        <v>10738</v>
      </c>
    </row>
    <row r="3088" spans="1:6" ht="25.5">
      <c r="A3088" s="116" t="s">
        <v>10739</v>
      </c>
      <c r="B3088" s="118" t="s">
        <v>10740</v>
      </c>
      <c r="C3088" s="117" t="s">
        <v>337</v>
      </c>
      <c r="D3088" s="119" t="s">
        <v>10741</v>
      </c>
      <c r="E3088" s="119" t="s">
        <v>1404</v>
      </c>
      <c r="F3088" s="119" t="s">
        <v>10742</v>
      </c>
    </row>
    <row r="3089" spans="1:6" ht="25.5">
      <c r="A3089" s="116" t="s">
        <v>10743</v>
      </c>
      <c r="B3089" s="118" t="s">
        <v>10744</v>
      </c>
      <c r="C3089" s="117" t="s">
        <v>337</v>
      </c>
      <c r="D3089" s="119" t="s">
        <v>10745</v>
      </c>
      <c r="E3089" s="119" t="s">
        <v>1399</v>
      </c>
      <c r="F3089" s="119" t="s">
        <v>10746</v>
      </c>
    </row>
    <row r="3090" spans="1:6" ht="25.5">
      <c r="A3090" s="116" t="s">
        <v>10747</v>
      </c>
      <c r="B3090" s="118" t="s">
        <v>10748</v>
      </c>
      <c r="C3090" s="117" t="s">
        <v>337</v>
      </c>
      <c r="D3090" s="119" t="s">
        <v>10749</v>
      </c>
      <c r="E3090" s="119" t="s">
        <v>1426</v>
      </c>
      <c r="F3090" s="119" t="s">
        <v>10750</v>
      </c>
    </row>
    <row r="3091" spans="1:6" ht="25.5">
      <c r="A3091" s="116" t="s">
        <v>10751</v>
      </c>
      <c r="B3091" s="118" t="s">
        <v>10752</v>
      </c>
      <c r="C3091" s="117" t="s">
        <v>337</v>
      </c>
      <c r="D3091" s="119" t="s">
        <v>10753</v>
      </c>
      <c r="E3091" s="119" t="s">
        <v>1399</v>
      </c>
      <c r="F3091" s="119" t="s">
        <v>10754</v>
      </c>
    </row>
    <row r="3092" spans="1:6" ht="25.5">
      <c r="A3092" s="116" t="s">
        <v>10755</v>
      </c>
      <c r="B3092" s="118" t="s">
        <v>10756</v>
      </c>
      <c r="C3092" s="117" t="s">
        <v>337</v>
      </c>
      <c r="D3092" s="119" t="s">
        <v>10757</v>
      </c>
      <c r="E3092" s="119" t="s">
        <v>1399</v>
      </c>
      <c r="F3092" s="119" t="s">
        <v>10758</v>
      </c>
    </row>
    <row r="3093" spans="1:6" ht="25.5">
      <c r="A3093" s="116" t="s">
        <v>10759</v>
      </c>
      <c r="B3093" s="118" t="s">
        <v>10760</v>
      </c>
      <c r="C3093" s="117" t="s">
        <v>337</v>
      </c>
      <c r="D3093" s="119" t="s">
        <v>10761</v>
      </c>
      <c r="E3093" s="119" t="s">
        <v>1399</v>
      </c>
      <c r="F3093" s="119" t="s">
        <v>10762</v>
      </c>
    </row>
    <row r="3094" spans="1:6" ht="25.5">
      <c r="A3094" s="116" t="s">
        <v>10763</v>
      </c>
      <c r="B3094" s="118" t="s">
        <v>10764</v>
      </c>
      <c r="C3094" s="117" t="s">
        <v>337</v>
      </c>
      <c r="D3094" s="119" t="s">
        <v>10765</v>
      </c>
      <c r="E3094" s="119" t="s">
        <v>1399</v>
      </c>
      <c r="F3094" s="119" t="s">
        <v>10766</v>
      </c>
    </row>
    <row r="3095" spans="1:6" ht="25.5">
      <c r="A3095" s="116" t="s">
        <v>10767</v>
      </c>
      <c r="B3095" s="118" t="s">
        <v>10768</v>
      </c>
      <c r="C3095" s="117" t="s">
        <v>337</v>
      </c>
      <c r="D3095" s="119" t="s">
        <v>10769</v>
      </c>
      <c r="E3095" s="119" t="s">
        <v>1399</v>
      </c>
      <c r="F3095" s="119" t="s">
        <v>10770</v>
      </c>
    </row>
    <row r="3096" spans="1:6" ht="38.25">
      <c r="A3096" s="116" t="s">
        <v>10771</v>
      </c>
      <c r="B3096" s="118" t="s">
        <v>10772</v>
      </c>
      <c r="C3096" s="117" t="s">
        <v>337</v>
      </c>
      <c r="D3096" s="119" t="s">
        <v>10773</v>
      </c>
      <c r="E3096" s="119" t="s">
        <v>1399</v>
      </c>
      <c r="F3096" s="119" t="s">
        <v>10774</v>
      </c>
    </row>
    <row r="3097" spans="1:6" ht="38.25">
      <c r="A3097" s="116" t="s">
        <v>10775</v>
      </c>
      <c r="B3097" s="118" t="s">
        <v>10776</v>
      </c>
      <c r="C3097" s="117" t="s">
        <v>337</v>
      </c>
      <c r="D3097" s="119" t="s">
        <v>10777</v>
      </c>
      <c r="E3097" s="119" t="s">
        <v>1399</v>
      </c>
      <c r="F3097" s="119" t="s">
        <v>10778</v>
      </c>
    </row>
    <row r="3098" spans="1:6" ht="38.25">
      <c r="A3098" s="116" t="s">
        <v>10779</v>
      </c>
      <c r="B3098" s="118" t="s">
        <v>10780</v>
      </c>
      <c r="C3098" s="117" t="s">
        <v>337</v>
      </c>
      <c r="D3098" s="119" t="s">
        <v>10781</v>
      </c>
      <c r="E3098" s="119" t="s">
        <v>1404</v>
      </c>
      <c r="F3098" s="119" t="s">
        <v>10782</v>
      </c>
    </row>
    <row r="3099" spans="1:6" ht="25.5">
      <c r="A3099" s="130">
        <v>46.1</v>
      </c>
      <c r="B3099" s="127" t="s">
        <v>10783</v>
      </c>
      <c r="C3099" s="128"/>
      <c r="D3099" s="128"/>
      <c r="E3099" s="128"/>
      <c r="F3099" s="128"/>
    </row>
    <row r="3100" spans="1:6" ht="25.5">
      <c r="A3100" s="116" t="s">
        <v>10784</v>
      </c>
      <c r="B3100" s="118" t="s">
        <v>10785</v>
      </c>
      <c r="C3100" s="117" t="s">
        <v>514</v>
      </c>
      <c r="D3100" s="119" t="s">
        <v>10786</v>
      </c>
      <c r="E3100" s="119" t="s">
        <v>10011</v>
      </c>
      <c r="F3100" s="119" t="s">
        <v>10787</v>
      </c>
    </row>
    <row r="3101" spans="1:6" ht="25.5">
      <c r="A3101" s="116" t="s">
        <v>10788</v>
      </c>
      <c r="B3101" s="118" t="s">
        <v>10789</v>
      </c>
      <c r="C3101" s="117" t="s">
        <v>514</v>
      </c>
      <c r="D3101" s="119" t="s">
        <v>10790</v>
      </c>
      <c r="E3101" s="119" t="s">
        <v>10791</v>
      </c>
      <c r="F3101" s="119" t="s">
        <v>10792</v>
      </c>
    </row>
    <row r="3102" spans="1:6" ht="38.25">
      <c r="A3102" s="116" t="s">
        <v>10793</v>
      </c>
      <c r="B3102" s="118" t="s">
        <v>10794</v>
      </c>
      <c r="C3102" s="117" t="s">
        <v>514</v>
      </c>
      <c r="D3102" s="119" t="s">
        <v>10795</v>
      </c>
      <c r="E3102" s="119" t="s">
        <v>1419</v>
      </c>
      <c r="F3102" s="119" t="s">
        <v>10796</v>
      </c>
    </row>
    <row r="3103" spans="1:6" ht="25.5">
      <c r="A3103" s="116" t="s">
        <v>10797</v>
      </c>
      <c r="B3103" s="118" t="s">
        <v>10798</v>
      </c>
      <c r="C3103" s="117" t="s">
        <v>514</v>
      </c>
      <c r="D3103" s="119" t="s">
        <v>10799</v>
      </c>
      <c r="E3103" s="119" t="s">
        <v>594</v>
      </c>
      <c r="F3103" s="119" t="s">
        <v>10800</v>
      </c>
    </row>
    <row r="3104" spans="1:6" ht="25.5">
      <c r="A3104" s="116" t="s">
        <v>10801</v>
      </c>
      <c r="B3104" s="118" t="s">
        <v>10802</v>
      </c>
      <c r="C3104" s="117" t="s">
        <v>514</v>
      </c>
      <c r="D3104" s="119" t="s">
        <v>10803</v>
      </c>
      <c r="E3104" s="119" t="s">
        <v>594</v>
      </c>
      <c r="F3104" s="119" t="s">
        <v>10804</v>
      </c>
    </row>
    <row r="3105" spans="1:6" ht="38.25">
      <c r="A3105" s="116" t="s">
        <v>10805</v>
      </c>
      <c r="B3105" s="118" t="s">
        <v>10806</v>
      </c>
      <c r="C3105" s="117" t="s">
        <v>514</v>
      </c>
      <c r="D3105" s="119" t="s">
        <v>10807</v>
      </c>
      <c r="E3105" s="119" t="s">
        <v>10808</v>
      </c>
      <c r="F3105" s="119" t="s">
        <v>10809</v>
      </c>
    </row>
    <row r="3106" spans="1:6" ht="25.5">
      <c r="A3106" s="116" t="s">
        <v>10810</v>
      </c>
      <c r="B3106" s="118" t="s">
        <v>10811</v>
      </c>
      <c r="C3106" s="117" t="s">
        <v>514</v>
      </c>
      <c r="D3106" s="119" t="s">
        <v>10812</v>
      </c>
      <c r="E3106" s="119" t="s">
        <v>10813</v>
      </c>
      <c r="F3106" s="119" t="s">
        <v>10814</v>
      </c>
    </row>
    <row r="3107" spans="1:6" ht="38.25">
      <c r="A3107" s="116" t="s">
        <v>10815</v>
      </c>
      <c r="B3107" s="118" t="s">
        <v>10816</v>
      </c>
      <c r="C3107" s="117" t="s">
        <v>514</v>
      </c>
      <c r="D3107" s="119" t="s">
        <v>10817</v>
      </c>
      <c r="E3107" s="119" t="s">
        <v>9541</v>
      </c>
      <c r="F3107" s="119" t="s">
        <v>10818</v>
      </c>
    </row>
    <row r="3108" spans="1:6" ht="25.5">
      <c r="A3108" s="116" t="s">
        <v>10819</v>
      </c>
      <c r="B3108" s="118" t="s">
        <v>10820</v>
      </c>
      <c r="C3108" s="117" t="s">
        <v>514</v>
      </c>
      <c r="D3108" s="119" t="s">
        <v>10821</v>
      </c>
      <c r="E3108" s="119" t="s">
        <v>10822</v>
      </c>
      <c r="F3108" s="119" t="s">
        <v>10823</v>
      </c>
    </row>
    <row r="3109" spans="1:6" ht="25.5">
      <c r="A3109" s="116" t="s">
        <v>10824</v>
      </c>
      <c r="B3109" s="118" t="s">
        <v>10825</v>
      </c>
      <c r="C3109" s="117" t="s">
        <v>514</v>
      </c>
      <c r="D3109" s="119" t="s">
        <v>10826</v>
      </c>
      <c r="E3109" s="119" t="s">
        <v>10791</v>
      </c>
      <c r="F3109" s="119" t="s">
        <v>3113</v>
      </c>
    </row>
    <row r="3110" spans="1:6" ht="38.25">
      <c r="A3110" s="116" t="s">
        <v>10827</v>
      </c>
      <c r="B3110" s="118" t="s">
        <v>10828</v>
      </c>
      <c r="C3110" s="117" t="s">
        <v>514</v>
      </c>
      <c r="D3110" s="119" t="s">
        <v>10829</v>
      </c>
      <c r="E3110" s="119" t="s">
        <v>1419</v>
      </c>
      <c r="F3110" s="119" t="s">
        <v>10830</v>
      </c>
    </row>
    <row r="3111" spans="1:6" ht="25.5">
      <c r="A3111" s="116" t="s">
        <v>10831</v>
      </c>
      <c r="B3111" s="118" t="s">
        <v>10832</v>
      </c>
      <c r="C3111" s="117" t="s">
        <v>514</v>
      </c>
      <c r="D3111" s="119" t="s">
        <v>9352</v>
      </c>
      <c r="E3111" s="119" t="s">
        <v>594</v>
      </c>
      <c r="F3111" s="119" t="s">
        <v>10833</v>
      </c>
    </row>
    <row r="3112" spans="1:6" ht="25.5">
      <c r="A3112" s="116" t="s">
        <v>10834</v>
      </c>
      <c r="B3112" s="118" t="s">
        <v>10835</v>
      </c>
      <c r="C3112" s="117" t="s">
        <v>514</v>
      </c>
      <c r="D3112" s="119" t="s">
        <v>10836</v>
      </c>
      <c r="E3112" s="119" t="s">
        <v>594</v>
      </c>
      <c r="F3112" s="119" t="s">
        <v>10837</v>
      </c>
    </row>
    <row r="3113" spans="1:6" ht="38.25">
      <c r="A3113" s="116" t="s">
        <v>10838</v>
      </c>
      <c r="B3113" s="118" t="s">
        <v>10839</v>
      </c>
      <c r="C3113" s="117" t="s">
        <v>514</v>
      </c>
      <c r="D3113" s="119" t="s">
        <v>10840</v>
      </c>
      <c r="E3113" s="119" t="s">
        <v>10808</v>
      </c>
      <c r="F3113" s="119" t="s">
        <v>10841</v>
      </c>
    </row>
    <row r="3114" spans="1:6" ht="25.5">
      <c r="A3114" s="116" t="s">
        <v>10842</v>
      </c>
      <c r="B3114" s="118" t="s">
        <v>10843</v>
      </c>
      <c r="C3114" s="117" t="s">
        <v>514</v>
      </c>
      <c r="D3114" s="119" t="s">
        <v>10844</v>
      </c>
      <c r="E3114" s="119" t="s">
        <v>10813</v>
      </c>
      <c r="F3114" s="119" t="s">
        <v>10845</v>
      </c>
    </row>
    <row r="3115" spans="1:6" ht="25.5">
      <c r="A3115" s="130">
        <v>46.12</v>
      </c>
      <c r="B3115" s="127" t="s">
        <v>10846</v>
      </c>
      <c r="C3115" s="128"/>
      <c r="D3115" s="128"/>
      <c r="E3115" s="128"/>
      <c r="F3115" s="128"/>
    </row>
    <row r="3116" spans="1:6">
      <c r="A3116" s="116" t="s">
        <v>10847</v>
      </c>
      <c r="B3116" s="116" t="s">
        <v>10848</v>
      </c>
      <c r="C3116" s="117" t="s">
        <v>514</v>
      </c>
      <c r="D3116" s="119" t="s">
        <v>10849</v>
      </c>
      <c r="E3116" s="119" t="s">
        <v>8100</v>
      </c>
      <c r="F3116" s="119" t="s">
        <v>10850</v>
      </c>
    </row>
    <row r="3117" spans="1:6">
      <c r="A3117" s="116" t="s">
        <v>10851</v>
      </c>
      <c r="B3117" s="116" t="s">
        <v>10852</v>
      </c>
      <c r="C3117" s="117" t="s">
        <v>514</v>
      </c>
      <c r="D3117" s="119" t="s">
        <v>10853</v>
      </c>
      <c r="E3117" s="119" t="s">
        <v>10854</v>
      </c>
      <c r="F3117" s="119" t="s">
        <v>10855</v>
      </c>
    </row>
    <row r="3118" spans="1:6">
      <c r="A3118" s="116" t="s">
        <v>10856</v>
      </c>
      <c r="B3118" s="116" t="s">
        <v>10857</v>
      </c>
      <c r="C3118" s="117" t="s">
        <v>514</v>
      </c>
      <c r="D3118" s="119" t="s">
        <v>10858</v>
      </c>
      <c r="E3118" s="119" t="s">
        <v>8100</v>
      </c>
      <c r="F3118" s="119" t="s">
        <v>10859</v>
      </c>
    </row>
    <row r="3119" spans="1:6">
      <c r="A3119" s="116" t="s">
        <v>10860</v>
      </c>
      <c r="B3119" s="116" t="s">
        <v>10861</v>
      </c>
      <c r="C3119" s="117" t="s">
        <v>514</v>
      </c>
      <c r="D3119" s="119" t="s">
        <v>10862</v>
      </c>
      <c r="E3119" s="119" t="s">
        <v>10854</v>
      </c>
      <c r="F3119" s="119" t="s">
        <v>9062</v>
      </c>
    </row>
    <row r="3120" spans="1:6">
      <c r="A3120" s="116" t="s">
        <v>10863</v>
      </c>
      <c r="B3120" s="116" t="s">
        <v>10864</v>
      </c>
      <c r="C3120" s="117" t="s">
        <v>514</v>
      </c>
      <c r="D3120" s="119" t="s">
        <v>10865</v>
      </c>
      <c r="E3120" s="119" t="s">
        <v>10866</v>
      </c>
      <c r="F3120" s="119" t="s">
        <v>10867</v>
      </c>
    </row>
    <row r="3121" spans="1:6">
      <c r="A3121" s="116" t="s">
        <v>10868</v>
      </c>
      <c r="B3121" s="116" t="s">
        <v>10869</v>
      </c>
      <c r="C3121" s="117" t="s">
        <v>514</v>
      </c>
      <c r="D3121" s="119" t="s">
        <v>10870</v>
      </c>
      <c r="E3121" s="119" t="s">
        <v>10871</v>
      </c>
      <c r="F3121" s="119" t="s">
        <v>10872</v>
      </c>
    </row>
    <row r="3122" spans="1:6">
      <c r="A3122" s="116" t="s">
        <v>10873</v>
      </c>
      <c r="B3122" s="116" t="s">
        <v>10874</v>
      </c>
      <c r="C3122" s="117" t="s">
        <v>514</v>
      </c>
      <c r="D3122" s="119" t="s">
        <v>10875</v>
      </c>
      <c r="E3122" s="119" t="s">
        <v>10876</v>
      </c>
      <c r="F3122" s="119" t="s">
        <v>10877</v>
      </c>
    </row>
    <row r="3123" spans="1:6">
      <c r="A3123" s="116" t="s">
        <v>10878</v>
      </c>
      <c r="B3123" s="116" t="s">
        <v>10879</v>
      </c>
      <c r="C3123" s="117" t="s">
        <v>514</v>
      </c>
      <c r="D3123" s="119" t="s">
        <v>10880</v>
      </c>
      <c r="E3123" s="119" t="s">
        <v>10881</v>
      </c>
      <c r="F3123" s="119" t="s">
        <v>10882</v>
      </c>
    </row>
    <row r="3124" spans="1:6">
      <c r="A3124" s="116" t="s">
        <v>10883</v>
      </c>
      <c r="B3124" s="116" t="s">
        <v>10884</v>
      </c>
      <c r="C3124" s="117" t="s">
        <v>514</v>
      </c>
      <c r="D3124" s="119" t="s">
        <v>10885</v>
      </c>
      <c r="E3124" s="119" t="s">
        <v>1656</v>
      </c>
      <c r="F3124" s="119" t="s">
        <v>10886</v>
      </c>
    </row>
    <row r="3125" spans="1:6">
      <c r="A3125" s="116" t="s">
        <v>10887</v>
      </c>
      <c r="B3125" s="116" t="s">
        <v>10888</v>
      </c>
      <c r="C3125" s="117" t="s">
        <v>514</v>
      </c>
      <c r="D3125" s="119" t="s">
        <v>10889</v>
      </c>
      <c r="E3125" s="119" t="s">
        <v>10871</v>
      </c>
      <c r="F3125" s="119" t="s">
        <v>10890</v>
      </c>
    </row>
    <row r="3126" spans="1:6">
      <c r="A3126" s="116" t="s">
        <v>10891</v>
      </c>
      <c r="B3126" s="116" t="s">
        <v>10892</v>
      </c>
      <c r="C3126" s="117" t="s">
        <v>514</v>
      </c>
      <c r="D3126" s="119" t="s">
        <v>10893</v>
      </c>
      <c r="E3126" s="119" t="s">
        <v>10876</v>
      </c>
      <c r="F3126" s="119" t="s">
        <v>10894</v>
      </c>
    </row>
    <row r="3127" spans="1:6">
      <c r="A3127" s="116" t="s">
        <v>10895</v>
      </c>
      <c r="B3127" s="116" t="s">
        <v>10896</v>
      </c>
      <c r="C3127" s="117" t="s">
        <v>514</v>
      </c>
      <c r="D3127" s="119" t="s">
        <v>10897</v>
      </c>
      <c r="E3127" s="119" t="s">
        <v>10881</v>
      </c>
      <c r="F3127" s="119" t="s">
        <v>10898</v>
      </c>
    </row>
    <row r="3128" spans="1:6">
      <c r="A3128" s="116" t="s">
        <v>10899</v>
      </c>
      <c r="B3128" s="116" t="s">
        <v>10900</v>
      </c>
      <c r="C3128" s="117" t="s">
        <v>514</v>
      </c>
      <c r="D3128" s="119" t="s">
        <v>10901</v>
      </c>
      <c r="E3128" s="119" t="s">
        <v>10871</v>
      </c>
      <c r="F3128" s="119" t="s">
        <v>10902</v>
      </c>
    </row>
    <row r="3129" spans="1:6">
      <c r="A3129" s="116" t="s">
        <v>10903</v>
      </c>
      <c r="B3129" s="116" t="s">
        <v>10904</v>
      </c>
      <c r="C3129" s="117" t="s">
        <v>514</v>
      </c>
      <c r="D3129" s="119" t="s">
        <v>10905</v>
      </c>
      <c r="E3129" s="119" t="s">
        <v>10876</v>
      </c>
      <c r="F3129" s="119" t="s">
        <v>10906</v>
      </c>
    </row>
    <row r="3130" spans="1:6">
      <c r="A3130" s="116" t="s">
        <v>10907</v>
      </c>
      <c r="B3130" s="116" t="s">
        <v>10908</v>
      </c>
      <c r="C3130" s="117" t="s">
        <v>514</v>
      </c>
      <c r="D3130" s="119" t="s">
        <v>10909</v>
      </c>
      <c r="E3130" s="119" t="s">
        <v>10881</v>
      </c>
      <c r="F3130" s="119" t="s">
        <v>10910</v>
      </c>
    </row>
    <row r="3131" spans="1:6">
      <c r="A3131" s="116" t="s">
        <v>10911</v>
      </c>
      <c r="B3131" s="116" t="s">
        <v>10912</v>
      </c>
      <c r="C3131" s="117" t="s">
        <v>514</v>
      </c>
      <c r="D3131" s="119" t="s">
        <v>10913</v>
      </c>
      <c r="E3131" s="119" t="s">
        <v>10914</v>
      </c>
      <c r="F3131" s="119" t="s">
        <v>10915</v>
      </c>
    </row>
    <row r="3132" spans="1:6">
      <c r="A3132" s="116" t="s">
        <v>10916</v>
      </c>
      <c r="B3132" s="116" t="s">
        <v>10917</v>
      </c>
      <c r="C3132" s="117" t="s">
        <v>514</v>
      </c>
      <c r="D3132" s="119" t="s">
        <v>10918</v>
      </c>
      <c r="E3132" s="119" t="s">
        <v>7855</v>
      </c>
      <c r="F3132" s="119" t="s">
        <v>10919</v>
      </c>
    </row>
    <row r="3133" spans="1:6">
      <c r="A3133" s="116" t="s">
        <v>10920</v>
      </c>
      <c r="B3133" s="116" t="s">
        <v>10921</v>
      </c>
      <c r="C3133" s="117" t="s">
        <v>514</v>
      </c>
      <c r="D3133" s="119" t="s">
        <v>10922</v>
      </c>
      <c r="E3133" s="119" t="s">
        <v>10923</v>
      </c>
      <c r="F3133" s="119" t="s">
        <v>10924</v>
      </c>
    </row>
    <row r="3134" spans="1:6">
      <c r="A3134" s="116" t="s">
        <v>10925</v>
      </c>
      <c r="B3134" s="116" t="s">
        <v>10926</v>
      </c>
      <c r="C3134" s="117" t="s">
        <v>514</v>
      </c>
      <c r="D3134" s="119" t="s">
        <v>10927</v>
      </c>
      <c r="E3134" s="119" t="s">
        <v>10928</v>
      </c>
      <c r="F3134" s="119" t="s">
        <v>10929</v>
      </c>
    </row>
    <row r="3135" spans="1:6">
      <c r="A3135" s="116" t="s">
        <v>10930</v>
      </c>
      <c r="B3135" s="116" t="s">
        <v>10931</v>
      </c>
      <c r="C3135" s="117" t="s">
        <v>514</v>
      </c>
      <c r="D3135" s="119" t="s">
        <v>10932</v>
      </c>
      <c r="E3135" s="119" t="s">
        <v>10854</v>
      </c>
      <c r="F3135" s="119" t="s">
        <v>10933</v>
      </c>
    </row>
    <row r="3136" spans="1:6">
      <c r="A3136" s="116" t="s">
        <v>10934</v>
      </c>
      <c r="B3136" s="116" t="s">
        <v>10935</v>
      </c>
      <c r="C3136" s="117" t="s">
        <v>514</v>
      </c>
      <c r="D3136" s="119" t="s">
        <v>10936</v>
      </c>
      <c r="E3136" s="119" t="s">
        <v>10854</v>
      </c>
      <c r="F3136" s="119" t="s">
        <v>10937</v>
      </c>
    </row>
    <row r="3137" spans="1:6">
      <c r="A3137" s="116" t="s">
        <v>10938</v>
      </c>
      <c r="B3137" s="116" t="s">
        <v>10939</v>
      </c>
      <c r="C3137" s="117" t="s">
        <v>514</v>
      </c>
      <c r="D3137" s="119" t="s">
        <v>10940</v>
      </c>
      <c r="E3137" s="119" t="s">
        <v>10854</v>
      </c>
      <c r="F3137" s="119" t="s">
        <v>10941</v>
      </c>
    </row>
    <row r="3138" spans="1:6">
      <c r="A3138" s="116" t="s">
        <v>10942</v>
      </c>
      <c r="B3138" s="116" t="s">
        <v>10943</v>
      </c>
      <c r="C3138" s="117" t="s">
        <v>514</v>
      </c>
      <c r="D3138" s="119" t="s">
        <v>10944</v>
      </c>
      <c r="E3138" s="119" t="s">
        <v>10945</v>
      </c>
      <c r="F3138" s="119" t="s">
        <v>10946</v>
      </c>
    </row>
    <row r="3139" spans="1:6">
      <c r="A3139" s="116" t="s">
        <v>10947</v>
      </c>
      <c r="B3139" s="116" t="s">
        <v>10948</v>
      </c>
      <c r="C3139" s="117" t="s">
        <v>514</v>
      </c>
      <c r="D3139" s="119" t="s">
        <v>10949</v>
      </c>
      <c r="E3139" s="119" t="s">
        <v>10866</v>
      </c>
      <c r="F3139" s="119" t="s">
        <v>10950</v>
      </c>
    </row>
    <row r="3140" spans="1:6">
      <c r="A3140" s="116" t="s">
        <v>10951</v>
      </c>
      <c r="B3140" s="116" t="s">
        <v>10952</v>
      </c>
      <c r="C3140" s="117" t="s">
        <v>514</v>
      </c>
      <c r="D3140" s="119" t="s">
        <v>10953</v>
      </c>
      <c r="E3140" s="119" t="s">
        <v>2760</v>
      </c>
      <c r="F3140" s="119" t="s">
        <v>10954</v>
      </c>
    </row>
    <row r="3141" spans="1:6">
      <c r="A3141" s="116" t="s">
        <v>10955</v>
      </c>
      <c r="B3141" s="116" t="s">
        <v>10956</v>
      </c>
      <c r="C3141" s="117" t="s">
        <v>514</v>
      </c>
      <c r="D3141" s="119" t="s">
        <v>10957</v>
      </c>
      <c r="E3141" s="119" t="s">
        <v>8100</v>
      </c>
      <c r="F3141" s="119" t="s">
        <v>10958</v>
      </c>
    </row>
    <row r="3142" spans="1:6">
      <c r="A3142" s="116" t="s">
        <v>10959</v>
      </c>
      <c r="B3142" s="116" t="s">
        <v>10960</v>
      </c>
      <c r="C3142" s="117" t="s">
        <v>514</v>
      </c>
      <c r="D3142" s="119" t="s">
        <v>10961</v>
      </c>
      <c r="E3142" s="119" t="s">
        <v>8100</v>
      </c>
      <c r="F3142" s="119" t="s">
        <v>10962</v>
      </c>
    </row>
    <row r="3143" spans="1:6">
      <c r="A3143" s="116" t="s">
        <v>10963</v>
      </c>
      <c r="B3143" s="116" t="s">
        <v>10964</v>
      </c>
      <c r="C3143" s="117" t="s">
        <v>514</v>
      </c>
      <c r="D3143" s="119" t="s">
        <v>10965</v>
      </c>
      <c r="E3143" s="119" t="s">
        <v>10966</v>
      </c>
      <c r="F3143" s="119" t="s">
        <v>10967</v>
      </c>
    </row>
    <row r="3144" spans="1:6" ht="25.5">
      <c r="A3144" s="130">
        <v>46.13</v>
      </c>
      <c r="B3144" s="127" t="s">
        <v>10968</v>
      </c>
      <c r="C3144" s="128"/>
      <c r="D3144" s="128"/>
      <c r="E3144" s="128"/>
      <c r="F3144" s="128"/>
    </row>
    <row r="3145" spans="1:6" ht="38.25">
      <c r="A3145" s="121" t="s">
        <v>10969</v>
      </c>
      <c r="B3145" s="116" t="s">
        <v>10970</v>
      </c>
      <c r="C3145" s="122" t="s">
        <v>514</v>
      </c>
      <c r="D3145" s="123" t="s">
        <v>7757</v>
      </c>
      <c r="E3145" s="123" t="s">
        <v>5738</v>
      </c>
      <c r="F3145" s="123" t="s">
        <v>10971</v>
      </c>
    </row>
    <row r="3146" spans="1:6" ht="38.25">
      <c r="A3146" s="121" t="s">
        <v>10972</v>
      </c>
      <c r="B3146" s="116" t="s">
        <v>10973</v>
      </c>
      <c r="C3146" s="122" t="s">
        <v>514</v>
      </c>
      <c r="D3146" s="123" t="s">
        <v>10974</v>
      </c>
      <c r="E3146" s="123" t="s">
        <v>5738</v>
      </c>
      <c r="F3146" s="123" t="s">
        <v>10975</v>
      </c>
    </row>
    <row r="3147" spans="1:6" ht="38.25">
      <c r="A3147" s="121" t="s">
        <v>10976</v>
      </c>
      <c r="B3147" s="116" t="s">
        <v>10977</v>
      </c>
      <c r="C3147" s="122" t="s">
        <v>514</v>
      </c>
      <c r="D3147" s="123" t="s">
        <v>10978</v>
      </c>
      <c r="E3147" s="123" t="s">
        <v>5738</v>
      </c>
      <c r="F3147" s="123" t="s">
        <v>10979</v>
      </c>
    </row>
    <row r="3148" spans="1:6" ht="38.25">
      <c r="A3148" s="121" t="s">
        <v>10980</v>
      </c>
      <c r="B3148" s="116" t="s">
        <v>10981</v>
      </c>
      <c r="C3148" s="122" t="s">
        <v>514</v>
      </c>
      <c r="D3148" s="123" t="s">
        <v>10982</v>
      </c>
      <c r="E3148" s="123" t="s">
        <v>5738</v>
      </c>
      <c r="F3148" s="123" t="s">
        <v>10983</v>
      </c>
    </row>
    <row r="3149" spans="1:6" ht="38.25">
      <c r="A3149" s="121" t="s">
        <v>10984</v>
      </c>
      <c r="B3149" s="116" t="s">
        <v>10985</v>
      </c>
      <c r="C3149" s="122" t="s">
        <v>514</v>
      </c>
      <c r="D3149" s="123" t="s">
        <v>10986</v>
      </c>
      <c r="E3149" s="123" t="s">
        <v>5738</v>
      </c>
      <c r="F3149" s="123" t="s">
        <v>10987</v>
      </c>
    </row>
    <row r="3150" spans="1:6" ht="38.25">
      <c r="A3150" s="116" t="s">
        <v>10988</v>
      </c>
      <c r="B3150" s="118" t="s">
        <v>10989</v>
      </c>
      <c r="C3150" s="117" t="s">
        <v>514</v>
      </c>
      <c r="D3150" s="119" t="s">
        <v>10990</v>
      </c>
      <c r="E3150" s="119" t="s">
        <v>1005</v>
      </c>
      <c r="F3150" s="119" t="s">
        <v>10991</v>
      </c>
    </row>
    <row r="3151" spans="1:6" ht="38.25">
      <c r="A3151" s="116" t="s">
        <v>10992</v>
      </c>
      <c r="B3151" s="118" t="s">
        <v>10993</v>
      </c>
      <c r="C3151" s="117" t="s">
        <v>514</v>
      </c>
      <c r="D3151" s="119" t="s">
        <v>10994</v>
      </c>
      <c r="E3151" s="119" t="s">
        <v>1005</v>
      </c>
      <c r="F3151" s="119" t="s">
        <v>10995</v>
      </c>
    </row>
    <row r="3152" spans="1:6" ht="38.25">
      <c r="A3152" s="116" t="s">
        <v>10996</v>
      </c>
      <c r="B3152" s="118" t="s">
        <v>10997</v>
      </c>
      <c r="C3152" s="117" t="s">
        <v>514</v>
      </c>
      <c r="D3152" s="119" t="s">
        <v>10998</v>
      </c>
      <c r="E3152" s="119" t="s">
        <v>1005</v>
      </c>
      <c r="F3152" s="119" t="s">
        <v>10999</v>
      </c>
    </row>
    <row r="3153" spans="1:6" ht="38.25">
      <c r="A3153" s="116" t="s">
        <v>11000</v>
      </c>
      <c r="B3153" s="118" t="s">
        <v>11001</v>
      </c>
      <c r="C3153" s="117" t="s">
        <v>514</v>
      </c>
      <c r="D3153" s="119" t="s">
        <v>11002</v>
      </c>
      <c r="E3153" s="119" t="s">
        <v>1005</v>
      </c>
      <c r="F3153" s="119" t="s">
        <v>11003</v>
      </c>
    </row>
    <row r="3154" spans="1:6" ht="38.25">
      <c r="A3154" s="116" t="s">
        <v>11004</v>
      </c>
      <c r="B3154" s="118" t="s">
        <v>11005</v>
      </c>
      <c r="C3154" s="117" t="s">
        <v>514</v>
      </c>
      <c r="D3154" s="119" t="s">
        <v>7360</v>
      </c>
      <c r="E3154" s="119" t="s">
        <v>1005</v>
      </c>
      <c r="F3154" s="119" t="s">
        <v>11006</v>
      </c>
    </row>
    <row r="3155" spans="1:6" ht="38.25">
      <c r="A3155" s="116" t="s">
        <v>11007</v>
      </c>
      <c r="B3155" s="118" t="s">
        <v>11008</v>
      </c>
      <c r="C3155" s="117" t="s">
        <v>514</v>
      </c>
      <c r="D3155" s="119" t="s">
        <v>11009</v>
      </c>
      <c r="E3155" s="119" t="s">
        <v>1005</v>
      </c>
      <c r="F3155" s="119" t="s">
        <v>11010</v>
      </c>
    </row>
    <row r="3156" spans="1:6" ht="38.25">
      <c r="A3156" s="116" t="s">
        <v>11011</v>
      </c>
      <c r="B3156" s="118" t="s">
        <v>11012</v>
      </c>
      <c r="C3156" s="117" t="s">
        <v>514</v>
      </c>
      <c r="D3156" s="119" t="s">
        <v>11013</v>
      </c>
      <c r="E3156" s="119" t="s">
        <v>1005</v>
      </c>
      <c r="F3156" s="119" t="s">
        <v>11014</v>
      </c>
    </row>
    <row r="3157" spans="1:6" ht="38.25">
      <c r="A3157" s="116" t="s">
        <v>11015</v>
      </c>
      <c r="B3157" s="118" t="s">
        <v>11016</v>
      </c>
      <c r="C3157" s="117" t="s">
        <v>514</v>
      </c>
      <c r="D3157" s="119" t="s">
        <v>11017</v>
      </c>
      <c r="E3157" s="119" t="s">
        <v>1005</v>
      </c>
      <c r="F3157" s="119" t="s">
        <v>11018</v>
      </c>
    </row>
    <row r="3158" spans="1:6" ht="25.5">
      <c r="A3158" s="130">
        <v>46.14</v>
      </c>
      <c r="B3158" s="127" t="s">
        <v>11019</v>
      </c>
      <c r="C3158" s="128"/>
      <c r="D3158" s="128"/>
      <c r="E3158" s="128"/>
      <c r="F3158" s="128"/>
    </row>
    <row r="3159" spans="1:6" ht="25.5">
      <c r="A3159" s="116" t="s">
        <v>11020</v>
      </c>
      <c r="B3159" s="118" t="s">
        <v>11021</v>
      </c>
      <c r="C3159" s="117" t="s">
        <v>514</v>
      </c>
      <c r="D3159" s="119" t="s">
        <v>11022</v>
      </c>
      <c r="E3159" s="119" t="s">
        <v>1491</v>
      </c>
      <c r="F3159" s="119" t="s">
        <v>11023</v>
      </c>
    </row>
    <row r="3160" spans="1:6" ht="25.5">
      <c r="A3160" s="116" t="s">
        <v>11024</v>
      </c>
      <c r="B3160" s="118" t="s">
        <v>11025</v>
      </c>
      <c r="C3160" s="117" t="s">
        <v>514</v>
      </c>
      <c r="D3160" s="119" t="s">
        <v>11026</v>
      </c>
      <c r="E3160" s="119" t="s">
        <v>1491</v>
      </c>
      <c r="F3160" s="119" t="s">
        <v>11027</v>
      </c>
    </row>
    <row r="3161" spans="1:6" ht="25.5">
      <c r="A3161" s="116" t="s">
        <v>11028</v>
      </c>
      <c r="B3161" s="118" t="s">
        <v>11029</v>
      </c>
      <c r="C3161" s="117" t="s">
        <v>514</v>
      </c>
      <c r="D3161" s="119" t="s">
        <v>11030</v>
      </c>
      <c r="E3161" s="119" t="s">
        <v>1491</v>
      </c>
      <c r="F3161" s="119" t="s">
        <v>11031</v>
      </c>
    </row>
    <row r="3162" spans="1:6" ht="25.5">
      <c r="A3162" s="116" t="s">
        <v>11032</v>
      </c>
      <c r="B3162" s="118" t="s">
        <v>11033</v>
      </c>
      <c r="C3162" s="117" t="s">
        <v>514</v>
      </c>
      <c r="D3162" s="119" t="s">
        <v>11034</v>
      </c>
      <c r="E3162" s="119" t="s">
        <v>1491</v>
      </c>
      <c r="F3162" s="119" t="s">
        <v>11035</v>
      </c>
    </row>
    <row r="3163" spans="1:6" ht="25.5">
      <c r="A3163" s="116" t="s">
        <v>11036</v>
      </c>
      <c r="B3163" s="118" t="s">
        <v>11037</v>
      </c>
      <c r="C3163" s="117" t="s">
        <v>514</v>
      </c>
      <c r="D3163" s="119" t="s">
        <v>11038</v>
      </c>
      <c r="E3163" s="119" t="s">
        <v>1491</v>
      </c>
      <c r="F3163" s="119" t="s">
        <v>11039</v>
      </c>
    </row>
    <row r="3164" spans="1:6" ht="25.5">
      <c r="A3164" s="116" t="s">
        <v>11040</v>
      </c>
      <c r="B3164" s="118" t="s">
        <v>11041</v>
      </c>
      <c r="C3164" s="117" t="s">
        <v>514</v>
      </c>
      <c r="D3164" s="119" t="s">
        <v>11042</v>
      </c>
      <c r="E3164" s="119" t="s">
        <v>1491</v>
      </c>
      <c r="F3164" s="119" t="s">
        <v>11043</v>
      </c>
    </row>
    <row r="3165" spans="1:6" ht="25.5">
      <c r="A3165" s="116" t="s">
        <v>11044</v>
      </c>
      <c r="B3165" s="118" t="s">
        <v>11045</v>
      </c>
      <c r="C3165" s="117" t="s">
        <v>514</v>
      </c>
      <c r="D3165" s="119" t="s">
        <v>11046</v>
      </c>
      <c r="E3165" s="119" t="s">
        <v>1491</v>
      </c>
      <c r="F3165" s="119" t="s">
        <v>11047</v>
      </c>
    </row>
    <row r="3166" spans="1:6" ht="25.5">
      <c r="A3166" s="116" t="s">
        <v>11048</v>
      </c>
      <c r="B3166" s="118" t="s">
        <v>11049</v>
      </c>
      <c r="C3166" s="117" t="s">
        <v>514</v>
      </c>
      <c r="D3166" s="119" t="s">
        <v>11050</v>
      </c>
      <c r="E3166" s="119" t="s">
        <v>1491</v>
      </c>
      <c r="F3166" s="119" t="s">
        <v>11051</v>
      </c>
    </row>
    <row r="3167" spans="1:6" ht="25.5">
      <c r="A3167" s="116" t="s">
        <v>11052</v>
      </c>
      <c r="B3167" s="118" t="s">
        <v>11053</v>
      </c>
      <c r="C3167" s="117" t="s">
        <v>514</v>
      </c>
      <c r="D3167" s="119" t="s">
        <v>11054</v>
      </c>
      <c r="E3167" s="119" t="s">
        <v>1491</v>
      </c>
      <c r="F3167" s="119" t="s">
        <v>11055</v>
      </c>
    </row>
    <row r="3168" spans="1:6" ht="25.5">
      <c r="A3168" s="116" t="s">
        <v>11056</v>
      </c>
      <c r="B3168" s="118" t="s">
        <v>11057</v>
      </c>
      <c r="C3168" s="117" t="s">
        <v>514</v>
      </c>
      <c r="D3168" s="119" t="s">
        <v>11058</v>
      </c>
      <c r="E3168" s="119" t="s">
        <v>1491</v>
      </c>
      <c r="F3168" s="119" t="s">
        <v>11059</v>
      </c>
    </row>
    <row r="3169" spans="1:6" ht="25.5">
      <c r="A3169" s="116" t="s">
        <v>11060</v>
      </c>
      <c r="B3169" s="118" t="s">
        <v>11061</v>
      </c>
      <c r="C3169" s="117" t="s">
        <v>514</v>
      </c>
      <c r="D3169" s="119" t="s">
        <v>11062</v>
      </c>
      <c r="E3169" s="119" t="s">
        <v>1491</v>
      </c>
      <c r="F3169" s="119" t="s">
        <v>11063</v>
      </c>
    </row>
    <row r="3170" spans="1:6" ht="25.5">
      <c r="A3170" s="116" t="s">
        <v>11064</v>
      </c>
      <c r="B3170" s="118" t="s">
        <v>11065</v>
      </c>
      <c r="C3170" s="117" t="s">
        <v>514</v>
      </c>
      <c r="D3170" s="119" t="s">
        <v>11066</v>
      </c>
      <c r="E3170" s="119" t="s">
        <v>1491</v>
      </c>
      <c r="F3170" s="119" t="s">
        <v>11067</v>
      </c>
    </row>
    <row r="3171" spans="1:6" ht="38.25">
      <c r="A3171" s="130">
        <v>46.15</v>
      </c>
      <c r="B3171" s="127" t="s">
        <v>11068</v>
      </c>
      <c r="C3171" s="128"/>
      <c r="D3171" s="128"/>
      <c r="E3171" s="128"/>
      <c r="F3171" s="128"/>
    </row>
    <row r="3172" spans="1:6" ht="25.5">
      <c r="A3172" s="116" t="s">
        <v>11069</v>
      </c>
      <c r="B3172" s="118" t="s">
        <v>11070</v>
      </c>
      <c r="C3172" s="117" t="s">
        <v>514</v>
      </c>
      <c r="D3172" s="119" t="s">
        <v>11071</v>
      </c>
      <c r="E3172" s="119" t="s">
        <v>5833</v>
      </c>
      <c r="F3172" s="119" t="s">
        <v>11072</v>
      </c>
    </row>
    <row r="3173" spans="1:6" ht="25.5">
      <c r="A3173" s="116" t="s">
        <v>11073</v>
      </c>
      <c r="B3173" s="118" t="s">
        <v>11074</v>
      </c>
      <c r="C3173" s="117" t="s">
        <v>514</v>
      </c>
      <c r="D3173" s="119" t="s">
        <v>11075</v>
      </c>
      <c r="E3173" s="119" t="s">
        <v>11076</v>
      </c>
      <c r="F3173" s="119" t="s">
        <v>11077</v>
      </c>
    </row>
    <row r="3174" spans="1:6" ht="25.5">
      <c r="A3174" s="116" t="s">
        <v>11078</v>
      </c>
      <c r="B3174" s="118" t="s">
        <v>11079</v>
      </c>
      <c r="C3174" s="117" t="s">
        <v>514</v>
      </c>
      <c r="D3174" s="119" t="s">
        <v>11080</v>
      </c>
      <c r="E3174" s="119" t="s">
        <v>11076</v>
      </c>
      <c r="F3174" s="119" t="s">
        <v>11081</v>
      </c>
    </row>
    <row r="3175" spans="1:6" ht="25.5">
      <c r="A3175" s="130">
        <v>46.18</v>
      </c>
      <c r="B3175" s="127" t="s">
        <v>11082</v>
      </c>
      <c r="C3175" s="128"/>
      <c r="D3175" s="128"/>
      <c r="E3175" s="128"/>
      <c r="F3175" s="128"/>
    </row>
    <row r="3176" spans="1:6" ht="38.25">
      <c r="A3176" s="116" t="s">
        <v>11083</v>
      </c>
      <c r="B3176" s="118" t="s">
        <v>11084</v>
      </c>
      <c r="C3176" s="117" t="s">
        <v>514</v>
      </c>
      <c r="D3176" s="119" t="s">
        <v>11085</v>
      </c>
      <c r="E3176" s="119" t="s">
        <v>11086</v>
      </c>
      <c r="F3176" s="119" t="s">
        <v>11087</v>
      </c>
    </row>
    <row r="3177" spans="1:6" ht="38.25">
      <c r="A3177" s="116" t="s">
        <v>11088</v>
      </c>
      <c r="B3177" s="118" t="s">
        <v>11089</v>
      </c>
      <c r="C3177" s="117" t="s">
        <v>514</v>
      </c>
      <c r="D3177" s="119" t="s">
        <v>11090</v>
      </c>
      <c r="E3177" s="119" t="s">
        <v>11086</v>
      </c>
      <c r="F3177" s="119" t="s">
        <v>11091</v>
      </c>
    </row>
    <row r="3178" spans="1:6" ht="38.25">
      <c r="A3178" s="116" t="s">
        <v>11092</v>
      </c>
      <c r="B3178" s="118" t="s">
        <v>11093</v>
      </c>
      <c r="C3178" s="117" t="s">
        <v>514</v>
      </c>
      <c r="D3178" s="119" t="s">
        <v>11094</v>
      </c>
      <c r="E3178" s="119" t="s">
        <v>11086</v>
      </c>
      <c r="F3178" s="119" t="s">
        <v>11095</v>
      </c>
    </row>
    <row r="3179" spans="1:6" ht="38.25">
      <c r="A3179" s="116" t="s">
        <v>11096</v>
      </c>
      <c r="B3179" s="118" t="s">
        <v>11097</v>
      </c>
      <c r="C3179" s="117" t="s">
        <v>514</v>
      </c>
      <c r="D3179" s="119" t="s">
        <v>4460</v>
      </c>
      <c r="E3179" s="119" t="s">
        <v>11086</v>
      </c>
      <c r="F3179" s="119" t="s">
        <v>11098</v>
      </c>
    </row>
    <row r="3180" spans="1:6" ht="38.25">
      <c r="A3180" s="116" t="s">
        <v>11099</v>
      </c>
      <c r="B3180" s="118" t="s">
        <v>11100</v>
      </c>
      <c r="C3180" s="117" t="s">
        <v>514</v>
      </c>
      <c r="D3180" s="119" t="s">
        <v>11101</v>
      </c>
      <c r="E3180" s="119" t="s">
        <v>11102</v>
      </c>
      <c r="F3180" s="119" t="s">
        <v>11103</v>
      </c>
    </row>
    <row r="3181" spans="1:6" ht="38.25">
      <c r="A3181" s="116" t="s">
        <v>11104</v>
      </c>
      <c r="B3181" s="118" t="s">
        <v>11105</v>
      </c>
      <c r="C3181" s="117" t="s">
        <v>514</v>
      </c>
      <c r="D3181" s="119" t="s">
        <v>11106</v>
      </c>
      <c r="E3181" s="119" t="s">
        <v>11102</v>
      </c>
      <c r="F3181" s="119" t="s">
        <v>11107</v>
      </c>
    </row>
    <row r="3182" spans="1:6" ht="25.5">
      <c r="A3182" s="116" t="s">
        <v>11108</v>
      </c>
      <c r="B3182" s="118" t="s">
        <v>11109</v>
      </c>
      <c r="C3182" s="117" t="s">
        <v>337</v>
      </c>
      <c r="D3182" s="119" t="s">
        <v>11110</v>
      </c>
      <c r="E3182" s="119" t="s">
        <v>11111</v>
      </c>
      <c r="F3182" s="119" t="s">
        <v>11112</v>
      </c>
    </row>
    <row r="3183" spans="1:6" ht="25.5">
      <c r="A3183" s="116" t="s">
        <v>11113</v>
      </c>
      <c r="B3183" s="118" t="s">
        <v>11114</v>
      </c>
      <c r="C3183" s="117" t="s">
        <v>337</v>
      </c>
      <c r="D3183" s="119" t="s">
        <v>11115</v>
      </c>
      <c r="E3183" s="119" t="s">
        <v>11111</v>
      </c>
      <c r="F3183" s="119" t="s">
        <v>11116</v>
      </c>
    </row>
    <row r="3184" spans="1:6" ht="25.5">
      <c r="A3184" s="116" t="s">
        <v>11117</v>
      </c>
      <c r="B3184" s="118" t="s">
        <v>11118</v>
      </c>
      <c r="C3184" s="117" t="s">
        <v>337</v>
      </c>
      <c r="D3184" s="119" t="s">
        <v>11119</v>
      </c>
      <c r="E3184" s="119" t="s">
        <v>11120</v>
      </c>
      <c r="F3184" s="119" t="s">
        <v>11121</v>
      </c>
    </row>
    <row r="3185" spans="1:6" ht="25.5">
      <c r="A3185" s="116" t="s">
        <v>11122</v>
      </c>
      <c r="B3185" s="118" t="s">
        <v>11123</v>
      </c>
      <c r="C3185" s="117" t="s">
        <v>337</v>
      </c>
      <c r="D3185" s="119" t="s">
        <v>6911</v>
      </c>
      <c r="E3185" s="119" t="s">
        <v>5595</v>
      </c>
      <c r="F3185" s="119" t="s">
        <v>11124</v>
      </c>
    </row>
    <row r="3186" spans="1:6" ht="25.5">
      <c r="A3186" s="116" t="s">
        <v>11125</v>
      </c>
      <c r="B3186" s="118" t="s">
        <v>11126</v>
      </c>
      <c r="C3186" s="117" t="s">
        <v>337</v>
      </c>
      <c r="D3186" s="119" t="s">
        <v>11127</v>
      </c>
      <c r="E3186" s="119" t="s">
        <v>3762</v>
      </c>
      <c r="F3186" s="119" t="s">
        <v>11128</v>
      </c>
    </row>
    <row r="3187" spans="1:6" ht="25.5">
      <c r="A3187" s="116" t="s">
        <v>11129</v>
      </c>
      <c r="B3187" s="118" t="s">
        <v>11130</v>
      </c>
      <c r="C3187" s="117" t="s">
        <v>337</v>
      </c>
      <c r="D3187" s="119" t="s">
        <v>11131</v>
      </c>
      <c r="E3187" s="119" t="s">
        <v>1462</v>
      </c>
      <c r="F3187" s="119" t="s">
        <v>11132</v>
      </c>
    </row>
    <row r="3188" spans="1:6" ht="25.5">
      <c r="A3188" s="116" t="s">
        <v>11133</v>
      </c>
      <c r="B3188" s="118" t="s">
        <v>11134</v>
      </c>
      <c r="C3188" s="117" t="s">
        <v>337</v>
      </c>
      <c r="D3188" s="119" t="s">
        <v>11135</v>
      </c>
      <c r="E3188" s="119" t="s">
        <v>8415</v>
      </c>
      <c r="F3188" s="119" t="s">
        <v>11136</v>
      </c>
    </row>
    <row r="3189" spans="1:6" ht="38.25">
      <c r="A3189" s="116" t="s">
        <v>11137</v>
      </c>
      <c r="B3189" s="118" t="s">
        <v>11138</v>
      </c>
      <c r="C3189" s="117" t="s">
        <v>337</v>
      </c>
      <c r="D3189" s="119" t="s">
        <v>11139</v>
      </c>
      <c r="E3189" s="119" t="s">
        <v>3762</v>
      </c>
      <c r="F3189" s="119" t="s">
        <v>11140</v>
      </c>
    </row>
    <row r="3190" spans="1:6" ht="25.5">
      <c r="A3190" s="116" t="s">
        <v>11141</v>
      </c>
      <c r="B3190" s="118" t="s">
        <v>11142</v>
      </c>
      <c r="C3190" s="117" t="s">
        <v>337</v>
      </c>
      <c r="D3190" s="119" t="s">
        <v>11143</v>
      </c>
      <c r="E3190" s="119" t="s">
        <v>11111</v>
      </c>
      <c r="F3190" s="119" t="s">
        <v>11144</v>
      </c>
    </row>
    <row r="3191" spans="1:6" ht="25.5">
      <c r="A3191" s="116" t="s">
        <v>11145</v>
      </c>
      <c r="B3191" s="118" t="s">
        <v>11146</v>
      </c>
      <c r="C3191" s="117" t="s">
        <v>337</v>
      </c>
      <c r="D3191" s="119" t="s">
        <v>11147</v>
      </c>
      <c r="E3191" s="119" t="s">
        <v>3762</v>
      </c>
      <c r="F3191" s="119" t="s">
        <v>11148</v>
      </c>
    </row>
    <row r="3192" spans="1:6" ht="25.5">
      <c r="A3192" s="116" t="s">
        <v>11149</v>
      </c>
      <c r="B3192" s="118" t="s">
        <v>11150</v>
      </c>
      <c r="C3192" s="117" t="s">
        <v>337</v>
      </c>
      <c r="D3192" s="119" t="s">
        <v>11151</v>
      </c>
      <c r="E3192" s="119" t="s">
        <v>8415</v>
      </c>
      <c r="F3192" s="119" t="s">
        <v>11152</v>
      </c>
    </row>
    <row r="3193" spans="1:6" ht="38.25">
      <c r="A3193" s="116" t="s">
        <v>11153</v>
      </c>
      <c r="B3193" s="118" t="s">
        <v>11154</v>
      </c>
      <c r="C3193" s="117" t="s">
        <v>337</v>
      </c>
      <c r="D3193" s="119" t="s">
        <v>11155</v>
      </c>
      <c r="E3193" s="119" t="s">
        <v>11120</v>
      </c>
      <c r="F3193" s="119" t="s">
        <v>11156</v>
      </c>
    </row>
    <row r="3194" spans="1:6" ht="38.25">
      <c r="A3194" s="121" t="s">
        <v>11157</v>
      </c>
      <c r="B3194" s="116" t="s">
        <v>11158</v>
      </c>
      <c r="C3194" s="122" t="s">
        <v>337</v>
      </c>
      <c r="D3194" s="123" t="s">
        <v>11159</v>
      </c>
      <c r="E3194" s="123" t="s">
        <v>3762</v>
      </c>
      <c r="F3194" s="123" t="s">
        <v>11160</v>
      </c>
    </row>
    <row r="3195" spans="1:6" ht="38.25">
      <c r="A3195" s="121" t="s">
        <v>11161</v>
      </c>
      <c r="B3195" s="116" t="s">
        <v>11162</v>
      </c>
      <c r="C3195" s="122" t="s">
        <v>337</v>
      </c>
      <c r="D3195" s="123" t="s">
        <v>11163</v>
      </c>
      <c r="E3195" s="123" t="s">
        <v>8415</v>
      </c>
      <c r="F3195" s="123" t="s">
        <v>11164</v>
      </c>
    </row>
    <row r="3196" spans="1:6" ht="25.5">
      <c r="A3196" s="116" t="s">
        <v>11165</v>
      </c>
      <c r="B3196" s="118" t="s">
        <v>11166</v>
      </c>
      <c r="C3196" s="117" t="s">
        <v>337</v>
      </c>
      <c r="D3196" s="119" t="s">
        <v>11167</v>
      </c>
      <c r="E3196" s="119" t="s">
        <v>11111</v>
      </c>
      <c r="F3196" s="119" t="s">
        <v>11168</v>
      </c>
    </row>
    <row r="3197" spans="1:6" ht="25.5">
      <c r="A3197" s="116" t="s">
        <v>11169</v>
      </c>
      <c r="B3197" s="118" t="s">
        <v>11170</v>
      </c>
      <c r="C3197" s="117" t="s">
        <v>337</v>
      </c>
      <c r="D3197" s="119" t="s">
        <v>11171</v>
      </c>
      <c r="E3197" s="119" t="s">
        <v>11120</v>
      </c>
      <c r="F3197" s="119" t="s">
        <v>11172</v>
      </c>
    </row>
    <row r="3198" spans="1:6" ht="25.5">
      <c r="A3198" s="130">
        <v>46.19</v>
      </c>
      <c r="B3198" s="127" t="s">
        <v>11173</v>
      </c>
      <c r="C3198" s="128"/>
      <c r="D3198" s="128"/>
      <c r="E3198" s="128"/>
      <c r="F3198" s="128"/>
    </row>
    <row r="3199" spans="1:6" ht="25.5">
      <c r="A3199" s="116" t="s">
        <v>11174</v>
      </c>
      <c r="B3199" s="118" t="s">
        <v>11175</v>
      </c>
      <c r="C3199" s="117" t="s">
        <v>337</v>
      </c>
      <c r="D3199" s="119" t="s">
        <v>11176</v>
      </c>
      <c r="E3199" s="119" t="s">
        <v>3762</v>
      </c>
      <c r="F3199" s="119" t="s">
        <v>11177</v>
      </c>
    </row>
    <row r="3200" spans="1:6" ht="38.25">
      <c r="A3200" s="121" t="s">
        <v>11178</v>
      </c>
      <c r="B3200" s="116" t="s">
        <v>11179</v>
      </c>
      <c r="C3200" s="122" t="s">
        <v>337</v>
      </c>
      <c r="D3200" s="123" t="s">
        <v>11180</v>
      </c>
      <c r="E3200" s="123" t="s">
        <v>8415</v>
      </c>
      <c r="F3200" s="123" t="s">
        <v>11181</v>
      </c>
    </row>
    <row r="3201" spans="1:6" ht="38.25">
      <c r="A3201" s="121" t="s">
        <v>11182</v>
      </c>
      <c r="B3201" s="116" t="s">
        <v>11183</v>
      </c>
      <c r="C3201" s="122" t="s">
        <v>337</v>
      </c>
      <c r="D3201" s="123" t="s">
        <v>11184</v>
      </c>
      <c r="E3201" s="123" t="s">
        <v>3532</v>
      </c>
      <c r="F3201" s="123" t="s">
        <v>11185</v>
      </c>
    </row>
    <row r="3202" spans="1:6" ht="38.25">
      <c r="A3202" s="121" t="s">
        <v>11186</v>
      </c>
      <c r="B3202" s="116" t="s">
        <v>11187</v>
      </c>
      <c r="C3202" s="122" t="s">
        <v>337</v>
      </c>
      <c r="D3202" s="123" t="s">
        <v>4588</v>
      </c>
      <c r="E3202" s="123" t="s">
        <v>7066</v>
      </c>
      <c r="F3202" s="123" t="s">
        <v>11188</v>
      </c>
    </row>
    <row r="3203" spans="1:6" ht="25.5">
      <c r="A3203" s="116" t="s">
        <v>11189</v>
      </c>
      <c r="B3203" s="118" t="s">
        <v>11190</v>
      </c>
      <c r="C3203" s="117" t="s">
        <v>337</v>
      </c>
      <c r="D3203" s="119" t="s">
        <v>11191</v>
      </c>
      <c r="E3203" s="119" t="s">
        <v>3762</v>
      </c>
      <c r="F3203" s="119" t="s">
        <v>11192</v>
      </c>
    </row>
    <row r="3204" spans="1:6" ht="25.5">
      <c r="A3204" s="116" t="s">
        <v>11193</v>
      </c>
      <c r="B3204" s="118" t="s">
        <v>11194</v>
      </c>
      <c r="C3204" s="117" t="s">
        <v>337</v>
      </c>
      <c r="D3204" s="119" t="s">
        <v>11195</v>
      </c>
      <c r="E3204" s="119" t="s">
        <v>3762</v>
      </c>
      <c r="F3204" s="119" t="s">
        <v>11196</v>
      </c>
    </row>
    <row r="3205" spans="1:6" ht="38.25">
      <c r="A3205" s="121" t="s">
        <v>11197</v>
      </c>
      <c r="B3205" s="116" t="s">
        <v>11198</v>
      </c>
      <c r="C3205" s="122" t="s">
        <v>337</v>
      </c>
      <c r="D3205" s="123" t="s">
        <v>11199</v>
      </c>
      <c r="E3205" s="123" t="s">
        <v>8415</v>
      </c>
      <c r="F3205" s="123" t="s">
        <v>11200</v>
      </c>
    </row>
    <row r="3206" spans="1:6" ht="38.25">
      <c r="A3206" s="121" t="s">
        <v>11201</v>
      </c>
      <c r="B3206" s="116" t="s">
        <v>11202</v>
      </c>
      <c r="C3206" s="122" t="s">
        <v>337</v>
      </c>
      <c r="D3206" s="123" t="s">
        <v>11203</v>
      </c>
      <c r="E3206" s="123" t="s">
        <v>3532</v>
      </c>
      <c r="F3206" s="123" t="s">
        <v>11204</v>
      </c>
    </row>
    <row r="3207" spans="1:6" ht="38.25">
      <c r="A3207" s="121" t="s">
        <v>11205</v>
      </c>
      <c r="B3207" s="116" t="s">
        <v>11206</v>
      </c>
      <c r="C3207" s="122" t="s">
        <v>337</v>
      </c>
      <c r="D3207" s="123" t="s">
        <v>11207</v>
      </c>
      <c r="E3207" s="123" t="s">
        <v>7066</v>
      </c>
      <c r="F3207" s="123" t="s">
        <v>11208</v>
      </c>
    </row>
    <row r="3208" spans="1:6" ht="38.25">
      <c r="A3208" s="130">
        <v>46.2</v>
      </c>
      <c r="B3208" s="127" t="s">
        <v>11209</v>
      </c>
      <c r="C3208" s="128"/>
      <c r="D3208" s="128"/>
      <c r="E3208" s="128"/>
      <c r="F3208" s="128"/>
    </row>
    <row r="3209" spans="1:6" ht="38.25">
      <c r="A3209" s="116" t="s">
        <v>11210</v>
      </c>
      <c r="B3209" s="118" t="s">
        <v>11211</v>
      </c>
      <c r="C3209" s="117" t="s">
        <v>514</v>
      </c>
      <c r="D3209" s="119" t="s">
        <v>11212</v>
      </c>
      <c r="E3209" s="119" t="s">
        <v>10923</v>
      </c>
      <c r="F3209" s="119" t="s">
        <v>11213</v>
      </c>
    </row>
    <row r="3210" spans="1:6" ht="38.25">
      <c r="A3210" s="116" t="s">
        <v>11214</v>
      </c>
      <c r="B3210" s="118" t="s">
        <v>11215</v>
      </c>
      <c r="C3210" s="117" t="s">
        <v>514</v>
      </c>
      <c r="D3210" s="119" t="s">
        <v>11216</v>
      </c>
      <c r="E3210" s="119" t="s">
        <v>8145</v>
      </c>
      <c r="F3210" s="119" t="s">
        <v>11217</v>
      </c>
    </row>
    <row r="3211" spans="1:6">
      <c r="A3211" s="130">
        <v>46.21</v>
      </c>
      <c r="B3211" s="113" t="s">
        <v>11218</v>
      </c>
      <c r="C3211" s="114"/>
      <c r="D3211" s="114"/>
      <c r="E3211" s="114"/>
      <c r="F3211" s="114"/>
    </row>
    <row r="3212" spans="1:6" ht="38.25">
      <c r="A3212" s="116" t="s">
        <v>11219</v>
      </c>
      <c r="B3212" s="118" t="s">
        <v>11220</v>
      </c>
      <c r="C3212" s="117" t="s">
        <v>514</v>
      </c>
      <c r="D3212" s="119" t="s">
        <v>11221</v>
      </c>
      <c r="E3212" s="119" t="s">
        <v>3160</v>
      </c>
      <c r="F3212" s="119" t="s">
        <v>11222</v>
      </c>
    </row>
    <row r="3213" spans="1:6" ht="25.5">
      <c r="A3213" s="121" t="s">
        <v>11223</v>
      </c>
      <c r="B3213" s="116" t="s">
        <v>11224</v>
      </c>
      <c r="C3213" s="122" t="s">
        <v>514</v>
      </c>
      <c r="D3213" s="123" t="s">
        <v>11225</v>
      </c>
      <c r="E3213" s="123" t="s">
        <v>10600</v>
      </c>
      <c r="F3213" s="123" t="s">
        <v>11226</v>
      </c>
    </row>
    <row r="3214" spans="1:6" ht="25.5">
      <c r="A3214" s="121" t="s">
        <v>11227</v>
      </c>
      <c r="B3214" s="116" t="s">
        <v>11228</v>
      </c>
      <c r="C3214" s="122" t="s">
        <v>514</v>
      </c>
      <c r="D3214" s="123" t="s">
        <v>11229</v>
      </c>
      <c r="E3214" s="123" t="s">
        <v>10600</v>
      </c>
      <c r="F3214" s="123" t="s">
        <v>11230</v>
      </c>
    </row>
    <row r="3215" spans="1:6" ht="38.25">
      <c r="A3215" s="116" t="s">
        <v>11231</v>
      </c>
      <c r="B3215" s="118" t="s">
        <v>11232</v>
      </c>
      <c r="C3215" s="117" t="s">
        <v>514</v>
      </c>
      <c r="D3215" s="119" t="s">
        <v>11233</v>
      </c>
      <c r="E3215" s="119" t="s">
        <v>7135</v>
      </c>
      <c r="F3215" s="119" t="s">
        <v>5338</v>
      </c>
    </row>
    <row r="3216" spans="1:6" ht="25.5">
      <c r="A3216" s="121" t="s">
        <v>11234</v>
      </c>
      <c r="B3216" s="116" t="s">
        <v>11235</v>
      </c>
      <c r="C3216" s="122" t="s">
        <v>514</v>
      </c>
      <c r="D3216" s="123" t="s">
        <v>11236</v>
      </c>
      <c r="E3216" s="123" t="s">
        <v>1442</v>
      </c>
      <c r="F3216" s="123" t="s">
        <v>11237</v>
      </c>
    </row>
    <row r="3217" spans="1:6" ht="38.25">
      <c r="A3217" s="116" t="s">
        <v>11238</v>
      </c>
      <c r="B3217" s="118" t="s">
        <v>11239</v>
      </c>
      <c r="C3217" s="117" t="s">
        <v>514</v>
      </c>
      <c r="D3217" s="119" t="s">
        <v>11240</v>
      </c>
      <c r="E3217" s="119" t="s">
        <v>10613</v>
      </c>
      <c r="F3217" s="119" t="s">
        <v>11241</v>
      </c>
    </row>
    <row r="3218" spans="1:6" ht="25.5">
      <c r="A3218" s="121" t="s">
        <v>11242</v>
      </c>
      <c r="B3218" s="116" t="s">
        <v>11243</v>
      </c>
      <c r="C3218" s="122" t="s">
        <v>514</v>
      </c>
      <c r="D3218" s="123" t="s">
        <v>11244</v>
      </c>
      <c r="E3218" s="123" t="s">
        <v>11245</v>
      </c>
      <c r="F3218" s="123" t="s">
        <v>11246</v>
      </c>
    </row>
    <row r="3219" spans="1:6" ht="38.25">
      <c r="A3219" s="116" t="s">
        <v>11247</v>
      </c>
      <c r="B3219" s="118" t="s">
        <v>11248</v>
      </c>
      <c r="C3219" s="117" t="s">
        <v>514</v>
      </c>
      <c r="D3219" s="119" t="s">
        <v>11249</v>
      </c>
      <c r="E3219" s="119" t="s">
        <v>6790</v>
      </c>
      <c r="F3219" s="119" t="s">
        <v>11250</v>
      </c>
    </row>
    <row r="3220" spans="1:6" ht="38.25">
      <c r="A3220" s="116" t="s">
        <v>11251</v>
      </c>
      <c r="B3220" s="118" t="s">
        <v>11252</v>
      </c>
      <c r="C3220" s="117" t="s">
        <v>514</v>
      </c>
      <c r="D3220" s="119" t="s">
        <v>11253</v>
      </c>
      <c r="E3220" s="119" t="s">
        <v>2876</v>
      </c>
      <c r="F3220" s="119" t="s">
        <v>11254</v>
      </c>
    </row>
    <row r="3221" spans="1:6" ht="38.25">
      <c r="A3221" s="116" t="s">
        <v>11255</v>
      </c>
      <c r="B3221" s="118" t="s">
        <v>11256</v>
      </c>
      <c r="C3221" s="117" t="s">
        <v>514</v>
      </c>
      <c r="D3221" s="119" t="s">
        <v>11257</v>
      </c>
      <c r="E3221" s="119" t="s">
        <v>10622</v>
      </c>
      <c r="F3221" s="119" t="s">
        <v>11258</v>
      </c>
    </row>
    <row r="3222" spans="1:6" ht="38.25">
      <c r="A3222" s="116" t="s">
        <v>11259</v>
      </c>
      <c r="B3222" s="118" t="s">
        <v>11260</v>
      </c>
      <c r="C3222" s="117" t="s">
        <v>514</v>
      </c>
      <c r="D3222" s="119" t="s">
        <v>11261</v>
      </c>
      <c r="E3222" s="119" t="s">
        <v>1613</v>
      </c>
      <c r="F3222" s="119" t="s">
        <v>11262</v>
      </c>
    </row>
    <row r="3223" spans="1:6" ht="38.25">
      <c r="A3223" s="116" t="s">
        <v>11263</v>
      </c>
      <c r="B3223" s="118" t="s">
        <v>11264</v>
      </c>
      <c r="C3223" s="117" t="s">
        <v>514</v>
      </c>
      <c r="D3223" s="119" t="s">
        <v>11265</v>
      </c>
      <c r="E3223" s="119" t="s">
        <v>11266</v>
      </c>
      <c r="F3223" s="119" t="s">
        <v>11267</v>
      </c>
    </row>
    <row r="3224" spans="1:6" ht="38.25">
      <c r="A3224" s="116" t="s">
        <v>11268</v>
      </c>
      <c r="B3224" s="118" t="s">
        <v>11269</v>
      </c>
      <c r="C3224" s="117" t="s">
        <v>514</v>
      </c>
      <c r="D3224" s="119" t="s">
        <v>11270</v>
      </c>
      <c r="E3224" s="119" t="s">
        <v>11271</v>
      </c>
      <c r="F3224" s="119" t="s">
        <v>11272</v>
      </c>
    </row>
    <row r="3225" spans="1:6" ht="25.5">
      <c r="A3225" s="130">
        <v>46.23</v>
      </c>
      <c r="B3225" s="127" t="s">
        <v>11273</v>
      </c>
      <c r="C3225" s="128"/>
      <c r="D3225" s="128"/>
      <c r="E3225" s="128"/>
      <c r="F3225" s="128"/>
    </row>
    <row r="3226" spans="1:6">
      <c r="A3226" s="116" t="s">
        <v>11274</v>
      </c>
      <c r="B3226" s="116" t="s">
        <v>11275</v>
      </c>
      <c r="C3226" s="117" t="s">
        <v>514</v>
      </c>
      <c r="D3226" s="119" t="s">
        <v>11276</v>
      </c>
      <c r="E3226" s="119" t="s">
        <v>1240</v>
      </c>
      <c r="F3226" s="119" t="s">
        <v>11277</v>
      </c>
    </row>
    <row r="3227" spans="1:6">
      <c r="A3227" s="116" t="s">
        <v>11278</v>
      </c>
      <c r="B3227" s="116" t="s">
        <v>11279</v>
      </c>
      <c r="C3227" s="117" t="s">
        <v>514</v>
      </c>
      <c r="D3227" s="119" t="s">
        <v>11280</v>
      </c>
      <c r="E3227" s="119" t="s">
        <v>11281</v>
      </c>
      <c r="F3227" s="119" t="s">
        <v>11282</v>
      </c>
    </row>
    <row r="3228" spans="1:6">
      <c r="A3228" s="116" t="s">
        <v>11283</v>
      </c>
      <c r="B3228" s="116" t="s">
        <v>11284</v>
      </c>
      <c r="C3228" s="117" t="s">
        <v>514</v>
      </c>
      <c r="D3228" s="119" t="s">
        <v>11285</v>
      </c>
      <c r="E3228" s="119" t="s">
        <v>11286</v>
      </c>
      <c r="F3228" s="119" t="s">
        <v>11287</v>
      </c>
    </row>
    <row r="3229" spans="1:6">
      <c r="A3229" s="116" t="s">
        <v>11288</v>
      </c>
      <c r="B3229" s="116" t="s">
        <v>11289</v>
      </c>
      <c r="C3229" s="117" t="s">
        <v>514</v>
      </c>
      <c r="D3229" s="119" t="s">
        <v>11290</v>
      </c>
      <c r="E3229" s="119" t="s">
        <v>1575</v>
      </c>
      <c r="F3229" s="119" t="s">
        <v>11291</v>
      </c>
    </row>
    <row r="3230" spans="1:6">
      <c r="A3230" s="116" t="s">
        <v>11292</v>
      </c>
      <c r="B3230" s="116" t="s">
        <v>11293</v>
      </c>
      <c r="C3230" s="117" t="s">
        <v>514</v>
      </c>
      <c r="D3230" s="119" t="s">
        <v>11294</v>
      </c>
      <c r="E3230" s="119" t="s">
        <v>2224</v>
      </c>
      <c r="F3230" s="119" t="s">
        <v>11295</v>
      </c>
    </row>
    <row r="3231" spans="1:6">
      <c r="A3231" s="116" t="s">
        <v>11296</v>
      </c>
      <c r="B3231" s="116" t="s">
        <v>11297</v>
      </c>
      <c r="C3231" s="117" t="s">
        <v>514</v>
      </c>
      <c r="D3231" s="119" t="s">
        <v>11298</v>
      </c>
      <c r="E3231" s="119" t="s">
        <v>11299</v>
      </c>
      <c r="F3231" s="119" t="s">
        <v>11300</v>
      </c>
    </row>
    <row r="3232" spans="1:6">
      <c r="A3232" s="116" t="s">
        <v>11301</v>
      </c>
      <c r="B3232" s="116" t="s">
        <v>11302</v>
      </c>
      <c r="C3232" s="117" t="s">
        <v>514</v>
      </c>
      <c r="D3232" s="119" t="s">
        <v>11303</v>
      </c>
      <c r="E3232" s="119" t="s">
        <v>1752</v>
      </c>
      <c r="F3232" s="119" t="s">
        <v>11304</v>
      </c>
    </row>
    <row r="3233" spans="1:6">
      <c r="A3233" s="116" t="s">
        <v>11305</v>
      </c>
      <c r="B3233" s="116" t="s">
        <v>11306</v>
      </c>
      <c r="C3233" s="117" t="s">
        <v>514</v>
      </c>
      <c r="D3233" s="119" t="s">
        <v>11307</v>
      </c>
      <c r="E3233" s="119" t="s">
        <v>1054</v>
      </c>
      <c r="F3233" s="119" t="s">
        <v>11308</v>
      </c>
    </row>
    <row r="3234" spans="1:6" ht="38.25">
      <c r="A3234" s="130">
        <v>46.26</v>
      </c>
      <c r="B3234" s="127" t="s">
        <v>11309</v>
      </c>
      <c r="C3234" s="128"/>
      <c r="D3234" s="128"/>
      <c r="E3234" s="128"/>
      <c r="F3234" s="128"/>
    </row>
    <row r="3235" spans="1:6" ht="25.5">
      <c r="A3235" s="116" t="s">
        <v>11310</v>
      </c>
      <c r="B3235" s="118" t="s">
        <v>11311</v>
      </c>
      <c r="C3235" s="117" t="s">
        <v>514</v>
      </c>
      <c r="D3235" s="119" t="s">
        <v>11312</v>
      </c>
      <c r="E3235" s="119" t="s">
        <v>1404</v>
      </c>
      <c r="F3235" s="119" t="s">
        <v>11313</v>
      </c>
    </row>
    <row r="3236" spans="1:6" ht="25.5">
      <c r="A3236" s="116" t="s">
        <v>11314</v>
      </c>
      <c r="B3236" s="118" t="s">
        <v>11315</v>
      </c>
      <c r="C3236" s="117" t="s">
        <v>514</v>
      </c>
      <c r="D3236" s="119" t="s">
        <v>11316</v>
      </c>
      <c r="E3236" s="119" t="s">
        <v>1404</v>
      </c>
      <c r="F3236" s="119" t="s">
        <v>11317</v>
      </c>
    </row>
    <row r="3237" spans="1:6" ht="25.5">
      <c r="A3237" s="116" t="s">
        <v>11318</v>
      </c>
      <c r="B3237" s="118" t="s">
        <v>11319</v>
      </c>
      <c r="C3237" s="117" t="s">
        <v>514</v>
      </c>
      <c r="D3237" s="119" t="s">
        <v>11320</v>
      </c>
      <c r="E3237" s="119" t="s">
        <v>1491</v>
      </c>
      <c r="F3237" s="119" t="s">
        <v>11321</v>
      </c>
    </row>
    <row r="3238" spans="1:6" ht="25.5">
      <c r="A3238" s="116" t="s">
        <v>11322</v>
      </c>
      <c r="B3238" s="118" t="s">
        <v>11323</v>
      </c>
      <c r="C3238" s="117" t="s">
        <v>514</v>
      </c>
      <c r="D3238" s="119" t="s">
        <v>11324</v>
      </c>
      <c r="E3238" s="119" t="s">
        <v>1491</v>
      </c>
      <c r="F3238" s="119" t="s">
        <v>11325</v>
      </c>
    </row>
    <row r="3239" spans="1:6" ht="25.5">
      <c r="A3239" s="116" t="s">
        <v>11326</v>
      </c>
      <c r="B3239" s="118" t="s">
        <v>11327</v>
      </c>
      <c r="C3239" s="117" t="s">
        <v>514</v>
      </c>
      <c r="D3239" s="119" t="s">
        <v>11328</v>
      </c>
      <c r="E3239" s="119" t="s">
        <v>1491</v>
      </c>
      <c r="F3239" s="119" t="s">
        <v>11329</v>
      </c>
    </row>
    <row r="3240" spans="1:6" ht="25.5">
      <c r="A3240" s="116" t="s">
        <v>11330</v>
      </c>
      <c r="B3240" s="118" t="s">
        <v>11331</v>
      </c>
      <c r="C3240" s="117" t="s">
        <v>337</v>
      </c>
      <c r="D3240" s="119" t="s">
        <v>11332</v>
      </c>
      <c r="E3240" s="119" t="s">
        <v>1399</v>
      </c>
      <c r="F3240" s="119" t="s">
        <v>11333</v>
      </c>
    </row>
    <row r="3241" spans="1:6" ht="25.5">
      <c r="A3241" s="116" t="s">
        <v>11334</v>
      </c>
      <c r="B3241" s="118" t="s">
        <v>11335</v>
      </c>
      <c r="C3241" s="117" t="s">
        <v>337</v>
      </c>
      <c r="D3241" s="119" t="s">
        <v>11336</v>
      </c>
      <c r="E3241" s="119" t="s">
        <v>1399</v>
      </c>
      <c r="F3241" s="119" t="s">
        <v>11337</v>
      </c>
    </row>
    <row r="3242" spans="1:6" ht="25.5">
      <c r="A3242" s="116" t="s">
        <v>11338</v>
      </c>
      <c r="B3242" s="118" t="s">
        <v>11339</v>
      </c>
      <c r="C3242" s="117" t="s">
        <v>337</v>
      </c>
      <c r="D3242" s="119" t="s">
        <v>2507</v>
      </c>
      <c r="E3242" s="119" t="s">
        <v>1404</v>
      </c>
      <c r="F3242" s="119" t="s">
        <v>11340</v>
      </c>
    </row>
    <row r="3243" spans="1:6" ht="25.5">
      <c r="A3243" s="116" t="s">
        <v>11341</v>
      </c>
      <c r="B3243" s="118" t="s">
        <v>11342</v>
      </c>
      <c r="C3243" s="117" t="s">
        <v>337</v>
      </c>
      <c r="D3243" s="119" t="s">
        <v>11343</v>
      </c>
      <c r="E3243" s="119" t="s">
        <v>1404</v>
      </c>
      <c r="F3243" s="119" t="s">
        <v>11344</v>
      </c>
    </row>
    <row r="3244" spans="1:6" ht="25.5">
      <c r="A3244" s="116" t="s">
        <v>11345</v>
      </c>
      <c r="B3244" s="118" t="s">
        <v>11346</v>
      </c>
      <c r="C3244" s="117" t="s">
        <v>337</v>
      </c>
      <c r="D3244" s="119" t="s">
        <v>11347</v>
      </c>
      <c r="E3244" s="119" t="s">
        <v>1404</v>
      </c>
      <c r="F3244" s="119" t="s">
        <v>11348</v>
      </c>
    </row>
    <row r="3245" spans="1:6" ht="25.5">
      <c r="A3245" s="116" t="s">
        <v>11349</v>
      </c>
      <c r="B3245" s="118" t="s">
        <v>11350</v>
      </c>
      <c r="C3245" s="117" t="s">
        <v>837</v>
      </c>
      <c r="D3245" s="119" t="s">
        <v>11351</v>
      </c>
      <c r="E3245" s="119" t="s">
        <v>1399</v>
      </c>
      <c r="F3245" s="119" t="s">
        <v>11352</v>
      </c>
    </row>
    <row r="3246" spans="1:6" ht="25.5">
      <c r="A3246" s="116" t="s">
        <v>11353</v>
      </c>
      <c r="B3246" s="118" t="s">
        <v>11354</v>
      </c>
      <c r="C3246" s="117" t="s">
        <v>837</v>
      </c>
      <c r="D3246" s="119" t="s">
        <v>11355</v>
      </c>
      <c r="E3246" s="119" t="s">
        <v>1399</v>
      </c>
      <c r="F3246" s="119" t="s">
        <v>11356</v>
      </c>
    </row>
    <row r="3247" spans="1:6" ht="25.5">
      <c r="A3247" s="116" t="s">
        <v>11357</v>
      </c>
      <c r="B3247" s="118" t="s">
        <v>11358</v>
      </c>
      <c r="C3247" s="117" t="s">
        <v>837</v>
      </c>
      <c r="D3247" s="119" t="s">
        <v>11359</v>
      </c>
      <c r="E3247" s="119" t="s">
        <v>1404</v>
      </c>
      <c r="F3247" s="119" t="s">
        <v>11360</v>
      </c>
    </row>
    <row r="3248" spans="1:6" ht="25.5">
      <c r="A3248" s="116" t="s">
        <v>11361</v>
      </c>
      <c r="B3248" s="118" t="s">
        <v>11362</v>
      </c>
      <c r="C3248" s="117" t="s">
        <v>837</v>
      </c>
      <c r="D3248" s="119" t="s">
        <v>11363</v>
      </c>
      <c r="E3248" s="119" t="s">
        <v>1404</v>
      </c>
      <c r="F3248" s="119" t="s">
        <v>11364</v>
      </c>
    </row>
    <row r="3249" spans="1:6" ht="25.5">
      <c r="A3249" s="116" t="s">
        <v>11365</v>
      </c>
      <c r="B3249" s="118" t="s">
        <v>11366</v>
      </c>
      <c r="C3249" s="117" t="s">
        <v>837</v>
      </c>
      <c r="D3249" s="119" t="s">
        <v>11367</v>
      </c>
      <c r="E3249" s="119" t="s">
        <v>1404</v>
      </c>
      <c r="F3249" s="119" t="s">
        <v>11368</v>
      </c>
    </row>
    <row r="3250" spans="1:6" ht="25.5">
      <c r="A3250" s="116" t="s">
        <v>11369</v>
      </c>
      <c r="B3250" s="118" t="s">
        <v>11370</v>
      </c>
      <c r="C3250" s="117" t="s">
        <v>837</v>
      </c>
      <c r="D3250" s="119" t="s">
        <v>11371</v>
      </c>
      <c r="E3250" s="119" t="s">
        <v>1404</v>
      </c>
      <c r="F3250" s="119" t="s">
        <v>11372</v>
      </c>
    </row>
    <row r="3251" spans="1:6" ht="25.5">
      <c r="A3251" s="116" t="s">
        <v>11373</v>
      </c>
      <c r="B3251" s="118" t="s">
        <v>11374</v>
      </c>
      <c r="C3251" s="117" t="s">
        <v>514</v>
      </c>
      <c r="D3251" s="119" t="s">
        <v>11375</v>
      </c>
      <c r="E3251" s="119" t="s">
        <v>1491</v>
      </c>
      <c r="F3251" s="119" t="s">
        <v>11376</v>
      </c>
    </row>
    <row r="3252" spans="1:6" ht="25.5">
      <c r="A3252" s="116" t="s">
        <v>11377</v>
      </c>
      <c r="B3252" s="118" t="s">
        <v>11378</v>
      </c>
      <c r="C3252" s="117" t="s">
        <v>514</v>
      </c>
      <c r="D3252" s="119" t="s">
        <v>11379</v>
      </c>
      <c r="E3252" s="119" t="s">
        <v>1491</v>
      </c>
      <c r="F3252" s="119" t="s">
        <v>11380</v>
      </c>
    </row>
    <row r="3253" spans="1:6" ht="38.25">
      <c r="A3253" s="116" t="s">
        <v>11381</v>
      </c>
      <c r="B3253" s="118" t="s">
        <v>11382</v>
      </c>
      <c r="C3253" s="117" t="s">
        <v>337</v>
      </c>
      <c r="D3253" s="119" t="s">
        <v>11383</v>
      </c>
      <c r="E3253" s="119" t="s">
        <v>1399</v>
      </c>
      <c r="F3253" s="119" t="s">
        <v>11384</v>
      </c>
    </row>
    <row r="3254" spans="1:6" ht="38.25">
      <c r="A3254" s="116" t="s">
        <v>11385</v>
      </c>
      <c r="B3254" s="118" t="s">
        <v>11386</v>
      </c>
      <c r="C3254" s="117" t="s">
        <v>337</v>
      </c>
      <c r="D3254" s="119" t="s">
        <v>11387</v>
      </c>
      <c r="E3254" s="119" t="s">
        <v>1399</v>
      </c>
      <c r="F3254" s="119" t="s">
        <v>11388</v>
      </c>
    </row>
    <row r="3255" spans="1:6" ht="25.5">
      <c r="A3255" s="116" t="s">
        <v>11389</v>
      </c>
      <c r="B3255" s="118" t="s">
        <v>11390</v>
      </c>
      <c r="C3255" s="117" t="s">
        <v>337</v>
      </c>
      <c r="D3255" s="119" t="s">
        <v>11391</v>
      </c>
      <c r="E3255" s="119" t="s">
        <v>1404</v>
      </c>
      <c r="F3255" s="119" t="s">
        <v>11392</v>
      </c>
    </row>
    <row r="3256" spans="1:6" ht="25.5">
      <c r="A3256" s="116" t="s">
        <v>11393</v>
      </c>
      <c r="B3256" s="118" t="s">
        <v>11394</v>
      </c>
      <c r="C3256" s="117" t="s">
        <v>337</v>
      </c>
      <c r="D3256" s="119" t="s">
        <v>11395</v>
      </c>
      <c r="E3256" s="119" t="s">
        <v>1404</v>
      </c>
      <c r="F3256" s="119" t="s">
        <v>11396</v>
      </c>
    </row>
    <row r="3257" spans="1:6" ht="25.5">
      <c r="A3257" s="116" t="s">
        <v>11397</v>
      </c>
      <c r="B3257" s="118" t="s">
        <v>11398</v>
      </c>
      <c r="C3257" s="117" t="s">
        <v>337</v>
      </c>
      <c r="D3257" s="119" t="s">
        <v>11399</v>
      </c>
      <c r="E3257" s="119" t="s">
        <v>1404</v>
      </c>
      <c r="F3257" s="119" t="s">
        <v>11400</v>
      </c>
    </row>
    <row r="3258" spans="1:6" ht="25.5">
      <c r="A3258" s="116" t="s">
        <v>11401</v>
      </c>
      <c r="B3258" s="118" t="s">
        <v>11402</v>
      </c>
      <c r="C3258" s="117" t="s">
        <v>337</v>
      </c>
      <c r="D3258" s="119" t="s">
        <v>11403</v>
      </c>
      <c r="E3258" s="119" t="s">
        <v>1404</v>
      </c>
      <c r="F3258" s="119" t="s">
        <v>11404</v>
      </c>
    </row>
    <row r="3259" spans="1:6" ht="38.25">
      <c r="A3259" s="116" t="s">
        <v>11405</v>
      </c>
      <c r="B3259" s="118" t="s">
        <v>11406</v>
      </c>
      <c r="C3259" s="117" t="s">
        <v>337</v>
      </c>
      <c r="D3259" s="119" t="s">
        <v>11407</v>
      </c>
      <c r="E3259" s="119" t="s">
        <v>1399</v>
      </c>
      <c r="F3259" s="119" t="s">
        <v>11408</v>
      </c>
    </row>
    <row r="3260" spans="1:6" ht="38.25">
      <c r="A3260" s="116" t="s">
        <v>11409</v>
      </c>
      <c r="B3260" s="118" t="s">
        <v>11410</v>
      </c>
      <c r="C3260" s="117" t="s">
        <v>337</v>
      </c>
      <c r="D3260" s="119" t="s">
        <v>11411</v>
      </c>
      <c r="E3260" s="119" t="s">
        <v>1399</v>
      </c>
      <c r="F3260" s="119" t="s">
        <v>11412</v>
      </c>
    </row>
    <row r="3261" spans="1:6" ht="25.5">
      <c r="A3261" s="116" t="s">
        <v>11413</v>
      </c>
      <c r="B3261" s="118" t="s">
        <v>11414</v>
      </c>
      <c r="C3261" s="117" t="s">
        <v>337</v>
      </c>
      <c r="D3261" s="119" t="s">
        <v>11415</v>
      </c>
      <c r="E3261" s="119" t="s">
        <v>1404</v>
      </c>
      <c r="F3261" s="119" t="s">
        <v>11416</v>
      </c>
    </row>
    <row r="3262" spans="1:6" ht="25.5">
      <c r="A3262" s="116" t="s">
        <v>11417</v>
      </c>
      <c r="B3262" s="118" t="s">
        <v>11418</v>
      </c>
      <c r="C3262" s="117" t="s">
        <v>337</v>
      </c>
      <c r="D3262" s="119" t="s">
        <v>11419</v>
      </c>
      <c r="E3262" s="119" t="s">
        <v>1404</v>
      </c>
      <c r="F3262" s="119" t="s">
        <v>11420</v>
      </c>
    </row>
    <row r="3263" spans="1:6" ht="25.5">
      <c r="A3263" s="116" t="s">
        <v>11421</v>
      </c>
      <c r="B3263" s="118" t="s">
        <v>11422</v>
      </c>
      <c r="C3263" s="117" t="s">
        <v>337</v>
      </c>
      <c r="D3263" s="119" t="s">
        <v>11423</v>
      </c>
      <c r="E3263" s="119" t="s">
        <v>1404</v>
      </c>
      <c r="F3263" s="119" t="s">
        <v>11424</v>
      </c>
    </row>
    <row r="3264" spans="1:6" ht="25.5">
      <c r="A3264" s="116" t="s">
        <v>11425</v>
      </c>
      <c r="B3264" s="118" t="s">
        <v>11426</v>
      </c>
      <c r="C3264" s="117" t="s">
        <v>337</v>
      </c>
      <c r="D3264" s="119" t="s">
        <v>11427</v>
      </c>
      <c r="E3264" s="119" t="s">
        <v>1399</v>
      </c>
      <c r="F3264" s="119" t="s">
        <v>11428</v>
      </c>
    </row>
    <row r="3265" spans="1:6" ht="25.5">
      <c r="A3265" s="116" t="s">
        <v>11429</v>
      </c>
      <c r="B3265" s="118" t="s">
        <v>11430</v>
      </c>
      <c r="C3265" s="117" t="s">
        <v>337</v>
      </c>
      <c r="D3265" s="119" t="s">
        <v>11431</v>
      </c>
      <c r="E3265" s="119" t="s">
        <v>1399</v>
      </c>
      <c r="F3265" s="119" t="s">
        <v>11432</v>
      </c>
    </row>
    <row r="3266" spans="1:6" ht="25.5">
      <c r="A3266" s="116" t="s">
        <v>11433</v>
      </c>
      <c r="B3266" s="118" t="s">
        <v>11434</v>
      </c>
      <c r="C3266" s="117" t="s">
        <v>337</v>
      </c>
      <c r="D3266" s="119" t="s">
        <v>11435</v>
      </c>
      <c r="E3266" s="119" t="s">
        <v>1399</v>
      </c>
      <c r="F3266" s="119" t="s">
        <v>11436</v>
      </c>
    </row>
    <row r="3267" spans="1:6" ht="25.5">
      <c r="A3267" s="116" t="s">
        <v>11437</v>
      </c>
      <c r="B3267" s="118" t="s">
        <v>11438</v>
      </c>
      <c r="C3267" s="117" t="s">
        <v>337</v>
      </c>
      <c r="D3267" s="119" t="s">
        <v>11439</v>
      </c>
      <c r="E3267" s="119" t="s">
        <v>1404</v>
      </c>
      <c r="F3267" s="119" t="s">
        <v>11440</v>
      </c>
    </row>
    <row r="3268" spans="1:6" ht="25.5">
      <c r="A3268" s="116" t="s">
        <v>11441</v>
      </c>
      <c r="B3268" s="118" t="s">
        <v>11442</v>
      </c>
      <c r="C3268" s="117" t="s">
        <v>337</v>
      </c>
      <c r="D3268" s="119" t="s">
        <v>11443</v>
      </c>
      <c r="E3268" s="119" t="s">
        <v>1404</v>
      </c>
      <c r="F3268" s="119" t="s">
        <v>11444</v>
      </c>
    </row>
    <row r="3269" spans="1:6" ht="25.5">
      <c r="A3269" s="116" t="s">
        <v>11445</v>
      </c>
      <c r="B3269" s="118" t="s">
        <v>11446</v>
      </c>
      <c r="C3269" s="117" t="s">
        <v>337</v>
      </c>
      <c r="D3269" s="119" t="s">
        <v>11447</v>
      </c>
      <c r="E3269" s="119" t="s">
        <v>1404</v>
      </c>
      <c r="F3269" s="119" t="s">
        <v>11448</v>
      </c>
    </row>
    <row r="3270" spans="1:6" ht="25.5">
      <c r="A3270" s="116" t="s">
        <v>11449</v>
      </c>
      <c r="B3270" s="118" t="s">
        <v>11450</v>
      </c>
      <c r="C3270" s="117" t="s">
        <v>337</v>
      </c>
      <c r="D3270" s="119" t="s">
        <v>11451</v>
      </c>
      <c r="E3270" s="119" t="s">
        <v>1404</v>
      </c>
      <c r="F3270" s="119" t="s">
        <v>11452</v>
      </c>
    </row>
    <row r="3271" spans="1:6" ht="25.5">
      <c r="A3271" s="116" t="s">
        <v>11453</v>
      </c>
      <c r="B3271" s="118" t="s">
        <v>11454</v>
      </c>
      <c r="C3271" s="117" t="s">
        <v>337</v>
      </c>
      <c r="D3271" s="119" t="s">
        <v>11455</v>
      </c>
      <c r="E3271" s="119" t="s">
        <v>1404</v>
      </c>
      <c r="F3271" s="119" t="s">
        <v>11456</v>
      </c>
    </row>
    <row r="3272" spans="1:6" ht="25.5">
      <c r="A3272" s="116" t="s">
        <v>11457</v>
      </c>
      <c r="B3272" s="118" t="s">
        <v>11458</v>
      </c>
      <c r="C3272" s="117" t="s">
        <v>337</v>
      </c>
      <c r="D3272" s="119" t="s">
        <v>11459</v>
      </c>
      <c r="E3272" s="119" t="s">
        <v>1399</v>
      </c>
      <c r="F3272" s="119" t="s">
        <v>11460</v>
      </c>
    </row>
    <row r="3273" spans="1:6" ht="25.5">
      <c r="A3273" s="116" t="s">
        <v>11461</v>
      </c>
      <c r="B3273" s="118" t="s">
        <v>11462</v>
      </c>
      <c r="C3273" s="117" t="s">
        <v>337</v>
      </c>
      <c r="D3273" s="119" t="s">
        <v>11463</v>
      </c>
      <c r="E3273" s="119" t="s">
        <v>1404</v>
      </c>
      <c r="F3273" s="119" t="s">
        <v>11464</v>
      </c>
    </row>
    <row r="3274" spans="1:6" ht="25.5">
      <c r="A3274" s="116" t="s">
        <v>11465</v>
      </c>
      <c r="B3274" s="118" t="s">
        <v>11466</v>
      </c>
      <c r="C3274" s="117" t="s">
        <v>337</v>
      </c>
      <c r="D3274" s="119" t="s">
        <v>11467</v>
      </c>
      <c r="E3274" s="119" t="s">
        <v>1404</v>
      </c>
      <c r="F3274" s="119" t="s">
        <v>11468</v>
      </c>
    </row>
    <row r="3275" spans="1:6" ht="25.5">
      <c r="A3275" s="116" t="s">
        <v>11469</v>
      </c>
      <c r="B3275" s="118" t="s">
        <v>11470</v>
      </c>
      <c r="C3275" s="117" t="s">
        <v>337</v>
      </c>
      <c r="D3275" s="119" t="s">
        <v>11471</v>
      </c>
      <c r="E3275" s="119" t="s">
        <v>1404</v>
      </c>
      <c r="F3275" s="119" t="s">
        <v>11472</v>
      </c>
    </row>
    <row r="3276" spans="1:6" ht="25.5">
      <c r="A3276" s="116" t="s">
        <v>11473</v>
      </c>
      <c r="B3276" s="118" t="s">
        <v>11474</v>
      </c>
      <c r="C3276" s="117" t="s">
        <v>337</v>
      </c>
      <c r="D3276" s="119" t="s">
        <v>11475</v>
      </c>
      <c r="E3276" s="119" t="s">
        <v>1404</v>
      </c>
      <c r="F3276" s="119" t="s">
        <v>11476</v>
      </c>
    </row>
    <row r="3277" spans="1:6" ht="25.5">
      <c r="A3277" s="116" t="s">
        <v>11477</v>
      </c>
      <c r="B3277" s="118" t="s">
        <v>11478</v>
      </c>
      <c r="C3277" s="117" t="s">
        <v>337</v>
      </c>
      <c r="D3277" s="119" t="s">
        <v>11479</v>
      </c>
      <c r="E3277" s="119" t="s">
        <v>1404</v>
      </c>
      <c r="F3277" s="119" t="s">
        <v>11480</v>
      </c>
    </row>
    <row r="3278" spans="1:6" ht="25.5">
      <c r="A3278" s="116" t="s">
        <v>11481</v>
      </c>
      <c r="B3278" s="118" t="s">
        <v>11482</v>
      </c>
      <c r="C3278" s="117" t="s">
        <v>337</v>
      </c>
      <c r="D3278" s="119" t="s">
        <v>11483</v>
      </c>
      <c r="E3278" s="119" t="s">
        <v>1404</v>
      </c>
      <c r="F3278" s="119" t="s">
        <v>11484</v>
      </c>
    </row>
    <row r="3279" spans="1:6" ht="25.5">
      <c r="A3279" s="116" t="s">
        <v>11485</v>
      </c>
      <c r="B3279" s="118" t="s">
        <v>11486</v>
      </c>
      <c r="C3279" s="117" t="s">
        <v>337</v>
      </c>
      <c r="D3279" s="119" t="s">
        <v>11487</v>
      </c>
      <c r="E3279" s="119" t="s">
        <v>1404</v>
      </c>
      <c r="F3279" s="119" t="s">
        <v>11488</v>
      </c>
    </row>
    <row r="3280" spans="1:6" ht="25.5">
      <c r="A3280" s="116" t="s">
        <v>11489</v>
      </c>
      <c r="B3280" s="118" t="s">
        <v>11490</v>
      </c>
      <c r="C3280" s="117" t="s">
        <v>337</v>
      </c>
      <c r="D3280" s="119" t="s">
        <v>11491</v>
      </c>
      <c r="E3280" s="119" t="s">
        <v>1404</v>
      </c>
      <c r="F3280" s="119" t="s">
        <v>11492</v>
      </c>
    </row>
    <row r="3281" spans="1:6" ht="25.5">
      <c r="A3281" s="116" t="s">
        <v>11493</v>
      </c>
      <c r="B3281" s="118" t="s">
        <v>11494</v>
      </c>
      <c r="C3281" s="117" t="s">
        <v>337</v>
      </c>
      <c r="D3281" s="119" t="s">
        <v>11495</v>
      </c>
      <c r="E3281" s="119" t="s">
        <v>1399</v>
      </c>
      <c r="F3281" s="119" t="s">
        <v>11496</v>
      </c>
    </row>
    <row r="3282" spans="1:6" ht="25.5">
      <c r="A3282" s="116" t="s">
        <v>11497</v>
      </c>
      <c r="B3282" s="118" t="s">
        <v>11498</v>
      </c>
      <c r="C3282" s="117" t="s">
        <v>337</v>
      </c>
      <c r="D3282" s="119" t="s">
        <v>11499</v>
      </c>
      <c r="E3282" s="119" t="s">
        <v>1404</v>
      </c>
      <c r="F3282" s="119" t="s">
        <v>11500</v>
      </c>
    </row>
    <row r="3283" spans="1:6" ht="25.5">
      <c r="A3283" s="116" t="s">
        <v>11501</v>
      </c>
      <c r="B3283" s="118" t="s">
        <v>11502</v>
      </c>
      <c r="C3283" s="117" t="s">
        <v>337</v>
      </c>
      <c r="D3283" s="119" t="s">
        <v>11503</v>
      </c>
      <c r="E3283" s="119" t="s">
        <v>1404</v>
      </c>
      <c r="F3283" s="119" t="s">
        <v>11504</v>
      </c>
    </row>
    <row r="3284" spans="1:6" ht="25.5">
      <c r="A3284" s="116" t="s">
        <v>11505</v>
      </c>
      <c r="B3284" s="118" t="s">
        <v>11506</v>
      </c>
      <c r="C3284" s="117" t="s">
        <v>337</v>
      </c>
      <c r="D3284" s="119" t="s">
        <v>11507</v>
      </c>
      <c r="E3284" s="119" t="s">
        <v>1404</v>
      </c>
      <c r="F3284" s="119" t="s">
        <v>11508</v>
      </c>
    </row>
    <row r="3285" spans="1:6" ht="25.5">
      <c r="A3285" s="116" t="s">
        <v>11509</v>
      </c>
      <c r="B3285" s="118" t="s">
        <v>11510</v>
      </c>
      <c r="C3285" s="117" t="s">
        <v>337</v>
      </c>
      <c r="D3285" s="119" t="s">
        <v>11511</v>
      </c>
      <c r="E3285" s="119" t="s">
        <v>1404</v>
      </c>
      <c r="F3285" s="119" t="s">
        <v>11512</v>
      </c>
    </row>
    <row r="3286" spans="1:6" ht="38.25">
      <c r="A3286" s="116" t="s">
        <v>11513</v>
      </c>
      <c r="B3286" s="116" t="s">
        <v>11514</v>
      </c>
      <c r="C3286" s="117" t="s">
        <v>337</v>
      </c>
      <c r="D3286" s="119" t="s">
        <v>11515</v>
      </c>
      <c r="E3286" s="119" t="s">
        <v>1399</v>
      </c>
      <c r="F3286" s="119" t="s">
        <v>11516</v>
      </c>
    </row>
    <row r="3287" spans="1:6" ht="38.25">
      <c r="A3287" s="116" t="s">
        <v>11517</v>
      </c>
      <c r="B3287" s="116" t="s">
        <v>11518</v>
      </c>
      <c r="C3287" s="117" t="s">
        <v>337</v>
      </c>
      <c r="D3287" s="119" t="s">
        <v>11519</v>
      </c>
      <c r="E3287" s="119" t="s">
        <v>1399</v>
      </c>
      <c r="F3287" s="119" t="s">
        <v>11520</v>
      </c>
    </row>
    <row r="3288" spans="1:6" ht="51">
      <c r="A3288" s="116" t="s">
        <v>11521</v>
      </c>
      <c r="B3288" s="116" t="s">
        <v>11522</v>
      </c>
      <c r="C3288" s="117" t="s">
        <v>337</v>
      </c>
      <c r="D3288" s="119" t="s">
        <v>11523</v>
      </c>
      <c r="E3288" s="119" t="s">
        <v>1404</v>
      </c>
      <c r="F3288" s="119" t="s">
        <v>11524</v>
      </c>
    </row>
    <row r="3289" spans="1:6" ht="51">
      <c r="A3289" s="116" t="s">
        <v>11525</v>
      </c>
      <c r="B3289" s="116" t="s">
        <v>11526</v>
      </c>
      <c r="C3289" s="117" t="s">
        <v>337</v>
      </c>
      <c r="D3289" s="119" t="s">
        <v>11527</v>
      </c>
      <c r="E3289" s="119" t="s">
        <v>1404</v>
      </c>
      <c r="F3289" s="119" t="s">
        <v>11528</v>
      </c>
    </row>
    <row r="3290" spans="1:6" ht="25.5">
      <c r="A3290" s="116" t="s">
        <v>11529</v>
      </c>
      <c r="B3290" s="118" t="s">
        <v>11530</v>
      </c>
      <c r="C3290" s="117" t="s">
        <v>337</v>
      </c>
      <c r="D3290" s="119" t="s">
        <v>11531</v>
      </c>
      <c r="E3290" s="119" t="s">
        <v>1404</v>
      </c>
      <c r="F3290" s="119" t="s">
        <v>11532</v>
      </c>
    </row>
    <row r="3291" spans="1:6" ht="25.5">
      <c r="A3291" s="116" t="s">
        <v>11533</v>
      </c>
      <c r="B3291" s="118" t="s">
        <v>11534</v>
      </c>
      <c r="C3291" s="117" t="s">
        <v>337</v>
      </c>
      <c r="D3291" s="119" t="s">
        <v>11535</v>
      </c>
      <c r="E3291" s="119" t="s">
        <v>1404</v>
      </c>
      <c r="F3291" s="119" t="s">
        <v>11536</v>
      </c>
    </row>
    <row r="3292" spans="1:6" ht="25.5">
      <c r="A3292" s="116" t="s">
        <v>11537</v>
      </c>
      <c r="B3292" s="118" t="s">
        <v>11538</v>
      </c>
      <c r="C3292" s="117" t="s">
        <v>337</v>
      </c>
      <c r="D3292" s="119" t="s">
        <v>11539</v>
      </c>
      <c r="E3292" s="119" t="s">
        <v>1404</v>
      </c>
      <c r="F3292" s="119" t="s">
        <v>11540</v>
      </c>
    </row>
    <row r="3293" spans="1:6" ht="25.5">
      <c r="A3293" s="116" t="s">
        <v>11541</v>
      </c>
      <c r="B3293" s="118" t="s">
        <v>11542</v>
      </c>
      <c r="C3293" s="117" t="s">
        <v>337</v>
      </c>
      <c r="D3293" s="119" t="s">
        <v>11543</v>
      </c>
      <c r="E3293" s="119" t="s">
        <v>1404</v>
      </c>
      <c r="F3293" s="119" t="s">
        <v>11544</v>
      </c>
    </row>
    <row r="3294" spans="1:6" ht="25.5">
      <c r="A3294" s="116" t="s">
        <v>11545</v>
      </c>
      <c r="B3294" s="118" t="s">
        <v>11546</v>
      </c>
      <c r="C3294" s="117" t="s">
        <v>337</v>
      </c>
      <c r="D3294" s="119" t="s">
        <v>11547</v>
      </c>
      <c r="E3294" s="119" t="s">
        <v>1404</v>
      </c>
      <c r="F3294" s="119" t="s">
        <v>11548</v>
      </c>
    </row>
    <row r="3295" spans="1:6" ht="25.5">
      <c r="A3295" s="116" t="s">
        <v>11549</v>
      </c>
      <c r="B3295" s="118" t="s">
        <v>11550</v>
      </c>
      <c r="C3295" s="117" t="s">
        <v>337</v>
      </c>
      <c r="D3295" s="119" t="s">
        <v>11551</v>
      </c>
      <c r="E3295" s="119" t="s">
        <v>1404</v>
      </c>
      <c r="F3295" s="119" t="s">
        <v>11552</v>
      </c>
    </row>
    <row r="3296" spans="1:6" ht="25.5">
      <c r="A3296" s="130">
        <v>46.27</v>
      </c>
      <c r="B3296" s="127" t="s">
        <v>11553</v>
      </c>
      <c r="C3296" s="128"/>
      <c r="D3296" s="128"/>
      <c r="E3296" s="128"/>
      <c r="F3296" s="128"/>
    </row>
    <row r="3297" spans="1:6" ht="25.5">
      <c r="A3297" s="116" t="s">
        <v>11554</v>
      </c>
      <c r="B3297" s="118" t="s">
        <v>11555</v>
      </c>
      <c r="C3297" s="117" t="s">
        <v>514</v>
      </c>
      <c r="D3297" s="119" t="s">
        <v>7505</v>
      </c>
      <c r="E3297" s="119" t="s">
        <v>11556</v>
      </c>
      <c r="F3297" s="119" t="s">
        <v>11557</v>
      </c>
    </row>
    <row r="3298" spans="1:6" ht="25.5">
      <c r="A3298" s="116" t="s">
        <v>11558</v>
      </c>
      <c r="B3298" s="118" t="s">
        <v>11559</v>
      </c>
      <c r="C3298" s="117" t="s">
        <v>514</v>
      </c>
      <c r="D3298" s="119" t="s">
        <v>5505</v>
      </c>
      <c r="E3298" s="119" t="s">
        <v>11556</v>
      </c>
      <c r="F3298" s="119" t="s">
        <v>2360</v>
      </c>
    </row>
    <row r="3299" spans="1:6" ht="25.5">
      <c r="A3299" s="116" t="s">
        <v>11560</v>
      </c>
      <c r="B3299" s="118" t="s">
        <v>11561</v>
      </c>
      <c r="C3299" s="117" t="s">
        <v>514</v>
      </c>
      <c r="D3299" s="119" t="s">
        <v>8881</v>
      </c>
      <c r="E3299" s="119" t="s">
        <v>11556</v>
      </c>
      <c r="F3299" s="119" t="s">
        <v>11562</v>
      </c>
    </row>
    <row r="3300" spans="1:6" ht="25.5">
      <c r="A3300" s="116" t="s">
        <v>11563</v>
      </c>
      <c r="B3300" s="118" t="s">
        <v>11564</v>
      </c>
      <c r="C3300" s="117" t="s">
        <v>514</v>
      </c>
      <c r="D3300" s="119" t="s">
        <v>11565</v>
      </c>
      <c r="E3300" s="119" t="s">
        <v>1430</v>
      </c>
      <c r="F3300" s="119" t="s">
        <v>11566</v>
      </c>
    </row>
    <row r="3301" spans="1:6" ht="25.5">
      <c r="A3301" s="116" t="s">
        <v>11567</v>
      </c>
      <c r="B3301" s="118" t="s">
        <v>11568</v>
      </c>
      <c r="C3301" s="117" t="s">
        <v>514</v>
      </c>
      <c r="D3301" s="119" t="s">
        <v>5313</v>
      </c>
      <c r="E3301" s="119" t="s">
        <v>1430</v>
      </c>
      <c r="F3301" s="119" t="s">
        <v>11569</v>
      </c>
    </row>
    <row r="3302" spans="1:6" ht="25.5">
      <c r="A3302" s="116" t="s">
        <v>11570</v>
      </c>
      <c r="B3302" s="118" t="s">
        <v>11571</v>
      </c>
      <c r="C3302" s="117" t="s">
        <v>514</v>
      </c>
      <c r="D3302" s="119" t="s">
        <v>11572</v>
      </c>
      <c r="E3302" s="119" t="s">
        <v>1430</v>
      </c>
      <c r="F3302" s="119" t="s">
        <v>11573</v>
      </c>
    </row>
    <row r="3303" spans="1:6" ht="25.5">
      <c r="A3303" s="116" t="s">
        <v>11574</v>
      </c>
      <c r="B3303" s="118" t="s">
        <v>11575</v>
      </c>
      <c r="C3303" s="117" t="s">
        <v>514</v>
      </c>
      <c r="D3303" s="119" t="s">
        <v>11576</v>
      </c>
      <c r="E3303" s="119" t="s">
        <v>1430</v>
      </c>
      <c r="F3303" s="119" t="s">
        <v>11577</v>
      </c>
    </row>
    <row r="3304" spans="1:6" ht="38.25">
      <c r="A3304" s="130">
        <v>46.32</v>
      </c>
      <c r="B3304" s="127" t="s">
        <v>11578</v>
      </c>
      <c r="C3304" s="128"/>
      <c r="D3304" s="128"/>
      <c r="E3304" s="128"/>
      <c r="F3304" s="128"/>
    </row>
    <row r="3305" spans="1:6" ht="25.5">
      <c r="A3305" s="121" t="s">
        <v>11579</v>
      </c>
      <c r="B3305" s="116" t="s">
        <v>11580</v>
      </c>
      <c r="C3305" s="122" t="s">
        <v>514</v>
      </c>
      <c r="D3305" s="123" t="s">
        <v>11581</v>
      </c>
      <c r="E3305" s="123" t="s">
        <v>10791</v>
      </c>
      <c r="F3305" s="123" t="s">
        <v>11582</v>
      </c>
    </row>
    <row r="3306" spans="1:6" ht="25.5">
      <c r="A3306" s="121" t="s">
        <v>11583</v>
      </c>
      <c r="B3306" s="116" t="s">
        <v>11584</v>
      </c>
      <c r="C3306" s="122" t="s">
        <v>514</v>
      </c>
      <c r="D3306" s="123" t="s">
        <v>11585</v>
      </c>
      <c r="E3306" s="123" t="s">
        <v>10791</v>
      </c>
      <c r="F3306" s="123" t="s">
        <v>11586</v>
      </c>
    </row>
    <row r="3307" spans="1:6" ht="25.5">
      <c r="A3307" s="121" t="s">
        <v>11587</v>
      </c>
      <c r="B3307" s="116" t="s">
        <v>11588</v>
      </c>
      <c r="C3307" s="122" t="s">
        <v>514</v>
      </c>
      <c r="D3307" s="123" t="s">
        <v>11589</v>
      </c>
      <c r="E3307" s="123" t="s">
        <v>10791</v>
      </c>
      <c r="F3307" s="123" t="s">
        <v>10790</v>
      </c>
    </row>
    <row r="3308" spans="1:6" ht="25.5">
      <c r="A3308" s="121" t="s">
        <v>11590</v>
      </c>
      <c r="B3308" s="116" t="s">
        <v>11591</v>
      </c>
      <c r="C3308" s="122" t="s">
        <v>514</v>
      </c>
      <c r="D3308" s="123" t="s">
        <v>11592</v>
      </c>
      <c r="E3308" s="123" t="s">
        <v>10791</v>
      </c>
      <c r="F3308" s="123" t="s">
        <v>3830</v>
      </c>
    </row>
    <row r="3309" spans="1:6" ht="25.5">
      <c r="A3309" s="121" t="s">
        <v>11593</v>
      </c>
      <c r="B3309" s="116" t="s">
        <v>11594</v>
      </c>
      <c r="C3309" s="122" t="s">
        <v>514</v>
      </c>
      <c r="D3309" s="123" t="s">
        <v>11595</v>
      </c>
      <c r="E3309" s="123" t="s">
        <v>10791</v>
      </c>
      <c r="F3309" s="123" t="s">
        <v>2205</v>
      </c>
    </row>
    <row r="3310" spans="1:6" ht="25.5">
      <c r="A3310" s="121" t="s">
        <v>11596</v>
      </c>
      <c r="B3310" s="116" t="s">
        <v>11597</v>
      </c>
      <c r="C3310" s="122" t="s">
        <v>514</v>
      </c>
      <c r="D3310" s="123" t="s">
        <v>11598</v>
      </c>
      <c r="E3310" s="123" t="s">
        <v>10791</v>
      </c>
      <c r="F3310" s="123" t="s">
        <v>11599</v>
      </c>
    </row>
    <row r="3311" spans="1:6" ht="25.5">
      <c r="A3311" s="121" t="s">
        <v>11600</v>
      </c>
      <c r="B3311" s="116" t="s">
        <v>11601</v>
      </c>
      <c r="C3311" s="122" t="s">
        <v>514</v>
      </c>
      <c r="D3311" s="123" t="s">
        <v>11602</v>
      </c>
      <c r="E3311" s="123" t="s">
        <v>10791</v>
      </c>
      <c r="F3311" s="123" t="s">
        <v>11603</v>
      </c>
    </row>
    <row r="3312" spans="1:6" ht="25.5">
      <c r="A3312" s="121" t="s">
        <v>11604</v>
      </c>
      <c r="B3312" s="116" t="s">
        <v>11605</v>
      </c>
      <c r="C3312" s="122" t="s">
        <v>514</v>
      </c>
      <c r="D3312" s="123" t="s">
        <v>11606</v>
      </c>
      <c r="E3312" s="123" t="s">
        <v>10791</v>
      </c>
      <c r="F3312" s="123" t="s">
        <v>11607</v>
      </c>
    </row>
    <row r="3313" spans="1:6" ht="25.5">
      <c r="A3313" s="121" t="s">
        <v>11608</v>
      </c>
      <c r="B3313" s="116" t="s">
        <v>11609</v>
      </c>
      <c r="C3313" s="122" t="s">
        <v>514</v>
      </c>
      <c r="D3313" s="123" t="s">
        <v>11610</v>
      </c>
      <c r="E3313" s="123" t="s">
        <v>10791</v>
      </c>
      <c r="F3313" s="123" t="s">
        <v>11611</v>
      </c>
    </row>
    <row r="3314" spans="1:6" ht="25.5">
      <c r="A3314" s="121" t="s">
        <v>11612</v>
      </c>
      <c r="B3314" s="116" t="s">
        <v>11613</v>
      </c>
      <c r="C3314" s="122" t="s">
        <v>514</v>
      </c>
      <c r="D3314" s="123" t="s">
        <v>11614</v>
      </c>
      <c r="E3314" s="123" t="s">
        <v>10791</v>
      </c>
      <c r="F3314" s="123" t="s">
        <v>11615</v>
      </c>
    </row>
    <row r="3315" spans="1:6" ht="25.5">
      <c r="A3315" s="121" t="s">
        <v>11616</v>
      </c>
      <c r="B3315" s="116" t="s">
        <v>11617</v>
      </c>
      <c r="C3315" s="122" t="s">
        <v>514</v>
      </c>
      <c r="D3315" s="123" t="s">
        <v>11618</v>
      </c>
      <c r="E3315" s="123" t="s">
        <v>10791</v>
      </c>
      <c r="F3315" s="123" t="s">
        <v>11619</v>
      </c>
    </row>
    <row r="3316" spans="1:6">
      <c r="A3316" s="130">
        <v>46.33</v>
      </c>
      <c r="B3316" s="113" t="s">
        <v>11620</v>
      </c>
      <c r="C3316" s="114"/>
      <c r="D3316" s="114"/>
      <c r="E3316" s="114"/>
      <c r="F3316" s="114"/>
    </row>
    <row r="3317" spans="1:6" ht="51">
      <c r="A3317" s="116" t="s">
        <v>11621</v>
      </c>
      <c r="B3317" s="118" t="s">
        <v>11622</v>
      </c>
      <c r="C3317" s="117" t="s">
        <v>514</v>
      </c>
      <c r="D3317" s="119" t="s">
        <v>11623</v>
      </c>
      <c r="E3317" s="119" t="s">
        <v>1433</v>
      </c>
      <c r="F3317" s="119" t="s">
        <v>11624</v>
      </c>
    </row>
    <row r="3318" spans="1:6" ht="51">
      <c r="A3318" s="116" t="s">
        <v>11625</v>
      </c>
      <c r="B3318" s="118" t="s">
        <v>11626</v>
      </c>
      <c r="C3318" s="117" t="s">
        <v>514</v>
      </c>
      <c r="D3318" s="119" t="s">
        <v>11627</v>
      </c>
      <c r="E3318" s="119" t="s">
        <v>1433</v>
      </c>
      <c r="F3318" s="119" t="s">
        <v>8269</v>
      </c>
    </row>
    <row r="3319" spans="1:6" ht="51">
      <c r="A3319" s="116" t="s">
        <v>11628</v>
      </c>
      <c r="B3319" s="118" t="s">
        <v>11629</v>
      </c>
      <c r="C3319" s="117" t="s">
        <v>514</v>
      </c>
      <c r="D3319" s="119" t="s">
        <v>11630</v>
      </c>
      <c r="E3319" s="119" t="s">
        <v>1433</v>
      </c>
      <c r="F3319" s="119" t="s">
        <v>11631</v>
      </c>
    </row>
    <row r="3320" spans="1:6" ht="63.75">
      <c r="A3320" s="116" t="s">
        <v>11632</v>
      </c>
      <c r="B3320" s="118" t="s">
        <v>11633</v>
      </c>
      <c r="C3320" s="117" t="s">
        <v>514</v>
      </c>
      <c r="D3320" s="119" t="s">
        <v>11634</v>
      </c>
      <c r="E3320" s="119" t="s">
        <v>7995</v>
      </c>
      <c r="F3320" s="119" t="s">
        <v>11635</v>
      </c>
    </row>
    <row r="3321" spans="1:6" ht="25.5">
      <c r="A3321" s="116" t="s">
        <v>11636</v>
      </c>
      <c r="B3321" s="118" t="s">
        <v>11637</v>
      </c>
      <c r="C3321" s="117" t="s">
        <v>337</v>
      </c>
      <c r="D3321" s="119" t="s">
        <v>6706</v>
      </c>
      <c r="E3321" s="119" t="s">
        <v>4767</v>
      </c>
      <c r="F3321" s="119" t="s">
        <v>11638</v>
      </c>
    </row>
    <row r="3322" spans="1:6" ht="25.5">
      <c r="A3322" s="116" t="s">
        <v>11639</v>
      </c>
      <c r="B3322" s="118" t="s">
        <v>11640</v>
      </c>
      <c r="C3322" s="117" t="s">
        <v>337</v>
      </c>
      <c r="D3322" s="119" t="s">
        <v>11641</v>
      </c>
      <c r="E3322" s="119" t="s">
        <v>4767</v>
      </c>
      <c r="F3322" s="119" t="s">
        <v>11642</v>
      </c>
    </row>
    <row r="3323" spans="1:6" ht="25.5">
      <c r="A3323" s="116" t="s">
        <v>11643</v>
      </c>
      <c r="B3323" s="118" t="s">
        <v>11644</v>
      </c>
      <c r="C3323" s="117" t="s">
        <v>337</v>
      </c>
      <c r="D3323" s="119" t="s">
        <v>11645</v>
      </c>
      <c r="E3323" s="119" t="s">
        <v>1433</v>
      </c>
      <c r="F3323" s="119" t="s">
        <v>11646</v>
      </c>
    </row>
    <row r="3324" spans="1:6" ht="25.5">
      <c r="A3324" s="116" t="s">
        <v>11647</v>
      </c>
      <c r="B3324" s="118" t="s">
        <v>11648</v>
      </c>
      <c r="C3324" s="117" t="s">
        <v>337</v>
      </c>
      <c r="D3324" s="119" t="s">
        <v>11649</v>
      </c>
      <c r="E3324" s="119" t="s">
        <v>1399</v>
      </c>
      <c r="F3324" s="119" t="s">
        <v>2280</v>
      </c>
    </row>
    <row r="3325" spans="1:6" ht="38.25">
      <c r="A3325" s="116" t="s">
        <v>11650</v>
      </c>
      <c r="B3325" s="118" t="s">
        <v>11651</v>
      </c>
      <c r="C3325" s="117" t="s">
        <v>337</v>
      </c>
      <c r="D3325" s="119" t="s">
        <v>11652</v>
      </c>
      <c r="E3325" s="119" t="s">
        <v>4767</v>
      </c>
      <c r="F3325" s="119" t="s">
        <v>7892</v>
      </c>
    </row>
    <row r="3326" spans="1:6" ht="38.25">
      <c r="A3326" s="116" t="s">
        <v>11653</v>
      </c>
      <c r="B3326" s="118" t="s">
        <v>11654</v>
      </c>
      <c r="C3326" s="117" t="s">
        <v>337</v>
      </c>
      <c r="D3326" s="119" t="s">
        <v>5393</v>
      </c>
      <c r="E3326" s="119" t="s">
        <v>4767</v>
      </c>
      <c r="F3326" s="119" t="s">
        <v>11655</v>
      </c>
    </row>
    <row r="3327" spans="1:6" ht="38.25">
      <c r="A3327" s="116" t="s">
        <v>11656</v>
      </c>
      <c r="B3327" s="118" t="s">
        <v>11657</v>
      </c>
      <c r="C3327" s="117" t="s">
        <v>337</v>
      </c>
      <c r="D3327" s="119" t="s">
        <v>8887</v>
      </c>
      <c r="E3327" s="119" t="s">
        <v>1433</v>
      </c>
      <c r="F3327" s="119" t="s">
        <v>11658</v>
      </c>
    </row>
    <row r="3328" spans="1:6" ht="51">
      <c r="A3328" s="121" t="s">
        <v>11659</v>
      </c>
      <c r="B3328" s="118" t="s">
        <v>11660</v>
      </c>
      <c r="C3328" s="122" t="s">
        <v>337</v>
      </c>
      <c r="D3328" s="123" t="s">
        <v>7032</v>
      </c>
      <c r="E3328" s="123" t="s">
        <v>1399</v>
      </c>
      <c r="F3328" s="123" t="s">
        <v>6898</v>
      </c>
    </row>
    <row r="3329" spans="1:6" ht="25.5">
      <c r="A3329" s="116" t="s">
        <v>11661</v>
      </c>
      <c r="B3329" s="118" t="s">
        <v>11662</v>
      </c>
      <c r="C3329" s="117" t="s">
        <v>337</v>
      </c>
      <c r="D3329" s="119" t="s">
        <v>3662</v>
      </c>
      <c r="E3329" s="119" t="s">
        <v>4767</v>
      </c>
      <c r="F3329" s="119" t="s">
        <v>11663</v>
      </c>
    </row>
    <row r="3330" spans="1:6" ht="25.5">
      <c r="A3330" s="116" t="s">
        <v>11664</v>
      </c>
      <c r="B3330" s="118" t="s">
        <v>11665</v>
      </c>
      <c r="C3330" s="117" t="s">
        <v>337</v>
      </c>
      <c r="D3330" s="119" t="s">
        <v>11666</v>
      </c>
      <c r="E3330" s="119" t="s">
        <v>4767</v>
      </c>
      <c r="F3330" s="119" t="s">
        <v>7900</v>
      </c>
    </row>
    <row r="3331" spans="1:6" ht="25.5">
      <c r="A3331" s="116" t="s">
        <v>11667</v>
      </c>
      <c r="B3331" s="118" t="s">
        <v>11668</v>
      </c>
      <c r="C3331" s="117" t="s">
        <v>337</v>
      </c>
      <c r="D3331" s="119" t="s">
        <v>11669</v>
      </c>
      <c r="E3331" s="119" t="s">
        <v>1433</v>
      </c>
      <c r="F3331" s="119" t="s">
        <v>11670</v>
      </c>
    </row>
    <row r="3332" spans="1:6" ht="25.5">
      <c r="A3332" s="116" t="s">
        <v>11671</v>
      </c>
      <c r="B3332" s="118" t="s">
        <v>11672</v>
      </c>
      <c r="C3332" s="117" t="s">
        <v>337</v>
      </c>
      <c r="D3332" s="119" t="s">
        <v>11673</v>
      </c>
      <c r="E3332" s="119" t="s">
        <v>1399</v>
      </c>
      <c r="F3332" s="119" t="s">
        <v>11674</v>
      </c>
    </row>
    <row r="3333" spans="1:6" ht="38.25">
      <c r="A3333" s="121" t="s">
        <v>11675</v>
      </c>
      <c r="B3333" s="116" t="s">
        <v>11676</v>
      </c>
      <c r="C3333" s="122" t="s">
        <v>337</v>
      </c>
      <c r="D3333" s="123" t="s">
        <v>11677</v>
      </c>
      <c r="E3333" s="123" t="s">
        <v>4767</v>
      </c>
      <c r="F3333" s="123" t="s">
        <v>11678</v>
      </c>
    </row>
    <row r="3334" spans="1:6" ht="38.25">
      <c r="A3334" s="121" t="s">
        <v>11679</v>
      </c>
      <c r="B3334" s="116" t="s">
        <v>11680</v>
      </c>
      <c r="C3334" s="122" t="s">
        <v>337</v>
      </c>
      <c r="D3334" s="123" t="s">
        <v>11681</v>
      </c>
      <c r="E3334" s="123" t="s">
        <v>1433</v>
      </c>
      <c r="F3334" s="123" t="s">
        <v>8367</v>
      </c>
    </row>
    <row r="3335" spans="1:6" ht="38.25">
      <c r="A3335" s="121" t="s">
        <v>11682</v>
      </c>
      <c r="B3335" s="116" t="s">
        <v>11683</v>
      </c>
      <c r="C3335" s="122" t="s">
        <v>337</v>
      </c>
      <c r="D3335" s="123" t="s">
        <v>11684</v>
      </c>
      <c r="E3335" s="123" t="s">
        <v>1399</v>
      </c>
      <c r="F3335" s="123" t="s">
        <v>11685</v>
      </c>
    </row>
    <row r="3336" spans="1:6" ht="38.25">
      <c r="A3336" s="121" t="s">
        <v>11686</v>
      </c>
      <c r="B3336" s="116" t="s">
        <v>11687</v>
      </c>
      <c r="C3336" s="122" t="s">
        <v>337</v>
      </c>
      <c r="D3336" s="123" t="s">
        <v>11688</v>
      </c>
      <c r="E3336" s="123" t="s">
        <v>4767</v>
      </c>
      <c r="F3336" s="123" t="s">
        <v>11689</v>
      </c>
    </row>
    <row r="3337" spans="1:6" ht="38.25">
      <c r="A3337" s="121" t="s">
        <v>11690</v>
      </c>
      <c r="B3337" s="116" t="s">
        <v>11691</v>
      </c>
      <c r="C3337" s="122" t="s">
        <v>337</v>
      </c>
      <c r="D3337" s="123" t="s">
        <v>11692</v>
      </c>
      <c r="E3337" s="123" t="s">
        <v>1433</v>
      </c>
      <c r="F3337" s="123" t="s">
        <v>11693</v>
      </c>
    </row>
    <row r="3338" spans="1:6" ht="38.25">
      <c r="A3338" s="121" t="s">
        <v>11694</v>
      </c>
      <c r="B3338" s="116" t="s">
        <v>11695</v>
      </c>
      <c r="C3338" s="122" t="s">
        <v>337</v>
      </c>
      <c r="D3338" s="123" t="s">
        <v>11696</v>
      </c>
      <c r="E3338" s="123" t="s">
        <v>1399</v>
      </c>
      <c r="F3338" s="123" t="s">
        <v>2342</v>
      </c>
    </row>
    <row r="3339" spans="1:6" ht="38.25">
      <c r="A3339" s="121" t="s">
        <v>11697</v>
      </c>
      <c r="B3339" s="118" t="s">
        <v>11698</v>
      </c>
      <c r="C3339" s="122" t="s">
        <v>337</v>
      </c>
      <c r="D3339" s="123" t="s">
        <v>11699</v>
      </c>
      <c r="E3339" s="123" t="s">
        <v>1399</v>
      </c>
      <c r="F3339" s="123" t="s">
        <v>11700</v>
      </c>
    </row>
    <row r="3340" spans="1:6" ht="25.5">
      <c r="A3340" s="116" t="s">
        <v>11701</v>
      </c>
      <c r="B3340" s="118" t="s">
        <v>11702</v>
      </c>
      <c r="C3340" s="117" t="s">
        <v>337</v>
      </c>
      <c r="D3340" s="119" t="s">
        <v>11703</v>
      </c>
      <c r="E3340" s="119" t="s">
        <v>1433</v>
      </c>
      <c r="F3340" s="119" t="s">
        <v>11704</v>
      </c>
    </row>
    <row r="3341" spans="1:6" ht="38.25">
      <c r="A3341" s="121" t="s">
        <v>11705</v>
      </c>
      <c r="B3341" s="116" t="s">
        <v>11706</v>
      </c>
      <c r="C3341" s="122" t="s">
        <v>337</v>
      </c>
      <c r="D3341" s="123" t="s">
        <v>10495</v>
      </c>
      <c r="E3341" s="123" t="s">
        <v>4767</v>
      </c>
      <c r="F3341" s="123" t="s">
        <v>7664</v>
      </c>
    </row>
    <row r="3342" spans="1:6" ht="38.25">
      <c r="A3342" s="121" t="s">
        <v>11707</v>
      </c>
      <c r="B3342" s="116" t="s">
        <v>11708</v>
      </c>
      <c r="C3342" s="122" t="s">
        <v>337</v>
      </c>
      <c r="D3342" s="123" t="s">
        <v>11709</v>
      </c>
      <c r="E3342" s="123" t="s">
        <v>1433</v>
      </c>
      <c r="F3342" s="123" t="s">
        <v>11710</v>
      </c>
    </row>
    <row r="3343" spans="1:6" ht="38.25">
      <c r="A3343" s="121" t="s">
        <v>11711</v>
      </c>
      <c r="B3343" s="116" t="s">
        <v>11712</v>
      </c>
      <c r="C3343" s="122" t="s">
        <v>337</v>
      </c>
      <c r="D3343" s="123" t="s">
        <v>11713</v>
      </c>
      <c r="E3343" s="123" t="s">
        <v>1399</v>
      </c>
      <c r="F3343" s="123" t="s">
        <v>11714</v>
      </c>
    </row>
    <row r="3344" spans="1:6" ht="51">
      <c r="A3344" s="121" t="s">
        <v>11715</v>
      </c>
      <c r="B3344" s="118" t="s">
        <v>11716</v>
      </c>
      <c r="C3344" s="122" t="s">
        <v>337</v>
      </c>
      <c r="D3344" s="123" t="s">
        <v>11717</v>
      </c>
      <c r="E3344" s="123" t="s">
        <v>1433</v>
      </c>
      <c r="F3344" s="123" t="s">
        <v>3338</v>
      </c>
    </row>
    <row r="3345" spans="1:6" ht="51">
      <c r="A3345" s="121" t="s">
        <v>11718</v>
      </c>
      <c r="B3345" s="118" t="s">
        <v>11719</v>
      </c>
      <c r="C3345" s="122" t="s">
        <v>337</v>
      </c>
      <c r="D3345" s="123" t="s">
        <v>11720</v>
      </c>
      <c r="E3345" s="123" t="s">
        <v>1399</v>
      </c>
      <c r="F3345" s="123" t="s">
        <v>11721</v>
      </c>
    </row>
    <row r="3346" spans="1:6" ht="51">
      <c r="A3346" s="121" t="s">
        <v>11722</v>
      </c>
      <c r="B3346" s="118" t="s">
        <v>11723</v>
      </c>
      <c r="C3346" s="122" t="s">
        <v>337</v>
      </c>
      <c r="D3346" s="123" t="s">
        <v>3610</v>
      </c>
      <c r="E3346" s="123" t="s">
        <v>1399</v>
      </c>
      <c r="F3346" s="123" t="s">
        <v>11724</v>
      </c>
    </row>
    <row r="3347" spans="1:6" ht="38.25">
      <c r="A3347" s="116" t="s">
        <v>11725</v>
      </c>
      <c r="B3347" s="118" t="s">
        <v>11726</v>
      </c>
      <c r="C3347" s="117" t="s">
        <v>337</v>
      </c>
      <c r="D3347" s="119" t="s">
        <v>11727</v>
      </c>
      <c r="E3347" s="119" t="s">
        <v>1399</v>
      </c>
      <c r="F3347" s="119" t="s">
        <v>11728</v>
      </c>
    </row>
    <row r="3348" spans="1:6" ht="51">
      <c r="A3348" s="121" t="s">
        <v>11729</v>
      </c>
      <c r="B3348" s="118" t="s">
        <v>11730</v>
      </c>
      <c r="C3348" s="122" t="s">
        <v>337</v>
      </c>
      <c r="D3348" s="123" t="s">
        <v>11731</v>
      </c>
      <c r="E3348" s="123" t="s">
        <v>1433</v>
      </c>
      <c r="F3348" s="123" t="s">
        <v>11732</v>
      </c>
    </row>
    <row r="3349" spans="1:6" ht="51">
      <c r="A3349" s="121" t="s">
        <v>11733</v>
      </c>
      <c r="B3349" s="118" t="s">
        <v>11734</v>
      </c>
      <c r="C3349" s="122" t="s">
        <v>337</v>
      </c>
      <c r="D3349" s="123" t="s">
        <v>11735</v>
      </c>
      <c r="E3349" s="123" t="s">
        <v>1399</v>
      </c>
      <c r="F3349" s="123" t="s">
        <v>11736</v>
      </c>
    </row>
    <row r="3350" spans="1:6" ht="25.5">
      <c r="A3350" s="121" t="s">
        <v>11737</v>
      </c>
      <c r="B3350" s="116" t="s">
        <v>11738</v>
      </c>
      <c r="C3350" s="122" t="s">
        <v>337</v>
      </c>
      <c r="D3350" s="123" t="s">
        <v>11739</v>
      </c>
      <c r="E3350" s="123" t="s">
        <v>4767</v>
      </c>
      <c r="F3350" s="123" t="s">
        <v>11740</v>
      </c>
    </row>
    <row r="3351" spans="1:6" ht="38.25">
      <c r="A3351" s="116" t="s">
        <v>11741</v>
      </c>
      <c r="B3351" s="118" t="s">
        <v>11742</v>
      </c>
      <c r="C3351" s="117" t="s">
        <v>337</v>
      </c>
      <c r="D3351" s="119" t="s">
        <v>2086</v>
      </c>
      <c r="E3351" s="119" t="s">
        <v>4767</v>
      </c>
      <c r="F3351" s="119" t="s">
        <v>4774</v>
      </c>
    </row>
    <row r="3352" spans="1:6" ht="38.25">
      <c r="A3352" s="116" t="s">
        <v>11743</v>
      </c>
      <c r="B3352" s="118" t="s">
        <v>11744</v>
      </c>
      <c r="C3352" s="117" t="s">
        <v>337</v>
      </c>
      <c r="D3352" s="119" t="s">
        <v>11658</v>
      </c>
      <c r="E3352" s="119" t="s">
        <v>4767</v>
      </c>
      <c r="F3352" s="119" t="s">
        <v>11745</v>
      </c>
    </row>
    <row r="3353" spans="1:6" ht="25.5">
      <c r="A3353" s="116" t="s">
        <v>11746</v>
      </c>
      <c r="B3353" s="118" t="s">
        <v>11747</v>
      </c>
      <c r="C3353" s="117" t="s">
        <v>337</v>
      </c>
      <c r="D3353" s="119" t="s">
        <v>11748</v>
      </c>
      <c r="E3353" s="119" t="s">
        <v>1433</v>
      </c>
      <c r="F3353" s="119" t="s">
        <v>11749</v>
      </c>
    </row>
    <row r="3354" spans="1:6" ht="25.5">
      <c r="A3354" s="116" t="s">
        <v>11750</v>
      </c>
      <c r="B3354" s="118" t="s">
        <v>11751</v>
      </c>
      <c r="C3354" s="117" t="s">
        <v>837</v>
      </c>
      <c r="D3354" s="119" t="s">
        <v>11752</v>
      </c>
      <c r="E3354" s="119" t="s">
        <v>1486</v>
      </c>
      <c r="F3354" s="119" t="s">
        <v>11753</v>
      </c>
    </row>
    <row r="3355" spans="1:6" ht="25.5">
      <c r="A3355" s="129">
        <v>47</v>
      </c>
      <c r="B3355" s="127" t="s">
        <v>11754</v>
      </c>
      <c r="C3355" s="128"/>
      <c r="D3355" s="128"/>
      <c r="E3355" s="128"/>
      <c r="F3355" s="128"/>
    </row>
    <row r="3356" spans="1:6" ht="25.5">
      <c r="A3356" s="130">
        <v>47.01</v>
      </c>
      <c r="B3356" s="127" t="s">
        <v>11755</v>
      </c>
      <c r="C3356" s="128"/>
      <c r="D3356" s="128"/>
      <c r="E3356" s="128"/>
      <c r="F3356" s="128"/>
    </row>
    <row r="3357" spans="1:6" ht="25.5">
      <c r="A3357" s="116" t="s">
        <v>11756</v>
      </c>
      <c r="B3357" s="118" t="s">
        <v>11757</v>
      </c>
      <c r="C3357" s="117" t="s">
        <v>337</v>
      </c>
      <c r="D3357" s="119" t="s">
        <v>11758</v>
      </c>
      <c r="E3357" s="119" t="s">
        <v>1419</v>
      </c>
      <c r="F3357" s="119" t="s">
        <v>6300</v>
      </c>
    </row>
    <row r="3358" spans="1:6" ht="25.5">
      <c r="A3358" s="116" t="s">
        <v>11759</v>
      </c>
      <c r="B3358" s="118" t="s">
        <v>11760</v>
      </c>
      <c r="C3358" s="117" t="s">
        <v>337</v>
      </c>
      <c r="D3358" s="119" t="s">
        <v>8037</v>
      </c>
      <c r="E3358" s="119" t="s">
        <v>1462</v>
      </c>
      <c r="F3358" s="119" t="s">
        <v>11761</v>
      </c>
    </row>
    <row r="3359" spans="1:6" ht="25.5">
      <c r="A3359" s="116" t="s">
        <v>11762</v>
      </c>
      <c r="B3359" s="118" t="s">
        <v>11763</v>
      </c>
      <c r="C3359" s="117" t="s">
        <v>337</v>
      </c>
      <c r="D3359" s="119" t="s">
        <v>11764</v>
      </c>
      <c r="E3359" s="119" t="s">
        <v>1474</v>
      </c>
      <c r="F3359" s="119" t="s">
        <v>11765</v>
      </c>
    </row>
    <row r="3360" spans="1:6" ht="25.5">
      <c r="A3360" s="116" t="s">
        <v>11766</v>
      </c>
      <c r="B3360" s="118" t="s">
        <v>11767</v>
      </c>
      <c r="C3360" s="117" t="s">
        <v>337</v>
      </c>
      <c r="D3360" s="119" t="s">
        <v>11768</v>
      </c>
      <c r="E3360" s="119" t="s">
        <v>6964</v>
      </c>
      <c r="F3360" s="119" t="s">
        <v>11769</v>
      </c>
    </row>
    <row r="3361" spans="1:6" ht="25.5">
      <c r="A3361" s="116" t="s">
        <v>11770</v>
      </c>
      <c r="B3361" s="118" t="s">
        <v>11771</v>
      </c>
      <c r="C3361" s="117" t="s">
        <v>337</v>
      </c>
      <c r="D3361" s="119" t="s">
        <v>11772</v>
      </c>
      <c r="E3361" s="119" t="s">
        <v>1414</v>
      </c>
      <c r="F3361" s="119" t="s">
        <v>11773</v>
      </c>
    </row>
    <row r="3362" spans="1:6" ht="25.5">
      <c r="A3362" s="116" t="s">
        <v>11774</v>
      </c>
      <c r="B3362" s="118" t="s">
        <v>11775</v>
      </c>
      <c r="C3362" s="117" t="s">
        <v>337</v>
      </c>
      <c r="D3362" s="119" t="s">
        <v>11776</v>
      </c>
      <c r="E3362" s="119" t="s">
        <v>11777</v>
      </c>
      <c r="F3362" s="119" t="s">
        <v>2207</v>
      </c>
    </row>
    <row r="3363" spans="1:6" ht="25.5">
      <c r="A3363" s="116" t="s">
        <v>11778</v>
      </c>
      <c r="B3363" s="118" t="s">
        <v>11779</v>
      </c>
      <c r="C3363" s="117" t="s">
        <v>337</v>
      </c>
      <c r="D3363" s="119" t="s">
        <v>11780</v>
      </c>
      <c r="E3363" s="119" t="s">
        <v>1384</v>
      </c>
      <c r="F3363" s="119" t="s">
        <v>11781</v>
      </c>
    </row>
    <row r="3364" spans="1:6" ht="25.5">
      <c r="A3364" s="116" t="s">
        <v>11782</v>
      </c>
      <c r="B3364" s="118" t="s">
        <v>11783</v>
      </c>
      <c r="C3364" s="117" t="s">
        <v>337</v>
      </c>
      <c r="D3364" s="119" t="s">
        <v>11784</v>
      </c>
      <c r="E3364" s="119" t="s">
        <v>1442</v>
      </c>
      <c r="F3364" s="119" t="s">
        <v>11785</v>
      </c>
    </row>
    <row r="3365" spans="1:6" ht="25.5">
      <c r="A3365" s="116" t="s">
        <v>11786</v>
      </c>
      <c r="B3365" s="118" t="s">
        <v>11787</v>
      </c>
      <c r="C3365" s="117" t="s">
        <v>337</v>
      </c>
      <c r="D3365" s="119" t="s">
        <v>11788</v>
      </c>
      <c r="E3365" s="119" t="s">
        <v>1613</v>
      </c>
      <c r="F3365" s="119" t="s">
        <v>11789</v>
      </c>
    </row>
    <row r="3366" spans="1:6" ht="25.5">
      <c r="A3366" s="116" t="s">
        <v>11790</v>
      </c>
      <c r="B3366" s="118" t="s">
        <v>11791</v>
      </c>
      <c r="C3366" s="117" t="s">
        <v>337</v>
      </c>
      <c r="D3366" s="119" t="s">
        <v>1019</v>
      </c>
      <c r="E3366" s="119" t="s">
        <v>1462</v>
      </c>
      <c r="F3366" s="119" t="s">
        <v>11792</v>
      </c>
    </row>
    <row r="3367" spans="1:6" ht="38.25">
      <c r="A3367" s="121" t="s">
        <v>11793</v>
      </c>
      <c r="B3367" s="116" t="s">
        <v>11794</v>
      </c>
      <c r="C3367" s="122" t="s">
        <v>337</v>
      </c>
      <c r="D3367" s="123" t="s">
        <v>11795</v>
      </c>
      <c r="E3367" s="123" t="s">
        <v>1419</v>
      </c>
      <c r="F3367" s="123" t="s">
        <v>11796</v>
      </c>
    </row>
    <row r="3368" spans="1:6" ht="38.25">
      <c r="A3368" s="121" t="s">
        <v>11797</v>
      </c>
      <c r="B3368" s="116" t="s">
        <v>11798</v>
      </c>
      <c r="C3368" s="122" t="s">
        <v>337</v>
      </c>
      <c r="D3368" s="123" t="s">
        <v>11799</v>
      </c>
      <c r="E3368" s="123" t="s">
        <v>1419</v>
      </c>
      <c r="F3368" s="123" t="s">
        <v>11800</v>
      </c>
    </row>
    <row r="3369" spans="1:6" ht="38.25">
      <c r="A3369" s="121" t="s">
        <v>11801</v>
      </c>
      <c r="B3369" s="116" t="s">
        <v>11802</v>
      </c>
      <c r="C3369" s="122" t="s">
        <v>337</v>
      </c>
      <c r="D3369" s="123" t="s">
        <v>11803</v>
      </c>
      <c r="E3369" s="123" t="s">
        <v>1419</v>
      </c>
      <c r="F3369" s="123" t="s">
        <v>11804</v>
      </c>
    </row>
    <row r="3370" spans="1:6" ht="38.25">
      <c r="A3370" s="121" t="s">
        <v>11805</v>
      </c>
      <c r="B3370" s="116" t="s">
        <v>11806</v>
      </c>
      <c r="C3370" s="122" t="s">
        <v>337</v>
      </c>
      <c r="D3370" s="123" t="s">
        <v>11807</v>
      </c>
      <c r="E3370" s="123" t="s">
        <v>1404</v>
      </c>
      <c r="F3370" s="123" t="s">
        <v>11808</v>
      </c>
    </row>
    <row r="3371" spans="1:6" ht="38.25">
      <c r="A3371" s="121" t="s">
        <v>11809</v>
      </c>
      <c r="B3371" s="116" t="s">
        <v>11810</v>
      </c>
      <c r="C3371" s="122" t="s">
        <v>337</v>
      </c>
      <c r="D3371" s="123" t="s">
        <v>11811</v>
      </c>
      <c r="E3371" s="123" t="s">
        <v>1419</v>
      </c>
      <c r="F3371" s="123" t="s">
        <v>11812</v>
      </c>
    </row>
    <row r="3372" spans="1:6" ht="38.25">
      <c r="A3372" s="121" t="s">
        <v>11813</v>
      </c>
      <c r="B3372" s="116" t="s">
        <v>11814</v>
      </c>
      <c r="C3372" s="122" t="s">
        <v>337</v>
      </c>
      <c r="D3372" s="123" t="s">
        <v>11815</v>
      </c>
      <c r="E3372" s="123" t="s">
        <v>1414</v>
      </c>
      <c r="F3372" s="123" t="s">
        <v>11816</v>
      </c>
    </row>
    <row r="3373" spans="1:6" ht="25.5">
      <c r="A3373" s="130">
        <v>47.02</v>
      </c>
      <c r="B3373" s="127" t="s">
        <v>11817</v>
      </c>
      <c r="C3373" s="128"/>
      <c r="D3373" s="128"/>
      <c r="E3373" s="128"/>
      <c r="F3373" s="128"/>
    </row>
    <row r="3374" spans="1:6" ht="25.5">
      <c r="A3374" s="121" t="s">
        <v>11818</v>
      </c>
      <c r="B3374" s="116" t="s">
        <v>11819</v>
      </c>
      <c r="C3374" s="122" t="s">
        <v>337</v>
      </c>
      <c r="D3374" s="123" t="s">
        <v>11820</v>
      </c>
      <c r="E3374" s="123" t="s">
        <v>1419</v>
      </c>
      <c r="F3374" s="123" t="s">
        <v>11821</v>
      </c>
    </row>
    <row r="3375" spans="1:6" ht="25.5">
      <c r="A3375" s="121" t="s">
        <v>11822</v>
      </c>
      <c r="B3375" s="116" t="s">
        <v>11823</v>
      </c>
      <c r="C3375" s="122" t="s">
        <v>337</v>
      </c>
      <c r="D3375" s="123" t="s">
        <v>11824</v>
      </c>
      <c r="E3375" s="123" t="s">
        <v>1419</v>
      </c>
      <c r="F3375" s="123" t="s">
        <v>11825</v>
      </c>
    </row>
    <row r="3376" spans="1:6" ht="25.5">
      <c r="A3376" s="121" t="s">
        <v>11826</v>
      </c>
      <c r="B3376" s="116" t="s">
        <v>11827</v>
      </c>
      <c r="C3376" s="122" t="s">
        <v>337</v>
      </c>
      <c r="D3376" s="123" t="s">
        <v>11828</v>
      </c>
      <c r="E3376" s="123" t="s">
        <v>1419</v>
      </c>
      <c r="F3376" s="123" t="s">
        <v>11829</v>
      </c>
    </row>
    <row r="3377" spans="1:6" ht="25.5">
      <c r="A3377" s="121" t="s">
        <v>11830</v>
      </c>
      <c r="B3377" s="116" t="s">
        <v>11831</v>
      </c>
      <c r="C3377" s="122" t="s">
        <v>337</v>
      </c>
      <c r="D3377" s="123" t="s">
        <v>11832</v>
      </c>
      <c r="E3377" s="123" t="s">
        <v>1419</v>
      </c>
      <c r="F3377" s="123" t="s">
        <v>11833</v>
      </c>
    </row>
    <row r="3378" spans="1:6" ht="25.5">
      <c r="A3378" s="121" t="s">
        <v>11834</v>
      </c>
      <c r="B3378" s="116" t="s">
        <v>11835</v>
      </c>
      <c r="C3378" s="122" t="s">
        <v>337</v>
      </c>
      <c r="D3378" s="123" t="s">
        <v>11836</v>
      </c>
      <c r="E3378" s="123" t="s">
        <v>1419</v>
      </c>
      <c r="F3378" s="123" t="s">
        <v>11837</v>
      </c>
    </row>
    <row r="3379" spans="1:6" ht="25.5">
      <c r="A3379" s="121" t="s">
        <v>11838</v>
      </c>
      <c r="B3379" s="116" t="s">
        <v>11839</v>
      </c>
      <c r="C3379" s="122" t="s">
        <v>337</v>
      </c>
      <c r="D3379" s="123" t="s">
        <v>3361</v>
      </c>
      <c r="E3379" s="123" t="s">
        <v>1419</v>
      </c>
      <c r="F3379" s="123" t="s">
        <v>11840</v>
      </c>
    </row>
    <row r="3380" spans="1:6" ht="25.5">
      <c r="A3380" s="121" t="s">
        <v>11841</v>
      </c>
      <c r="B3380" s="116" t="s">
        <v>11842</v>
      </c>
      <c r="C3380" s="122" t="s">
        <v>337</v>
      </c>
      <c r="D3380" s="123" t="s">
        <v>11843</v>
      </c>
      <c r="E3380" s="123" t="s">
        <v>1419</v>
      </c>
      <c r="F3380" s="123" t="s">
        <v>11844</v>
      </c>
    </row>
    <row r="3381" spans="1:6" ht="38.25">
      <c r="A3381" s="121" t="s">
        <v>11845</v>
      </c>
      <c r="B3381" s="116" t="s">
        <v>11846</v>
      </c>
      <c r="C3381" s="122" t="s">
        <v>337</v>
      </c>
      <c r="D3381" s="123" t="s">
        <v>11847</v>
      </c>
      <c r="E3381" s="123" t="s">
        <v>1419</v>
      </c>
      <c r="F3381" s="123" t="s">
        <v>11848</v>
      </c>
    </row>
    <row r="3382" spans="1:6" ht="38.25">
      <c r="A3382" s="121" t="s">
        <v>11849</v>
      </c>
      <c r="B3382" s="118" t="s">
        <v>11850</v>
      </c>
      <c r="C3382" s="122" t="s">
        <v>337</v>
      </c>
      <c r="D3382" s="123" t="s">
        <v>11851</v>
      </c>
      <c r="E3382" s="123" t="s">
        <v>1419</v>
      </c>
      <c r="F3382" s="123" t="s">
        <v>11852</v>
      </c>
    </row>
    <row r="3383" spans="1:6" ht="25.5">
      <c r="A3383" s="130">
        <v>47.04</v>
      </c>
      <c r="B3383" s="127" t="s">
        <v>11853</v>
      </c>
      <c r="C3383" s="128"/>
      <c r="D3383" s="128"/>
      <c r="E3383" s="128"/>
      <c r="F3383" s="128"/>
    </row>
    <row r="3384" spans="1:6" ht="25.5">
      <c r="A3384" s="121" t="s">
        <v>11854</v>
      </c>
      <c r="B3384" s="116" t="s">
        <v>11855</v>
      </c>
      <c r="C3384" s="122" t="s">
        <v>337</v>
      </c>
      <c r="D3384" s="123" t="s">
        <v>11856</v>
      </c>
      <c r="E3384" s="123" t="s">
        <v>1384</v>
      </c>
      <c r="F3384" s="123" t="s">
        <v>11857</v>
      </c>
    </row>
    <row r="3385" spans="1:6" ht="38.25">
      <c r="A3385" s="116" t="s">
        <v>11858</v>
      </c>
      <c r="B3385" s="118" t="s">
        <v>11859</v>
      </c>
      <c r="C3385" s="117" t="s">
        <v>337</v>
      </c>
      <c r="D3385" s="119" t="s">
        <v>11860</v>
      </c>
      <c r="E3385" s="119" t="s">
        <v>1384</v>
      </c>
      <c r="F3385" s="119" t="s">
        <v>11861</v>
      </c>
    </row>
    <row r="3386" spans="1:6" ht="38.25">
      <c r="A3386" s="116" t="s">
        <v>11862</v>
      </c>
      <c r="B3386" s="118" t="s">
        <v>11863</v>
      </c>
      <c r="C3386" s="117" t="s">
        <v>337</v>
      </c>
      <c r="D3386" s="119" t="s">
        <v>8396</v>
      </c>
      <c r="E3386" s="119" t="s">
        <v>1384</v>
      </c>
      <c r="F3386" s="119" t="s">
        <v>11864</v>
      </c>
    </row>
    <row r="3387" spans="1:6" ht="25.5">
      <c r="A3387" s="116" t="s">
        <v>11865</v>
      </c>
      <c r="B3387" s="116" t="s">
        <v>11866</v>
      </c>
      <c r="C3387" s="117" t="s">
        <v>337</v>
      </c>
      <c r="D3387" s="119" t="s">
        <v>11867</v>
      </c>
      <c r="E3387" s="119" t="s">
        <v>1384</v>
      </c>
      <c r="F3387" s="119" t="s">
        <v>11868</v>
      </c>
    </row>
    <row r="3388" spans="1:6" ht="25.5">
      <c r="A3388" s="121" t="s">
        <v>11869</v>
      </c>
      <c r="B3388" s="116" t="s">
        <v>11870</v>
      </c>
      <c r="C3388" s="122" t="s">
        <v>337</v>
      </c>
      <c r="D3388" s="123" t="s">
        <v>11871</v>
      </c>
      <c r="E3388" s="123" t="s">
        <v>1384</v>
      </c>
      <c r="F3388" s="123" t="s">
        <v>11872</v>
      </c>
    </row>
    <row r="3389" spans="1:6">
      <c r="A3389" s="116" t="s">
        <v>11873</v>
      </c>
      <c r="B3389" s="116" t="s">
        <v>11874</v>
      </c>
      <c r="C3389" s="117" t="s">
        <v>337</v>
      </c>
      <c r="D3389" s="119" t="s">
        <v>11875</v>
      </c>
      <c r="E3389" s="119" t="s">
        <v>1462</v>
      </c>
      <c r="F3389" s="119" t="s">
        <v>11876</v>
      </c>
    </row>
    <row r="3390" spans="1:6" ht="25.5">
      <c r="A3390" s="116" t="s">
        <v>11877</v>
      </c>
      <c r="B3390" s="118" t="s">
        <v>11878</v>
      </c>
      <c r="C3390" s="117" t="s">
        <v>337</v>
      </c>
      <c r="D3390" s="119" t="s">
        <v>7170</v>
      </c>
      <c r="E3390" s="119" t="s">
        <v>1462</v>
      </c>
      <c r="F3390" s="119" t="s">
        <v>11879</v>
      </c>
    </row>
    <row r="3391" spans="1:6" ht="25.5">
      <c r="A3391" s="116" t="s">
        <v>11880</v>
      </c>
      <c r="B3391" s="116" t="s">
        <v>11881</v>
      </c>
      <c r="C3391" s="117" t="s">
        <v>337</v>
      </c>
      <c r="D3391" s="119" t="s">
        <v>11882</v>
      </c>
      <c r="E3391" s="119" t="s">
        <v>1384</v>
      </c>
      <c r="F3391" s="119" t="s">
        <v>11883</v>
      </c>
    </row>
    <row r="3392" spans="1:6" ht="25.5">
      <c r="A3392" s="116" t="s">
        <v>11884</v>
      </c>
      <c r="B3392" s="118" t="s">
        <v>11885</v>
      </c>
      <c r="C3392" s="117" t="s">
        <v>337</v>
      </c>
      <c r="D3392" s="119" t="s">
        <v>11886</v>
      </c>
      <c r="E3392" s="119" t="s">
        <v>1419</v>
      </c>
      <c r="F3392" s="119" t="s">
        <v>11887</v>
      </c>
    </row>
    <row r="3393" spans="1:6" ht="25.5">
      <c r="A3393" s="121" t="s">
        <v>11888</v>
      </c>
      <c r="B3393" s="116" t="s">
        <v>11889</v>
      </c>
      <c r="C3393" s="122" t="s">
        <v>337</v>
      </c>
      <c r="D3393" s="123" t="s">
        <v>11890</v>
      </c>
      <c r="E3393" s="123" t="s">
        <v>1384</v>
      </c>
      <c r="F3393" s="123" t="s">
        <v>11891</v>
      </c>
    </row>
    <row r="3394" spans="1:6">
      <c r="A3394" s="130">
        <v>47.05</v>
      </c>
      <c r="B3394" s="113" t="s">
        <v>11892</v>
      </c>
      <c r="C3394" s="114"/>
      <c r="D3394" s="114"/>
      <c r="E3394" s="114"/>
      <c r="F3394" s="114"/>
    </row>
    <row r="3395" spans="1:6" ht="25.5">
      <c r="A3395" s="116" t="s">
        <v>11893</v>
      </c>
      <c r="B3395" s="118" t="s">
        <v>11894</v>
      </c>
      <c r="C3395" s="117" t="s">
        <v>337</v>
      </c>
      <c r="D3395" s="119" t="s">
        <v>11895</v>
      </c>
      <c r="E3395" s="119" t="s">
        <v>1419</v>
      </c>
      <c r="F3395" s="119" t="s">
        <v>11896</v>
      </c>
    </row>
    <row r="3396" spans="1:6" ht="25.5">
      <c r="A3396" s="116" t="s">
        <v>11897</v>
      </c>
      <c r="B3396" s="116" t="s">
        <v>11898</v>
      </c>
      <c r="C3396" s="117" t="s">
        <v>337</v>
      </c>
      <c r="D3396" s="119" t="s">
        <v>11899</v>
      </c>
      <c r="E3396" s="119" t="s">
        <v>1419</v>
      </c>
      <c r="F3396" s="119" t="s">
        <v>2545</v>
      </c>
    </row>
    <row r="3397" spans="1:6" ht="38.25">
      <c r="A3397" s="116" t="s">
        <v>11900</v>
      </c>
      <c r="B3397" s="118" t="s">
        <v>11901</v>
      </c>
      <c r="C3397" s="117" t="s">
        <v>337</v>
      </c>
      <c r="D3397" s="119" t="s">
        <v>11902</v>
      </c>
      <c r="E3397" s="119" t="s">
        <v>1419</v>
      </c>
      <c r="F3397" s="119" t="s">
        <v>11903</v>
      </c>
    </row>
    <row r="3398" spans="1:6" ht="38.25">
      <c r="A3398" s="116" t="s">
        <v>11904</v>
      </c>
      <c r="B3398" s="118" t="s">
        <v>11905</v>
      </c>
      <c r="C3398" s="117" t="s">
        <v>337</v>
      </c>
      <c r="D3398" s="119" t="s">
        <v>7592</v>
      </c>
      <c r="E3398" s="119" t="s">
        <v>1419</v>
      </c>
      <c r="F3398" s="119" t="s">
        <v>11906</v>
      </c>
    </row>
    <row r="3399" spans="1:6" ht="25.5">
      <c r="A3399" s="116" t="s">
        <v>11907</v>
      </c>
      <c r="B3399" s="116" t="s">
        <v>11908</v>
      </c>
      <c r="C3399" s="117" t="s">
        <v>337</v>
      </c>
      <c r="D3399" s="119" t="s">
        <v>11909</v>
      </c>
      <c r="E3399" s="119" t="s">
        <v>1419</v>
      </c>
      <c r="F3399" s="119" t="s">
        <v>11910</v>
      </c>
    </row>
    <row r="3400" spans="1:6" ht="38.25">
      <c r="A3400" s="116" t="s">
        <v>11911</v>
      </c>
      <c r="B3400" s="118" t="s">
        <v>11912</v>
      </c>
      <c r="C3400" s="117" t="s">
        <v>337</v>
      </c>
      <c r="D3400" s="119" t="s">
        <v>11913</v>
      </c>
      <c r="E3400" s="119" t="s">
        <v>1419</v>
      </c>
      <c r="F3400" s="119" t="s">
        <v>11914</v>
      </c>
    </row>
    <row r="3401" spans="1:6" ht="25.5">
      <c r="A3401" s="116" t="s">
        <v>11915</v>
      </c>
      <c r="B3401" s="116" t="s">
        <v>11916</v>
      </c>
      <c r="C3401" s="117" t="s">
        <v>337</v>
      </c>
      <c r="D3401" s="119" t="s">
        <v>11917</v>
      </c>
      <c r="E3401" s="119" t="s">
        <v>1419</v>
      </c>
      <c r="F3401" s="119" t="s">
        <v>11918</v>
      </c>
    </row>
    <row r="3402" spans="1:6" ht="25.5">
      <c r="A3402" s="116" t="s">
        <v>11919</v>
      </c>
      <c r="B3402" s="116" t="s">
        <v>11920</v>
      </c>
      <c r="C3402" s="117" t="s">
        <v>337</v>
      </c>
      <c r="D3402" s="119" t="s">
        <v>11921</v>
      </c>
      <c r="E3402" s="119" t="s">
        <v>1462</v>
      </c>
      <c r="F3402" s="119" t="s">
        <v>11922</v>
      </c>
    </row>
    <row r="3403" spans="1:6">
      <c r="A3403" s="116" t="s">
        <v>11923</v>
      </c>
      <c r="B3403" s="116" t="s">
        <v>11924</v>
      </c>
      <c r="C3403" s="117" t="s">
        <v>337</v>
      </c>
      <c r="D3403" s="119" t="s">
        <v>11925</v>
      </c>
      <c r="E3403" s="119" t="s">
        <v>1419</v>
      </c>
      <c r="F3403" s="119" t="s">
        <v>10125</v>
      </c>
    </row>
    <row r="3404" spans="1:6" ht="25.5">
      <c r="A3404" s="116" t="s">
        <v>11926</v>
      </c>
      <c r="B3404" s="118" t="s">
        <v>11927</v>
      </c>
      <c r="C3404" s="117" t="s">
        <v>337</v>
      </c>
      <c r="D3404" s="119" t="s">
        <v>11928</v>
      </c>
      <c r="E3404" s="119" t="s">
        <v>1419</v>
      </c>
      <c r="F3404" s="119" t="s">
        <v>11929</v>
      </c>
    </row>
    <row r="3405" spans="1:6" ht="25.5">
      <c r="A3405" s="116" t="s">
        <v>11930</v>
      </c>
      <c r="B3405" s="118" t="s">
        <v>11931</v>
      </c>
      <c r="C3405" s="117" t="s">
        <v>337</v>
      </c>
      <c r="D3405" s="119" t="s">
        <v>11932</v>
      </c>
      <c r="E3405" s="119" t="s">
        <v>1419</v>
      </c>
      <c r="F3405" s="119" t="s">
        <v>11933</v>
      </c>
    </row>
    <row r="3406" spans="1:6">
      <c r="A3406" s="116" t="s">
        <v>11934</v>
      </c>
      <c r="B3406" s="116" t="s">
        <v>11935</v>
      </c>
      <c r="C3406" s="117" t="s">
        <v>337</v>
      </c>
      <c r="D3406" s="119" t="s">
        <v>11936</v>
      </c>
      <c r="E3406" s="119" t="s">
        <v>1419</v>
      </c>
      <c r="F3406" s="119" t="s">
        <v>11937</v>
      </c>
    </row>
    <row r="3407" spans="1:6" ht="25.5">
      <c r="A3407" s="116" t="s">
        <v>11938</v>
      </c>
      <c r="B3407" s="118" t="s">
        <v>11939</v>
      </c>
      <c r="C3407" s="117" t="s">
        <v>337</v>
      </c>
      <c r="D3407" s="119" t="s">
        <v>11940</v>
      </c>
      <c r="E3407" s="119" t="s">
        <v>1419</v>
      </c>
      <c r="F3407" s="119" t="s">
        <v>11941</v>
      </c>
    </row>
    <row r="3408" spans="1:6">
      <c r="A3408" s="116" t="s">
        <v>11942</v>
      </c>
      <c r="B3408" s="116" t="s">
        <v>11943</v>
      </c>
      <c r="C3408" s="117" t="s">
        <v>337</v>
      </c>
      <c r="D3408" s="119" t="s">
        <v>11944</v>
      </c>
      <c r="E3408" s="119" t="s">
        <v>1419</v>
      </c>
      <c r="F3408" s="119" t="s">
        <v>11945</v>
      </c>
    </row>
    <row r="3409" spans="1:6">
      <c r="A3409" s="116" t="s">
        <v>11946</v>
      </c>
      <c r="B3409" s="116" t="s">
        <v>11947</v>
      </c>
      <c r="C3409" s="117" t="s">
        <v>337</v>
      </c>
      <c r="D3409" s="119" t="s">
        <v>11948</v>
      </c>
      <c r="E3409" s="119" t="s">
        <v>1462</v>
      </c>
      <c r="F3409" s="119" t="s">
        <v>11949</v>
      </c>
    </row>
    <row r="3410" spans="1:6" ht="38.25">
      <c r="A3410" s="116" t="s">
        <v>11950</v>
      </c>
      <c r="B3410" s="118" t="s">
        <v>11951</v>
      </c>
      <c r="C3410" s="117" t="s">
        <v>337</v>
      </c>
      <c r="D3410" s="119" t="s">
        <v>11952</v>
      </c>
      <c r="E3410" s="119" t="s">
        <v>1419</v>
      </c>
      <c r="F3410" s="119" t="s">
        <v>11953</v>
      </c>
    </row>
    <row r="3411" spans="1:6" ht="38.25">
      <c r="A3411" s="116" t="s">
        <v>11954</v>
      </c>
      <c r="B3411" s="118" t="s">
        <v>11955</v>
      </c>
      <c r="C3411" s="117" t="s">
        <v>337</v>
      </c>
      <c r="D3411" s="119" t="s">
        <v>11956</v>
      </c>
      <c r="E3411" s="119" t="s">
        <v>1419</v>
      </c>
      <c r="F3411" s="119" t="s">
        <v>11957</v>
      </c>
    </row>
    <row r="3412" spans="1:6" ht="38.25">
      <c r="A3412" s="116" t="s">
        <v>11958</v>
      </c>
      <c r="B3412" s="118" t="s">
        <v>11959</v>
      </c>
      <c r="C3412" s="117" t="s">
        <v>337</v>
      </c>
      <c r="D3412" s="119" t="s">
        <v>11960</v>
      </c>
      <c r="E3412" s="119" t="s">
        <v>1419</v>
      </c>
      <c r="F3412" s="119" t="s">
        <v>11961</v>
      </c>
    </row>
    <row r="3413" spans="1:6" ht="38.25">
      <c r="A3413" s="116" t="s">
        <v>11962</v>
      </c>
      <c r="B3413" s="118" t="s">
        <v>11963</v>
      </c>
      <c r="C3413" s="117" t="s">
        <v>337</v>
      </c>
      <c r="D3413" s="119" t="s">
        <v>11964</v>
      </c>
      <c r="E3413" s="119" t="s">
        <v>1419</v>
      </c>
      <c r="F3413" s="119" t="s">
        <v>11965</v>
      </c>
    </row>
    <row r="3414" spans="1:6" ht="38.25">
      <c r="A3414" s="116" t="s">
        <v>11966</v>
      </c>
      <c r="B3414" s="118" t="s">
        <v>11967</v>
      </c>
      <c r="C3414" s="117" t="s">
        <v>337</v>
      </c>
      <c r="D3414" s="119" t="s">
        <v>11968</v>
      </c>
      <c r="E3414" s="119" t="s">
        <v>1419</v>
      </c>
      <c r="F3414" s="119" t="s">
        <v>11969</v>
      </c>
    </row>
    <row r="3415" spans="1:6" ht="51">
      <c r="A3415" s="116" t="s">
        <v>11970</v>
      </c>
      <c r="B3415" s="116" t="s">
        <v>11971</v>
      </c>
      <c r="C3415" s="117" t="s">
        <v>337</v>
      </c>
      <c r="D3415" s="119" t="s">
        <v>11972</v>
      </c>
      <c r="E3415" s="119" t="s">
        <v>1474</v>
      </c>
      <c r="F3415" s="119" t="s">
        <v>11973</v>
      </c>
    </row>
    <row r="3416" spans="1:6" ht="51">
      <c r="A3416" s="116" t="s">
        <v>11974</v>
      </c>
      <c r="B3416" s="116" t="s">
        <v>11975</v>
      </c>
      <c r="C3416" s="117" t="s">
        <v>337</v>
      </c>
      <c r="D3416" s="119" t="s">
        <v>11976</v>
      </c>
      <c r="E3416" s="119" t="s">
        <v>1419</v>
      </c>
      <c r="F3416" s="119" t="s">
        <v>11977</v>
      </c>
    </row>
    <row r="3417" spans="1:6" ht="51">
      <c r="A3417" s="121" t="s">
        <v>11978</v>
      </c>
      <c r="B3417" s="118" t="s">
        <v>11979</v>
      </c>
      <c r="C3417" s="122" t="s">
        <v>337</v>
      </c>
      <c r="D3417" s="123" t="s">
        <v>11980</v>
      </c>
      <c r="E3417" s="123" t="s">
        <v>1419</v>
      </c>
      <c r="F3417" s="123" t="s">
        <v>11981</v>
      </c>
    </row>
    <row r="3418" spans="1:6" ht="38.25">
      <c r="A3418" s="116" t="s">
        <v>11982</v>
      </c>
      <c r="B3418" s="118" t="s">
        <v>11983</v>
      </c>
      <c r="C3418" s="117" t="s">
        <v>337</v>
      </c>
      <c r="D3418" s="119" t="s">
        <v>11984</v>
      </c>
      <c r="E3418" s="119" t="s">
        <v>1419</v>
      </c>
      <c r="F3418" s="119" t="s">
        <v>11985</v>
      </c>
    </row>
    <row r="3419" spans="1:6" ht="38.25">
      <c r="A3419" s="116" t="s">
        <v>11986</v>
      </c>
      <c r="B3419" s="118" t="s">
        <v>11987</v>
      </c>
      <c r="C3419" s="117" t="s">
        <v>337</v>
      </c>
      <c r="D3419" s="119" t="s">
        <v>11988</v>
      </c>
      <c r="E3419" s="119" t="s">
        <v>1462</v>
      </c>
      <c r="F3419" s="119" t="s">
        <v>11989</v>
      </c>
    </row>
    <row r="3420" spans="1:6" ht="25.5">
      <c r="A3420" s="116" t="s">
        <v>11990</v>
      </c>
      <c r="B3420" s="118" t="s">
        <v>11991</v>
      </c>
      <c r="C3420" s="117" t="s">
        <v>337</v>
      </c>
      <c r="D3420" s="119" t="s">
        <v>11992</v>
      </c>
      <c r="E3420" s="119" t="s">
        <v>1419</v>
      </c>
      <c r="F3420" s="119" t="s">
        <v>11993</v>
      </c>
    </row>
    <row r="3421" spans="1:6" ht="51">
      <c r="A3421" s="116" t="s">
        <v>11994</v>
      </c>
      <c r="B3421" s="116" t="s">
        <v>11995</v>
      </c>
      <c r="C3421" s="117" t="s">
        <v>337</v>
      </c>
      <c r="D3421" s="119" t="s">
        <v>11996</v>
      </c>
      <c r="E3421" s="119" t="s">
        <v>1430</v>
      </c>
      <c r="F3421" s="119" t="s">
        <v>11997</v>
      </c>
    </row>
    <row r="3422" spans="1:6" ht="51">
      <c r="A3422" s="116" t="s">
        <v>11998</v>
      </c>
      <c r="B3422" s="116" t="s">
        <v>11999</v>
      </c>
      <c r="C3422" s="117" t="s">
        <v>337</v>
      </c>
      <c r="D3422" s="119" t="s">
        <v>12000</v>
      </c>
      <c r="E3422" s="119" t="s">
        <v>1462</v>
      </c>
      <c r="F3422" s="119" t="s">
        <v>12001</v>
      </c>
    </row>
    <row r="3423" spans="1:6" ht="51">
      <c r="A3423" s="116" t="s">
        <v>12002</v>
      </c>
      <c r="B3423" s="116" t="s">
        <v>12003</v>
      </c>
      <c r="C3423" s="117" t="s">
        <v>337</v>
      </c>
      <c r="D3423" s="119" t="s">
        <v>12004</v>
      </c>
      <c r="E3423" s="119" t="s">
        <v>1462</v>
      </c>
      <c r="F3423" s="119" t="s">
        <v>12005</v>
      </c>
    </row>
    <row r="3424" spans="1:6" ht="51">
      <c r="A3424" s="116" t="s">
        <v>12006</v>
      </c>
      <c r="B3424" s="116" t="s">
        <v>12007</v>
      </c>
      <c r="C3424" s="117" t="s">
        <v>337</v>
      </c>
      <c r="D3424" s="119" t="s">
        <v>12008</v>
      </c>
      <c r="E3424" s="119" t="s">
        <v>1419</v>
      </c>
      <c r="F3424" s="119" t="s">
        <v>12009</v>
      </c>
    </row>
    <row r="3425" spans="1:6" ht="51">
      <c r="A3425" s="121" t="s">
        <v>12010</v>
      </c>
      <c r="B3425" s="118" t="s">
        <v>12011</v>
      </c>
      <c r="C3425" s="122" t="s">
        <v>337</v>
      </c>
      <c r="D3425" s="123" t="s">
        <v>12012</v>
      </c>
      <c r="E3425" s="123" t="s">
        <v>1419</v>
      </c>
      <c r="F3425" s="123" t="s">
        <v>12013</v>
      </c>
    </row>
    <row r="3426" spans="1:6" ht="51">
      <c r="A3426" s="121" t="s">
        <v>12014</v>
      </c>
      <c r="B3426" s="118" t="s">
        <v>12015</v>
      </c>
      <c r="C3426" s="122" t="s">
        <v>337</v>
      </c>
      <c r="D3426" s="123" t="s">
        <v>12016</v>
      </c>
      <c r="E3426" s="123" t="s">
        <v>1419</v>
      </c>
      <c r="F3426" s="123" t="s">
        <v>12017</v>
      </c>
    </row>
    <row r="3427" spans="1:6" ht="51">
      <c r="A3427" s="121" t="s">
        <v>12018</v>
      </c>
      <c r="B3427" s="118" t="s">
        <v>12019</v>
      </c>
      <c r="C3427" s="122" t="s">
        <v>337</v>
      </c>
      <c r="D3427" s="123" t="s">
        <v>12020</v>
      </c>
      <c r="E3427" s="123" t="s">
        <v>1419</v>
      </c>
      <c r="F3427" s="123" t="s">
        <v>12021</v>
      </c>
    </row>
    <row r="3428" spans="1:6" ht="51">
      <c r="A3428" s="121" t="s">
        <v>12022</v>
      </c>
      <c r="B3428" s="118" t="s">
        <v>12023</v>
      </c>
      <c r="C3428" s="122" t="s">
        <v>337</v>
      </c>
      <c r="D3428" s="123" t="s">
        <v>12024</v>
      </c>
      <c r="E3428" s="123" t="s">
        <v>1419</v>
      </c>
      <c r="F3428" s="123" t="s">
        <v>12025</v>
      </c>
    </row>
    <row r="3429" spans="1:6" ht="51">
      <c r="A3429" s="121" t="s">
        <v>12026</v>
      </c>
      <c r="B3429" s="118" t="s">
        <v>12027</v>
      </c>
      <c r="C3429" s="122" t="s">
        <v>337</v>
      </c>
      <c r="D3429" s="123" t="s">
        <v>12028</v>
      </c>
      <c r="E3429" s="123" t="s">
        <v>1419</v>
      </c>
      <c r="F3429" s="123" t="s">
        <v>12029</v>
      </c>
    </row>
    <row r="3430" spans="1:6" ht="51">
      <c r="A3430" s="121" t="s">
        <v>12030</v>
      </c>
      <c r="B3430" s="118" t="s">
        <v>12031</v>
      </c>
      <c r="C3430" s="122" t="s">
        <v>337</v>
      </c>
      <c r="D3430" s="123" t="s">
        <v>12032</v>
      </c>
      <c r="E3430" s="123" t="s">
        <v>1462</v>
      </c>
      <c r="F3430" s="123" t="s">
        <v>12033</v>
      </c>
    </row>
    <row r="3431" spans="1:6" ht="51">
      <c r="A3431" s="121" t="s">
        <v>12034</v>
      </c>
      <c r="B3431" s="118" t="s">
        <v>12035</v>
      </c>
      <c r="C3431" s="122" t="s">
        <v>337</v>
      </c>
      <c r="D3431" s="123" t="s">
        <v>12036</v>
      </c>
      <c r="E3431" s="123" t="s">
        <v>1462</v>
      </c>
      <c r="F3431" s="123" t="s">
        <v>12037</v>
      </c>
    </row>
    <row r="3432" spans="1:6" ht="51">
      <c r="A3432" s="116" t="s">
        <v>12038</v>
      </c>
      <c r="B3432" s="116" t="s">
        <v>12039</v>
      </c>
      <c r="C3432" s="117" t="s">
        <v>337</v>
      </c>
      <c r="D3432" s="119" t="s">
        <v>12040</v>
      </c>
      <c r="E3432" s="119" t="s">
        <v>1426</v>
      </c>
      <c r="F3432" s="119" t="s">
        <v>12041</v>
      </c>
    </row>
    <row r="3433" spans="1:6" ht="51">
      <c r="A3433" s="116" t="s">
        <v>12042</v>
      </c>
      <c r="B3433" s="116" t="s">
        <v>12043</v>
      </c>
      <c r="C3433" s="117" t="s">
        <v>337</v>
      </c>
      <c r="D3433" s="119" t="s">
        <v>11221</v>
      </c>
      <c r="E3433" s="119" t="s">
        <v>1419</v>
      </c>
      <c r="F3433" s="119" t="s">
        <v>12044</v>
      </c>
    </row>
    <row r="3434" spans="1:6" ht="51">
      <c r="A3434" s="116" t="s">
        <v>12045</v>
      </c>
      <c r="B3434" s="116" t="s">
        <v>12046</v>
      </c>
      <c r="C3434" s="117" t="s">
        <v>337</v>
      </c>
      <c r="D3434" s="119" t="s">
        <v>6015</v>
      </c>
      <c r="E3434" s="119" t="s">
        <v>1399</v>
      </c>
      <c r="F3434" s="119" t="s">
        <v>12047</v>
      </c>
    </row>
    <row r="3435" spans="1:6" ht="51">
      <c r="A3435" s="116" t="s">
        <v>12048</v>
      </c>
      <c r="B3435" s="116" t="s">
        <v>12049</v>
      </c>
      <c r="C3435" s="117" t="s">
        <v>337</v>
      </c>
      <c r="D3435" s="119" t="s">
        <v>12050</v>
      </c>
      <c r="E3435" s="119" t="s">
        <v>1419</v>
      </c>
      <c r="F3435" s="119" t="s">
        <v>12051</v>
      </c>
    </row>
    <row r="3436" spans="1:6" ht="51">
      <c r="A3436" s="116" t="s">
        <v>12052</v>
      </c>
      <c r="B3436" s="116" t="s">
        <v>12053</v>
      </c>
      <c r="C3436" s="117" t="s">
        <v>337</v>
      </c>
      <c r="D3436" s="119" t="s">
        <v>12054</v>
      </c>
      <c r="E3436" s="119" t="s">
        <v>1419</v>
      </c>
      <c r="F3436" s="119" t="s">
        <v>12055</v>
      </c>
    </row>
    <row r="3437" spans="1:6" ht="51">
      <c r="A3437" s="116" t="s">
        <v>12056</v>
      </c>
      <c r="B3437" s="116" t="s">
        <v>12057</v>
      </c>
      <c r="C3437" s="117" t="s">
        <v>337</v>
      </c>
      <c r="D3437" s="119" t="s">
        <v>12058</v>
      </c>
      <c r="E3437" s="119" t="s">
        <v>1419</v>
      </c>
      <c r="F3437" s="119" t="s">
        <v>12059</v>
      </c>
    </row>
    <row r="3438" spans="1:6" ht="51">
      <c r="A3438" s="116" t="s">
        <v>12060</v>
      </c>
      <c r="B3438" s="116" t="s">
        <v>12061</v>
      </c>
      <c r="C3438" s="117" t="s">
        <v>337</v>
      </c>
      <c r="D3438" s="119" t="s">
        <v>12062</v>
      </c>
      <c r="E3438" s="119" t="s">
        <v>1442</v>
      </c>
      <c r="F3438" s="119" t="s">
        <v>12063</v>
      </c>
    </row>
    <row r="3439" spans="1:6" ht="51">
      <c r="A3439" s="116" t="s">
        <v>12064</v>
      </c>
      <c r="B3439" s="116" t="s">
        <v>12065</v>
      </c>
      <c r="C3439" s="117" t="s">
        <v>337</v>
      </c>
      <c r="D3439" s="119" t="s">
        <v>12066</v>
      </c>
      <c r="E3439" s="119" t="s">
        <v>1442</v>
      </c>
      <c r="F3439" s="119" t="s">
        <v>12067</v>
      </c>
    </row>
    <row r="3440" spans="1:6" ht="25.5">
      <c r="A3440" s="116" t="s">
        <v>12068</v>
      </c>
      <c r="B3440" s="118" t="s">
        <v>12069</v>
      </c>
      <c r="C3440" s="117" t="s">
        <v>337</v>
      </c>
      <c r="D3440" s="119" t="s">
        <v>12070</v>
      </c>
      <c r="E3440" s="119" t="s">
        <v>1414</v>
      </c>
      <c r="F3440" s="119" t="s">
        <v>12071</v>
      </c>
    </row>
    <row r="3441" spans="1:6">
      <c r="A3441" s="130">
        <v>47.06</v>
      </c>
      <c r="B3441" s="113" t="s">
        <v>12072</v>
      </c>
      <c r="C3441" s="114"/>
      <c r="D3441" s="114"/>
      <c r="E3441" s="114"/>
      <c r="F3441" s="114"/>
    </row>
    <row r="3442" spans="1:6" ht="38.25">
      <c r="A3442" s="121" t="s">
        <v>12073</v>
      </c>
      <c r="B3442" s="116" t="s">
        <v>12074</v>
      </c>
      <c r="C3442" s="122" t="s">
        <v>337</v>
      </c>
      <c r="D3442" s="123" t="s">
        <v>12075</v>
      </c>
      <c r="E3442" s="123" t="s">
        <v>11777</v>
      </c>
      <c r="F3442" s="123" t="s">
        <v>12076</v>
      </c>
    </row>
    <row r="3443" spans="1:6" ht="25.5">
      <c r="A3443" s="116" t="s">
        <v>12077</v>
      </c>
      <c r="B3443" s="118" t="s">
        <v>12078</v>
      </c>
      <c r="C3443" s="117" t="s">
        <v>337</v>
      </c>
      <c r="D3443" s="119" t="s">
        <v>12079</v>
      </c>
      <c r="E3443" s="119" t="s">
        <v>11271</v>
      </c>
      <c r="F3443" s="119" t="s">
        <v>12080</v>
      </c>
    </row>
    <row r="3444" spans="1:6" ht="25.5">
      <c r="A3444" s="116" t="s">
        <v>12081</v>
      </c>
      <c r="B3444" s="118" t="s">
        <v>12082</v>
      </c>
      <c r="C3444" s="117" t="s">
        <v>337</v>
      </c>
      <c r="D3444" s="119" t="s">
        <v>12083</v>
      </c>
      <c r="E3444" s="119" t="s">
        <v>11271</v>
      </c>
      <c r="F3444" s="119" t="s">
        <v>12084</v>
      </c>
    </row>
    <row r="3445" spans="1:6" ht="25.5">
      <c r="A3445" s="116" t="s">
        <v>12085</v>
      </c>
      <c r="B3445" s="118" t="s">
        <v>12086</v>
      </c>
      <c r="C3445" s="117" t="s">
        <v>337</v>
      </c>
      <c r="D3445" s="119" t="s">
        <v>12087</v>
      </c>
      <c r="E3445" s="119" t="s">
        <v>11271</v>
      </c>
      <c r="F3445" s="119" t="s">
        <v>12088</v>
      </c>
    </row>
    <row r="3446" spans="1:6" ht="25.5">
      <c r="A3446" s="116" t="s">
        <v>12089</v>
      </c>
      <c r="B3446" s="118" t="s">
        <v>12090</v>
      </c>
      <c r="C3446" s="117" t="s">
        <v>337</v>
      </c>
      <c r="D3446" s="119" t="s">
        <v>12091</v>
      </c>
      <c r="E3446" s="119" t="s">
        <v>11271</v>
      </c>
      <c r="F3446" s="119" t="s">
        <v>12092</v>
      </c>
    </row>
    <row r="3447" spans="1:6" ht="25.5">
      <c r="A3447" s="116" t="s">
        <v>12093</v>
      </c>
      <c r="B3447" s="118" t="s">
        <v>12094</v>
      </c>
      <c r="C3447" s="117" t="s">
        <v>337</v>
      </c>
      <c r="D3447" s="119" t="s">
        <v>12095</v>
      </c>
      <c r="E3447" s="119" t="s">
        <v>1442</v>
      </c>
      <c r="F3447" s="119" t="s">
        <v>12096</v>
      </c>
    </row>
    <row r="3448" spans="1:6" ht="25.5">
      <c r="A3448" s="116" t="s">
        <v>12097</v>
      </c>
      <c r="B3448" s="118" t="s">
        <v>12098</v>
      </c>
      <c r="C3448" s="117" t="s">
        <v>337</v>
      </c>
      <c r="D3448" s="119" t="s">
        <v>12099</v>
      </c>
      <c r="E3448" s="119" t="s">
        <v>1442</v>
      </c>
      <c r="F3448" s="119" t="s">
        <v>12100</v>
      </c>
    </row>
    <row r="3449" spans="1:6" ht="25.5">
      <c r="A3449" s="116" t="s">
        <v>12101</v>
      </c>
      <c r="B3449" s="118" t="s">
        <v>12102</v>
      </c>
      <c r="C3449" s="117" t="s">
        <v>337</v>
      </c>
      <c r="D3449" s="119" t="s">
        <v>12103</v>
      </c>
      <c r="E3449" s="119" t="s">
        <v>1442</v>
      </c>
      <c r="F3449" s="119" t="s">
        <v>12104</v>
      </c>
    </row>
    <row r="3450" spans="1:6" ht="25.5">
      <c r="A3450" s="116" t="s">
        <v>12105</v>
      </c>
      <c r="B3450" s="118" t="s">
        <v>12106</v>
      </c>
      <c r="C3450" s="117" t="s">
        <v>337</v>
      </c>
      <c r="D3450" s="119" t="s">
        <v>12107</v>
      </c>
      <c r="E3450" s="119" t="s">
        <v>1442</v>
      </c>
      <c r="F3450" s="119" t="s">
        <v>12108</v>
      </c>
    </row>
    <row r="3451" spans="1:6" ht="51">
      <c r="A3451" s="121" t="s">
        <v>12109</v>
      </c>
      <c r="B3451" s="118" t="s">
        <v>12110</v>
      </c>
      <c r="C3451" s="122" t="s">
        <v>337</v>
      </c>
      <c r="D3451" s="123" t="s">
        <v>12111</v>
      </c>
      <c r="E3451" s="123" t="s">
        <v>11777</v>
      </c>
      <c r="F3451" s="123" t="s">
        <v>12112</v>
      </c>
    </row>
    <row r="3452" spans="1:6" ht="51">
      <c r="A3452" s="121" t="s">
        <v>12113</v>
      </c>
      <c r="B3452" s="118" t="s">
        <v>12114</v>
      </c>
      <c r="C3452" s="122" t="s">
        <v>337</v>
      </c>
      <c r="D3452" s="123" t="s">
        <v>12115</v>
      </c>
      <c r="E3452" s="123" t="s">
        <v>1462</v>
      </c>
      <c r="F3452" s="123" t="s">
        <v>12116</v>
      </c>
    </row>
    <row r="3453" spans="1:6" ht="25.5">
      <c r="A3453" s="116" t="s">
        <v>12117</v>
      </c>
      <c r="B3453" s="118" t="s">
        <v>12118</v>
      </c>
      <c r="C3453" s="117" t="s">
        <v>337</v>
      </c>
      <c r="D3453" s="119" t="s">
        <v>12119</v>
      </c>
      <c r="E3453" s="119" t="s">
        <v>1442</v>
      </c>
      <c r="F3453" s="119" t="s">
        <v>12120</v>
      </c>
    </row>
    <row r="3454" spans="1:6" ht="38.25">
      <c r="A3454" s="116" t="s">
        <v>12121</v>
      </c>
      <c r="B3454" s="118" t="s">
        <v>12122</v>
      </c>
      <c r="C3454" s="117" t="s">
        <v>337</v>
      </c>
      <c r="D3454" s="119" t="s">
        <v>12123</v>
      </c>
      <c r="E3454" s="119" t="s">
        <v>1474</v>
      </c>
      <c r="F3454" s="119" t="s">
        <v>12124</v>
      </c>
    </row>
    <row r="3455" spans="1:6" ht="38.25">
      <c r="A3455" s="121" t="s">
        <v>12125</v>
      </c>
      <c r="B3455" s="116" t="s">
        <v>12126</v>
      </c>
      <c r="C3455" s="122" t="s">
        <v>337</v>
      </c>
      <c r="D3455" s="123" t="s">
        <v>12127</v>
      </c>
      <c r="E3455" s="123" t="s">
        <v>1613</v>
      </c>
      <c r="F3455" s="123" t="s">
        <v>12128</v>
      </c>
    </row>
    <row r="3456" spans="1:6" ht="38.25">
      <c r="A3456" s="121" t="s">
        <v>12129</v>
      </c>
      <c r="B3456" s="116" t="s">
        <v>12130</v>
      </c>
      <c r="C3456" s="122" t="s">
        <v>337</v>
      </c>
      <c r="D3456" s="123" t="s">
        <v>12131</v>
      </c>
      <c r="E3456" s="123" t="s">
        <v>1442</v>
      </c>
      <c r="F3456" s="123" t="s">
        <v>12132</v>
      </c>
    </row>
    <row r="3457" spans="1:6" ht="38.25">
      <c r="A3457" s="121" t="s">
        <v>12133</v>
      </c>
      <c r="B3457" s="116" t="s">
        <v>12134</v>
      </c>
      <c r="C3457" s="122" t="s">
        <v>337</v>
      </c>
      <c r="D3457" s="123" t="s">
        <v>12135</v>
      </c>
      <c r="E3457" s="123" t="s">
        <v>1442</v>
      </c>
      <c r="F3457" s="123" t="s">
        <v>12136</v>
      </c>
    </row>
    <row r="3458" spans="1:6" ht="25.5">
      <c r="A3458" s="121" t="s">
        <v>12137</v>
      </c>
      <c r="B3458" s="116" t="s">
        <v>12138</v>
      </c>
      <c r="C3458" s="122" t="s">
        <v>337</v>
      </c>
      <c r="D3458" s="123" t="s">
        <v>12139</v>
      </c>
      <c r="E3458" s="123" t="s">
        <v>1442</v>
      </c>
      <c r="F3458" s="123" t="s">
        <v>12140</v>
      </c>
    </row>
    <row r="3459" spans="1:6">
      <c r="A3459" s="130">
        <v>47.07</v>
      </c>
      <c r="B3459" s="113" t="s">
        <v>12141</v>
      </c>
      <c r="C3459" s="128"/>
      <c r="D3459" s="128"/>
      <c r="E3459" s="128"/>
      <c r="F3459" s="128"/>
    </row>
    <row r="3460" spans="1:6" ht="51">
      <c r="A3460" s="116" t="s">
        <v>12142</v>
      </c>
      <c r="B3460" s="116" t="s">
        <v>12143</v>
      </c>
      <c r="C3460" s="117" t="s">
        <v>337</v>
      </c>
      <c r="D3460" s="119" t="s">
        <v>3369</v>
      </c>
      <c r="E3460" s="119" t="s">
        <v>1419</v>
      </c>
      <c r="F3460" s="119" t="s">
        <v>8606</v>
      </c>
    </row>
    <row r="3461" spans="1:6" ht="51">
      <c r="A3461" s="116" t="s">
        <v>12144</v>
      </c>
      <c r="B3461" s="116" t="s">
        <v>12145</v>
      </c>
      <c r="C3461" s="117" t="s">
        <v>337</v>
      </c>
      <c r="D3461" s="119" t="s">
        <v>12146</v>
      </c>
      <c r="E3461" s="119" t="s">
        <v>1462</v>
      </c>
      <c r="F3461" s="119" t="s">
        <v>12147</v>
      </c>
    </row>
    <row r="3462" spans="1:6" ht="51">
      <c r="A3462" s="116" t="s">
        <v>12148</v>
      </c>
      <c r="B3462" s="116" t="s">
        <v>12149</v>
      </c>
      <c r="C3462" s="117" t="s">
        <v>337</v>
      </c>
      <c r="D3462" s="119" t="s">
        <v>11837</v>
      </c>
      <c r="E3462" s="119" t="s">
        <v>1474</v>
      </c>
      <c r="F3462" s="119" t="s">
        <v>12150</v>
      </c>
    </row>
    <row r="3463" spans="1:6" ht="51">
      <c r="A3463" s="116" t="s">
        <v>12151</v>
      </c>
      <c r="B3463" s="116" t="s">
        <v>12152</v>
      </c>
      <c r="C3463" s="117" t="s">
        <v>337</v>
      </c>
      <c r="D3463" s="119" t="s">
        <v>12153</v>
      </c>
      <c r="E3463" s="119" t="s">
        <v>7066</v>
      </c>
      <c r="F3463" s="119" t="s">
        <v>12154</v>
      </c>
    </row>
    <row r="3464" spans="1:6" ht="38.25">
      <c r="A3464" s="116" t="s">
        <v>12155</v>
      </c>
      <c r="B3464" s="116" t="s">
        <v>12156</v>
      </c>
      <c r="C3464" s="117" t="s">
        <v>337</v>
      </c>
      <c r="D3464" s="119" t="s">
        <v>12157</v>
      </c>
      <c r="E3464" s="119" t="s">
        <v>11777</v>
      </c>
      <c r="F3464" s="119" t="s">
        <v>12158</v>
      </c>
    </row>
    <row r="3465" spans="1:6">
      <c r="A3465" s="130">
        <v>47.09</v>
      </c>
      <c r="B3465" s="113" t="s">
        <v>12159</v>
      </c>
      <c r="C3465" s="128"/>
      <c r="D3465" s="128"/>
      <c r="E3465" s="128"/>
      <c r="F3465" s="128"/>
    </row>
    <row r="3466" spans="1:6" ht="51">
      <c r="A3466" s="121" t="s">
        <v>12160</v>
      </c>
      <c r="B3466" s="118" t="s">
        <v>12161</v>
      </c>
      <c r="C3466" s="122" t="s">
        <v>337</v>
      </c>
      <c r="D3466" s="123" t="s">
        <v>12162</v>
      </c>
      <c r="E3466" s="123" t="s">
        <v>1462</v>
      </c>
      <c r="F3466" s="123" t="s">
        <v>12163</v>
      </c>
    </row>
    <row r="3467" spans="1:6" ht="51">
      <c r="A3467" s="121" t="s">
        <v>12164</v>
      </c>
      <c r="B3467" s="118" t="s">
        <v>12165</v>
      </c>
      <c r="C3467" s="122" t="s">
        <v>337</v>
      </c>
      <c r="D3467" s="123" t="s">
        <v>12166</v>
      </c>
      <c r="E3467" s="123" t="s">
        <v>1474</v>
      </c>
      <c r="F3467" s="123" t="s">
        <v>12167</v>
      </c>
    </row>
    <row r="3468" spans="1:6" ht="51">
      <c r="A3468" s="121" t="s">
        <v>12168</v>
      </c>
      <c r="B3468" s="118" t="s">
        <v>12169</v>
      </c>
      <c r="C3468" s="122" t="s">
        <v>337</v>
      </c>
      <c r="D3468" s="123" t="s">
        <v>12170</v>
      </c>
      <c r="E3468" s="123" t="s">
        <v>1414</v>
      </c>
      <c r="F3468" s="123" t="s">
        <v>12171</v>
      </c>
    </row>
    <row r="3469" spans="1:6" ht="51">
      <c r="A3469" s="121" t="s">
        <v>12172</v>
      </c>
      <c r="B3469" s="118" t="s">
        <v>12173</v>
      </c>
      <c r="C3469" s="122" t="s">
        <v>337</v>
      </c>
      <c r="D3469" s="123" t="s">
        <v>12174</v>
      </c>
      <c r="E3469" s="123" t="s">
        <v>11777</v>
      </c>
      <c r="F3469" s="123" t="s">
        <v>12175</v>
      </c>
    </row>
    <row r="3470" spans="1:6">
      <c r="A3470" s="130">
        <v>47.1</v>
      </c>
      <c r="B3470" s="113" t="s">
        <v>12176</v>
      </c>
      <c r="C3470" s="128"/>
      <c r="D3470" s="128"/>
      <c r="E3470" s="128"/>
      <c r="F3470" s="128"/>
    </row>
    <row r="3471" spans="1:6" ht="38.25">
      <c r="A3471" s="116" t="s">
        <v>12177</v>
      </c>
      <c r="B3471" s="116" t="s">
        <v>12178</v>
      </c>
      <c r="C3471" s="117" t="s">
        <v>337</v>
      </c>
      <c r="D3471" s="119" t="s">
        <v>12179</v>
      </c>
      <c r="E3471" s="119" t="s">
        <v>1419</v>
      </c>
      <c r="F3471" s="119" t="s">
        <v>12180</v>
      </c>
    </row>
    <row r="3472" spans="1:6">
      <c r="A3472" s="130">
        <v>47.11</v>
      </c>
      <c r="B3472" s="113" t="s">
        <v>12181</v>
      </c>
      <c r="C3472" s="114"/>
      <c r="D3472" s="114"/>
      <c r="E3472" s="114"/>
      <c r="F3472" s="114"/>
    </row>
    <row r="3473" spans="1:6" ht="38.25">
      <c r="A3473" s="121" t="s">
        <v>12182</v>
      </c>
      <c r="B3473" s="118" t="s">
        <v>12183</v>
      </c>
      <c r="C3473" s="122" t="s">
        <v>337</v>
      </c>
      <c r="D3473" s="123" t="s">
        <v>12184</v>
      </c>
      <c r="E3473" s="123" t="s">
        <v>12185</v>
      </c>
      <c r="F3473" s="123" t="s">
        <v>12186</v>
      </c>
    </row>
    <row r="3474" spans="1:6" ht="38.25">
      <c r="A3474" s="116" t="s">
        <v>12187</v>
      </c>
      <c r="B3474" s="118" t="s">
        <v>12188</v>
      </c>
      <c r="C3474" s="117" t="s">
        <v>337</v>
      </c>
      <c r="D3474" s="119" t="s">
        <v>3510</v>
      </c>
      <c r="E3474" s="119" t="s">
        <v>1494</v>
      </c>
      <c r="F3474" s="119" t="s">
        <v>12189</v>
      </c>
    </row>
    <row r="3475" spans="1:6" ht="38.25">
      <c r="A3475" s="116" t="s">
        <v>12190</v>
      </c>
      <c r="B3475" s="118" t="s">
        <v>12191</v>
      </c>
      <c r="C3475" s="117" t="s">
        <v>337</v>
      </c>
      <c r="D3475" s="119" t="s">
        <v>12192</v>
      </c>
      <c r="E3475" s="119" t="s">
        <v>1404</v>
      </c>
      <c r="F3475" s="119" t="s">
        <v>12193</v>
      </c>
    </row>
    <row r="3476" spans="1:6" ht="63.75">
      <c r="A3476" s="116" t="s">
        <v>12194</v>
      </c>
      <c r="B3476" s="118" t="s">
        <v>12195</v>
      </c>
      <c r="C3476" s="117" t="s">
        <v>337</v>
      </c>
      <c r="D3476" s="119" t="s">
        <v>12196</v>
      </c>
      <c r="E3476" s="119" t="s">
        <v>12185</v>
      </c>
      <c r="F3476" s="119" t="s">
        <v>12197</v>
      </c>
    </row>
    <row r="3477" spans="1:6">
      <c r="A3477" s="130">
        <v>47.12</v>
      </c>
      <c r="B3477" s="113" t="s">
        <v>12198</v>
      </c>
      <c r="C3477" s="114"/>
      <c r="D3477" s="114"/>
      <c r="E3477" s="114"/>
      <c r="F3477" s="114"/>
    </row>
    <row r="3478" spans="1:6" ht="25.5">
      <c r="A3478" s="116" t="s">
        <v>12199</v>
      </c>
      <c r="B3478" s="118" t="s">
        <v>12200</v>
      </c>
      <c r="C3478" s="117" t="s">
        <v>337</v>
      </c>
      <c r="D3478" s="119" t="s">
        <v>12201</v>
      </c>
      <c r="E3478" s="119" t="s">
        <v>12202</v>
      </c>
      <c r="F3478" s="119" t="s">
        <v>12203</v>
      </c>
    </row>
    <row r="3479" spans="1:6" ht="25.5">
      <c r="A3479" s="116" t="s">
        <v>12204</v>
      </c>
      <c r="B3479" s="118" t="s">
        <v>12205</v>
      </c>
      <c r="C3479" s="117" t="s">
        <v>337</v>
      </c>
      <c r="D3479" s="119" t="s">
        <v>12206</v>
      </c>
      <c r="E3479" s="119" t="s">
        <v>12202</v>
      </c>
      <c r="F3479" s="119" t="s">
        <v>12207</v>
      </c>
    </row>
    <row r="3480" spans="1:6" ht="25.5">
      <c r="A3480" s="121" t="s">
        <v>12208</v>
      </c>
      <c r="B3480" s="116" t="s">
        <v>12209</v>
      </c>
      <c r="C3480" s="122" t="s">
        <v>337</v>
      </c>
      <c r="D3480" s="123" t="s">
        <v>12210</v>
      </c>
      <c r="E3480" s="123" t="s">
        <v>11777</v>
      </c>
      <c r="F3480" s="123" t="s">
        <v>12211</v>
      </c>
    </row>
    <row r="3481" spans="1:6" ht="38.25">
      <c r="A3481" s="116" t="s">
        <v>12212</v>
      </c>
      <c r="B3481" s="116" t="s">
        <v>12213</v>
      </c>
      <c r="C3481" s="117" t="s">
        <v>337</v>
      </c>
      <c r="D3481" s="119" t="s">
        <v>12214</v>
      </c>
      <c r="E3481" s="119" t="s">
        <v>10613</v>
      </c>
      <c r="F3481" s="119" t="s">
        <v>12215</v>
      </c>
    </row>
    <row r="3482" spans="1:6" ht="38.25">
      <c r="A3482" s="116" t="s">
        <v>12216</v>
      </c>
      <c r="B3482" s="116" t="s">
        <v>12217</v>
      </c>
      <c r="C3482" s="117" t="s">
        <v>337</v>
      </c>
      <c r="D3482" s="119" t="s">
        <v>12218</v>
      </c>
      <c r="E3482" s="119" t="s">
        <v>10613</v>
      </c>
      <c r="F3482" s="119" t="s">
        <v>12219</v>
      </c>
    </row>
    <row r="3483" spans="1:6" ht="25.5">
      <c r="A3483" s="116" t="s">
        <v>12220</v>
      </c>
      <c r="B3483" s="118" t="s">
        <v>12221</v>
      </c>
      <c r="C3483" s="117" t="s">
        <v>337</v>
      </c>
      <c r="D3483" s="119" t="s">
        <v>12222</v>
      </c>
      <c r="E3483" s="119" t="s">
        <v>12202</v>
      </c>
      <c r="F3483" s="119" t="s">
        <v>12223</v>
      </c>
    </row>
    <row r="3484" spans="1:6" ht="25.5">
      <c r="A3484" s="116" t="s">
        <v>12224</v>
      </c>
      <c r="B3484" s="118" t="s">
        <v>12225</v>
      </c>
      <c r="C3484" s="117" t="s">
        <v>337</v>
      </c>
      <c r="D3484" s="119" t="s">
        <v>12226</v>
      </c>
      <c r="E3484" s="119" t="s">
        <v>12202</v>
      </c>
      <c r="F3484" s="119" t="s">
        <v>12227</v>
      </c>
    </row>
    <row r="3485" spans="1:6" ht="25.5">
      <c r="A3485" s="116" t="s">
        <v>12228</v>
      </c>
      <c r="B3485" s="118" t="s">
        <v>12229</v>
      </c>
      <c r="C3485" s="117" t="s">
        <v>337</v>
      </c>
      <c r="D3485" s="119" t="s">
        <v>12230</v>
      </c>
      <c r="E3485" s="119" t="s">
        <v>12202</v>
      </c>
      <c r="F3485" s="119" t="s">
        <v>12231</v>
      </c>
    </row>
    <row r="3486" spans="1:6" ht="38.25">
      <c r="A3486" s="116" t="s">
        <v>12232</v>
      </c>
      <c r="B3486" s="118" t="s">
        <v>12233</v>
      </c>
      <c r="C3486" s="117" t="s">
        <v>337</v>
      </c>
      <c r="D3486" s="119" t="s">
        <v>12234</v>
      </c>
      <c r="E3486" s="119" t="s">
        <v>1426</v>
      </c>
      <c r="F3486" s="119" t="s">
        <v>12235</v>
      </c>
    </row>
    <row r="3487" spans="1:6" ht="25.5">
      <c r="A3487" s="116" t="s">
        <v>12236</v>
      </c>
      <c r="B3487" s="118" t="s">
        <v>12237</v>
      </c>
      <c r="C3487" s="117" t="s">
        <v>337</v>
      </c>
      <c r="D3487" s="119" t="s">
        <v>12238</v>
      </c>
      <c r="E3487" s="119" t="s">
        <v>11111</v>
      </c>
      <c r="F3487" s="119" t="s">
        <v>12239</v>
      </c>
    </row>
    <row r="3488" spans="1:6">
      <c r="A3488" s="130">
        <v>47.14</v>
      </c>
      <c r="B3488" s="113" t="s">
        <v>12240</v>
      </c>
      <c r="C3488" s="128"/>
      <c r="D3488" s="128"/>
      <c r="E3488" s="128"/>
      <c r="F3488" s="128"/>
    </row>
    <row r="3489" spans="1:6" ht="38.25">
      <c r="A3489" s="116" t="s">
        <v>12241</v>
      </c>
      <c r="B3489" s="118" t="s">
        <v>12242</v>
      </c>
      <c r="C3489" s="117" t="s">
        <v>337</v>
      </c>
      <c r="D3489" s="119" t="s">
        <v>7963</v>
      </c>
      <c r="E3489" s="119" t="s">
        <v>1419</v>
      </c>
      <c r="F3489" s="119" t="s">
        <v>12243</v>
      </c>
    </row>
    <row r="3490" spans="1:6" ht="38.25">
      <c r="A3490" s="121" t="s">
        <v>12244</v>
      </c>
      <c r="B3490" s="116" t="s">
        <v>12245</v>
      </c>
      <c r="C3490" s="122" t="s">
        <v>337</v>
      </c>
      <c r="D3490" s="123" t="s">
        <v>12246</v>
      </c>
      <c r="E3490" s="123" t="s">
        <v>1419</v>
      </c>
      <c r="F3490" s="123" t="s">
        <v>12247</v>
      </c>
    </row>
    <row r="3491" spans="1:6" ht="38.25">
      <c r="A3491" s="130">
        <v>47.2</v>
      </c>
      <c r="B3491" s="127" t="s">
        <v>12248</v>
      </c>
      <c r="C3491" s="128"/>
      <c r="D3491" s="128"/>
      <c r="E3491" s="128"/>
      <c r="F3491" s="128"/>
    </row>
    <row r="3492" spans="1:6">
      <c r="A3492" s="116" t="s">
        <v>12249</v>
      </c>
      <c r="B3492" s="116" t="s">
        <v>12250</v>
      </c>
      <c r="C3492" s="117" t="s">
        <v>337</v>
      </c>
      <c r="D3492" s="119" t="s">
        <v>12251</v>
      </c>
      <c r="E3492" s="119" t="s">
        <v>1409</v>
      </c>
      <c r="F3492" s="119" t="s">
        <v>2500</v>
      </c>
    </row>
    <row r="3493" spans="1:6" ht="25.5">
      <c r="A3493" s="116" t="s">
        <v>12252</v>
      </c>
      <c r="B3493" s="116" t="s">
        <v>12253</v>
      </c>
      <c r="C3493" s="117" t="s">
        <v>337</v>
      </c>
      <c r="D3493" s="119" t="s">
        <v>12254</v>
      </c>
      <c r="E3493" s="119" t="s">
        <v>11777</v>
      </c>
      <c r="F3493" s="119" t="s">
        <v>12255</v>
      </c>
    </row>
    <row r="3494" spans="1:6" ht="51">
      <c r="A3494" s="121" t="s">
        <v>12256</v>
      </c>
      <c r="B3494" s="118" t="s">
        <v>12257</v>
      </c>
      <c r="C3494" s="122" t="s">
        <v>337</v>
      </c>
      <c r="D3494" s="123" t="s">
        <v>12258</v>
      </c>
      <c r="E3494" s="123" t="s">
        <v>11777</v>
      </c>
      <c r="F3494" s="123" t="s">
        <v>12259</v>
      </c>
    </row>
    <row r="3495" spans="1:6" ht="25.5">
      <c r="A3495" s="121" t="s">
        <v>12260</v>
      </c>
      <c r="B3495" s="116" t="s">
        <v>12261</v>
      </c>
      <c r="C3495" s="122" t="s">
        <v>337</v>
      </c>
      <c r="D3495" s="123" t="s">
        <v>3428</v>
      </c>
      <c r="E3495" s="123" t="s">
        <v>2050</v>
      </c>
      <c r="F3495" s="123" t="s">
        <v>12262</v>
      </c>
    </row>
    <row r="3496" spans="1:6" ht="25.5">
      <c r="A3496" s="121" t="s">
        <v>12263</v>
      </c>
      <c r="B3496" s="116" t="s">
        <v>12264</v>
      </c>
      <c r="C3496" s="122" t="s">
        <v>337</v>
      </c>
      <c r="D3496" s="123" t="s">
        <v>12265</v>
      </c>
      <c r="E3496" s="123" t="s">
        <v>1491</v>
      </c>
      <c r="F3496" s="123" t="s">
        <v>12266</v>
      </c>
    </row>
    <row r="3497" spans="1:6" ht="25.5">
      <c r="A3497" s="121" t="s">
        <v>12267</v>
      </c>
      <c r="B3497" s="116" t="s">
        <v>12268</v>
      </c>
      <c r="C3497" s="122" t="s">
        <v>337</v>
      </c>
      <c r="D3497" s="123" t="s">
        <v>12269</v>
      </c>
      <c r="E3497" s="123" t="s">
        <v>1491</v>
      </c>
      <c r="F3497" s="123" t="s">
        <v>12270</v>
      </c>
    </row>
    <row r="3498" spans="1:6" ht="25.5">
      <c r="A3498" s="116" t="s">
        <v>12271</v>
      </c>
      <c r="B3498" s="118" t="s">
        <v>12272</v>
      </c>
      <c r="C3498" s="117" t="s">
        <v>337</v>
      </c>
      <c r="D3498" s="119" t="s">
        <v>10829</v>
      </c>
      <c r="E3498" s="119" t="s">
        <v>1404</v>
      </c>
      <c r="F3498" s="119" t="s">
        <v>12273</v>
      </c>
    </row>
    <row r="3499" spans="1:6" ht="25.5">
      <c r="A3499" s="116" t="s">
        <v>12274</v>
      </c>
      <c r="B3499" s="118" t="s">
        <v>12275</v>
      </c>
      <c r="C3499" s="117" t="s">
        <v>337</v>
      </c>
      <c r="D3499" s="119" t="s">
        <v>12276</v>
      </c>
      <c r="E3499" s="119" t="s">
        <v>1613</v>
      </c>
      <c r="F3499" s="119" t="s">
        <v>12277</v>
      </c>
    </row>
    <row r="3500" spans="1:6" ht="25.5">
      <c r="A3500" s="116" t="s">
        <v>12278</v>
      </c>
      <c r="B3500" s="118" t="s">
        <v>12279</v>
      </c>
      <c r="C3500" s="117" t="s">
        <v>337</v>
      </c>
      <c r="D3500" s="119" t="s">
        <v>12280</v>
      </c>
      <c r="E3500" s="119" t="s">
        <v>1399</v>
      </c>
      <c r="F3500" s="119" t="s">
        <v>12281</v>
      </c>
    </row>
    <row r="3501" spans="1:6" ht="38.25">
      <c r="A3501" s="121" t="s">
        <v>12282</v>
      </c>
      <c r="B3501" s="118" t="s">
        <v>12283</v>
      </c>
      <c r="C3501" s="122" t="s">
        <v>337</v>
      </c>
      <c r="D3501" s="123" t="s">
        <v>12284</v>
      </c>
      <c r="E3501" s="123" t="s">
        <v>5106</v>
      </c>
      <c r="F3501" s="123" t="s">
        <v>12285</v>
      </c>
    </row>
    <row r="3502" spans="1:6" ht="38.25">
      <c r="A3502" s="116" t="s">
        <v>12286</v>
      </c>
      <c r="B3502" s="118" t="s">
        <v>12287</v>
      </c>
      <c r="C3502" s="117" t="s">
        <v>337</v>
      </c>
      <c r="D3502" s="119" t="s">
        <v>11321</v>
      </c>
      <c r="E3502" s="119" t="s">
        <v>11777</v>
      </c>
      <c r="F3502" s="119" t="s">
        <v>12288</v>
      </c>
    </row>
    <row r="3503" spans="1:6" ht="38.25">
      <c r="A3503" s="116" t="s">
        <v>12289</v>
      </c>
      <c r="B3503" s="118" t="s">
        <v>12290</v>
      </c>
      <c r="C3503" s="117" t="s">
        <v>337</v>
      </c>
      <c r="D3503" s="119" t="s">
        <v>12291</v>
      </c>
      <c r="E3503" s="119" t="s">
        <v>11777</v>
      </c>
      <c r="F3503" s="119" t="s">
        <v>12292</v>
      </c>
    </row>
    <row r="3504" spans="1:6" ht="38.25">
      <c r="A3504" s="129">
        <v>48</v>
      </c>
      <c r="B3504" s="127" t="s">
        <v>12293</v>
      </c>
      <c r="C3504" s="128"/>
      <c r="D3504" s="128"/>
      <c r="E3504" s="128"/>
      <c r="F3504" s="128"/>
    </row>
    <row r="3505" spans="1:6">
      <c r="A3505" s="130">
        <v>48.02</v>
      </c>
      <c r="B3505" s="113" t="s">
        <v>12294</v>
      </c>
      <c r="C3505" s="114"/>
      <c r="D3505" s="114"/>
      <c r="E3505" s="114"/>
      <c r="F3505" s="114"/>
    </row>
    <row r="3506" spans="1:6" ht="25.5">
      <c r="A3506" s="116" t="s">
        <v>12295</v>
      </c>
      <c r="B3506" s="118" t="s">
        <v>12296</v>
      </c>
      <c r="C3506" s="117" t="s">
        <v>337</v>
      </c>
      <c r="D3506" s="119" t="s">
        <v>12297</v>
      </c>
      <c r="E3506" s="119" t="s">
        <v>12298</v>
      </c>
      <c r="F3506" s="119" t="s">
        <v>12299</v>
      </c>
    </row>
    <row r="3507" spans="1:6" ht="25.5">
      <c r="A3507" s="116" t="s">
        <v>12300</v>
      </c>
      <c r="B3507" s="118" t="s">
        <v>12301</v>
      </c>
      <c r="C3507" s="117" t="s">
        <v>337</v>
      </c>
      <c r="D3507" s="119" t="s">
        <v>12302</v>
      </c>
      <c r="E3507" s="119" t="s">
        <v>12303</v>
      </c>
      <c r="F3507" s="119" t="s">
        <v>12304</v>
      </c>
    </row>
    <row r="3508" spans="1:6" ht="25.5">
      <c r="A3508" s="116" t="s">
        <v>12305</v>
      </c>
      <c r="B3508" s="118" t="s">
        <v>12306</v>
      </c>
      <c r="C3508" s="117" t="s">
        <v>337</v>
      </c>
      <c r="D3508" s="119" t="s">
        <v>12307</v>
      </c>
      <c r="E3508" s="119" t="s">
        <v>5576</v>
      </c>
      <c r="F3508" s="119" t="s">
        <v>12308</v>
      </c>
    </row>
    <row r="3509" spans="1:6" ht="25.5">
      <c r="A3509" s="116" t="s">
        <v>12309</v>
      </c>
      <c r="B3509" s="118" t="s">
        <v>12310</v>
      </c>
      <c r="C3509" s="117" t="s">
        <v>337</v>
      </c>
      <c r="D3509" s="119" t="s">
        <v>12311</v>
      </c>
      <c r="E3509" s="119" t="s">
        <v>5576</v>
      </c>
      <c r="F3509" s="119" t="s">
        <v>12312</v>
      </c>
    </row>
    <row r="3510" spans="1:6" ht="25.5">
      <c r="A3510" s="116" t="s">
        <v>12313</v>
      </c>
      <c r="B3510" s="118" t="s">
        <v>12314</v>
      </c>
      <c r="C3510" s="117" t="s">
        <v>337</v>
      </c>
      <c r="D3510" s="119" t="s">
        <v>12315</v>
      </c>
      <c r="E3510" s="119" t="s">
        <v>1539</v>
      </c>
      <c r="F3510" s="119" t="s">
        <v>12316</v>
      </c>
    </row>
    <row r="3511" spans="1:6" ht="25.5">
      <c r="A3511" s="116" t="s">
        <v>12317</v>
      </c>
      <c r="B3511" s="118" t="s">
        <v>12318</v>
      </c>
      <c r="C3511" s="117" t="s">
        <v>337</v>
      </c>
      <c r="D3511" s="119" t="s">
        <v>12319</v>
      </c>
      <c r="E3511" s="119" t="s">
        <v>12320</v>
      </c>
      <c r="F3511" s="119" t="s">
        <v>12321</v>
      </c>
    </row>
    <row r="3512" spans="1:6" ht="51">
      <c r="A3512" s="116" t="s">
        <v>12322</v>
      </c>
      <c r="B3512" s="116" t="s">
        <v>12323</v>
      </c>
      <c r="C3512" s="117" t="s">
        <v>337</v>
      </c>
      <c r="D3512" s="119" t="s">
        <v>12324</v>
      </c>
      <c r="E3512" s="119" t="s">
        <v>3055</v>
      </c>
      <c r="F3512" s="119" t="s">
        <v>12325</v>
      </c>
    </row>
    <row r="3513" spans="1:6" ht="51">
      <c r="A3513" s="116" t="s">
        <v>12326</v>
      </c>
      <c r="B3513" s="118" t="s">
        <v>12327</v>
      </c>
      <c r="C3513" s="117" t="s">
        <v>337</v>
      </c>
      <c r="D3513" s="119" t="s">
        <v>12328</v>
      </c>
      <c r="E3513" s="119" t="s">
        <v>12298</v>
      </c>
      <c r="F3513" s="119" t="s">
        <v>12329</v>
      </c>
    </row>
    <row r="3514" spans="1:6" ht="38.25">
      <c r="A3514" s="116" t="s">
        <v>12330</v>
      </c>
      <c r="B3514" s="118" t="s">
        <v>12331</v>
      </c>
      <c r="C3514" s="117" t="s">
        <v>337</v>
      </c>
      <c r="D3514" s="119" t="s">
        <v>10256</v>
      </c>
      <c r="E3514" s="119" t="s">
        <v>1539</v>
      </c>
      <c r="F3514" s="119" t="s">
        <v>12332</v>
      </c>
    </row>
    <row r="3515" spans="1:6" ht="38.25">
      <c r="A3515" s="140" t="s">
        <v>14420</v>
      </c>
      <c r="B3515" s="118" t="s">
        <v>12333</v>
      </c>
      <c r="C3515" s="117" t="s">
        <v>337</v>
      </c>
      <c r="D3515" s="119" t="s">
        <v>12334</v>
      </c>
      <c r="E3515" s="119" t="s">
        <v>1539</v>
      </c>
      <c r="F3515" s="119" t="s">
        <v>12335</v>
      </c>
    </row>
    <row r="3516" spans="1:6">
      <c r="A3516" s="130">
        <v>48.03</v>
      </c>
      <c r="B3516" s="113" t="s">
        <v>12336</v>
      </c>
      <c r="C3516" s="114"/>
      <c r="D3516" s="114"/>
      <c r="E3516" s="114"/>
      <c r="F3516" s="114"/>
    </row>
    <row r="3517" spans="1:6" ht="25.5">
      <c r="A3517" s="116" t="s">
        <v>12337</v>
      </c>
      <c r="B3517" s="118" t="s">
        <v>12338</v>
      </c>
      <c r="C3517" s="117" t="s">
        <v>837</v>
      </c>
      <c r="D3517" s="119" t="s">
        <v>12339</v>
      </c>
      <c r="E3517" s="119" t="s">
        <v>1539</v>
      </c>
      <c r="F3517" s="119" t="s">
        <v>12340</v>
      </c>
    </row>
    <row r="3518" spans="1:6" ht="25.5">
      <c r="A3518" s="116" t="s">
        <v>12341</v>
      </c>
      <c r="B3518" s="118" t="s">
        <v>12342</v>
      </c>
      <c r="C3518" s="117" t="s">
        <v>837</v>
      </c>
      <c r="D3518" s="119" t="s">
        <v>12343</v>
      </c>
      <c r="E3518" s="119" t="s">
        <v>1539</v>
      </c>
      <c r="F3518" s="119" t="s">
        <v>12344</v>
      </c>
    </row>
    <row r="3519" spans="1:6" ht="25.5">
      <c r="A3519" s="116" t="s">
        <v>12345</v>
      </c>
      <c r="B3519" s="118" t="s">
        <v>12346</v>
      </c>
      <c r="C3519" s="117" t="s">
        <v>837</v>
      </c>
      <c r="D3519" s="119" t="s">
        <v>12347</v>
      </c>
      <c r="E3519" s="119" t="s">
        <v>1539</v>
      </c>
      <c r="F3519" s="119" t="s">
        <v>12348</v>
      </c>
    </row>
    <row r="3520" spans="1:6" ht="25.5">
      <c r="A3520" s="116" t="s">
        <v>12349</v>
      </c>
      <c r="B3520" s="118" t="s">
        <v>12350</v>
      </c>
      <c r="C3520" s="117" t="s">
        <v>837</v>
      </c>
      <c r="D3520" s="119" t="s">
        <v>12351</v>
      </c>
      <c r="E3520" s="119" t="s">
        <v>1539</v>
      </c>
      <c r="F3520" s="119" t="s">
        <v>12352</v>
      </c>
    </row>
    <row r="3521" spans="1:6">
      <c r="A3521" s="130">
        <v>48.04</v>
      </c>
      <c r="B3521" s="113" t="s">
        <v>12353</v>
      </c>
      <c r="C3521" s="114"/>
      <c r="D3521" s="114"/>
      <c r="E3521" s="114"/>
      <c r="F3521" s="114"/>
    </row>
    <row r="3522" spans="1:6" ht="51">
      <c r="A3522" s="121" t="s">
        <v>12354</v>
      </c>
      <c r="B3522" s="116" t="s">
        <v>12355</v>
      </c>
      <c r="C3522" s="122" t="s">
        <v>514</v>
      </c>
      <c r="D3522" s="123" t="s">
        <v>12356</v>
      </c>
      <c r="E3522" s="123" t="s">
        <v>12357</v>
      </c>
      <c r="F3522" s="123" t="s">
        <v>12358</v>
      </c>
    </row>
    <row r="3523" spans="1:6" ht="51">
      <c r="A3523" s="121" t="s">
        <v>12359</v>
      </c>
      <c r="B3523" s="116" t="s">
        <v>12360</v>
      </c>
      <c r="C3523" s="122" t="s">
        <v>514</v>
      </c>
      <c r="D3523" s="123" t="s">
        <v>12361</v>
      </c>
      <c r="E3523" s="123" t="s">
        <v>12362</v>
      </c>
      <c r="F3523" s="123" t="s">
        <v>12363</v>
      </c>
    </row>
    <row r="3524" spans="1:6">
      <c r="A3524" s="130">
        <v>48.05</v>
      </c>
      <c r="B3524" s="113" t="s">
        <v>12364</v>
      </c>
      <c r="C3524" s="114"/>
      <c r="D3524" s="114"/>
      <c r="E3524" s="114"/>
      <c r="F3524" s="114"/>
    </row>
    <row r="3525" spans="1:6">
      <c r="A3525" s="116" t="s">
        <v>12365</v>
      </c>
      <c r="B3525" s="116" t="s">
        <v>12366</v>
      </c>
      <c r="C3525" s="117" t="s">
        <v>337</v>
      </c>
      <c r="D3525" s="119" t="s">
        <v>12367</v>
      </c>
      <c r="E3525" s="119" t="s">
        <v>1426</v>
      </c>
      <c r="F3525" s="119" t="s">
        <v>12368</v>
      </c>
    </row>
    <row r="3526" spans="1:6">
      <c r="A3526" s="116" t="s">
        <v>12369</v>
      </c>
      <c r="B3526" s="116" t="s">
        <v>12370</v>
      </c>
      <c r="C3526" s="117" t="s">
        <v>337</v>
      </c>
      <c r="D3526" s="119" t="s">
        <v>12371</v>
      </c>
      <c r="E3526" s="119" t="s">
        <v>1399</v>
      </c>
      <c r="F3526" s="119" t="s">
        <v>12372</v>
      </c>
    </row>
    <row r="3527" spans="1:6">
      <c r="A3527" s="116" t="s">
        <v>12373</v>
      </c>
      <c r="B3527" s="116" t="s">
        <v>12374</v>
      </c>
      <c r="C3527" s="117" t="s">
        <v>337</v>
      </c>
      <c r="D3527" s="119" t="s">
        <v>12375</v>
      </c>
      <c r="E3527" s="119" t="s">
        <v>1419</v>
      </c>
      <c r="F3527" s="119" t="s">
        <v>12376</v>
      </c>
    </row>
    <row r="3528" spans="1:6">
      <c r="A3528" s="116" t="s">
        <v>12377</v>
      </c>
      <c r="B3528" s="116" t="s">
        <v>12378</v>
      </c>
      <c r="C3528" s="117" t="s">
        <v>337</v>
      </c>
      <c r="D3528" s="119" t="s">
        <v>12379</v>
      </c>
      <c r="E3528" s="119" t="s">
        <v>1419</v>
      </c>
      <c r="F3528" s="119" t="s">
        <v>12380</v>
      </c>
    </row>
    <row r="3529" spans="1:6">
      <c r="A3529" s="116" t="s">
        <v>12381</v>
      </c>
      <c r="B3529" s="116" t="s">
        <v>12382</v>
      </c>
      <c r="C3529" s="117" t="s">
        <v>337</v>
      </c>
      <c r="D3529" s="119" t="s">
        <v>870</v>
      </c>
      <c r="E3529" s="119" t="s">
        <v>1462</v>
      </c>
      <c r="F3529" s="119" t="s">
        <v>12383</v>
      </c>
    </row>
    <row r="3530" spans="1:6">
      <c r="A3530" s="116" t="s">
        <v>12384</v>
      </c>
      <c r="B3530" s="116" t="s">
        <v>12385</v>
      </c>
      <c r="C3530" s="117" t="s">
        <v>337</v>
      </c>
      <c r="D3530" s="119" t="s">
        <v>12386</v>
      </c>
      <c r="E3530" s="119" t="s">
        <v>1419</v>
      </c>
      <c r="F3530" s="119" t="s">
        <v>12387</v>
      </c>
    </row>
    <row r="3531" spans="1:6" ht="25.5">
      <c r="A3531" s="116" t="s">
        <v>12388</v>
      </c>
      <c r="B3531" s="118" t="s">
        <v>12389</v>
      </c>
      <c r="C3531" s="117" t="s">
        <v>337</v>
      </c>
      <c r="D3531" s="119" t="s">
        <v>12390</v>
      </c>
      <c r="E3531" s="119" t="s">
        <v>1442</v>
      </c>
      <c r="F3531" s="119" t="s">
        <v>12391</v>
      </c>
    </row>
    <row r="3532" spans="1:6" ht="38.25">
      <c r="A3532" s="130">
        <v>48.2</v>
      </c>
      <c r="B3532" s="127" t="s">
        <v>12392</v>
      </c>
      <c r="C3532" s="128"/>
      <c r="D3532" s="128"/>
      <c r="E3532" s="128"/>
      <c r="F3532" s="128"/>
    </row>
    <row r="3533" spans="1:6">
      <c r="A3533" s="116" t="s">
        <v>12393</v>
      </c>
      <c r="B3533" s="116" t="s">
        <v>12394</v>
      </c>
      <c r="C3533" s="117" t="s">
        <v>337</v>
      </c>
      <c r="D3533" s="126"/>
      <c r="E3533" s="119" t="s">
        <v>1752</v>
      </c>
      <c r="F3533" s="119" t="s">
        <v>1752</v>
      </c>
    </row>
    <row r="3534" spans="1:6" ht="25.5">
      <c r="A3534" s="116" t="s">
        <v>12395</v>
      </c>
      <c r="B3534" s="118" t="s">
        <v>12396</v>
      </c>
      <c r="C3534" s="117" t="s">
        <v>337</v>
      </c>
      <c r="D3534" s="124"/>
      <c r="E3534" s="119" t="s">
        <v>12397</v>
      </c>
      <c r="F3534" s="119" t="s">
        <v>12397</v>
      </c>
    </row>
    <row r="3535" spans="1:6" ht="25.5">
      <c r="A3535" s="116" t="s">
        <v>12398</v>
      </c>
      <c r="B3535" s="116" t="s">
        <v>12399</v>
      </c>
      <c r="C3535" s="117" t="s">
        <v>337</v>
      </c>
      <c r="D3535" s="124"/>
      <c r="E3535" s="119" t="s">
        <v>12400</v>
      </c>
      <c r="F3535" s="119" t="s">
        <v>12400</v>
      </c>
    </row>
    <row r="3536" spans="1:6" ht="25.5">
      <c r="A3536" s="129">
        <v>49</v>
      </c>
      <c r="B3536" s="113" t="s">
        <v>12401</v>
      </c>
      <c r="C3536" s="128"/>
      <c r="D3536" s="128"/>
      <c r="E3536" s="128"/>
      <c r="F3536" s="128"/>
    </row>
    <row r="3537" spans="1:6">
      <c r="A3537" s="130">
        <v>49.01</v>
      </c>
      <c r="B3537" s="113" t="s">
        <v>12402</v>
      </c>
      <c r="C3537" s="114"/>
      <c r="D3537" s="114"/>
      <c r="E3537" s="114"/>
      <c r="F3537" s="114"/>
    </row>
    <row r="3538" spans="1:6" ht="38.25">
      <c r="A3538" s="116" t="s">
        <v>12403</v>
      </c>
      <c r="B3538" s="118" t="s">
        <v>12404</v>
      </c>
      <c r="C3538" s="117" t="s">
        <v>337</v>
      </c>
      <c r="D3538" s="119" t="s">
        <v>12405</v>
      </c>
      <c r="E3538" s="119" t="s">
        <v>1414</v>
      </c>
      <c r="F3538" s="119" t="s">
        <v>12406</v>
      </c>
    </row>
    <row r="3539" spans="1:6" ht="38.25">
      <c r="A3539" s="116" t="s">
        <v>12407</v>
      </c>
      <c r="B3539" s="118" t="s">
        <v>12408</v>
      </c>
      <c r="C3539" s="117" t="s">
        <v>337</v>
      </c>
      <c r="D3539" s="119" t="s">
        <v>12409</v>
      </c>
      <c r="E3539" s="119" t="s">
        <v>1414</v>
      </c>
      <c r="F3539" s="119" t="s">
        <v>7396</v>
      </c>
    </row>
    <row r="3540" spans="1:6" ht="38.25">
      <c r="A3540" s="116" t="s">
        <v>12410</v>
      </c>
      <c r="B3540" s="118" t="s">
        <v>12411</v>
      </c>
      <c r="C3540" s="117" t="s">
        <v>337</v>
      </c>
      <c r="D3540" s="119" t="s">
        <v>12412</v>
      </c>
      <c r="E3540" s="119" t="s">
        <v>1414</v>
      </c>
      <c r="F3540" s="119" t="s">
        <v>4007</v>
      </c>
    </row>
    <row r="3541" spans="1:6" ht="38.25">
      <c r="A3541" s="116" t="s">
        <v>12413</v>
      </c>
      <c r="B3541" s="118" t="s">
        <v>12414</v>
      </c>
      <c r="C3541" s="117" t="s">
        <v>337</v>
      </c>
      <c r="D3541" s="119" t="s">
        <v>12415</v>
      </c>
      <c r="E3541" s="119" t="s">
        <v>1414</v>
      </c>
      <c r="F3541" s="119" t="s">
        <v>12416</v>
      </c>
    </row>
    <row r="3542" spans="1:6" ht="38.25">
      <c r="A3542" s="116" t="s">
        <v>12417</v>
      </c>
      <c r="B3542" s="118" t="s">
        <v>12418</v>
      </c>
      <c r="C3542" s="117" t="s">
        <v>337</v>
      </c>
      <c r="D3542" s="119" t="s">
        <v>12419</v>
      </c>
      <c r="E3542" s="119" t="s">
        <v>1414</v>
      </c>
      <c r="F3542" s="119" t="s">
        <v>12420</v>
      </c>
    </row>
    <row r="3543" spans="1:6" ht="38.25">
      <c r="A3543" s="116" t="s">
        <v>12421</v>
      </c>
      <c r="B3543" s="118" t="s">
        <v>12422</v>
      </c>
      <c r="C3543" s="117" t="s">
        <v>337</v>
      </c>
      <c r="D3543" s="119" t="s">
        <v>12423</v>
      </c>
      <c r="E3543" s="119" t="s">
        <v>1414</v>
      </c>
      <c r="F3543" s="119" t="s">
        <v>12424</v>
      </c>
    </row>
    <row r="3544" spans="1:6">
      <c r="A3544" s="130">
        <v>49.03</v>
      </c>
      <c r="B3544" s="113" t="s">
        <v>12425</v>
      </c>
      <c r="C3544" s="114"/>
      <c r="D3544" s="114"/>
      <c r="E3544" s="114"/>
      <c r="F3544" s="114"/>
    </row>
    <row r="3545" spans="1:6" ht="25.5">
      <c r="A3545" s="116" t="s">
        <v>12426</v>
      </c>
      <c r="B3545" s="118" t="s">
        <v>12427</v>
      </c>
      <c r="C3545" s="117" t="s">
        <v>337</v>
      </c>
      <c r="D3545" s="119" t="s">
        <v>12428</v>
      </c>
      <c r="E3545" s="119" t="s">
        <v>12429</v>
      </c>
      <c r="F3545" s="119" t="s">
        <v>12430</v>
      </c>
    </row>
    <row r="3546" spans="1:6" ht="38.25">
      <c r="A3546" s="116" t="s">
        <v>12431</v>
      </c>
      <c r="B3546" s="118" t="s">
        <v>12432</v>
      </c>
      <c r="C3546" s="117" t="s">
        <v>337</v>
      </c>
      <c r="D3546" s="119" t="s">
        <v>12433</v>
      </c>
      <c r="E3546" s="119" t="s">
        <v>1414</v>
      </c>
      <c r="F3546" s="119" t="s">
        <v>12434</v>
      </c>
    </row>
    <row r="3547" spans="1:6">
      <c r="A3547" s="130">
        <v>49.04</v>
      </c>
      <c r="B3547" s="113" t="s">
        <v>12435</v>
      </c>
      <c r="C3547" s="114"/>
      <c r="D3547" s="114"/>
      <c r="E3547" s="114"/>
      <c r="F3547" s="114"/>
    </row>
    <row r="3548" spans="1:6" ht="38.25">
      <c r="A3548" s="116" t="s">
        <v>12436</v>
      </c>
      <c r="B3548" s="118" t="s">
        <v>12437</v>
      </c>
      <c r="C3548" s="117" t="s">
        <v>337</v>
      </c>
      <c r="D3548" s="119" t="s">
        <v>12438</v>
      </c>
      <c r="E3548" s="119" t="s">
        <v>1414</v>
      </c>
      <c r="F3548" s="119" t="s">
        <v>12439</v>
      </c>
    </row>
    <row r="3549" spans="1:6">
      <c r="A3549" s="130">
        <v>49.05</v>
      </c>
      <c r="B3549" s="113" t="s">
        <v>12440</v>
      </c>
      <c r="C3549" s="114"/>
      <c r="D3549" s="114"/>
      <c r="E3549" s="114"/>
      <c r="F3549" s="114"/>
    </row>
    <row r="3550" spans="1:6" ht="38.25">
      <c r="A3550" s="140" t="s">
        <v>14430</v>
      </c>
      <c r="B3550" s="118" t="s">
        <v>12441</v>
      </c>
      <c r="C3550" s="117" t="s">
        <v>337</v>
      </c>
      <c r="D3550" s="119" t="s">
        <v>12442</v>
      </c>
      <c r="E3550" s="119" t="s">
        <v>3540</v>
      </c>
      <c r="F3550" s="119" t="s">
        <v>12443</v>
      </c>
    </row>
    <row r="3551" spans="1:6" ht="38.25">
      <c r="A3551" s="116" t="s">
        <v>12444</v>
      </c>
      <c r="B3551" s="118" t="s">
        <v>12445</v>
      </c>
      <c r="C3551" s="117" t="s">
        <v>337</v>
      </c>
      <c r="D3551" s="119" t="s">
        <v>12446</v>
      </c>
      <c r="E3551" s="119" t="s">
        <v>1384</v>
      </c>
      <c r="F3551" s="119" t="s">
        <v>12447</v>
      </c>
    </row>
    <row r="3552" spans="1:6">
      <c r="A3552" s="130">
        <v>49.06</v>
      </c>
      <c r="B3552" s="113" t="s">
        <v>12448</v>
      </c>
      <c r="C3552" s="114"/>
      <c r="D3552" s="114"/>
      <c r="E3552" s="114"/>
      <c r="F3552" s="114"/>
    </row>
    <row r="3553" spans="1:6">
      <c r="A3553" s="116" t="s">
        <v>12449</v>
      </c>
      <c r="B3553" s="116" t="s">
        <v>12450</v>
      </c>
      <c r="C3553" s="117" t="s">
        <v>337</v>
      </c>
      <c r="D3553" s="119" t="s">
        <v>1784</v>
      </c>
      <c r="E3553" s="119" t="s">
        <v>1092</v>
      </c>
      <c r="F3553" s="119" t="s">
        <v>7895</v>
      </c>
    </row>
    <row r="3554" spans="1:6" ht="25.5">
      <c r="A3554" s="116" t="s">
        <v>12451</v>
      </c>
      <c r="B3554" s="116" t="s">
        <v>12452</v>
      </c>
      <c r="C3554" s="117" t="s">
        <v>408</v>
      </c>
      <c r="D3554" s="119" t="s">
        <v>12453</v>
      </c>
      <c r="E3554" s="119" t="s">
        <v>1889</v>
      </c>
      <c r="F3554" s="119" t="s">
        <v>12454</v>
      </c>
    </row>
    <row r="3555" spans="1:6">
      <c r="A3555" s="116" t="s">
        <v>12455</v>
      </c>
      <c r="B3555" s="116" t="s">
        <v>12456</v>
      </c>
      <c r="C3555" s="117" t="s">
        <v>337</v>
      </c>
      <c r="D3555" s="119" t="s">
        <v>5401</v>
      </c>
      <c r="E3555" s="119" t="s">
        <v>1092</v>
      </c>
      <c r="F3555" s="119" t="s">
        <v>12457</v>
      </c>
    </row>
    <row r="3556" spans="1:6" ht="25.5">
      <c r="A3556" s="116" t="s">
        <v>12458</v>
      </c>
      <c r="B3556" s="118" t="s">
        <v>12459</v>
      </c>
      <c r="C3556" s="117" t="s">
        <v>337</v>
      </c>
      <c r="D3556" s="119" t="s">
        <v>12460</v>
      </c>
      <c r="E3556" s="119" t="s">
        <v>3757</v>
      </c>
      <c r="F3556" s="119" t="s">
        <v>12461</v>
      </c>
    </row>
    <row r="3557" spans="1:6">
      <c r="A3557" s="116" t="s">
        <v>12462</v>
      </c>
      <c r="B3557" s="116" t="s">
        <v>12463</v>
      </c>
      <c r="C3557" s="117" t="s">
        <v>337</v>
      </c>
      <c r="D3557" s="119" t="s">
        <v>12464</v>
      </c>
      <c r="E3557" s="119" t="s">
        <v>1092</v>
      </c>
      <c r="F3557" s="119" t="s">
        <v>12465</v>
      </c>
    </row>
    <row r="3558" spans="1:6">
      <c r="A3558" s="116" t="s">
        <v>12466</v>
      </c>
      <c r="B3558" s="116" t="s">
        <v>12467</v>
      </c>
      <c r="C3558" s="117" t="s">
        <v>337</v>
      </c>
      <c r="D3558" s="119" t="s">
        <v>635</v>
      </c>
      <c r="E3558" s="119" t="s">
        <v>1092</v>
      </c>
      <c r="F3558" s="119" t="s">
        <v>12468</v>
      </c>
    </row>
    <row r="3559" spans="1:6" ht="38.25">
      <c r="A3559" s="116" t="s">
        <v>12469</v>
      </c>
      <c r="B3559" s="118" t="s">
        <v>12470</v>
      </c>
      <c r="C3559" s="117" t="s">
        <v>408</v>
      </c>
      <c r="D3559" s="119" t="s">
        <v>12471</v>
      </c>
      <c r="E3559" s="119" t="s">
        <v>1889</v>
      </c>
      <c r="F3559" s="119" t="s">
        <v>12472</v>
      </c>
    </row>
    <row r="3560" spans="1:6" ht="25.5">
      <c r="A3560" s="116" t="s">
        <v>12473</v>
      </c>
      <c r="B3560" s="118" t="s">
        <v>12474</v>
      </c>
      <c r="C3560" s="117" t="s">
        <v>408</v>
      </c>
      <c r="D3560" s="119" t="s">
        <v>12475</v>
      </c>
      <c r="E3560" s="119" t="s">
        <v>1889</v>
      </c>
      <c r="F3560" s="119" t="s">
        <v>12476</v>
      </c>
    </row>
    <row r="3561" spans="1:6" ht="25.5">
      <c r="A3561" s="116" t="s">
        <v>12477</v>
      </c>
      <c r="B3561" s="118" t="s">
        <v>12478</v>
      </c>
      <c r="C3561" s="117" t="s">
        <v>337</v>
      </c>
      <c r="D3561" s="119" t="s">
        <v>12479</v>
      </c>
      <c r="E3561" s="119" t="s">
        <v>1154</v>
      </c>
      <c r="F3561" s="119" t="s">
        <v>12480</v>
      </c>
    </row>
    <row r="3562" spans="1:6" ht="38.25">
      <c r="A3562" s="121" t="s">
        <v>12481</v>
      </c>
      <c r="B3562" s="118" t="s">
        <v>12482</v>
      </c>
      <c r="C3562" s="122" t="s">
        <v>337</v>
      </c>
      <c r="D3562" s="123" t="s">
        <v>12483</v>
      </c>
      <c r="E3562" s="123" t="s">
        <v>3540</v>
      </c>
      <c r="F3562" s="123" t="s">
        <v>12484</v>
      </c>
    </row>
    <row r="3563" spans="1:6" ht="38.25">
      <c r="A3563" s="121" t="s">
        <v>12485</v>
      </c>
      <c r="B3563" s="118" t="s">
        <v>12486</v>
      </c>
      <c r="C3563" s="122" t="s">
        <v>337</v>
      </c>
      <c r="D3563" s="123" t="s">
        <v>12487</v>
      </c>
      <c r="E3563" s="123" t="s">
        <v>3540</v>
      </c>
      <c r="F3563" s="123" t="s">
        <v>12488</v>
      </c>
    </row>
    <row r="3564" spans="1:6" ht="25.5">
      <c r="A3564" s="116" t="s">
        <v>12489</v>
      </c>
      <c r="B3564" s="118" t="s">
        <v>12490</v>
      </c>
      <c r="C3564" s="117" t="s">
        <v>337</v>
      </c>
      <c r="D3564" s="119" t="s">
        <v>12491</v>
      </c>
      <c r="E3564" s="119" t="s">
        <v>1991</v>
      </c>
      <c r="F3564" s="119" t="s">
        <v>12492</v>
      </c>
    </row>
    <row r="3565" spans="1:6" ht="25.5">
      <c r="A3565" s="116" t="s">
        <v>12493</v>
      </c>
      <c r="B3565" s="118" t="s">
        <v>12494</v>
      </c>
      <c r="C3565" s="117" t="s">
        <v>337</v>
      </c>
      <c r="D3565" s="119" t="s">
        <v>12495</v>
      </c>
      <c r="E3565" s="119" t="s">
        <v>1991</v>
      </c>
      <c r="F3565" s="119" t="s">
        <v>12496</v>
      </c>
    </row>
    <row r="3566" spans="1:6" ht="25.5">
      <c r="A3566" s="116" t="s">
        <v>12497</v>
      </c>
      <c r="B3566" s="118" t="s">
        <v>12498</v>
      </c>
      <c r="C3566" s="117" t="s">
        <v>337</v>
      </c>
      <c r="D3566" s="119" t="s">
        <v>12499</v>
      </c>
      <c r="E3566" s="119" t="s">
        <v>1991</v>
      </c>
      <c r="F3566" s="119" t="s">
        <v>12500</v>
      </c>
    </row>
    <row r="3567" spans="1:6" ht="25.5">
      <c r="A3567" s="116" t="s">
        <v>12501</v>
      </c>
      <c r="B3567" s="118" t="s">
        <v>12502</v>
      </c>
      <c r="C3567" s="117" t="s">
        <v>337</v>
      </c>
      <c r="D3567" s="119" t="s">
        <v>12503</v>
      </c>
      <c r="E3567" s="119" t="s">
        <v>1991</v>
      </c>
      <c r="F3567" s="119" t="s">
        <v>12504</v>
      </c>
    </row>
    <row r="3568" spans="1:6" ht="25.5">
      <c r="A3568" s="116" t="s">
        <v>12505</v>
      </c>
      <c r="B3568" s="118" t="s">
        <v>12506</v>
      </c>
      <c r="C3568" s="117" t="s">
        <v>337</v>
      </c>
      <c r="D3568" s="119" t="s">
        <v>12507</v>
      </c>
      <c r="E3568" s="119" t="s">
        <v>1991</v>
      </c>
      <c r="F3568" s="119" t="s">
        <v>12508</v>
      </c>
    </row>
    <row r="3569" spans="1:6" ht="25.5">
      <c r="A3569" s="116" t="s">
        <v>12509</v>
      </c>
      <c r="B3569" s="118" t="s">
        <v>12510</v>
      </c>
      <c r="C3569" s="117" t="s">
        <v>337</v>
      </c>
      <c r="D3569" s="119" t="s">
        <v>12511</v>
      </c>
      <c r="E3569" s="119" t="s">
        <v>1991</v>
      </c>
      <c r="F3569" s="119" t="s">
        <v>12512</v>
      </c>
    </row>
    <row r="3570" spans="1:6" ht="25.5">
      <c r="A3570" s="116" t="s">
        <v>12513</v>
      </c>
      <c r="B3570" s="118" t="s">
        <v>12514</v>
      </c>
      <c r="C3570" s="117" t="s">
        <v>337</v>
      </c>
      <c r="D3570" s="119" t="s">
        <v>12515</v>
      </c>
      <c r="E3570" s="119" t="s">
        <v>1991</v>
      </c>
      <c r="F3570" s="119" t="s">
        <v>12516</v>
      </c>
    </row>
    <row r="3571" spans="1:6" ht="38.25">
      <c r="A3571" s="121" t="s">
        <v>12517</v>
      </c>
      <c r="B3571" s="116" t="s">
        <v>12518</v>
      </c>
      <c r="C3571" s="122" t="s">
        <v>337</v>
      </c>
      <c r="D3571" s="123" t="s">
        <v>12519</v>
      </c>
      <c r="E3571" s="123" t="s">
        <v>1991</v>
      </c>
      <c r="F3571" s="123" t="s">
        <v>12520</v>
      </c>
    </row>
    <row r="3572" spans="1:6" ht="25.5">
      <c r="A3572" s="116" t="s">
        <v>12521</v>
      </c>
      <c r="B3572" s="118" t="s">
        <v>12522</v>
      </c>
      <c r="C3572" s="117" t="s">
        <v>514</v>
      </c>
      <c r="D3572" s="119" t="s">
        <v>12523</v>
      </c>
      <c r="E3572" s="119" t="s">
        <v>12524</v>
      </c>
      <c r="F3572" s="119" t="s">
        <v>12525</v>
      </c>
    </row>
    <row r="3573" spans="1:6" ht="25.5">
      <c r="A3573" s="116" t="s">
        <v>12526</v>
      </c>
      <c r="B3573" s="118" t="s">
        <v>12527</v>
      </c>
      <c r="C3573" s="117" t="s">
        <v>514</v>
      </c>
      <c r="D3573" s="119" t="s">
        <v>12528</v>
      </c>
      <c r="E3573" s="119" t="s">
        <v>6891</v>
      </c>
      <c r="F3573" s="119" t="s">
        <v>12529</v>
      </c>
    </row>
    <row r="3574" spans="1:6">
      <c r="A3574" s="130">
        <v>49.08</v>
      </c>
      <c r="B3574" s="113" t="s">
        <v>12530</v>
      </c>
      <c r="C3574" s="114"/>
      <c r="D3574" s="114"/>
      <c r="E3574" s="114"/>
      <c r="F3574" s="114"/>
    </row>
    <row r="3575" spans="1:6" ht="38.25">
      <c r="A3575" s="140" t="s">
        <v>14431</v>
      </c>
      <c r="B3575" s="118" t="s">
        <v>12531</v>
      </c>
      <c r="C3575" s="117" t="s">
        <v>337</v>
      </c>
      <c r="D3575" s="119" t="s">
        <v>12532</v>
      </c>
      <c r="E3575" s="119" t="s">
        <v>1414</v>
      </c>
      <c r="F3575" s="119" t="s">
        <v>12533</v>
      </c>
    </row>
    <row r="3576" spans="1:6">
      <c r="A3576" s="130">
        <v>49.11</v>
      </c>
      <c r="B3576" s="113" t="s">
        <v>12534</v>
      </c>
      <c r="C3576" s="114"/>
      <c r="D3576" s="114"/>
      <c r="E3576" s="114"/>
      <c r="F3576" s="114"/>
    </row>
    <row r="3577" spans="1:6" ht="38.25">
      <c r="A3577" s="116" t="s">
        <v>12535</v>
      </c>
      <c r="B3577" s="118" t="s">
        <v>12536</v>
      </c>
      <c r="C3577" s="117" t="s">
        <v>514</v>
      </c>
      <c r="D3577" s="119" t="s">
        <v>12537</v>
      </c>
      <c r="E3577" s="119" t="s">
        <v>3260</v>
      </c>
      <c r="F3577" s="119" t="s">
        <v>12538</v>
      </c>
    </row>
    <row r="3578" spans="1:6" ht="38.25">
      <c r="A3578" s="116" t="s">
        <v>12539</v>
      </c>
      <c r="B3578" s="118" t="s">
        <v>12540</v>
      </c>
      <c r="C3578" s="117" t="s">
        <v>514</v>
      </c>
      <c r="D3578" s="119" t="s">
        <v>12541</v>
      </c>
      <c r="E3578" s="119" t="s">
        <v>3260</v>
      </c>
      <c r="F3578" s="119" t="s">
        <v>12542</v>
      </c>
    </row>
    <row r="3579" spans="1:6" ht="25.5">
      <c r="A3579" s="121" t="s">
        <v>12543</v>
      </c>
      <c r="B3579" s="116" t="s">
        <v>12544</v>
      </c>
      <c r="C3579" s="122" t="s">
        <v>514</v>
      </c>
      <c r="D3579" s="123" t="s">
        <v>12545</v>
      </c>
      <c r="E3579" s="123" t="s">
        <v>3260</v>
      </c>
      <c r="F3579" s="123" t="s">
        <v>12546</v>
      </c>
    </row>
    <row r="3580" spans="1:6" ht="38.25">
      <c r="A3580" s="130">
        <v>49.12</v>
      </c>
      <c r="B3580" s="127" t="s">
        <v>12547</v>
      </c>
      <c r="C3580" s="128"/>
      <c r="D3580" s="128"/>
      <c r="E3580" s="128"/>
      <c r="F3580" s="128"/>
    </row>
    <row r="3581" spans="1:6" ht="38.25">
      <c r="A3581" s="116" t="s">
        <v>12548</v>
      </c>
      <c r="B3581" s="118" t="s">
        <v>12549</v>
      </c>
      <c r="C3581" s="117" t="s">
        <v>337</v>
      </c>
      <c r="D3581" s="119" t="s">
        <v>12550</v>
      </c>
      <c r="E3581" s="119" t="s">
        <v>12551</v>
      </c>
      <c r="F3581" s="119" t="s">
        <v>12552</v>
      </c>
    </row>
    <row r="3582" spans="1:6" ht="25.5">
      <c r="A3582" s="116" t="s">
        <v>12553</v>
      </c>
      <c r="B3582" s="118" t="s">
        <v>12554</v>
      </c>
      <c r="C3582" s="117" t="s">
        <v>337</v>
      </c>
      <c r="D3582" s="119" t="s">
        <v>12555</v>
      </c>
      <c r="E3582" s="119" t="s">
        <v>12556</v>
      </c>
      <c r="F3582" s="119" t="s">
        <v>12557</v>
      </c>
    </row>
    <row r="3583" spans="1:6" ht="25.5">
      <c r="A3583" s="116" t="s">
        <v>12558</v>
      </c>
      <c r="B3583" s="118" t="s">
        <v>12559</v>
      </c>
      <c r="C3583" s="117" t="s">
        <v>337</v>
      </c>
      <c r="D3583" s="119" t="s">
        <v>12560</v>
      </c>
      <c r="E3583" s="119" t="s">
        <v>12561</v>
      </c>
      <c r="F3583" s="119" t="s">
        <v>12562</v>
      </c>
    </row>
    <row r="3584" spans="1:6">
      <c r="A3584" s="116" t="s">
        <v>12563</v>
      </c>
      <c r="B3584" s="116" t="s">
        <v>12564</v>
      </c>
      <c r="C3584" s="117" t="s">
        <v>337</v>
      </c>
      <c r="D3584" s="119" t="s">
        <v>12565</v>
      </c>
      <c r="E3584" s="119" t="s">
        <v>12566</v>
      </c>
      <c r="F3584" s="119" t="s">
        <v>12567</v>
      </c>
    </row>
    <row r="3585" spans="1:6" ht="25.5">
      <c r="A3585" s="116" t="s">
        <v>12568</v>
      </c>
      <c r="B3585" s="116" t="s">
        <v>12569</v>
      </c>
      <c r="C3585" s="117" t="s">
        <v>337</v>
      </c>
      <c r="D3585" s="119" t="s">
        <v>12570</v>
      </c>
      <c r="E3585" s="119" t="s">
        <v>12571</v>
      </c>
      <c r="F3585" s="119" t="s">
        <v>12572</v>
      </c>
    </row>
    <row r="3586" spans="1:6" ht="25.5">
      <c r="A3586" s="116" t="s">
        <v>12573</v>
      </c>
      <c r="B3586" s="118" t="s">
        <v>12574</v>
      </c>
      <c r="C3586" s="117" t="s">
        <v>514</v>
      </c>
      <c r="D3586" s="119" t="s">
        <v>12575</v>
      </c>
      <c r="E3586" s="119" t="s">
        <v>12576</v>
      </c>
      <c r="F3586" s="119" t="s">
        <v>12577</v>
      </c>
    </row>
    <row r="3587" spans="1:6">
      <c r="A3587" s="116" t="s">
        <v>12578</v>
      </c>
      <c r="B3587" s="116" t="s">
        <v>12579</v>
      </c>
      <c r="C3587" s="117" t="s">
        <v>337</v>
      </c>
      <c r="D3587" s="119" t="s">
        <v>12580</v>
      </c>
      <c r="E3587" s="119" t="s">
        <v>12581</v>
      </c>
      <c r="F3587" s="119" t="s">
        <v>12582</v>
      </c>
    </row>
    <row r="3588" spans="1:6">
      <c r="A3588" s="130">
        <v>49.13</v>
      </c>
      <c r="B3588" s="113" t="s">
        <v>12583</v>
      </c>
      <c r="C3588" s="114"/>
      <c r="D3588" s="114"/>
      <c r="E3588" s="114"/>
      <c r="F3588" s="114"/>
    </row>
    <row r="3589" spans="1:6" ht="38.25">
      <c r="A3589" s="121" t="s">
        <v>12584</v>
      </c>
      <c r="B3589" s="118" t="s">
        <v>12585</v>
      </c>
      <c r="C3589" s="122" t="s">
        <v>337</v>
      </c>
      <c r="D3589" s="123" t="s">
        <v>12586</v>
      </c>
      <c r="E3589" s="123" t="s">
        <v>12587</v>
      </c>
      <c r="F3589" s="123" t="s">
        <v>12588</v>
      </c>
    </row>
    <row r="3590" spans="1:6" ht="38.25">
      <c r="A3590" s="121" t="s">
        <v>12589</v>
      </c>
      <c r="B3590" s="118" t="s">
        <v>12590</v>
      </c>
      <c r="C3590" s="122" t="s">
        <v>337</v>
      </c>
      <c r="D3590" s="123" t="s">
        <v>12591</v>
      </c>
      <c r="E3590" s="123" t="s">
        <v>12592</v>
      </c>
      <c r="F3590" s="123" t="s">
        <v>12593</v>
      </c>
    </row>
    <row r="3591" spans="1:6" ht="38.25">
      <c r="A3591" s="121" t="s">
        <v>12594</v>
      </c>
      <c r="B3591" s="118" t="s">
        <v>12595</v>
      </c>
      <c r="C3591" s="122" t="s">
        <v>337</v>
      </c>
      <c r="D3591" s="123" t="s">
        <v>12596</v>
      </c>
      <c r="E3591" s="123" t="s">
        <v>12597</v>
      </c>
      <c r="F3591" s="123" t="s">
        <v>12598</v>
      </c>
    </row>
    <row r="3592" spans="1:6" ht="38.25">
      <c r="A3592" s="121" t="s">
        <v>12599</v>
      </c>
      <c r="B3592" s="118" t="s">
        <v>12600</v>
      </c>
      <c r="C3592" s="122" t="s">
        <v>337</v>
      </c>
      <c r="D3592" s="123" t="s">
        <v>12601</v>
      </c>
      <c r="E3592" s="123" t="s">
        <v>12602</v>
      </c>
      <c r="F3592" s="123" t="s">
        <v>12603</v>
      </c>
    </row>
    <row r="3593" spans="1:6">
      <c r="A3593" s="130">
        <v>49.14</v>
      </c>
      <c r="B3593" s="113" t="s">
        <v>12604</v>
      </c>
      <c r="C3593" s="114"/>
      <c r="D3593" s="114"/>
      <c r="E3593" s="114"/>
      <c r="F3593" s="114"/>
    </row>
    <row r="3594" spans="1:6" ht="51">
      <c r="A3594" s="121" t="s">
        <v>12605</v>
      </c>
      <c r="B3594" s="118" t="s">
        <v>12606</v>
      </c>
      <c r="C3594" s="122" t="s">
        <v>337</v>
      </c>
      <c r="D3594" s="123" t="s">
        <v>12607</v>
      </c>
      <c r="E3594" s="123" t="s">
        <v>12608</v>
      </c>
      <c r="F3594" s="123" t="s">
        <v>12609</v>
      </c>
    </row>
    <row r="3595" spans="1:6" ht="51">
      <c r="A3595" s="121" t="s">
        <v>12610</v>
      </c>
      <c r="B3595" s="118" t="s">
        <v>12611</v>
      </c>
      <c r="C3595" s="122" t="s">
        <v>337</v>
      </c>
      <c r="D3595" s="123" t="s">
        <v>12612</v>
      </c>
      <c r="E3595" s="123" t="s">
        <v>12613</v>
      </c>
      <c r="F3595" s="123" t="s">
        <v>12614</v>
      </c>
    </row>
    <row r="3596" spans="1:6" ht="38.25">
      <c r="A3596" s="121" t="s">
        <v>12615</v>
      </c>
      <c r="B3596" s="118" t="s">
        <v>12616</v>
      </c>
      <c r="C3596" s="122" t="s">
        <v>337</v>
      </c>
      <c r="D3596" s="123" t="s">
        <v>12617</v>
      </c>
      <c r="E3596" s="123" t="s">
        <v>12618</v>
      </c>
      <c r="F3596" s="123" t="s">
        <v>12619</v>
      </c>
    </row>
    <row r="3597" spans="1:6">
      <c r="A3597" s="116" t="s">
        <v>12620</v>
      </c>
      <c r="B3597" s="116" t="s">
        <v>12621</v>
      </c>
      <c r="C3597" s="117" t="s">
        <v>514</v>
      </c>
      <c r="D3597" s="119" t="s">
        <v>12622</v>
      </c>
      <c r="E3597" s="119" t="s">
        <v>12623</v>
      </c>
      <c r="F3597" s="119" t="s">
        <v>12624</v>
      </c>
    </row>
    <row r="3598" spans="1:6" ht="25.5">
      <c r="A3598" s="121" t="s">
        <v>12625</v>
      </c>
      <c r="B3598" s="116" t="s">
        <v>12626</v>
      </c>
      <c r="C3598" s="122" t="s">
        <v>337</v>
      </c>
      <c r="D3598" s="123" t="s">
        <v>12627</v>
      </c>
      <c r="E3598" s="123" t="s">
        <v>540</v>
      </c>
      <c r="F3598" s="123" t="s">
        <v>12628</v>
      </c>
    </row>
    <row r="3599" spans="1:6">
      <c r="A3599" s="130">
        <v>49.15</v>
      </c>
      <c r="B3599" s="113" t="s">
        <v>12629</v>
      </c>
      <c r="C3599" s="114"/>
      <c r="D3599" s="114"/>
      <c r="E3599" s="114"/>
      <c r="F3599" s="114"/>
    </row>
    <row r="3600" spans="1:6" ht="25.5">
      <c r="A3600" s="116" t="s">
        <v>12630</v>
      </c>
      <c r="B3600" s="118" t="s">
        <v>12631</v>
      </c>
      <c r="C3600" s="117" t="s">
        <v>514</v>
      </c>
      <c r="D3600" s="119" t="s">
        <v>12632</v>
      </c>
      <c r="E3600" s="119" t="s">
        <v>1889</v>
      </c>
      <c r="F3600" s="119" t="s">
        <v>12633</v>
      </c>
    </row>
    <row r="3601" spans="1:6" ht="25.5">
      <c r="A3601" s="116" t="s">
        <v>12634</v>
      </c>
      <c r="B3601" s="118" t="s">
        <v>12635</v>
      </c>
      <c r="C3601" s="117" t="s">
        <v>514</v>
      </c>
      <c r="D3601" s="119" t="s">
        <v>12636</v>
      </c>
      <c r="E3601" s="119" t="s">
        <v>2994</v>
      </c>
      <c r="F3601" s="119" t="s">
        <v>12637</v>
      </c>
    </row>
    <row r="3602" spans="1:6" ht="25.5">
      <c r="A3602" s="116" t="s">
        <v>12638</v>
      </c>
      <c r="B3602" s="118" t="s">
        <v>12639</v>
      </c>
      <c r="C3602" s="117" t="s">
        <v>514</v>
      </c>
      <c r="D3602" s="119" t="s">
        <v>12640</v>
      </c>
      <c r="E3602" s="119" t="s">
        <v>4502</v>
      </c>
      <c r="F3602" s="119" t="s">
        <v>12641</v>
      </c>
    </row>
    <row r="3603" spans="1:6" ht="25.5">
      <c r="A3603" s="116" t="s">
        <v>12642</v>
      </c>
      <c r="B3603" s="118" t="s">
        <v>12643</v>
      </c>
      <c r="C3603" s="117" t="s">
        <v>514</v>
      </c>
      <c r="D3603" s="119" t="s">
        <v>12644</v>
      </c>
      <c r="E3603" s="119" t="s">
        <v>12645</v>
      </c>
      <c r="F3603" s="119" t="s">
        <v>12646</v>
      </c>
    </row>
    <row r="3604" spans="1:6" ht="25.5">
      <c r="A3604" s="116" t="s">
        <v>12647</v>
      </c>
      <c r="B3604" s="118" t="s">
        <v>12648</v>
      </c>
      <c r="C3604" s="117" t="s">
        <v>514</v>
      </c>
      <c r="D3604" s="119" t="s">
        <v>12649</v>
      </c>
      <c r="E3604" s="119" t="s">
        <v>3889</v>
      </c>
      <c r="F3604" s="119" t="s">
        <v>12650</v>
      </c>
    </row>
    <row r="3605" spans="1:6" ht="25.5">
      <c r="A3605" s="116" t="s">
        <v>12651</v>
      </c>
      <c r="B3605" s="118" t="s">
        <v>12652</v>
      </c>
      <c r="C3605" s="117" t="s">
        <v>514</v>
      </c>
      <c r="D3605" s="119" t="s">
        <v>12653</v>
      </c>
      <c r="E3605" s="119" t="s">
        <v>12654</v>
      </c>
      <c r="F3605" s="119" t="s">
        <v>12655</v>
      </c>
    </row>
    <row r="3606" spans="1:6">
      <c r="A3606" s="130">
        <v>49.16</v>
      </c>
      <c r="B3606" s="113" t="s">
        <v>12656</v>
      </c>
      <c r="C3606" s="114"/>
      <c r="D3606" s="114"/>
      <c r="E3606" s="114"/>
      <c r="F3606" s="114"/>
    </row>
    <row r="3607" spans="1:6">
      <c r="A3607" s="116" t="s">
        <v>12657</v>
      </c>
      <c r="B3607" s="116" t="s">
        <v>12658</v>
      </c>
      <c r="C3607" s="117" t="s">
        <v>337</v>
      </c>
      <c r="D3607" s="119" t="s">
        <v>12659</v>
      </c>
      <c r="E3607" s="119" t="s">
        <v>1399</v>
      </c>
      <c r="F3607" s="119" t="s">
        <v>12660</v>
      </c>
    </row>
    <row r="3608" spans="1:6" ht="25.5">
      <c r="A3608" s="116" t="s">
        <v>12661</v>
      </c>
      <c r="B3608" s="118" t="s">
        <v>12662</v>
      </c>
      <c r="C3608" s="117" t="s">
        <v>337</v>
      </c>
      <c r="D3608" s="119" t="s">
        <v>12663</v>
      </c>
      <c r="E3608" s="119" t="s">
        <v>1404</v>
      </c>
      <c r="F3608" s="119" t="s">
        <v>12664</v>
      </c>
    </row>
    <row r="3609" spans="1:6" ht="25.5">
      <c r="A3609" s="129">
        <v>50</v>
      </c>
      <c r="B3609" s="113" t="s">
        <v>12665</v>
      </c>
      <c r="C3609" s="128"/>
      <c r="D3609" s="128"/>
      <c r="E3609" s="128"/>
      <c r="F3609" s="128"/>
    </row>
    <row r="3610" spans="1:6">
      <c r="A3610" s="130">
        <v>50.01</v>
      </c>
      <c r="B3610" s="113" t="s">
        <v>12666</v>
      </c>
      <c r="C3610" s="114"/>
      <c r="D3610" s="114"/>
      <c r="E3610" s="114"/>
      <c r="F3610" s="114"/>
    </row>
    <row r="3611" spans="1:6" ht="38.25">
      <c r="A3611" s="116" t="s">
        <v>12667</v>
      </c>
      <c r="B3611" s="118" t="s">
        <v>12668</v>
      </c>
      <c r="C3611" s="117" t="s">
        <v>337</v>
      </c>
      <c r="D3611" s="119" t="s">
        <v>12669</v>
      </c>
      <c r="E3611" s="119" t="s">
        <v>11271</v>
      </c>
      <c r="F3611" s="119" t="s">
        <v>12670</v>
      </c>
    </row>
    <row r="3612" spans="1:6" ht="25.5">
      <c r="A3612" s="116" t="s">
        <v>12671</v>
      </c>
      <c r="B3612" s="118" t="s">
        <v>12672</v>
      </c>
      <c r="C3612" s="117" t="s">
        <v>337</v>
      </c>
      <c r="D3612" s="119" t="s">
        <v>12673</v>
      </c>
      <c r="E3612" s="119" t="s">
        <v>11271</v>
      </c>
      <c r="F3612" s="119" t="s">
        <v>12674</v>
      </c>
    </row>
    <row r="3613" spans="1:6" ht="25.5">
      <c r="A3613" s="116" t="s">
        <v>12675</v>
      </c>
      <c r="B3613" s="118" t="s">
        <v>12676</v>
      </c>
      <c r="C3613" s="117" t="s">
        <v>514</v>
      </c>
      <c r="D3613" s="119" t="s">
        <v>12677</v>
      </c>
      <c r="E3613" s="119" t="s">
        <v>1486</v>
      </c>
      <c r="F3613" s="119" t="s">
        <v>12678</v>
      </c>
    </row>
    <row r="3614" spans="1:6" ht="25.5">
      <c r="A3614" s="116" t="s">
        <v>12679</v>
      </c>
      <c r="B3614" s="118" t="s">
        <v>12680</v>
      </c>
      <c r="C3614" s="117" t="s">
        <v>337</v>
      </c>
      <c r="D3614" s="119" t="s">
        <v>12681</v>
      </c>
      <c r="E3614" s="119" t="s">
        <v>1426</v>
      </c>
      <c r="F3614" s="119" t="s">
        <v>12682</v>
      </c>
    </row>
    <row r="3615" spans="1:6" ht="25.5">
      <c r="A3615" s="116" t="s">
        <v>12683</v>
      </c>
      <c r="B3615" s="118" t="s">
        <v>12684</v>
      </c>
      <c r="C3615" s="117" t="s">
        <v>514</v>
      </c>
      <c r="D3615" s="119" t="s">
        <v>6214</v>
      </c>
      <c r="E3615" s="119" t="s">
        <v>1486</v>
      </c>
      <c r="F3615" s="119" t="s">
        <v>12685</v>
      </c>
    </row>
    <row r="3616" spans="1:6" ht="25.5">
      <c r="A3616" s="116" t="s">
        <v>12686</v>
      </c>
      <c r="B3616" s="118" t="s">
        <v>12687</v>
      </c>
      <c r="C3616" s="117" t="s">
        <v>337</v>
      </c>
      <c r="D3616" s="119" t="s">
        <v>12688</v>
      </c>
      <c r="E3616" s="119" t="s">
        <v>1486</v>
      </c>
      <c r="F3616" s="119" t="s">
        <v>12689</v>
      </c>
    </row>
    <row r="3617" spans="1:6" ht="63.75">
      <c r="A3617" s="116" t="s">
        <v>12690</v>
      </c>
      <c r="B3617" s="118" t="s">
        <v>12691</v>
      </c>
      <c r="C3617" s="117" t="s">
        <v>337</v>
      </c>
      <c r="D3617" s="119" t="s">
        <v>12692</v>
      </c>
      <c r="E3617" s="119" t="s">
        <v>12693</v>
      </c>
      <c r="F3617" s="119" t="s">
        <v>12694</v>
      </c>
    </row>
    <row r="3618" spans="1:6" ht="38.25">
      <c r="A3618" s="116" t="s">
        <v>12695</v>
      </c>
      <c r="B3618" s="118" t="s">
        <v>12696</v>
      </c>
      <c r="C3618" s="117" t="s">
        <v>337</v>
      </c>
      <c r="D3618" s="119" t="s">
        <v>12697</v>
      </c>
      <c r="E3618" s="119" t="s">
        <v>1486</v>
      </c>
      <c r="F3618" s="119" t="s">
        <v>12698</v>
      </c>
    </row>
    <row r="3619" spans="1:6" ht="38.25">
      <c r="A3619" s="116" t="s">
        <v>12699</v>
      </c>
      <c r="B3619" s="118" t="s">
        <v>12700</v>
      </c>
      <c r="C3619" s="117" t="s">
        <v>337</v>
      </c>
      <c r="D3619" s="119" t="s">
        <v>12701</v>
      </c>
      <c r="E3619" s="119" t="s">
        <v>1486</v>
      </c>
      <c r="F3619" s="119" t="s">
        <v>12702</v>
      </c>
    </row>
    <row r="3620" spans="1:6" ht="38.25">
      <c r="A3620" s="116" t="s">
        <v>12703</v>
      </c>
      <c r="B3620" s="118" t="s">
        <v>12704</v>
      </c>
      <c r="C3620" s="117" t="s">
        <v>337</v>
      </c>
      <c r="D3620" s="119" t="s">
        <v>12705</v>
      </c>
      <c r="E3620" s="119" t="s">
        <v>12706</v>
      </c>
      <c r="F3620" s="119" t="s">
        <v>12707</v>
      </c>
    </row>
    <row r="3621" spans="1:6" ht="25.5">
      <c r="A3621" s="116" t="s">
        <v>12708</v>
      </c>
      <c r="B3621" s="118" t="s">
        <v>12709</v>
      </c>
      <c r="C3621" s="117" t="s">
        <v>337</v>
      </c>
      <c r="D3621" s="119" t="s">
        <v>12710</v>
      </c>
      <c r="E3621" s="119" t="s">
        <v>1486</v>
      </c>
      <c r="F3621" s="119" t="s">
        <v>12711</v>
      </c>
    </row>
    <row r="3622" spans="1:6" ht="25.5">
      <c r="A3622" s="116" t="s">
        <v>12712</v>
      </c>
      <c r="B3622" s="118" t="s">
        <v>12713</v>
      </c>
      <c r="C3622" s="117" t="s">
        <v>337</v>
      </c>
      <c r="D3622" s="119" t="s">
        <v>12714</v>
      </c>
      <c r="E3622" s="119" t="s">
        <v>1486</v>
      </c>
      <c r="F3622" s="119" t="s">
        <v>12715</v>
      </c>
    </row>
    <row r="3623" spans="1:6">
      <c r="A3623" s="116" t="s">
        <v>12716</v>
      </c>
      <c r="B3623" s="116" t="s">
        <v>12717</v>
      </c>
      <c r="C3623" s="117" t="s">
        <v>337</v>
      </c>
      <c r="D3623" s="119" t="s">
        <v>7677</v>
      </c>
      <c r="E3623" s="119" t="s">
        <v>470</v>
      </c>
      <c r="F3623" s="119" t="s">
        <v>12718</v>
      </c>
    </row>
    <row r="3624" spans="1:6" ht="25.5">
      <c r="A3624" s="116" t="s">
        <v>12719</v>
      </c>
      <c r="B3624" s="118" t="s">
        <v>12720</v>
      </c>
      <c r="C3624" s="117" t="s">
        <v>337</v>
      </c>
      <c r="D3624" s="119" t="s">
        <v>12721</v>
      </c>
      <c r="E3624" s="119" t="s">
        <v>1486</v>
      </c>
      <c r="F3624" s="119" t="s">
        <v>12722</v>
      </c>
    </row>
    <row r="3625" spans="1:6" ht="38.25">
      <c r="A3625" s="116" t="s">
        <v>12723</v>
      </c>
      <c r="B3625" s="118" t="s">
        <v>12724</v>
      </c>
      <c r="C3625" s="117" t="s">
        <v>337</v>
      </c>
      <c r="D3625" s="119" t="s">
        <v>12725</v>
      </c>
      <c r="E3625" s="119" t="s">
        <v>12726</v>
      </c>
      <c r="F3625" s="119" t="s">
        <v>12727</v>
      </c>
    </row>
    <row r="3626" spans="1:6" ht="38.25">
      <c r="A3626" s="116" t="s">
        <v>12728</v>
      </c>
      <c r="B3626" s="118" t="s">
        <v>12729</v>
      </c>
      <c r="C3626" s="117" t="s">
        <v>337</v>
      </c>
      <c r="D3626" s="119" t="s">
        <v>12730</v>
      </c>
      <c r="E3626" s="119" t="s">
        <v>12726</v>
      </c>
      <c r="F3626" s="119" t="s">
        <v>12731</v>
      </c>
    </row>
    <row r="3627" spans="1:6" ht="25.5">
      <c r="A3627" s="121" t="s">
        <v>12732</v>
      </c>
      <c r="B3627" s="116" t="s">
        <v>12733</v>
      </c>
      <c r="C3627" s="122" t="s">
        <v>337</v>
      </c>
      <c r="D3627" s="123" t="s">
        <v>12734</v>
      </c>
      <c r="E3627" s="123" t="s">
        <v>12735</v>
      </c>
      <c r="F3627" s="123" t="s">
        <v>12736</v>
      </c>
    </row>
    <row r="3628" spans="1:6">
      <c r="A3628" s="130">
        <v>50.02</v>
      </c>
      <c r="B3628" s="113" t="s">
        <v>12737</v>
      </c>
      <c r="C3628" s="114"/>
      <c r="D3628" s="114"/>
      <c r="E3628" s="114"/>
      <c r="F3628" s="114"/>
    </row>
    <row r="3629" spans="1:6" ht="38.25">
      <c r="A3629" s="116" t="s">
        <v>12738</v>
      </c>
      <c r="B3629" s="118" t="s">
        <v>12739</v>
      </c>
      <c r="C3629" s="117" t="s">
        <v>337</v>
      </c>
      <c r="D3629" s="119" t="s">
        <v>12740</v>
      </c>
      <c r="E3629" s="119" t="s">
        <v>1433</v>
      </c>
      <c r="F3629" s="119" t="s">
        <v>12741</v>
      </c>
    </row>
    <row r="3630" spans="1:6">
      <c r="A3630" s="116" t="s">
        <v>12742</v>
      </c>
      <c r="B3630" s="116" t="s">
        <v>12743</v>
      </c>
      <c r="C3630" s="117" t="s">
        <v>337</v>
      </c>
      <c r="D3630" s="119" t="s">
        <v>12744</v>
      </c>
      <c r="E3630" s="119" t="s">
        <v>1404</v>
      </c>
      <c r="F3630" s="119" t="s">
        <v>12745</v>
      </c>
    </row>
    <row r="3631" spans="1:6" ht="38.25">
      <c r="A3631" s="116" t="s">
        <v>12746</v>
      </c>
      <c r="B3631" s="118" t="s">
        <v>12747</v>
      </c>
      <c r="C3631" s="117" t="s">
        <v>337</v>
      </c>
      <c r="D3631" s="119" t="s">
        <v>1331</v>
      </c>
      <c r="E3631" s="119" t="s">
        <v>1433</v>
      </c>
      <c r="F3631" s="119" t="s">
        <v>12748</v>
      </c>
    </row>
    <row r="3632" spans="1:6" ht="51">
      <c r="A3632" s="121" t="s">
        <v>12749</v>
      </c>
      <c r="B3632" s="118" t="s">
        <v>12750</v>
      </c>
      <c r="C3632" s="122" t="s">
        <v>337</v>
      </c>
      <c r="D3632" s="123" t="s">
        <v>12751</v>
      </c>
      <c r="E3632" s="123" t="s">
        <v>1613</v>
      </c>
      <c r="F3632" s="123" t="s">
        <v>12752</v>
      </c>
    </row>
    <row r="3633" spans="1:6">
      <c r="A3633" s="130">
        <v>50.05</v>
      </c>
      <c r="B3633" s="113" t="s">
        <v>12753</v>
      </c>
      <c r="C3633" s="114"/>
      <c r="D3633" s="114"/>
      <c r="E3633" s="114"/>
      <c r="F3633" s="114"/>
    </row>
    <row r="3634" spans="1:6" ht="25.5">
      <c r="A3634" s="116" t="s">
        <v>12754</v>
      </c>
      <c r="B3634" s="118" t="s">
        <v>12755</v>
      </c>
      <c r="C3634" s="117" t="s">
        <v>337</v>
      </c>
      <c r="D3634" s="119" t="s">
        <v>12756</v>
      </c>
      <c r="E3634" s="119" t="s">
        <v>1414</v>
      </c>
      <c r="F3634" s="119" t="s">
        <v>12757</v>
      </c>
    </row>
    <row r="3635" spans="1:6" ht="25.5">
      <c r="A3635" s="116" t="s">
        <v>12758</v>
      </c>
      <c r="B3635" s="118" t="s">
        <v>12759</v>
      </c>
      <c r="C3635" s="117" t="s">
        <v>337</v>
      </c>
      <c r="D3635" s="119" t="s">
        <v>12760</v>
      </c>
      <c r="E3635" s="119" t="s">
        <v>7066</v>
      </c>
      <c r="F3635" s="119" t="s">
        <v>12761</v>
      </c>
    </row>
    <row r="3636" spans="1:6" ht="38.25">
      <c r="A3636" s="116" t="s">
        <v>12762</v>
      </c>
      <c r="B3636" s="118" t="s">
        <v>12763</v>
      </c>
      <c r="C3636" s="117" t="s">
        <v>337</v>
      </c>
      <c r="D3636" s="119" t="s">
        <v>12764</v>
      </c>
      <c r="E3636" s="119" t="s">
        <v>12765</v>
      </c>
      <c r="F3636" s="119" t="s">
        <v>12766</v>
      </c>
    </row>
    <row r="3637" spans="1:6" ht="38.25">
      <c r="A3637" s="121" t="s">
        <v>12767</v>
      </c>
      <c r="B3637" s="118" t="s">
        <v>12768</v>
      </c>
      <c r="C3637" s="122" t="s">
        <v>337</v>
      </c>
      <c r="D3637" s="123" t="s">
        <v>12769</v>
      </c>
      <c r="E3637" s="123" t="s">
        <v>1404</v>
      </c>
      <c r="F3637" s="123" t="s">
        <v>12770</v>
      </c>
    </row>
    <row r="3638" spans="1:6" ht="51">
      <c r="A3638" s="121" t="s">
        <v>12771</v>
      </c>
      <c r="B3638" s="118" t="s">
        <v>12772</v>
      </c>
      <c r="C3638" s="122" t="s">
        <v>337</v>
      </c>
      <c r="D3638" s="123" t="s">
        <v>12773</v>
      </c>
      <c r="E3638" s="123" t="s">
        <v>1404</v>
      </c>
      <c r="F3638" s="123" t="s">
        <v>12774</v>
      </c>
    </row>
    <row r="3639" spans="1:6" ht="51">
      <c r="A3639" s="121" t="s">
        <v>12775</v>
      </c>
      <c r="B3639" s="118" t="s">
        <v>12776</v>
      </c>
      <c r="C3639" s="122" t="s">
        <v>337</v>
      </c>
      <c r="D3639" s="123" t="s">
        <v>12777</v>
      </c>
      <c r="E3639" s="123" t="s">
        <v>1426</v>
      </c>
      <c r="F3639" s="123" t="s">
        <v>12778</v>
      </c>
    </row>
    <row r="3640" spans="1:6" ht="25.5">
      <c r="A3640" s="116" t="s">
        <v>12779</v>
      </c>
      <c r="B3640" s="118" t="s">
        <v>12780</v>
      </c>
      <c r="C3640" s="117" t="s">
        <v>337</v>
      </c>
      <c r="D3640" s="119" t="s">
        <v>4177</v>
      </c>
      <c r="E3640" s="119" t="s">
        <v>1426</v>
      </c>
      <c r="F3640" s="119" t="s">
        <v>12781</v>
      </c>
    </row>
    <row r="3641" spans="1:6" ht="25.5">
      <c r="A3641" s="116" t="s">
        <v>12782</v>
      </c>
      <c r="B3641" s="118" t="s">
        <v>12783</v>
      </c>
      <c r="C3641" s="117" t="s">
        <v>337</v>
      </c>
      <c r="D3641" s="119" t="s">
        <v>12784</v>
      </c>
      <c r="E3641" s="119" t="s">
        <v>1426</v>
      </c>
      <c r="F3641" s="119" t="s">
        <v>12785</v>
      </c>
    </row>
    <row r="3642" spans="1:6" ht="38.25">
      <c r="A3642" s="116" t="s">
        <v>12786</v>
      </c>
      <c r="B3642" s="118" t="s">
        <v>12787</v>
      </c>
      <c r="C3642" s="117" t="s">
        <v>337</v>
      </c>
      <c r="D3642" s="119" t="s">
        <v>12788</v>
      </c>
      <c r="E3642" s="119" t="s">
        <v>1426</v>
      </c>
      <c r="F3642" s="119" t="s">
        <v>12789</v>
      </c>
    </row>
    <row r="3643" spans="1:6">
      <c r="A3643" s="116" t="s">
        <v>12790</v>
      </c>
      <c r="B3643" s="116" t="s">
        <v>12791</v>
      </c>
      <c r="C3643" s="117" t="s">
        <v>337</v>
      </c>
      <c r="D3643" s="119" t="s">
        <v>12792</v>
      </c>
      <c r="E3643" s="119" t="s">
        <v>1426</v>
      </c>
      <c r="F3643" s="119" t="s">
        <v>12793</v>
      </c>
    </row>
    <row r="3644" spans="1:6" ht="38.25">
      <c r="A3644" s="116" t="s">
        <v>12794</v>
      </c>
      <c r="B3644" s="118" t="s">
        <v>12795</v>
      </c>
      <c r="C3644" s="117" t="s">
        <v>337</v>
      </c>
      <c r="D3644" s="119" t="s">
        <v>12796</v>
      </c>
      <c r="E3644" s="119" t="s">
        <v>12765</v>
      </c>
      <c r="F3644" s="119" t="s">
        <v>12797</v>
      </c>
    </row>
    <row r="3645" spans="1:6" ht="38.25">
      <c r="A3645" s="121" t="s">
        <v>12798</v>
      </c>
      <c r="B3645" s="118" t="s">
        <v>12799</v>
      </c>
      <c r="C3645" s="122" t="s">
        <v>337</v>
      </c>
      <c r="D3645" s="123" t="s">
        <v>12800</v>
      </c>
      <c r="E3645" s="123" t="s">
        <v>12765</v>
      </c>
      <c r="F3645" s="123" t="s">
        <v>12801</v>
      </c>
    </row>
    <row r="3646" spans="1:6" ht="38.25">
      <c r="A3646" s="121" t="s">
        <v>12802</v>
      </c>
      <c r="B3646" s="118" t="s">
        <v>12803</v>
      </c>
      <c r="C3646" s="122" t="s">
        <v>337</v>
      </c>
      <c r="D3646" s="123" t="s">
        <v>12804</v>
      </c>
      <c r="E3646" s="123" t="s">
        <v>12765</v>
      </c>
      <c r="F3646" s="123" t="s">
        <v>12805</v>
      </c>
    </row>
    <row r="3647" spans="1:6">
      <c r="A3647" s="116" t="s">
        <v>12806</v>
      </c>
      <c r="B3647" s="116" t="s">
        <v>12807</v>
      </c>
      <c r="C3647" s="117" t="s">
        <v>337</v>
      </c>
      <c r="D3647" s="119" t="s">
        <v>12808</v>
      </c>
      <c r="E3647" s="119" t="s">
        <v>1426</v>
      </c>
      <c r="F3647" s="119" t="s">
        <v>12809</v>
      </c>
    </row>
    <row r="3648" spans="1:6" ht="51">
      <c r="A3648" s="116" t="s">
        <v>12810</v>
      </c>
      <c r="B3648" s="118" t="s">
        <v>12811</v>
      </c>
      <c r="C3648" s="117" t="s">
        <v>337</v>
      </c>
      <c r="D3648" s="119" t="s">
        <v>12812</v>
      </c>
      <c r="E3648" s="119" t="s">
        <v>12765</v>
      </c>
      <c r="F3648" s="119" t="s">
        <v>12813</v>
      </c>
    </row>
    <row r="3649" spans="1:6">
      <c r="A3649" s="116" t="s">
        <v>12814</v>
      </c>
      <c r="B3649" s="116" t="s">
        <v>12815</v>
      </c>
      <c r="C3649" s="117" t="s">
        <v>337</v>
      </c>
      <c r="D3649" s="119" t="s">
        <v>12816</v>
      </c>
      <c r="E3649" s="119" t="s">
        <v>3151</v>
      </c>
      <c r="F3649" s="119" t="s">
        <v>12817</v>
      </c>
    </row>
    <row r="3650" spans="1:6" ht="25.5">
      <c r="A3650" s="116" t="s">
        <v>12818</v>
      </c>
      <c r="B3650" s="116" t="s">
        <v>12819</v>
      </c>
      <c r="C3650" s="117" t="s">
        <v>337</v>
      </c>
      <c r="D3650" s="119" t="s">
        <v>12820</v>
      </c>
      <c r="E3650" s="119" t="s">
        <v>1414</v>
      </c>
      <c r="F3650" s="119" t="s">
        <v>12821</v>
      </c>
    </row>
    <row r="3651" spans="1:6" ht="25.5">
      <c r="A3651" s="116" t="s">
        <v>12822</v>
      </c>
      <c r="B3651" s="118" t="s">
        <v>12823</v>
      </c>
      <c r="C3651" s="117" t="s">
        <v>337</v>
      </c>
      <c r="D3651" s="119" t="s">
        <v>12824</v>
      </c>
      <c r="E3651" s="119" t="s">
        <v>1426</v>
      </c>
      <c r="F3651" s="119" t="s">
        <v>12825</v>
      </c>
    </row>
    <row r="3652" spans="1:6">
      <c r="A3652" s="116" t="s">
        <v>12826</v>
      </c>
      <c r="B3652" s="116" t="s">
        <v>12827</v>
      </c>
      <c r="C3652" s="117" t="s">
        <v>337</v>
      </c>
      <c r="D3652" s="119" t="s">
        <v>12828</v>
      </c>
      <c r="E3652" s="119" t="s">
        <v>1426</v>
      </c>
      <c r="F3652" s="119" t="s">
        <v>12829</v>
      </c>
    </row>
    <row r="3653" spans="1:6" ht="25.5">
      <c r="A3653" s="116" t="s">
        <v>12830</v>
      </c>
      <c r="B3653" s="118" t="s">
        <v>12831</v>
      </c>
      <c r="C3653" s="117" t="s">
        <v>337</v>
      </c>
      <c r="D3653" s="119" t="s">
        <v>12832</v>
      </c>
      <c r="E3653" s="119" t="s">
        <v>1404</v>
      </c>
      <c r="F3653" s="119" t="s">
        <v>12833</v>
      </c>
    </row>
    <row r="3654" spans="1:6">
      <c r="A3654" s="116" t="s">
        <v>12834</v>
      </c>
      <c r="B3654" s="116" t="s">
        <v>12835</v>
      </c>
      <c r="C3654" s="117" t="s">
        <v>337</v>
      </c>
      <c r="D3654" s="119" t="s">
        <v>12836</v>
      </c>
      <c r="E3654" s="119" t="s">
        <v>1426</v>
      </c>
      <c r="F3654" s="119" t="s">
        <v>12837</v>
      </c>
    </row>
    <row r="3655" spans="1:6">
      <c r="A3655" s="116" t="s">
        <v>12838</v>
      </c>
      <c r="B3655" s="116" t="s">
        <v>12839</v>
      </c>
      <c r="C3655" s="117" t="s">
        <v>337</v>
      </c>
      <c r="D3655" s="119" t="s">
        <v>12840</v>
      </c>
      <c r="E3655" s="119" t="s">
        <v>1430</v>
      </c>
      <c r="F3655" s="119" t="s">
        <v>12841</v>
      </c>
    </row>
    <row r="3656" spans="1:6">
      <c r="A3656" s="116" t="s">
        <v>12842</v>
      </c>
      <c r="B3656" s="116" t="s">
        <v>12843</v>
      </c>
      <c r="C3656" s="117" t="s">
        <v>337</v>
      </c>
      <c r="D3656" s="119" t="s">
        <v>12844</v>
      </c>
      <c r="E3656" s="119" t="s">
        <v>1430</v>
      </c>
      <c r="F3656" s="119" t="s">
        <v>12845</v>
      </c>
    </row>
    <row r="3657" spans="1:6">
      <c r="A3657" s="130">
        <v>50.1</v>
      </c>
      <c r="B3657" s="113" t="s">
        <v>12846</v>
      </c>
      <c r="C3657" s="114"/>
      <c r="D3657" s="114"/>
      <c r="E3657" s="114"/>
      <c r="F3657" s="114"/>
    </row>
    <row r="3658" spans="1:6" ht="25.5">
      <c r="A3658" s="116" t="s">
        <v>12847</v>
      </c>
      <c r="B3658" s="118" t="s">
        <v>12848</v>
      </c>
      <c r="C3658" s="117" t="s">
        <v>337</v>
      </c>
      <c r="D3658" s="119" t="s">
        <v>12849</v>
      </c>
      <c r="E3658" s="119" t="s">
        <v>5674</v>
      </c>
      <c r="F3658" s="119" t="s">
        <v>12850</v>
      </c>
    </row>
    <row r="3659" spans="1:6" ht="25.5">
      <c r="A3659" s="116" t="s">
        <v>12851</v>
      </c>
      <c r="B3659" s="118" t="s">
        <v>12852</v>
      </c>
      <c r="C3659" s="117" t="s">
        <v>337</v>
      </c>
      <c r="D3659" s="119" t="s">
        <v>12853</v>
      </c>
      <c r="E3659" s="119" t="s">
        <v>5674</v>
      </c>
      <c r="F3659" s="119" t="s">
        <v>12854</v>
      </c>
    </row>
    <row r="3660" spans="1:6" ht="25.5">
      <c r="A3660" s="116" t="s">
        <v>12855</v>
      </c>
      <c r="B3660" s="118" t="s">
        <v>12856</v>
      </c>
      <c r="C3660" s="117" t="s">
        <v>337</v>
      </c>
      <c r="D3660" s="119" t="s">
        <v>12857</v>
      </c>
      <c r="E3660" s="119" t="s">
        <v>5674</v>
      </c>
      <c r="F3660" s="119" t="s">
        <v>12858</v>
      </c>
    </row>
    <row r="3661" spans="1:6" ht="25.5">
      <c r="A3661" s="116" t="s">
        <v>12859</v>
      </c>
      <c r="B3661" s="118" t="s">
        <v>12860</v>
      </c>
      <c r="C3661" s="117" t="s">
        <v>337</v>
      </c>
      <c r="D3661" s="119" t="s">
        <v>12861</v>
      </c>
      <c r="E3661" s="119" t="s">
        <v>5674</v>
      </c>
      <c r="F3661" s="119" t="s">
        <v>12862</v>
      </c>
    </row>
    <row r="3662" spans="1:6" ht="25.5">
      <c r="A3662" s="116" t="s">
        <v>12863</v>
      </c>
      <c r="B3662" s="118" t="s">
        <v>12864</v>
      </c>
      <c r="C3662" s="117" t="s">
        <v>337</v>
      </c>
      <c r="D3662" s="119" t="s">
        <v>12865</v>
      </c>
      <c r="E3662" s="119" t="s">
        <v>5674</v>
      </c>
      <c r="F3662" s="119" t="s">
        <v>12866</v>
      </c>
    </row>
    <row r="3663" spans="1:6" ht="25.5">
      <c r="A3663" s="116" t="s">
        <v>12867</v>
      </c>
      <c r="B3663" s="118" t="s">
        <v>12868</v>
      </c>
      <c r="C3663" s="117" t="s">
        <v>337</v>
      </c>
      <c r="D3663" s="119" t="s">
        <v>12869</v>
      </c>
      <c r="E3663" s="124"/>
      <c r="F3663" s="119" t="s">
        <v>12869</v>
      </c>
    </row>
    <row r="3664" spans="1:6" ht="25.5">
      <c r="A3664" s="140" t="s">
        <v>14465</v>
      </c>
      <c r="B3664" s="118" t="s">
        <v>12870</v>
      </c>
      <c r="C3664" s="117" t="s">
        <v>337</v>
      </c>
      <c r="D3664" s="119" t="s">
        <v>12871</v>
      </c>
      <c r="E3664" s="119" t="s">
        <v>5674</v>
      </c>
      <c r="F3664" s="119" t="s">
        <v>12872</v>
      </c>
    </row>
    <row r="3665" spans="1:6" ht="25.5">
      <c r="A3665" s="116" t="s">
        <v>12873</v>
      </c>
      <c r="B3665" s="118" t="s">
        <v>12874</v>
      </c>
      <c r="C3665" s="117" t="s">
        <v>337</v>
      </c>
      <c r="D3665" s="119" t="s">
        <v>12875</v>
      </c>
      <c r="E3665" s="119" t="s">
        <v>5674</v>
      </c>
      <c r="F3665" s="119" t="s">
        <v>12876</v>
      </c>
    </row>
    <row r="3666" spans="1:6" ht="25.5">
      <c r="A3666" s="116" t="s">
        <v>12877</v>
      </c>
      <c r="B3666" s="118" t="s">
        <v>12878</v>
      </c>
      <c r="C3666" s="117" t="s">
        <v>337</v>
      </c>
      <c r="D3666" s="119" t="s">
        <v>12879</v>
      </c>
      <c r="E3666" s="119" t="s">
        <v>5674</v>
      </c>
      <c r="F3666" s="119" t="s">
        <v>12880</v>
      </c>
    </row>
    <row r="3667" spans="1:6" ht="25.5">
      <c r="A3667" s="116" t="s">
        <v>12881</v>
      </c>
      <c r="B3667" s="118" t="s">
        <v>12882</v>
      </c>
      <c r="C3667" s="117" t="s">
        <v>337</v>
      </c>
      <c r="D3667" s="119" t="s">
        <v>12883</v>
      </c>
      <c r="E3667" s="119" t="s">
        <v>5674</v>
      </c>
      <c r="F3667" s="119" t="s">
        <v>12884</v>
      </c>
    </row>
    <row r="3668" spans="1:6">
      <c r="A3668" s="116" t="s">
        <v>12885</v>
      </c>
      <c r="B3668" s="116" t="s">
        <v>12886</v>
      </c>
      <c r="C3668" s="117" t="s">
        <v>337</v>
      </c>
      <c r="D3668" s="119" t="s">
        <v>12887</v>
      </c>
      <c r="E3668" s="119" t="s">
        <v>907</v>
      </c>
      <c r="F3668" s="119" t="s">
        <v>11167</v>
      </c>
    </row>
    <row r="3669" spans="1:6">
      <c r="A3669" s="116" t="s">
        <v>12888</v>
      </c>
      <c r="B3669" s="116" t="s">
        <v>12889</v>
      </c>
      <c r="C3669" s="117" t="s">
        <v>337</v>
      </c>
      <c r="D3669" s="119" t="s">
        <v>12890</v>
      </c>
      <c r="E3669" s="119" t="s">
        <v>907</v>
      </c>
      <c r="F3669" s="119" t="s">
        <v>12891</v>
      </c>
    </row>
    <row r="3670" spans="1:6" ht="38.25">
      <c r="A3670" s="130">
        <v>50.2</v>
      </c>
      <c r="B3670" s="127" t="s">
        <v>12892</v>
      </c>
      <c r="C3670" s="128"/>
      <c r="D3670" s="128"/>
      <c r="E3670" s="128"/>
      <c r="F3670" s="128"/>
    </row>
    <row r="3671" spans="1:6">
      <c r="A3671" s="116" t="s">
        <v>12893</v>
      </c>
      <c r="B3671" s="116" t="s">
        <v>12894</v>
      </c>
      <c r="C3671" s="117" t="s">
        <v>1543</v>
      </c>
      <c r="D3671" s="119" t="s">
        <v>12895</v>
      </c>
      <c r="E3671" s="126"/>
      <c r="F3671" s="119" t="s">
        <v>12895</v>
      </c>
    </row>
    <row r="3672" spans="1:6">
      <c r="A3672" s="116" t="s">
        <v>12896</v>
      </c>
      <c r="B3672" s="116" t="s">
        <v>12897</v>
      </c>
      <c r="C3672" s="117" t="s">
        <v>1235</v>
      </c>
      <c r="D3672" s="119" t="s">
        <v>1031</v>
      </c>
      <c r="E3672" s="126"/>
      <c r="F3672" s="119" t="s">
        <v>1031</v>
      </c>
    </row>
    <row r="3673" spans="1:6">
      <c r="A3673" s="116" t="s">
        <v>12898</v>
      </c>
      <c r="B3673" s="116" t="s">
        <v>12899</v>
      </c>
      <c r="C3673" s="117" t="s">
        <v>1235</v>
      </c>
      <c r="D3673" s="119" t="s">
        <v>12900</v>
      </c>
      <c r="E3673" s="126"/>
      <c r="F3673" s="119" t="s">
        <v>12900</v>
      </c>
    </row>
    <row r="3674" spans="1:6" ht="51">
      <c r="A3674" s="121" t="s">
        <v>12901</v>
      </c>
      <c r="B3674" s="118" t="s">
        <v>12902</v>
      </c>
      <c r="C3674" s="122" t="s">
        <v>337</v>
      </c>
      <c r="D3674" s="123" t="s">
        <v>12903</v>
      </c>
      <c r="E3674" s="118"/>
      <c r="F3674" s="123" t="s">
        <v>12903</v>
      </c>
    </row>
    <row r="3675" spans="1:6" ht="51">
      <c r="A3675" s="121" t="s">
        <v>12904</v>
      </c>
      <c r="B3675" s="118" t="s">
        <v>12905</v>
      </c>
      <c r="C3675" s="122" t="s">
        <v>337</v>
      </c>
      <c r="D3675" s="123" t="s">
        <v>12906</v>
      </c>
      <c r="E3675" s="118"/>
      <c r="F3675" s="123" t="s">
        <v>12906</v>
      </c>
    </row>
    <row r="3676" spans="1:6">
      <c r="A3676" s="116" t="s">
        <v>12907</v>
      </c>
      <c r="B3676" s="116" t="s">
        <v>12908</v>
      </c>
      <c r="C3676" s="117" t="s">
        <v>337</v>
      </c>
      <c r="D3676" s="119" t="s">
        <v>493</v>
      </c>
      <c r="E3676" s="119" t="s">
        <v>1433</v>
      </c>
      <c r="F3676" s="119" t="s">
        <v>915</v>
      </c>
    </row>
    <row r="3677" spans="1:6">
      <c r="A3677" s="129">
        <v>54</v>
      </c>
      <c r="B3677" s="113" t="s">
        <v>12909</v>
      </c>
      <c r="C3677" s="114"/>
      <c r="D3677" s="114"/>
      <c r="E3677" s="135">
        <v>14923.4</v>
      </c>
      <c r="F3677" s="114"/>
    </row>
    <row r="3678" spans="1:6">
      <c r="A3678" s="130">
        <v>54.01</v>
      </c>
      <c r="B3678" s="113" t="s">
        <v>12910</v>
      </c>
      <c r="C3678" s="114"/>
      <c r="D3678" s="114"/>
      <c r="E3678" s="114"/>
      <c r="F3678" s="114"/>
    </row>
    <row r="3679" spans="1:6" ht="25.5">
      <c r="A3679" s="121" t="s">
        <v>12911</v>
      </c>
      <c r="B3679" s="116" t="s">
        <v>12912</v>
      </c>
      <c r="C3679" s="122" t="s">
        <v>408</v>
      </c>
      <c r="D3679" s="123" t="s">
        <v>2851</v>
      </c>
      <c r="E3679" s="123" t="s">
        <v>1011</v>
      </c>
      <c r="F3679" s="123" t="s">
        <v>12913</v>
      </c>
    </row>
    <row r="3680" spans="1:6" ht="38.25">
      <c r="A3680" s="121" t="s">
        <v>12914</v>
      </c>
      <c r="B3680" s="118" t="s">
        <v>12915</v>
      </c>
      <c r="C3680" s="122" t="s">
        <v>408</v>
      </c>
      <c r="D3680" s="123" t="s">
        <v>3217</v>
      </c>
      <c r="E3680" s="123" t="s">
        <v>469</v>
      </c>
      <c r="F3680" s="123" t="s">
        <v>8559</v>
      </c>
    </row>
    <row r="3681" spans="1:6" ht="25.5">
      <c r="A3681" s="116" t="s">
        <v>12916</v>
      </c>
      <c r="B3681" s="116" t="s">
        <v>12917</v>
      </c>
      <c r="C3681" s="117" t="s">
        <v>557</v>
      </c>
      <c r="D3681" s="119" t="s">
        <v>12918</v>
      </c>
      <c r="E3681" s="119" t="s">
        <v>12919</v>
      </c>
      <c r="F3681" s="119" t="s">
        <v>12920</v>
      </c>
    </row>
    <row r="3682" spans="1:6">
      <c r="A3682" s="116" t="s">
        <v>12921</v>
      </c>
      <c r="B3682" s="116" t="s">
        <v>12922</v>
      </c>
      <c r="C3682" s="117" t="s">
        <v>557</v>
      </c>
      <c r="D3682" s="119" t="s">
        <v>12923</v>
      </c>
      <c r="E3682" s="119" t="s">
        <v>549</v>
      </c>
      <c r="F3682" s="119" t="s">
        <v>12924</v>
      </c>
    </row>
    <row r="3683" spans="1:6">
      <c r="A3683" s="116" t="s">
        <v>12925</v>
      </c>
      <c r="B3683" s="116" t="s">
        <v>12926</v>
      </c>
      <c r="C3683" s="117" t="s">
        <v>557</v>
      </c>
      <c r="D3683" s="119" t="s">
        <v>12927</v>
      </c>
      <c r="E3683" s="119" t="s">
        <v>1262</v>
      </c>
      <c r="F3683" s="119" t="s">
        <v>12928</v>
      </c>
    </row>
    <row r="3684" spans="1:6">
      <c r="A3684" s="116" t="s">
        <v>12929</v>
      </c>
      <c r="B3684" s="116" t="s">
        <v>12930</v>
      </c>
      <c r="C3684" s="117" t="s">
        <v>557</v>
      </c>
      <c r="D3684" s="119" t="s">
        <v>12931</v>
      </c>
      <c r="E3684" s="119" t="s">
        <v>12932</v>
      </c>
      <c r="F3684" s="119" t="s">
        <v>12933</v>
      </c>
    </row>
    <row r="3685" spans="1:6">
      <c r="A3685" s="116" t="s">
        <v>12934</v>
      </c>
      <c r="B3685" s="116" t="s">
        <v>12935</v>
      </c>
      <c r="C3685" s="117" t="s">
        <v>557</v>
      </c>
      <c r="D3685" s="119" t="s">
        <v>12936</v>
      </c>
      <c r="E3685" s="119" t="s">
        <v>7568</v>
      </c>
      <c r="F3685" s="119" t="s">
        <v>12937</v>
      </c>
    </row>
    <row r="3686" spans="1:6" ht="25.5">
      <c r="A3686" s="116" t="s">
        <v>12938</v>
      </c>
      <c r="B3686" s="118" t="s">
        <v>12939</v>
      </c>
      <c r="C3686" s="117" t="s">
        <v>557</v>
      </c>
      <c r="D3686" s="119" t="s">
        <v>12940</v>
      </c>
      <c r="E3686" s="124"/>
      <c r="F3686" s="119" t="s">
        <v>12940</v>
      </c>
    </row>
    <row r="3687" spans="1:6" ht="25.5">
      <c r="A3687" s="121" t="s">
        <v>12941</v>
      </c>
      <c r="B3687" s="116" t="s">
        <v>12942</v>
      </c>
      <c r="C3687" s="122" t="s">
        <v>408</v>
      </c>
      <c r="D3687" s="123" t="s">
        <v>8362</v>
      </c>
      <c r="E3687" s="123" t="s">
        <v>454</v>
      </c>
      <c r="F3687" s="123" t="s">
        <v>2389</v>
      </c>
    </row>
    <row r="3688" spans="1:6">
      <c r="A3688" s="116" t="s">
        <v>12943</v>
      </c>
      <c r="B3688" s="116" t="s">
        <v>12944</v>
      </c>
      <c r="C3688" s="117" t="s">
        <v>408</v>
      </c>
      <c r="D3688" s="126"/>
      <c r="E3688" s="119" t="s">
        <v>466</v>
      </c>
      <c r="F3688" s="119" t="s">
        <v>466</v>
      </c>
    </row>
    <row r="3689" spans="1:6" ht="25.5">
      <c r="A3689" s="130">
        <v>54.02</v>
      </c>
      <c r="B3689" s="127" t="s">
        <v>12945</v>
      </c>
      <c r="C3689" s="128"/>
      <c r="D3689" s="128"/>
      <c r="E3689" s="128"/>
      <c r="F3689" s="128"/>
    </row>
    <row r="3690" spans="1:6" ht="25.5">
      <c r="A3690" s="116" t="s">
        <v>12946</v>
      </c>
      <c r="B3690" s="118" t="s">
        <v>12947</v>
      </c>
      <c r="C3690" s="117" t="s">
        <v>557</v>
      </c>
      <c r="D3690" s="119" t="s">
        <v>12948</v>
      </c>
      <c r="E3690" s="119" t="s">
        <v>1893</v>
      </c>
      <c r="F3690" s="119" t="s">
        <v>11840</v>
      </c>
    </row>
    <row r="3691" spans="1:6">
      <c r="A3691" s="130">
        <v>54.03</v>
      </c>
      <c r="B3691" s="113" t="s">
        <v>12949</v>
      </c>
      <c r="C3691" s="114"/>
      <c r="D3691" s="114"/>
      <c r="E3691" s="114"/>
      <c r="F3691" s="114"/>
    </row>
    <row r="3692" spans="1:6">
      <c r="A3692" s="116" t="s">
        <v>12950</v>
      </c>
      <c r="B3692" s="116" t="s">
        <v>12951</v>
      </c>
      <c r="C3692" s="117" t="s">
        <v>557</v>
      </c>
      <c r="D3692" s="119" t="s">
        <v>12952</v>
      </c>
      <c r="E3692" s="119" t="s">
        <v>8250</v>
      </c>
      <c r="F3692" s="119" t="s">
        <v>12953</v>
      </c>
    </row>
    <row r="3693" spans="1:6" ht="25.5">
      <c r="A3693" s="116" t="s">
        <v>12954</v>
      </c>
      <c r="B3693" s="118" t="s">
        <v>12955</v>
      </c>
      <c r="C3693" s="117" t="s">
        <v>557</v>
      </c>
      <c r="D3693" s="119" t="s">
        <v>12956</v>
      </c>
      <c r="E3693" s="119" t="s">
        <v>8250</v>
      </c>
      <c r="F3693" s="119" t="s">
        <v>12957</v>
      </c>
    </row>
    <row r="3694" spans="1:6" ht="25.5">
      <c r="A3694" s="121" t="s">
        <v>12958</v>
      </c>
      <c r="B3694" s="116" t="s">
        <v>12959</v>
      </c>
      <c r="C3694" s="122" t="s">
        <v>557</v>
      </c>
      <c r="D3694" s="123" t="s">
        <v>12960</v>
      </c>
      <c r="E3694" s="123" t="s">
        <v>8250</v>
      </c>
      <c r="F3694" s="123" t="s">
        <v>12961</v>
      </c>
    </row>
    <row r="3695" spans="1:6">
      <c r="A3695" s="116" t="s">
        <v>12962</v>
      </c>
      <c r="B3695" s="116" t="s">
        <v>12963</v>
      </c>
      <c r="C3695" s="117" t="s">
        <v>408</v>
      </c>
      <c r="D3695" s="119" t="s">
        <v>12964</v>
      </c>
      <c r="E3695" s="119" t="s">
        <v>493</v>
      </c>
      <c r="F3695" s="119" t="s">
        <v>12965</v>
      </c>
    </row>
    <row r="3696" spans="1:6">
      <c r="A3696" s="116" t="s">
        <v>12966</v>
      </c>
      <c r="B3696" s="116" t="s">
        <v>12967</v>
      </c>
      <c r="C3696" s="117" t="s">
        <v>408</v>
      </c>
      <c r="D3696" s="119" t="s">
        <v>5777</v>
      </c>
      <c r="E3696" s="119" t="s">
        <v>490</v>
      </c>
      <c r="F3696" s="119" t="s">
        <v>9544</v>
      </c>
    </row>
    <row r="3697" spans="1:6">
      <c r="A3697" s="116" t="s">
        <v>12968</v>
      </c>
      <c r="B3697" s="116" t="s">
        <v>12969</v>
      </c>
      <c r="C3697" s="117" t="s">
        <v>557</v>
      </c>
      <c r="D3697" s="119" t="s">
        <v>12970</v>
      </c>
      <c r="E3697" s="119" t="s">
        <v>8250</v>
      </c>
      <c r="F3697" s="119" t="s">
        <v>12971</v>
      </c>
    </row>
    <row r="3698" spans="1:6">
      <c r="A3698" s="116" t="s">
        <v>12972</v>
      </c>
      <c r="B3698" s="116" t="s">
        <v>12973</v>
      </c>
      <c r="C3698" s="117" t="s">
        <v>557</v>
      </c>
      <c r="D3698" s="119" t="s">
        <v>12974</v>
      </c>
      <c r="E3698" s="119" t="s">
        <v>2224</v>
      </c>
      <c r="F3698" s="119" t="s">
        <v>12975</v>
      </c>
    </row>
    <row r="3699" spans="1:6" ht="25.5">
      <c r="A3699" s="130">
        <v>54.04</v>
      </c>
      <c r="B3699" s="127" t="s">
        <v>12976</v>
      </c>
      <c r="C3699" s="128"/>
      <c r="D3699" s="128"/>
      <c r="E3699" s="128"/>
      <c r="F3699" s="128"/>
    </row>
    <row r="3700" spans="1:6">
      <c r="A3700" s="116" t="s">
        <v>12977</v>
      </c>
      <c r="B3700" s="116" t="s">
        <v>12978</v>
      </c>
      <c r="C3700" s="117" t="s">
        <v>408</v>
      </c>
      <c r="D3700" s="119" t="s">
        <v>6519</v>
      </c>
      <c r="E3700" s="119" t="s">
        <v>8142</v>
      </c>
      <c r="F3700" s="119" t="s">
        <v>12979</v>
      </c>
    </row>
    <row r="3701" spans="1:6">
      <c r="A3701" s="116" t="s">
        <v>12980</v>
      </c>
      <c r="B3701" s="116" t="s">
        <v>12981</v>
      </c>
      <c r="C3701" s="117" t="s">
        <v>408</v>
      </c>
      <c r="D3701" s="119" t="s">
        <v>12982</v>
      </c>
      <c r="E3701" s="119" t="s">
        <v>907</v>
      </c>
      <c r="F3701" s="119" t="s">
        <v>10162</v>
      </c>
    </row>
    <row r="3702" spans="1:6" ht="38.25">
      <c r="A3702" s="116" t="s">
        <v>12983</v>
      </c>
      <c r="B3702" s="118" t="s">
        <v>12984</v>
      </c>
      <c r="C3702" s="117" t="s">
        <v>408</v>
      </c>
      <c r="D3702" s="119" t="s">
        <v>2736</v>
      </c>
      <c r="E3702" s="119" t="s">
        <v>2971</v>
      </c>
      <c r="F3702" s="119" t="s">
        <v>12985</v>
      </c>
    </row>
    <row r="3703" spans="1:6" ht="25.5">
      <c r="A3703" s="116" t="s">
        <v>12986</v>
      </c>
      <c r="B3703" s="118" t="s">
        <v>12987</v>
      </c>
      <c r="C3703" s="117" t="s">
        <v>408</v>
      </c>
      <c r="D3703" s="119" t="s">
        <v>12988</v>
      </c>
      <c r="E3703" s="119" t="s">
        <v>1006</v>
      </c>
      <c r="F3703" s="119" t="s">
        <v>12989</v>
      </c>
    </row>
    <row r="3704" spans="1:6" ht="63.75">
      <c r="A3704" s="116" t="s">
        <v>12990</v>
      </c>
      <c r="B3704" s="118" t="s">
        <v>12991</v>
      </c>
      <c r="C3704" s="117" t="s">
        <v>408</v>
      </c>
      <c r="D3704" s="119" t="s">
        <v>12992</v>
      </c>
      <c r="E3704" s="119" t="s">
        <v>1157</v>
      </c>
      <c r="F3704" s="119" t="s">
        <v>12993</v>
      </c>
    </row>
    <row r="3705" spans="1:6" ht="63.75">
      <c r="A3705" s="116" t="s">
        <v>12994</v>
      </c>
      <c r="B3705" s="118" t="s">
        <v>12995</v>
      </c>
      <c r="C3705" s="117" t="s">
        <v>408</v>
      </c>
      <c r="D3705" s="119" t="s">
        <v>12996</v>
      </c>
      <c r="E3705" s="119" t="s">
        <v>1157</v>
      </c>
      <c r="F3705" s="119" t="s">
        <v>2026</v>
      </c>
    </row>
    <row r="3706" spans="1:6" ht="38.25">
      <c r="A3706" s="116" t="s">
        <v>12997</v>
      </c>
      <c r="B3706" s="116" t="s">
        <v>12998</v>
      </c>
      <c r="C3706" s="117" t="s">
        <v>408</v>
      </c>
      <c r="D3706" s="119" t="s">
        <v>12999</v>
      </c>
      <c r="E3706" s="119" t="s">
        <v>3757</v>
      </c>
      <c r="F3706" s="119" t="s">
        <v>13000</v>
      </c>
    </row>
    <row r="3707" spans="1:6" ht="25.5">
      <c r="A3707" s="121" t="s">
        <v>13001</v>
      </c>
      <c r="B3707" s="116" t="s">
        <v>13002</v>
      </c>
      <c r="C3707" s="122" t="s">
        <v>408</v>
      </c>
      <c r="D3707" s="123" t="s">
        <v>13003</v>
      </c>
      <c r="E3707" s="123" t="s">
        <v>976</v>
      </c>
      <c r="F3707" s="123" t="s">
        <v>13004</v>
      </c>
    </row>
    <row r="3708" spans="1:6" ht="25.5">
      <c r="A3708" s="116" t="s">
        <v>13005</v>
      </c>
      <c r="B3708" s="118" t="s">
        <v>13006</v>
      </c>
      <c r="C3708" s="117" t="s">
        <v>408</v>
      </c>
      <c r="D3708" s="119" t="s">
        <v>11332</v>
      </c>
      <c r="E3708" s="119" t="s">
        <v>1262</v>
      </c>
      <c r="F3708" s="119" t="s">
        <v>13007</v>
      </c>
    </row>
    <row r="3709" spans="1:6">
      <c r="A3709" s="130">
        <v>54.06</v>
      </c>
      <c r="B3709" s="113" t="s">
        <v>13008</v>
      </c>
      <c r="C3709" s="114"/>
      <c r="D3709" s="114"/>
      <c r="E3709" s="114"/>
      <c r="F3709" s="114"/>
    </row>
    <row r="3710" spans="1:6" ht="25.5">
      <c r="A3710" s="116" t="s">
        <v>13009</v>
      </c>
      <c r="B3710" s="118" t="s">
        <v>13010</v>
      </c>
      <c r="C3710" s="117" t="s">
        <v>514</v>
      </c>
      <c r="D3710" s="119" t="s">
        <v>13011</v>
      </c>
      <c r="E3710" s="119" t="s">
        <v>13012</v>
      </c>
      <c r="F3710" s="119" t="s">
        <v>13013</v>
      </c>
    </row>
    <row r="3711" spans="1:6" ht="25.5">
      <c r="A3711" s="116" t="s">
        <v>13014</v>
      </c>
      <c r="B3711" s="118" t="s">
        <v>13015</v>
      </c>
      <c r="C3711" s="117" t="s">
        <v>514</v>
      </c>
      <c r="D3711" s="119" t="s">
        <v>10583</v>
      </c>
      <c r="E3711" s="119" t="s">
        <v>13012</v>
      </c>
      <c r="F3711" s="119" t="s">
        <v>5524</v>
      </c>
    </row>
    <row r="3712" spans="1:6" ht="38.25">
      <c r="A3712" s="116" t="s">
        <v>13016</v>
      </c>
      <c r="B3712" s="118" t="s">
        <v>13017</v>
      </c>
      <c r="C3712" s="117" t="s">
        <v>557</v>
      </c>
      <c r="D3712" s="119" t="s">
        <v>13018</v>
      </c>
      <c r="E3712" s="119" t="s">
        <v>13019</v>
      </c>
      <c r="F3712" s="119" t="s">
        <v>13020</v>
      </c>
    </row>
    <row r="3713" spans="1:6" ht="38.25">
      <c r="A3713" s="116" t="s">
        <v>13021</v>
      </c>
      <c r="B3713" s="118" t="s">
        <v>13022</v>
      </c>
      <c r="C3713" s="117" t="s">
        <v>557</v>
      </c>
      <c r="D3713" s="119" t="s">
        <v>13023</v>
      </c>
      <c r="E3713" s="119" t="s">
        <v>13019</v>
      </c>
      <c r="F3713" s="119" t="s">
        <v>13024</v>
      </c>
    </row>
    <row r="3714" spans="1:6">
      <c r="A3714" s="116" t="s">
        <v>13025</v>
      </c>
      <c r="B3714" s="116" t="s">
        <v>13026</v>
      </c>
      <c r="C3714" s="117" t="s">
        <v>557</v>
      </c>
      <c r="D3714" s="119" t="s">
        <v>13027</v>
      </c>
      <c r="E3714" s="126"/>
      <c r="F3714" s="119" t="s">
        <v>13027</v>
      </c>
    </row>
    <row r="3715" spans="1:6" ht="38.25">
      <c r="A3715" s="116" t="s">
        <v>13028</v>
      </c>
      <c r="B3715" s="118" t="s">
        <v>13029</v>
      </c>
      <c r="C3715" s="117" t="s">
        <v>557</v>
      </c>
      <c r="D3715" s="119" t="s">
        <v>13030</v>
      </c>
      <c r="E3715" s="119" t="s">
        <v>4178</v>
      </c>
      <c r="F3715" s="119" t="s">
        <v>13031</v>
      </c>
    </row>
    <row r="3716" spans="1:6" ht="38.25">
      <c r="A3716" s="116" t="s">
        <v>13032</v>
      </c>
      <c r="B3716" s="118" t="s">
        <v>13033</v>
      </c>
      <c r="C3716" s="117" t="s">
        <v>557</v>
      </c>
      <c r="D3716" s="119" t="s">
        <v>13034</v>
      </c>
      <c r="E3716" s="119" t="s">
        <v>4178</v>
      </c>
      <c r="F3716" s="119" t="s">
        <v>13035</v>
      </c>
    </row>
    <row r="3717" spans="1:6">
      <c r="A3717" s="130">
        <v>54.07</v>
      </c>
      <c r="B3717" s="113" t="s">
        <v>13036</v>
      </c>
      <c r="C3717" s="114"/>
      <c r="D3717" s="114"/>
      <c r="E3717" s="114"/>
      <c r="F3717" s="114"/>
    </row>
    <row r="3718" spans="1:6">
      <c r="A3718" s="116" t="s">
        <v>13037</v>
      </c>
      <c r="B3718" s="116" t="s">
        <v>13038</v>
      </c>
      <c r="C3718" s="117" t="s">
        <v>408</v>
      </c>
      <c r="D3718" s="119" t="s">
        <v>13039</v>
      </c>
      <c r="E3718" s="126"/>
      <c r="F3718" s="119" t="s">
        <v>13039</v>
      </c>
    </row>
    <row r="3719" spans="1:6" ht="51">
      <c r="A3719" s="121" t="s">
        <v>13040</v>
      </c>
      <c r="B3719" s="118" t="s">
        <v>13041</v>
      </c>
      <c r="C3719" s="122" t="s">
        <v>408</v>
      </c>
      <c r="D3719" s="123" t="s">
        <v>13042</v>
      </c>
      <c r="E3719" s="123" t="s">
        <v>3811</v>
      </c>
      <c r="F3719" s="123" t="s">
        <v>13043</v>
      </c>
    </row>
    <row r="3720" spans="1:6" ht="38.25">
      <c r="A3720" s="121" t="s">
        <v>13044</v>
      </c>
      <c r="B3720" s="118" t="s">
        <v>13045</v>
      </c>
      <c r="C3720" s="122" t="s">
        <v>408</v>
      </c>
      <c r="D3720" s="123" t="s">
        <v>13046</v>
      </c>
      <c r="E3720" s="123" t="s">
        <v>3811</v>
      </c>
      <c r="F3720" s="123" t="s">
        <v>13047</v>
      </c>
    </row>
    <row r="3721" spans="1:6" ht="51">
      <c r="A3721" s="121" t="s">
        <v>13048</v>
      </c>
      <c r="B3721" s="118" t="s">
        <v>13049</v>
      </c>
      <c r="C3721" s="122" t="s">
        <v>408</v>
      </c>
      <c r="D3721" s="123" t="s">
        <v>13050</v>
      </c>
      <c r="E3721" s="123" t="s">
        <v>3479</v>
      </c>
      <c r="F3721" s="123" t="s">
        <v>13051</v>
      </c>
    </row>
    <row r="3722" spans="1:6" ht="51">
      <c r="A3722" s="121" t="s">
        <v>13052</v>
      </c>
      <c r="B3722" s="118" t="s">
        <v>13053</v>
      </c>
      <c r="C3722" s="122" t="s">
        <v>408</v>
      </c>
      <c r="D3722" s="123" t="s">
        <v>13054</v>
      </c>
      <c r="E3722" s="123" t="s">
        <v>3479</v>
      </c>
      <c r="F3722" s="123" t="s">
        <v>1101</v>
      </c>
    </row>
    <row r="3723" spans="1:6" ht="51">
      <c r="A3723" s="121" t="s">
        <v>13055</v>
      </c>
      <c r="B3723" s="118" t="s">
        <v>13056</v>
      </c>
      <c r="C3723" s="122" t="s">
        <v>408</v>
      </c>
      <c r="D3723" s="123" t="s">
        <v>13057</v>
      </c>
      <c r="E3723" s="123" t="s">
        <v>3628</v>
      </c>
      <c r="F3723" s="123" t="s">
        <v>13058</v>
      </c>
    </row>
    <row r="3724" spans="1:6" ht="38.25">
      <c r="A3724" s="130">
        <v>54.2</v>
      </c>
      <c r="B3724" s="127" t="s">
        <v>13059</v>
      </c>
      <c r="C3724" s="128"/>
      <c r="D3724" s="128"/>
      <c r="E3724" s="128"/>
      <c r="F3724" s="128"/>
    </row>
    <row r="3725" spans="1:6">
      <c r="A3725" s="116" t="s">
        <v>13060</v>
      </c>
      <c r="B3725" s="116" t="s">
        <v>13061</v>
      </c>
      <c r="C3725" s="117" t="s">
        <v>514</v>
      </c>
      <c r="D3725" s="119" t="s">
        <v>13062</v>
      </c>
      <c r="E3725" s="119" t="s">
        <v>13063</v>
      </c>
      <c r="F3725" s="119" t="s">
        <v>13064</v>
      </c>
    </row>
    <row r="3726" spans="1:6" ht="25.5">
      <c r="A3726" s="116" t="s">
        <v>13065</v>
      </c>
      <c r="B3726" s="118" t="s">
        <v>13066</v>
      </c>
      <c r="C3726" s="117" t="s">
        <v>514</v>
      </c>
      <c r="D3726" s="119" t="s">
        <v>13067</v>
      </c>
      <c r="E3726" s="119" t="s">
        <v>13012</v>
      </c>
      <c r="F3726" s="119" t="s">
        <v>8828</v>
      </c>
    </row>
    <row r="3727" spans="1:6" ht="25.5">
      <c r="A3727" s="116" t="s">
        <v>13068</v>
      </c>
      <c r="B3727" s="116" t="s">
        <v>13069</v>
      </c>
      <c r="C3727" s="117" t="s">
        <v>408</v>
      </c>
      <c r="D3727" s="119" t="s">
        <v>13070</v>
      </c>
      <c r="E3727" s="119" t="s">
        <v>8142</v>
      </c>
      <c r="F3727" s="119" t="s">
        <v>10492</v>
      </c>
    </row>
    <row r="3728" spans="1:6" ht="38.25">
      <c r="A3728" s="121" t="s">
        <v>13071</v>
      </c>
      <c r="B3728" s="116" t="s">
        <v>13072</v>
      </c>
      <c r="C3728" s="122" t="s">
        <v>408</v>
      </c>
      <c r="D3728" s="123" t="s">
        <v>9514</v>
      </c>
      <c r="E3728" s="123" t="s">
        <v>2715</v>
      </c>
      <c r="F3728" s="123" t="s">
        <v>13073</v>
      </c>
    </row>
    <row r="3729" spans="1:6" ht="38.25">
      <c r="A3729" s="121" t="s">
        <v>13074</v>
      </c>
      <c r="B3729" s="116" t="s">
        <v>13075</v>
      </c>
      <c r="C3729" s="122" t="s">
        <v>408</v>
      </c>
      <c r="D3729" s="123" t="s">
        <v>3804</v>
      </c>
      <c r="E3729" s="123" t="s">
        <v>3642</v>
      </c>
      <c r="F3729" s="123" t="s">
        <v>13076</v>
      </c>
    </row>
    <row r="3730" spans="1:6" ht="38.25">
      <c r="A3730" s="121" t="s">
        <v>13077</v>
      </c>
      <c r="B3730" s="116" t="s">
        <v>13078</v>
      </c>
      <c r="C3730" s="122" t="s">
        <v>408</v>
      </c>
      <c r="D3730" s="123" t="s">
        <v>1795</v>
      </c>
      <c r="E3730" s="123" t="s">
        <v>5791</v>
      </c>
      <c r="F3730" s="123" t="s">
        <v>13079</v>
      </c>
    </row>
    <row r="3731" spans="1:6">
      <c r="A3731" s="129">
        <v>55</v>
      </c>
      <c r="B3731" s="113" t="s">
        <v>13080</v>
      </c>
      <c r="C3731" s="114"/>
      <c r="D3731" s="114"/>
      <c r="E3731" s="114"/>
      <c r="F3731" s="114"/>
    </row>
    <row r="3732" spans="1:6">
      <c r="A3732" s="130">
        <v>55.01</v>
      </c>
      <c r="B3732" s="113" t="s">
        <v>13081</v>
      </c>
      <c r="C3732" s="114"/>
      <c r="D3732" s="114"/>
      <c r="E3732" s="114"/>
      <c r="F3732" s="114"/>
    </row>
    <row r="3733" spans="1:6">
      <c r="A3733" s="116" t="s">
        <v>13082</v>
      </c>
      <c r="B3733" s="116" t="s">
        <v>13083</v>
      </c>
      <c r="C3733" s="117" t="s">
        <v>408</v>
      </c>
      <c r="D3733" s="126"/>
      <c r="E3733" s="119" t="s">
        <v>3710</v>
      </c>
      <c r="F3733" s="119" t="s">
        <v>3710</v>
      </c>
    </row>
    <row r="3734" spans="1:6">
      <c r="A3734" s="116" t="s">
        <v>13084</v>
      </c>
      <c r="B3734" s="116" t="s">
        <v>13085</v>
      </c>
      <c r="C3734" s="117" t="s">
        <v>408</v>
      </c>
      <c r="D3734" s="119" t="s">
        <v>12932</v>
      </c>
      <c r="E3734" s="119" t="s">
        <v>7521</v>
      </c>
      <c r="F3734" s="119" t="s">
        <v>13086</v>
      </c>
    </row>
    <row r="3735" spans="1:6" ht="25.5">
      <c r="A3735" s="116" t="s">
        <v>13087</v>
      </c>
      <c r="B3735" s="118" t="s">
        <v>13088</v>
      </c>
      <c r="C3735" s="117" t="s">
        <v>408</v>
      </c>
      <c r="D3735" s="119" t="s">
        <v>907</v>
      </c>
      <c r="E3735" s="119" t="s">
        <v>936</v>
      </c>
      <c r="F3735" s="119" t="s">
        <v>13089</v>
      </c>
    </row>
    <row r="3736" spans="1:6" ht="25.5">
      <c r="A3736" s="116" t="s">
        <v>13090</v>
      </c>
      <c r="B3736" s="118" t="s">
        <v>13091</v>
      </c>
      <c r="C3736" s="117" t="s">
        <v>337</v>
      </c>
      <c r="D3736" s="124"/>
      <c r="E3736" s="119" t="s">
        <v>1240</v>
      </c>
      <c r="F3736" s="119" t="s">
        <v>1240</v>
      </c>
    </row>
    <row r="3737" spans="1:6">
      <c r="A3737" s="116" t="s">
        <v>13092</v>
      </c>
      <c r="B3737" s="116" t="s">
        <v>13093</v>
      </c>
      <c r="C3737" s="117" t="s">
        <v>408</v>
      </c>
      <c r="D3737" s="126"/>
      <c r="E3737" s="119" t="s">
        <v>7568</v>
      </c>
      <c r="F3737" s="119" t="s">
        <v>7568</v>
      </c>
    </row>
    <row r="3738" spans="1:6" ht="38.25">
      <c r="A3738" s="121" t="s">
        <v>13094</v>
      </c>
      <c r="B3738" s="118" t="s">
        <v>13095</v>
      </c>
      <c r="C3738" s="122" t="s">
        <v>408</v>
      </c>
      <c r="D3738" s="123" t="s">
        <v>5780</v>
      </c>
      <c r="E3738" s="123" t="s">
        <v>7521</v>
      </c>
      <c r="F3738" s="123" t="s">
        <v>3337</v>
      </c>
    </row>
    <row r="3739" spans="1:6">
      <c r="A3739" s="116" t="s">
        <v>13096</v>
      </c>
      <c r="B3739" s="116" t="s">
        <v>13097</v>
      </c>
      <c r="C3739" s="117" t="s">
        <v>408</v>
      </c>
      <c r="D3739" s="119" t="s">
        <v>13098</v>
      </c>
      <c r="E3739" s="126"/>
      <c r="F3739" s="119" t="s">
        <v>13098</v>
      </c>
    </row>
    <row r="3740" spans="1:6">
      <c r="A3740" s="130">
        <v>55.02</v>
      </c>
      <c r="B3740" s="113" t="s">
        <v>13099</v>
      </c>
      <c r="C3740" s="114"/>
      <c r="D3740" s="114"/>
      <c r="E3740" s="114"/>
      <c r="F3740" s="114"/>
    </row>
    <row r="3741" spans="1:6">
      <c r="A3741" s="116" t="s">
        <v>13100</v>
      </c>
      <c r="B3741" s="116" t="s">
        <v>13101</v>
      </c>
      <c r="C3741" s="117" t="s">
        <v>337</v>
      </c>
      <c r="D3741" s="126"/>
      <c r="E3741" s="119" t="s">
        <v>535</v>
      </c>
      <c r="F3741" s="119" t="s">
        <v>535</v>
      </c>
    </row>
    <row r="3742" spans="1:6" ht="38.25">
      <c r="A3742" s="116" t="s">
        <v>13102</v>
      </c>
      <c r="B3742" s="118" t="s">
        <v>13103</v>
      </c>
      <c r="C3742" s="117" t="s">
        <v>337</v>
      </c>
      <c r="D3742" s="119" t="s">
        <v>1121</v>
      </c>
      <c r="E3742" s="119" t="s">
        <v>1262</v>
      </c>
      <c r="F3742" s="119" t="s">
        <v>13104</v>
      </c>
    </row>
    <row r="3743" spans="1:6">
      <c r="A3743" s="116" t="s">
        <v>13105</v>
      </c>
      <c r="B3743" s="116" t="s">
        <v>13106</v>
      </c>
      <c r="C3743" s="117" t="s">
        <v>557</v>
      </c>
      <c r="D3743" s="119" t="s">
        <v>13107</v>
      </c>
      <c r="E3743" s="126"/>
      <c r="F3743" s="119" t="s">
        <v>13107</v>
      </c>
    </row>
    <row r="3744" spans="1:6">
      <c r="A3744" s="116" t="s">
        <v>13108</v>
      </c>
      <c r="B3744" s="116" t="s">
        <v>13109</v>
      </c>
      <c r="C3744" s="117" t="s">
        <v>337</v>
      </c>
      <c r="D3744" s="126"/>
      <c r="E3744" s="119" t="s">
        <v>1305</v>
      </c>
      <c r="F3744" s="119" t="s">
        <v>1305</v>
      </c>
    </row>
    <row r="3745" spans="1:6" ht="25.5">
      <c r="A3745" s="116" t="s">
        <v>13110</v>
      </c>
      <c r="B3745" s="118" t="s">
        <v>13111</v>
      </c>
      <c r="C3745" s="117" t="s">
        <v>514</v>
      </c>
      <c r="D3745" s="124"/>
      <c r="E3745" s="119" t="s">
        <v>3260</v>
      </c>
      <c r="F3745" s="119" t="s">
        <v>3260</v>
      </c>
    </row>
    <row r="3746" spans="1:6" ht="38.25">
      <c r="A3746" s="116" t="s">
        <v>13112</v>
      </c>
      <c r="B3746" s="118" t="s">
        <v>13113</v>
      </c>
      <c r="C3746" s="117" t="s">
        <v>514</v>
      </c>
      <c r="D3746" s="124"/>
      <c r="E3746" s="119" t="s">
        <v>13114</v>
      </c>
      <c r="F3746" s="119" t="s">
        <v>13114</v>
      </c>
    </row>
    <row r="3747" spans="1:6">
      <c r="A3747" s="130">
        <v>55.1</v>
      </c>
      <c r="B3747" s="113" t="s">
        <v>13115</v>
      </c>
      <c r="C3747" s="114"/>
      <c r="D3747" s="114"/>
      <c r="E3747" s="114"/>
      <c r="F3747" s="114"/>
    </row>
    <row r="3748" spans="1:6">
      <c r="A3748" s="116" t="s">
        <v>13116</v>
      </c>
      <c r="B3748" s="116" t="s">
        <v>13117</v>
      </c>
      <c r="C3748" s="117" t="s">
        <v>970</v>
      </c>
      <c r="D3748" s="119" t="s">
        <v>13118</v>
      </c>
      <c r="E3748" s="126"/>
      <c r="F3748" s="119" t="s">
        <v>13118</v>
      </c>
    </row>
    <row r="3749" spans="1:6" ht="25.5">
      <c r="A3749" s="129">
        <v>61</v>
      </c>
      <c r="B3749" s="127" t="s">
        <v>13119</v>
      </c>
      <c r="C3749" s="128"/>
      <c r="D3749" s="128"/>
      <c r="E3749" s="128"/>
      <c r="F3749" s="128"/>
    </row>
    <row r="3750" spans="1:6">
      <c r="A3750" s="130">
        <v>61.01</v>
      </c>
      <c r="B3750" s="113" t="s">
        <v>13120</v>
      </c>
      <c r="C3750" s="114"/>
      <c r="D3750" s="114"/>
      <c r="E3750" s="114"/>
      <c r="F3750" s="114"/>
    </row>
    <row r="3751" spans="1:6" ht="51">
      <c r="A3751" s="121" t="s">
        <v>13121</v>
      </c>
      <c r="B3751" s="118" t="s">
        <v>13122</v>
      </c>
      <c r="C3751" s="122" t="s">
        <v>837</v>
      </c>
      <c r="D3751" s="123" t="s">
        <v>13123</v>
      </c>
      <c r="E3751" s="118"/>
      <c r="F3751" s="123" t="s">
        <v>13123</v>
      </c>
    </row>
    <row r="3752" spans="1:6" ht="38.25">
      <c r="A3752" s="121" t="s">
        <v>13124</v>
      </c>
      <c r="B3752" s="118" t="s">
        <v>13125</v>
      </c>
      <c r="C3752" s="122" t="s">
        <v>837</v>
      </c>
      <c r="D3752" s="123" t="s">
        <v>13126</v>
      </c>
      <c r="E3752" s="118"/>
      <c r="F3752" s="123" t="s">
        <v>13126</v>
      </c>
    </row>
    <row r="3753" spans="1:6" ht="38.25">
      <c r="A3753" s="121" t="s">
        <v>13127</v>
      </c>
      <c r="B3753" s="118" t="s">
        <v>13128</v>
      </c>
      <c r="C3753" s="122" t="s">
        <v>837</v>
      </c>
      <c r="D3753" s="123" t="s">
        <v>13129</v>
      </c>
      <c r="E3753" s="118"/>
      <c r="F3753" s="123" t="s">
        <v>13129</v>
      </c>
    </row>
    <row r="3754" spans="1:6" ht="38.25">
      <c r="A3754" s="121" t="s">
        <v>13130</v>
      </c>
      <c r="B3754" s="118" t="s">
        <v>13131</v>
      </c>
      <c r="C3754" s="122" t="s">
        <v>837</v>
      </c>
      <c r="D3754" s="123" t="s">
        <v>13132</v>
      </c>
      <c r="E3754" s="118"/>
      <c r="F3754" s="123" t="s">
        <v>13132</v>
      </c>
    </row>
    <row r="3755" spans="1:6" ht="38.25">
      <c r="A3755" s="121" t="s">
        <v>13133</v>
      </c>
      <c r="B3755" s="118" t="s">
        <v>13134</v>
      </c>
      <c r="C3755" s="122" t="s">
        <v>837</v>
      </c>
      <c r="D3755" s="123" t="s">
        <v>13135</v>
      </c>
      <c r="E3755" s="118"/>
      <c r="F3755" s="123" t="s">
        <v>13135</v>
      </c>
    </row>
    <row r="3756" spans="1:6" ht="25.5">
      <c r="A3756" s="116" t="s">
        <v>13136</v>
      </c>
      <c r="B3756" s="118" t="s">
        <v>13137</v>
      </c>
      <c r="C3756" s="117" t="s">
        <v>408</v>
      </c>
      <c r="D3756" s="119" t="s">
        <v>13138</v>
      </c>
      <c r="E3756" s="124"/>
      <c r="F3756" s="119" t="s">
        <v>13138</v>
      </c>
    </row>
    <row r="3757" spans="1:6">
      <c r="A3757" s="130">
        <v>61.1</v>
      </c>
      <c r="B3757" s="113" t="s">
        <v>13139</v>
      </c>
      <c r="C3757" s="114"/>
      <c r="D3757" s="114"/>
      <c r="E3757" s="114"/>
      <c r="F3757" s="114"/>
    </row>
    <row r="3758" spans="1:6" ht="38.25">
      <c r="A3758" s="121" t="s">
        <v>13140</v>
      </c>
      <c r="B3758" s="116" t="s">
        <v>13141</v>
      </c>
      <c r="C3758" s="122" t="s">
        <v>337</v>
      </c>
      <c r="D3758" s="123" t="s">
        <v>13142</v>
      </c>
      <c r="E3758" s="123" t="s">
        <v>13143</v>
      </c>
      <c r="F3758" s="123" t="s">
        <v>13144</v>
      </c>
    </row>
    <row r="3759" spans="1:6" ht="38.25">
      <c r="A3759" s="121" t="s">
        <v>13145</v>
      </c>
      <c r="B3759" s="116" t="s">
        <v>13146</v>
      </c>
      <c r="C3759" s="122" t="s">
        <v>337</v>
      </c>
      <c r="D3759" s="123" t="s">
        <v>13147</v>
      </c>
      <c r="E3759" s="123" t="s">
        <v>13148</v>
      </c>
      <c r="F3759" s="123" t="s">
        <v>13149</v>
      </c>
    </row>
    <row r="3760" spans="1:6" ht="38.25">
      <c r="A3760" s="121" t="s">
        <v>13150</v>
      </c>
      <c r="B3760" s="116" t="s">
        <v>13151</v>
      </c>
      <c r="C3760" s="122" t="s">
        <v>337</v>
      </c>
      <c r="D3760" s="123" t="s">
        <v>13152</v>
      </c>
      <c r="E3760" s="123" t="s">
        <v>13153</v>
      </c>
      <c r="F3760" s="123" t="s">
        <v>13154</v>
      </c>
    </row>
    <row r="3761" spans="1:6" ht="38.25">
      <c r="A3761" s="121" t="s">
        <v>13155</v>
      </c>
      <c r="B3761" s="116" t="s">
        <v>13156</v>
      </c>
      <c r="C3761" s="122" t="s">
        <v>337</v>
      </c>
      <c r="D3761" s="123" t="s">
        <v>13157</v>
      </c>
      <c r="E3761" s="123" t="s">
        <v>13158</v>
      </c>
      <c r="F3761" s="123" t="s">
        <v>13159</v>
      </c>
    </row>
    <row r="3762" spans="1:6" ht="38.25">
      <c r="A3762" s="121" t="s">
        <v>13160</v>
      </c>
      <c r="B3762" s="116" t="s">
        <v>13161</v>
      </c>
      <c r="C3762" s="122" t="s">
        <v>337</v>
      </c>
      <c r="D3762" s="123" t="s">
        <v>13162</v>
      </c>
      <c r="E3762" s="123" t="s">
        <v>13163</v>
      </c>
      <c r="F3762" s="123" t="s">
        <v>13164</v>
      </c>
    </row>
    <row r="3763" spans="1:6" ht="38.25">
      <c r="A3763" s="121" t="s">
        <v>13165</v>
      </c>
      <c r="B3763" s="116" t="s">
        <v>13166</v>
      </c>
      <c r="C3763" s="122" t="s">
        <v>337</v>
      </c>
      <c r="D3763" s="123" t="s">
        <v>13167</v>
      </c>
      <c r="E3763" s="123" t="s">
        <v>13168</v>
      </c>
      <c r="F3763" s="123" t="s">
        <v>13169</v>
      </c>
    </row>
    <row r="3764" spans="1:6" ht="38.25">
      <c r="A3764" s="121" t="s">
        <v>13170</v>
      </c>
      <c r="B3764" s="116" t="s">
        <v>13171</v>
      </c>
      <c r="C3764" s="122" t="s">
        <v>337</v>
      </c>
      <c r="D3764" s="123" t="s">
        <v>13172</v>
      </c>
      <c r="E3764" s="123" t="s">
        <v>13173</v>
      </c>
      <c r="F3764" s="123" t="s">
        <v>13174</v>
      </c>
    </row>
    <row r="3765" spans="1:6" ht="38.25">
      <c r="A3765" s="121" t="s">
        <v>13175</v>
      </c>
      <c r="B3765" s="116" t="s">
        <v>13176</v>
      </c>
      <c r="C3765" s="122" t="s">
        <v>337</v>
      </c>
      <c r="D3765" s="123" t="s">
        <v>13177</v>
      </c>
      <c r="E3765" s="123" t="s">
        <v>13178</v>
      </c>
      <c r="F3765" s="123" t="s">
        <v>13179</v>
      </c>
    </row>
    <row r="3766" spans="1:6" ht="51">
      <c r="A3766" s="116" t="s">
        <v>13180</v>
      </c>
      <c r="B3766" s="116" t="s">
        <v>13181</v>
      </c>
      <c r="C3766" s="117" t="s">
        <v>337</v>
      </c>
      <c r="D3766" s="119" t="s">
        <v>13182</v>
      </c>
      <c r="E3766" s="119" t="s">
        <v>13183</v>
      </c>
      <c r="F3766" s="119" t="s">
        <v>13184</v>
      </c>
    </row>
    <row r="3767" spans="1:6" ht="51">
      <c r="A3767" s="116" t="s">
        <v>13185</v>
      </c>
      <c r="B3767" s="116" t="s">
        <v>13186</v>
      </c>
      <c r="C3767" s="117" t="s">
        <v>337</v>
      </c>
      <c r="D3767" s="119" t="s">
        <v>13187</v>
      </c>
      <c r="E3767" s="119" t="s">
        <v>13188</v>
      </c>
      <c r="F3767" s="119" t="s">
        <v>13189</v>
      </c>
    </row>
    <row r="3768" spans="1:6" ht="51">
      <c r="A3768" s="116" t="s">
        <v>13190</v>
      </c>
      <c r="B3768" s="116" t="s">
        <v>13191</v>
      </c>
      <c r="C3768" s="117" t="s">
        <v>337</v>
      </c>
      <c r="D3768" s="119" t="s">
        <v>13192</v>
      </c>
      <c r="E3768" s="119" t="s">
        <v>13193</v>
      </c>
      <c r="F3768" s="119" t="s">
        <v>13194</v>
      </c>
    </row>
    <row r="3769" spans="1:6" ht="51">
      <c r="A3769" s="116" t="s">
        <v>13195</v>
      </c>
      <c r="B3769" s="116" t="s">
        <v>13196</v>
      </c>
      <c r="C3769" s="117" t="s">
        <v>337</v>
      </c>
      <c r="D3769" s="119" t="s">
        <v>13197</v>
      </c>
      <c r="E3769" s="119" t="s">
        <v>13198</v>
      </c>
      <c r="F3769" s="119" t="s">
        <v>13199</v>
      </c>
    </row>
    <row r="3770" spans="1:6" ht="38.25">
      <c r="A3770" s="121" t="s">
        <v>13200</v>
      </c>
      <c r="B3770" s="118" t="s">
        <v>13201</v>
      </c>
      <c r="C3770" s="122" t="s">
        <v>337</v>
      </c>
      <c r="D3770" s="123" t="s">
        <v>13202</v>
      </c>
      <c r="E3770" s="123" t="s">
        <v>13203</v>
      </c>
      <c r="F3770" s="123" t="s">
        <v>13204</v>
      </c>
    </row>
    <row r="3771" spans="1:6" ht="51">
      <c r="A3771" s="121" t="s">
        <v>13205</v>
      </c>
      <c r="B3771" s="118" t="s">
        <v>13206</v>
      </c>
      <c r="C3771" s="122" t="s">
        <v>337</v>
      </c>
      <c r="D3771" s="123" t="s">
        <v>13207</v>
      </c>
      <c r="E3771" s="123" t="s">
        <v>13203</v>
      </c>
      <c r="F3771" s="123" t="s">
        <v>13208</v>
      </c>
    </row>
    <row r="3772" spans="1:6" ht="51">
      <c r="A3772" s="121" t="s">
        <v>13209</v>
      </c>
      <c r="B3772" s="118" t="s">
        <v>13210</v>
      </c>
      <c r="C3772" s="122" t="s">
        <v>337</v>
      </c>
      <c r="D3772" s="123" t="s">
        <v>13211</v>
      </c>
      <c r="E3772" s="123" t="s">
        <v>13203</v>
      </c>
      <c r="F3772" s="123" t="s">
        <v>13212</v>
      </c>
    </row>
    <row r="3773" spans="1:6" ht="38.25">
      <c r="A3773" s="116" t="s">
        <v>13213</v>
      </c>
      <c r="B3773" s="118" t="s">
        <v>13214</v>
      </c>
      <c r="C3773" s="117" t="s">
        <v>514</v>
      </c>
      <c r="D3773" s="119" t="s">
        <v>13215</v>
      </c>
      <c r="E3773" s="119" t="s">
        <v>8919</v>
      </c>
      <c r="F3773" s="119" t="s">
        <v>7888</v>
      </c>
    </row>
    <row r="3774" spans="1:6" ht="38.25">
      <c r="A3774" s="116" t="s">
        <v>13216</v>
      </c>
      <c r="B3774" s="118" t="s">
        <v>13217</v>
      </c>
      <c r="C3774" s="117" t="s">
        <v>514</v>
      </c>
      <c r="D3774" s="119" t="s">
        <v>13218</v>
      </c>
      <c r="E3774" s="119" t="s">
        <v>8919</v>
      </c>
      <c r="F3774" s="119" t="s">
        <v>13219</v>
      </c>
    </row>
    <row r="3775" spans="1:6" ht="38.25">
      <c r="A3775" s="116" t="s">
        <v>13220</v>
      </c>
      <c r="B3775" s="118" t="s">
        <v>13221</v>
      </c>
      <c r="C3775" s="117" t="s">
        <v>514</v>
      </c>
      <c r="D3775" s="119" t="s">
        <v>3300</v>
      </c>
      <c r="E3775" s="119" t="s">
        <v>8919</v>
      </c>
      <c r="F3775" s="119" t="s">
        <v>13222</v>
      </c>
    </row>
    <row r="3776" spans="1:6" ht="25.5">
      <c r="A3776" s="116" t="s">
        <v>13223</v>
      </c>
      <c r="B3776" s="118" t="s">
        <v>13224</v>
      </c>
      <c r="C3776" s="117" t="s">
        <v>408</v>
      </c>
      <c r="D3776" s="119" t="s">
        <v>13225</v>
      </c>
      <c r="E3776" s="119" t="s">
        <v>2030</v>
      </c>
      <c r="F3776" s="119" t="s">
        <v>13226</v>
      </c>
    </row>
    <row r="3777" spans="1:6" ht="25.5">
      <c r="A3777" s="116" t="s">
        <v>13227</v>
      </c>
      <c r="B3777" s="118" t="s">
        <v>13228</v>
      </c>
      <c r="C3777" s="117" t="s">
        <v>408</v>
      </c>
      <c r="D3777" s="119" t="s">
        <v>13229</v>
      </c>
      <c r="E3777" s="124"/>
      <c r="F3777" s="119" t="s">
        <v>13229</v>
      </c>
    </row>
    <row r="3778" spans="1:6" ht="38.25">
      <c r="A3778" s="116" t="s">
        <v>13230</v>
      </c>
      <c r="B3778" s="118" t="s">
        <v>13231</v>
      </c>
      <c r="C3778" s="117" t="s">
        <v>408</v>
      </c>
      <c r="D3778" s="119" t="s">
        <v>13232</v>
      </c>
      <c r="E3778" s="119" t="s">
        <v>13233</v>
      </c>
      <c r="F3778" s="119" t="s">
        <v>13234</v>
      </c>
    </row>
    <row r="3779" spans="1:6" ht="38.25">
      <c r="A3779" s="116" t="s">
        <v>13235</v>
      </c>
      <c r="B3779" s="118" t="s">
        <v>13236</v>
      </c>
      <c r="C3779" s="117" t="s">
        <v>408</v>
      </c>
      <c r="D3779" s="119" t="s">
        <v>13237</v>
      </c>
      <c r="E3779" s="119" t="s">
        <v>13238</v>
      </c>
      <c r="F3779" s="119" t="s">
        <v>13239</v>
      </c>
    </row>
    <row r="3780" spans="1:6" ht="38.25">
      <c r="A3780" s="116" t="s">
        <v>13240</v>
      </c>
      <c r="B3780" s="118" t="s">
        <v>13241</v>
      </c>
      <c r="C3780" s="117" t="s">
        <v>408</v>
      </c>
      <c r="D3780" s="119" t="s">
        <v>13242</v>
      </c>
      <c r="E3780" s="119" t="s">
        <v>13243</v>
      </c>
      <c r="F3780" s="119" t="s">
        <v>13244</v>
      </c>
    </row>
    <row r="3781" spans="1:6">
      <c r="A3781" s="116" t="s">
        <v>13245</v>
      </c>
      <c r="B3781" s="116" t="s">
        <v>13246</v>
      </c>
      <c r="C3781" s="117" t="s">
        <v>337</v>
      </c>
      <c r="D3781" s="126"/>
      <c r="E3781" s="119" t="s">
        <v>13247</v>
      </c>
      <c r="F3781" s="119" t="s">
        <v>13247</v>
      </c>
    </row>
    <row r="3782" spans="1:6" ht="25.5">
      <c r="A3782" s="116" t="s">
        <v>13248</v>
      </c>
      <c r="B3782" s="118" t="s">
        <v>13249</v>
      </c>
      <c r="C3782" s="117" t="s">
        <v>337</v>
      </c>
      <c r="D3782" s="119" t="s">
        <v>13250</v>
      </c>
      <c r="E3782" s="119" t="s">
        <v>13251</v>
      </c>
      <c r="F3782" s="119" t="s">
        <v>13252</v>
      </c>
    </row>
    <row r="3783" spans="1:6">
      <c r="A3783" s="116" t="s">
        <v>13253</v>
      </c>
      <c r="B3783" s="116" t="s">
        <v>13254</v>
      </c>
      <c r="C3783" s="117" t="s">
        <v>337</v>
      </c>
      <c r="D3783" s="119" t="s">
        <v>13255</v>
      </c>
      <c r="E3783" s="119" t="s">
        <v>13256</v>
      </c>
      <c r="F3783" s="119" t="s">
        <v>13257</v>
      </c>
    </row>
    <row r="3784" spans="1:6" ht="38.25">
      <c r="A3784" s="116" t="s">
        <v>13258</v>
      </c>
      <c r="B3784" s="118" t="s">
        <v>13259</v>
      </c>
      <c r="C3784" s="117" t="s">
        <v>337</v>
      </c>
      <c r="D3784" s="119" t="s">
        <v>13260</v>
      </c>
      <c r="E3784" s="119" t="s">
        <v>13261</v>
      </c>
      <c r="F3784" s="119" t="s">
        <v>13262</v>
      </c>
    </row>
    <row r="3785" spans="1:6" ht="25.5">
      <c r="A3785" s="116" t="s">
        <v>13263</v>
      </c>
      <c r="B3785" s="118" t="s">
        <v>13264</v>
      </c>
      <c r="C3785" s="117" t="s">
        <v>408</v>
      </c>
      <c r="D3785" s="119" t="s">
        <v>13265</v>
      </c>
      <c r="E3785" s="119" t="s">
        <v>13266</v>
      </c>
      <c r="F3785" s="119" t="s">
        <v>13267</v>
      </c>
    </row>
    <row r="3786" spans="1:6" ht="25.5">
      <c r="A3786" s="116" t="s">
        <v>13268</v>
      </c>
      <c r="B3786" s="118" t="s">
        <v>13269</v>
      </c>
      <c r="C3786" s="117" t="s">
        <v>514</v>
      </c>
      <c r="D3786" s="119" t="s">
        <v>13270</v>
      </c>
      <c r="E3786" s="119" t="s">
        <v>1414</v>
      </c>
      <c r="F3786" s="119" t="s">
        <v>13271</v>
      </c>
    </row>
    <row r="3787" spans="1:6">
      <c r="A3787" s="116" t="s">
        <v>13272</v>
      </c>
      <c r="B3787" s="116" t="s">
        <v>13273</v>
      </c>
      <c r="C3787" s="117" t="s">
        <v>337</v>
      </c>
      <c r="D3787" s="119" t="s">
        <v>13274</v>
      </c>
      <c r="E3787" s="119" t="s">
        <v>13256</v>
      </c>
      <c r="F3787" s="119" t="s">
        <v>13275</v>
      </c>
    </row>
    <row r="3788" spans="1:6">
      <c r="A3788" s="116" t="s">
        <v>13276</v>
      </c>
      <c r="B3788" s="116" t="s">
        <v>13277</v>
      </c>
      <c r="C3788" s="117" t="s">
        <v>337</v>
      </c>
      <c r="D3788" s="119" t="s">
        <v>7424</v>
      </c>
      <c r="E3788" s="119" t="s">
        <v>13256</v>
      </c>
      <c r="F3788" s="119" t="s">
        <v>13278</v>
      </c>
    </row>
    <row r="3789" spans="1:6" ht="25.5">
      <c r="A3789" s="116" t="s">
        <v>13279</v>
      </c>
      <c r="B3789" s="118" t="s">
        <v>13280</v>
      </c>
      <c r="C3789" s="117" t="s">
        <v>337</v>
      </c>
      <c r="D3789" s="119" t="s">
        <v>13281</v>
      </c>
      <c r="E3789" s="119" t="s">
        <v>13256</v>
      </c>
      <c r="F3789" s="119" t="s">
        <v>13282</v>
      </c>
    </row>
    <row r="3790" spans="1:6" ht="25.5">
      <c r="A3790" s="116" t="s">
        <v>13283</v>
      </c>
      <c r="B3790" s="118" t="s">
        <v>13284</v>
      </c>
      <c r="C3790" s="117" t="s">
        <v>337</v>
      </c>
      <c r="D3790" s="119" t="s">
        <v>13285</v>
      </c>
      <c r="E3790" s="119" t="s">
        <v>13256</v>
      </c>
      <c r="F3790" s="119" t="s">
        <v>13286</v>
      </c>
    </row>
    <row r="3791" spans="1:6" ht="51">
      <c r="A3791" s="121" t="s">
        <v>13287</v>
      </c>
      <c r="B3791" s="118" t="s">
        <v>13288</v>
      </c>
      <c r="C3791" s="122" t="s">
        <v>408</v>
      </c>
      <c r="D3791" s="123" t="s">
        <v>13289</v>
      </c>
      <c r="E3791" s="123" t="s">
        <v>13290</v>
      </c>
      <c r="F3791" s="123" t="s">
        <v>13291</v>
      </c>
    </row>
    <row r="3792" spans="1:6" ht="51">
      <c r="A3792" s="121" t="s">
        <v>13292</v>
      </c>
      <c r="B3792" s="118" t="s">
        <v>13293</v>
      </c>
      <c r="C3792" s="122" t="s">
        <v>408</v>
      </c>
      <c r="D3792" s="123" t="s">
        <v>13294</v>
      </c>
      <c r="E3792" s="123" t="s">
        <v>13295</v>
      </c>
      <c r="F3792" s="123" t="s">
        <v>13296</v>
      </c>
    </row>
    <row r="3793" spans="1:6" ht="51">
      <c r="A3793" s="121" t="s">
        <v>13297</v>
      </c>
      <c r="B3793" s="118" t="s">
        <v>13298</v>
      </c>
      <c r="C3793" s="122" t="s">
        <v>408</v>
      </c>
      <c r="D3793" s="123" t="s">
        <v>13299</v>
      </c>
      <c r="E3793" s="123" t="s">
        <v>7707</v>
      </c>
      <c r="F3793" s="123" t="s">
        <v>13300</v>
      </c>
    </row>
    <row r="3794" spans="1:6">
      <c r="A3794" s="116" t="s">
        <v>13301</v>
      </c>
      <c r="B3794" s="116" t="s">
        <v>13302</v>
      </c>
      <c r="C3794" s="117" t="s">
        <v>408</v>
      </c>
      <c r="D3794" s="119" t="s">
        <v>13303</v>
      </c>
      <c r="E3794" s="119" t="s">
        <v>13233</v>
      </c>
      <c r="F3794" s="119" t="s">
        <v>13304</v>
      </c>
    </row>
    <row r="3795" spans="1:6">
      <c r="A3795" s="116" t="s">
        <v>13305</v>
      </c>
      <c r="B3795" s="116" t="s">
        <v>13306</v>
      </c>
      <c r="C3795" s="117" t="s">
        <v>408</v>
      </c>
      <c r="D3795" s="119" t="s">
        <v>13307</v>
      </c>
      <c r="E3795" s="119" t="s">
        <v>13308</v>
      </c>
      <c r="F3795" s="119" t="s">
        <v>13309</v>
      </c>
    </row>
    <row r="3796" spans="1:6">
      <c r="A3796" s="116" t="s">
        <v>13310</v>
      </c>
      <c r="B3796" s="116" t="s">
        <v>13311</v>
      </c>
      <c r="C3796" s="117" t="s">
        <v>408</v>
      </c>
      <c r="D3796" s="119" t="s">
        <v>13312</v>
      </c>
      <c r="E3796" s="119" t="s">
        <v>12380</v>
      </c>
      <c r="F3796" s="119" t="s">
        <v>13313</v>
      </c>
    </row>
    <row r="3797" spans="1:6" ht="25.5">
      <c r="A3797" s="116" t="s">
        <v>13314</v>
      </c>
      <c r="B3797" s="118" t="s">
        <v>13315</v>
      </c>
      <c r="C3797" s="117" t="s">
        <v>408</v>
      </c>
      <c r="D3797" s="119" t="s">
        <v>13316</v>
      </c>
      <c r="E3797" s="119" t="s">
        <v>7839</v>
      </c>
      <c r="F3797" s="119" t="s">
        <v>13317</v>
      </c>
    </row>
    <row r="3798" spans="1:6" ht="25.5">
      <c r="A3798" s="116" t="s">
        <v>13318</v>
      </c>
      <c r="B3798" s="118" t="s">
        <v>13319</v>
      </c>
      <c r="C3798" s="117" t="s">
        <v>408</v>
      </c>
      <c r="D3798" s="119" t="s">
        <v>13320</v>
      </c>
      <c r="E3798" s="119" t="s">
        <v>13321</v>
      </c>
      <c r="F3798" s="119" t="s">
        <v>13322</v>
      </c>
    </row>
    <row r="3799" spans="1:6" ht="25.5">
      <c r="A3799" s="116" t="s">
        <v>13323</v>
      </c>
      <c r="B3799" s="118" t="s">
        <v>13324</v>
      </c>
      <c r="C3799" s="117" t="s">
        <v>408</v>
      </c>
      <c r="D3799" s="119" t="s">
        <v>13325</v>
      </c>
      <c r="E3799" s="119" t="s">
        <v>13295</v>
      </c>
      <c r="F3799" s="119" t="s">
        <v>13326</v>
      </c>
    </row>
    <row r="3800" spans="1:6" ht="25.5">
      <c r="A3800" s="116" t="s">
        <v>13327</v>
      </c>
      <c r="B3800" s="118" t="s">
        <v>13328</v>
      </c>
      <c r="C3800" s="117" t="s">
        <v>408</v>
      </c>
      <c r="D3800" s="119" t="s">
        <v>13329</v>
      </c>
      <c r="E3800" s="119" t="s">
        <v>13238</v>
      </c>
      <c r="F3800" s="119" t="s">
        <v>13330</v>
      </c>
    </row>
    <row r="3801" spans="1:6" ht="25.5">
      <c r="A3801" s="116" t="s">
        <v>13331</v>
      </c>
      <c r="B3801" s="118" t="s">
        <v>13332</v>
      </c>
      <c r="C3801" s="117" t="s">
        <v>408</v>
      </c>
      <c r="D3801" s="119" t="s">
        <v>13333</v>
      </c>
      <c r="E3801" s="119" t="s">
        <v>13243</v>
      </c>
      <c r="F3801" s="119" t="s">
        <v>13334</v>
      </c>
    </row>
    <row r="3802" spans="1:6">
      <c r="A3802" s="116" t="s">
        <v>13335</v>
      </c>
      <c r="B3802" s="116" t="s">
        <v>13336</v>
      </c>
      <c r="C3802" s="117" t="s">
        <v>408</v>
      </c>
      <c r="D3802" s="119" t="s">
        <v>13337</v>
      </c>
      <c r="E3802" s="119" t="s">
        <v>13295</v>
      </c>
      <c r="F3802" s="119" t="s">
        <v>13338</v>
      </c>
    </row>
    <row r="3803" spans="1:6">
      <c r="A3803" s="116" t="s">
        <v>13339</v>
      </c>
      <c r="B3803" s="116" t="s">
        <v>13340</v>
      </c>
      <c r="C3803" s="117" t="s">
        <v>408</v>
      </c>
      <c r="D3803" s="119" t="s">
        <v>13341</v>
      </c>
      <c r="E3803" s="119" t="s">
        <v>13342</v>
      </c>
      <c r="F3803" s="119" t="s">
        <v>13343</v>
      </c>
    </row>
    <row r="3804" spans="1:6">
      <c r="A3804" s="116" t="s">
        <v>13344</v>
      </c>
      <c r="B3804" s="116" t="s">
        <v>13345</v>
      </c>
      <c r="C3804" s="117" t="s">
        <v>337</v>
      </c>
      <c r="D3804" s="119" t="s">
        <v>13346</v>
      </c>
      <c r="E3804" s="119" t="s">
        <v>13347</v>
      </c>
      <c r="F3804" s="119" t="s">
        <v>13348</v>
      </c>
    </row>
    <row r="3805" spans="1:6">
      <c r="A3805" s="116" t="s">
        <v>13349</v>
      </c>
      <c r="B3805" s="116" t="s">
        <v>13350</v>
      </c>
      <c r="C3805" s="117" t="s">
        <v>337</v>
      </c>
      <c r="D3805" s="119" t="s">
        <v>13351</v>
      </c>
      <c r="E3805" s="119" t="s">
        <v>13342</v>
      </c>
      <c r="F3805" s="119" t="s">
        <v>13352</v>
      </c>
    </row>
    <row r="3806" spans="1:6">
      <c r="A3806" s="130">
        <v>61.14</v>
      </c>
      <c r="B3806" s="113" t="s">
        <v>13353</v>
      </c>
      <c r="C3806" s="114"/>
      <c r="D3806" s="114"/>
      <c r="E3806" s="114"/>
      <c r="F3806" s="114"/>
    </row>
    <row r="3807" spans="1:6" ht="51">
      <c r="A3807" s="121" t="s">
        <v>13354</v>
      </c>
      <c r="B3807" s="118" t="s">
        <v>13355</v>
      </c>
      <c r="C3807" s="122" t="s">
        <v>337</v>
      </c>
      <c r="D3807" s="123" t="s">
        <v>13356</v>
      </c>
      <c r="E3807" s="123" t="s">
        <v>13357</v>
      </c>
      <c r="F3807" s="123" t="s">
        <v>13358</v>
      </c>
    </row>
    <row r="3808" spans="1:6" ht="51">
      <c r="A3808" s="121" t="s">
        <v>13359</v>
      </c>
      <c r="B3808" s="118" t="s">
        <v>13360</v>
      </c>
      <c r="C3808" s="122" t="s">
        <v>337</v>
      </c>
      <c r="D3808" s="123" t="s">
        <v>13361</v>
      </c>
      <c r="E3808" s="123" t="s">
        <v>13362</v>
      </c>
      <c r="F3808" s="123" t="s">
        <v>13363</v>
      </c>
    </row>
    <row r="3809" spans="1:6" ht="51">
      <c r="A3809" s="121" t="s">
        <v>13364</v>
      </c>
      <c r="B3809" s="118" t="s">
        <v>13365</v>
      </c>
      <c r="C3809" s="122" t="s">
        <v>337</v>
      </c>
      <c r="D3809" s="123" t="s">
        <v>13366</v>
      </c>
      <c r="E3809" s="123" t="s">
        <v>13367</v>
      </c>
      <c r="F3809" s="123" t="s">
        <v>13368</v>
      </c>
    </row>
    <row r="3810" spans="1:6" ht="51">
      <c r="A3810" s="121" t="s">
        <v>13369</v>
      </c>
      <c r="B3810" s="118" t="s">
        <v>13370</v>
      </c>
      <c r="C3810" s="122" t="s">
        <v>337</v>
      </c>
      <c r="D3810" s="123" t="s">
        <v>13371</v>
      </c>
      <c r="E3810" s="123" t="s">
        <v>13367</v>
      </c>
      <c r="F3810" s="123" t="s">
        <v>13372</v>
      </c>
    </row>
    <row r="3811" spans="1:6" ht="51">
      <c r="A3811" s="121" t="s">
        <v>13373</v>
      </c>
      <c r="B3811" s="118" t="s">
        <v>13374</v>
      </c>
      <c r="C3811" s="122" t="s">
        <v>337</v>
      </c>
      <c r="D3811" s="123" t="s">
        <v>13375</v>
      </c>
      <c r="E3811" s="123" t="s">
        <v>13367</v>
      </c>
      <c r="F3811" s="123" t="s">
        <v>13376</v>
      </c>
    </row>
    <row r="3812" spans="1:6" ht="38.25">
      <c r="A3812" s="121" t="s">
        <v>13377</v>
      </c>
      <c r="B3812" s="118" t="s">
        <v>13378</v>
      </c>
      <c r="C3812" s="122" t="s">
        <v>337</v>
      </c>
      <c r="D3812" s="123" t="s">
        <v>13379</v>
      </c>
      <c r="E3812" s="123" t="s">
        <v>13380</v>
      </c>
      <c r="F3812" s="123" t="s">
        <v>13381</v>
      </c>
    </row>
    <row r="3813" spans="1:6">
      <c r="A3813" s="130">
        <v>61.15</v>
      </c>
      <c r="B3813" s="113" t="s">
        <v>13382</v>
      </c>
      <c r="C3813" s="114"/>
      <c r="D3813" s="114"/>
      <c r="E3813" s="114"/>
      <c r="F3813" s="114"/>
    </row>
    <row r="3814" spans="1:6" ht="38.25">
      <c r="A3814" s="116" t="s">
        <v>13383</v>
      </c>
      <c r="B3814" s="118" t="s">
        <v>13384</v>
      </c>
      <c r="C3814" s="117" t="s">
        <v>337</v>
      </c>
      <c r="D3814" s="119" t="s">
        <v>13385</v>
      </c>
      <c r="E3814" s="119" t="s">
        <v>1005</v>
      </c>
      <c r="F3814" s="119" t="s">
        <v>13386</v>
      </c>
    </row>
    <row r="3815" spans="1:6" ht="38.25">
      <c r="A3815" s="116" t="s">
        <v>13387</v>
      </c>
      <c r="B3815" s="118" t="s">
        <v>13388</v>
      </c>
      <c r="C3815" s="117" t="s">
        <v>337</v>
      </c>
      <c r="D3815" s="119" t="s">
        <v>13389</v>
      </c>
      <c r="E3815" s="119" t="s">
        <v>1426</v>
      </c>
      <c r="F3815" s="119" t="s">
        <v>4412</v>
      </c>
    </row>
    <row r="3816" spans="1:6" ht="25.5">
      <c r="A3816" s="121" t="s">
        <v>13390</v>
      </c>
      <c r="B3816" s="116" t="s">
        <v>13391</v>
      </c>
      <c r="C3816" s="122" t="s">
        <v>337</v>
      </c>
      <c r="D3816" s="123" t="s">
        <v>13392</v>
      </c>
      <c r="E3816" s="123" t="s">
        <v>1005</v>
      </c>
      <c r="F3816" s="123" t="s">
        <v>13393</v>
      </c>
    </row>
    <row r="3817" spans="1:6" ht="38.25">
      <c r="A3817" s="121" t="s">
        <v>13394</v>
      </c>
      <c r="B3817" s="116" t="s">
        <v>13395</v>
      </c>
      <c r="C3817" s="122" t="s">
        <v>337</v>
      </c>
      <c r="D3817" s="123" t="s">
        <v>13396</v>
      </c>
      <c r="E3817" s="123" t="s">
        <v>13397</v>
      </c>
      <c r="F3817" s="123" t="s">
        <v>13398</v>
      </c>
    </row>
    <row r="3818" spans="1:6" ht="38.25">
      <c r="A3818" s="116" t="s">
        <v>13399</v>
      </c>
      <c r="B3818" s="118" t="s">
        <v>13400</v>
      </c>
      <c r="C3818" s="117" t="s">
        <v>337</v>
      </c>
      <c r="D3818" s="119" t="s">
        <v>13401</v>
      </c>
      <c r="E3818" s="120">
        <v>14923.4</v>
      </c>
      <c r="F3818" s="119" t="s">
        <v>13402</v>
      </c>
    </row>
    <row r="3819" spans="1:6">
      <c r="A3819" s="116" t="s">
        <v>13403</v>
      </c>
      <c r="B3819" s="116" t="s">
        <v>13404</v>
      </c>
      <c r="C3819" s="117" t="s">
        <v>337</v>
      </c>
      <c r="D3819" s="119" t="s">
        <v>13405</v>
      </c>
      <c r="E3819" s="119" t="s">
        <v>3942</v>
      </c>
      <c r="F3819" s="119" t="s">
        <v>13406</v>
      </c>
    </row>
    <row r="3820" spans="1:6" ht="25.5">
      <c r="A3820" s="121" t="s">
        <v>13407</v>
      </c>
      <c r="B3820" s="116" t="s">
        <v>13408</v>
      </c>
      <c r="C3820" s="122" t="s">
        <v>337</v>
      </c>
      <c r="D3820" s="123" t="s">
        <v>13409</v>
      </c>
      <c r="E3820" s="123" t="s">
        <v>13410</v>
      </c>
      <c r="F3820" s="123" t="s">
        <v>13411</v>
      </c>
    </row>
    <row r="3821" spans="1:6" ht="38.25">
      <c r="A3821" s="116" t="s">
        <v>13412</v>
      </c>
      <c r="B3821" s="118" t="s">
        <v>13413</v>
      </c>
      <c r="C3821" s="117" t="s">
        <v>337</v>
      </c>
      <c r="D3821" s="119" t="s">
        <v>13414</v>
      </c>
      <c r="E3821" s="119" t="s">
        <v>13410</v>
      </c>
      <c r="F3821" s="119" t="s">
        <v>13415</v>
      </c>
    </row>
    <row r="3822" spans="1:6" ht="25.5">
      <c r="A3822" s="116" t="s">
        <v>13416</v>
      </c>
      <c r="B3822" s="118" t="s">
        <v>13417</v>
      </c>
      <c r="C3822" s="117" t="s">
        <v>337</v>
      </c>
      <c r="D3822" s="119" t="s">
        <v>13418</v>
      </c>
      <c r="E3822" s="119" t="s">
        <v>13410</v>
      </c>
      <c r="F3822" s="119" t="s">
        <v>13419</v>
      </c>
    </row>
    <row r="3823" spans="1:6" ht="25.5">
      <c r="A3823" s="116" t="s">
        <v>13420</v>
      </c>
      <c r="B3823" s="118" t="s">
        <v>13421</v>
      </c>
      <c r="C3823" s="117" t="s">
        <v>337</v>
      </c>
      <c r="D3823" s="119" t="s">
        <v>13422</v>
      </c>
      <c r="E3823" s="119" t="s">
        <v>13397</v>
      </c>
      <c r="F3823" s="119" t="s">
        <v>13423</v>
      </c>
    </row>
    <row r="3824" spans="1:6">
      <c r="A3824" s="116" t="s">
        <v>13424</v>
      </c>
      <c r="B3824" s="116" t="s">
        <v>13425</v>
      </c>
      <c r="C3824" s="117" t="s">
        <v>337</v>
      </c>
      <c r="D3824" s="119" t="s">
        <v>13426</v>
      </c>
      <c r="E3824" s="119" t="s">
        <v>3942</v>
      </c>
      <c r="F3824" s="119" t="s">
        <v>13427</v>
      </c>
    </row>
    <row r="3825" spans="1:6" ht="25.5">
      <c r="A3825" s="116" t="s">
        <v>13428</v>
      </c>
      <c r="B3825" s="118" t="s">
        <v>13429</v>
      </c>
      <c r="C3825" s="117" t="s">
        <v>337</v>
      </c>
      <c r="D3825" s="119" t="s">
        <v>13430</v>
      </c>
      <c r="E3825" s="119" t="s">
        <v>1409</v>
      </c>
      <c r="F3825" s="119" t="s">
        <v>8703</v>
      </c>
    </row>
    <row r="3826" spans="1:6">
      <c r="A3826" s="116" t="s">
        <v>13431</v>
      </c>
      <c r="B3826" s="116" t="s">
        <v>13432</v>
      </c>
      <c r="C3826" s="117" t="s">
        <v>337</v>
      </c>
      <c r="D3826" s="119" t="s">
        <v>13433</v>
      </c>
      <c r="E3826" s="119" t="s">
        <v>13434</v>
      </c>
      <c r="F3826" s="119" t="s">
        <v>13435</v>
      </c>
    </row>
    <row r="3827" spans="1:6">
      <c r="A3827" s="116" t="s">
        <v>13436</v>
      </c>
      <c r="B3827" s="116" t="s">
        <v>13437</v>
      </c>
      <c r="C3827" s="117" t="s">
        <v>337</v>
      </c>
      <c r="D3827" s="119" t="s">
        <v>13438</v>
      </c>
      <c r="E3827" s="119" t="s">
        <v>13439</v>
      </c>
      <c r="F3827" s="119" t="s">
        <v>13440</v>
      </c>
    </row>
    <row r="3828" spans="1:6">
      <c r="A3828" s="116" t="s">
        <v>13441</v>
      </c>
      <c r="B3828" s="116" t="s">
        <v>13442</v>
      </c>
      <c r="C3828" s="117" t="s">
        <v>337</v>
      </c>
      <c r="D3828" s="119" t="s">
        <v>13443</v>
      </c>
      <c r="E3828" s="119" t="s">
        <v>1474</v>
      </c>
      <c r="F3828" s="119" t="s">
        <v>13444</v>
      </c>
    </row>
    <row r="3829" spans="1:6">
      <c r="A3829" s="116" t="s">
        <v>13445</v>
      </c>
      <c r="B3829" s="116" t="s">
        <v>13446</v>
      </c>
      <c r="C3829" s="117" t="s">
        <v>337</v>
      </c>
      <c r="D3829" s="119" t="s">
        <v>13447</v>
      </c>
      <c r="E3829" s="119" t="s">
        <v>13434</v>
      </c>
      <c r="F3829" s="119" t="s">
        <v>13448</v>
      </c>
    </row>
    <row r="3830" spans="1:6" ht="38.25">
      <c r="A3830" s="116" t="s">
        <v>13449</v>
      </c>
      <c r="B3830" s="116" t="s">
        <v>13450</v>
      </c>
      <c r="C3830" s="117" t="s">
        <v>337</v>
      </c>
      <c r="D3830" s="119" t="s">
        <v>13451</v>
      </c>
      <c r="E3830" s="119" t="s">
        <v>12185</v>
      </c>
      <c r="F3830" s="119" t="s">
        <v>13452</v>
      </c>
    </row>
    <row r="3831" spans="1:6" ht="25.5">
      <c r="A3831" s="116" t="s">
        <v>13453</v>
      </c>
      <c r="B3831" s="118" t="s">
        <v>13454</v>
      </c>
      <c r="C3831" s="117" t="s">
        <v>337</v>
      </c>
      <c r="D3831" s="119" t="s">
        <v>13455</v>
      </c>
      <c r="E3831" s="119" t="s">
        <v>7347</v>
      </c>
      <c r="F3831" s="119" t="s">
        <v>13456</v>
      </c>
    </row>
    <row r="3832" spans="1:6" ht="38.25">
      <c r="A3832" s="116" t="s">
        <v>13457</v>
      </c>
      <c r="B3832" s="118" t="s">
        <v>13458</v>
      </c>
      <c r="C3832" s="117" t="s">
        <v>337</v>
      </c>
      <c r="D3832" s="119" t="s">
        <v>13459</v>
      </c>
      <c r="E3832" s="119" t="s">
        <v>13434</v>
      </c>
      <c r="F3832" s="119" t="s">
        <v>13460</v>
      </c>
    </row>
    <row r="3833" spans="1:6" ht="25.5">
      <c r="A3833" s="116" t="s">
        <v>13461</v>
      </c>
      <c r="B3833" s="118" t="s">
        <v>13462</v>
      </c>
      <c r="C3833" s="117" t="s">
        <v>337</v>
      </c>
      <c r="D3833" s="119" t="s">
        <v>13463</v>
      </c>
      <c r="E3833" s="119" t="s">
        <v>13434</v>
      </c>
      <c r="F3833" s="119" t="s">
        <v>13464</v>
      </c>
    </row>
    <row r="3834" spans="1:6" ht="38.25">
      <c r="A3834" s="121" t="s">
        <v>13465</v>
      </c>
      <c r="B3834" s="118" t="s">
        <v>13466</v>
      </c>
      <c r="C3834" s="122" t="s">
        <v>337</v>
      </c>
      <c r="D3834" s="123" t="s">
        <v>13467</v>
      </c>
      <c r="E3834" s="123" t="s">
        <v>13434</v>
      </c>
      <c r="F3834" s="123" t="s">
        <v>13468</v>
      </c>
    </row>
    <row r="3835" spans="1:6" ht="25.5">
      <c r="A3835" s="116" t="s">
        <v>13469</v>
      </c>
      <c r="B3835" s="118" t="s">
        <v>13470</v>
      </c>
      <c r="C3835" s="117" t="s">
        <v>337</v>
      </c>
      <c r="D3835" s="119" t="s">
        <v>13471</v>
      </c>
      <c r="E3835" s="119" t="s">
        <v>13472</v>
      </c>
      <c r="F3835" s="119" t="s">
        <v>13473</v>
      </c>
    </row>
    <row r="3836" spans="1:6" ht="25.5">
      <c r="A3836" s="116" t="s">
        <v>13474</v>
      </c>
      <c r="B3836" s="118" t="s">
        <v>13475</v>
      </c>
      <c r="C3836" s="117" t="s">
        <v>337</v>
      </c>
      <c r="D3836" s="119" t="s">
        <v>13476</v>
      </c>
      <c r="E3836" s="119" t="s">
        <v>13477</v>
      </c>
      <c r="F3836" s="119" t="s">
        <v>13478</v>
      </c>
    </row>
    <row r="3837" spans="1:6" ht="25.5">
      <c r="A3837" s="116" t="s">
        <v>13479</v>
      </c>
      <c r="B3837" s="118" t="s">
        <v>13480</v>
      </c>
      <c r="C3837" s="117" t="s">
        <v>337</v>
      </c>
      <c r="D3837" s="119" t="s">
        <v>13481</v>
      </c>
      <c r="E3837" s="119" t="s">
        <v>13477</v>
      </c>
      <c r="F3837" s="119" t="s">
        <v>13482</v>
      </c>
    </row>
    <row r="3838" spans="1:6" ht="38.25">
      <c r="A3838" s="116" t="s">
        <v>13483</v>
      </c>
      <c r="B3838" s="118" t="s">
        <v>13484</v>
      </c>
      <c r="C3838" s="117" t="s">
        <v>337</v>
      </c>
      <c r="D3838" s="119" t="s">
        <v>13485</v>
      </c>
      <c r="E3838" s="119" t="s">
        <v>13486</v>
      </c>
      <c r="F3838" s="119" t="s">
        <v>13487</v>
      </c>
    </row>
    <row r="3839" spans="1:6" ht="38.25">
      <c r="A3839" s="130">
        <v>61.2</v>
      </c>
      <c r="B3839" s="127" t="s">
        <v>13488</v>
      </c>
      <c r="C3839" s="128"/>
      <c r="D3839" s="128"/>
      <c r="E3839" s="128"/>
      <c r="F3839" s="128"/>
    </row>
    <row r="3840" spans="1:6" ht="38.25">
      <c r="A3840" s="116" t="s">
        <v>13489</v>
      </c>
      <c r="B3840" s="118" t="s">
        <v>13490</v>
      </c>
      <c r="C3840" s="117" t="s">
        <v>837</v>
      </c>
      <c r="D3840" s="119" t="s">
        <v>871</v>
      </c>
      <c r="E3840" s="119" t="s">
        <v>8432</v>
      </c>
      <c r="F3840" s="119" t="s">
        <v>13491</v>
      </c>
    </row>
    <row r="3841" spans="1:6" ht="38.25">
      <c r="A3841" s="116" t="s">
        <v>13492</v>
      </c>
      <c r="B3841" s="118" t="s">
        <v>13493</v>
      </c>
      <c r="C3841" s="117" t="s">
        <v>837</v>
      </c>
      <c r="D3841" s="119" t="s">
        <v>13494</v>
      </c>
      <c r="E3841" s="119" t="s">
        <v>8432</v>
      </c>
      <c r="F3841" s="119" t="s">
        <v>13495</v>
      </c>
    </row>
    <row r="3842" spans="1:6" ht="25.5">
      <c r="A3842" s="116" t="s">
        <v>13496</v>
      </c>
      <c r="B3842" s="118" t="s">
        <v>13497</v>
      </c>
      <c r="C3842" s="117" t="s">
        <v>837</v>
      </c>
      <c r="D3842" s="119" t="s">
        <v>13498</v>
      </c>
      <c r="E3842" s="119" t="s">
        <v>13499</v>
      </c>
      <c r="F3842" s="119" t="s">
        <v>13500</v>
      </c>
    </row>
    <row r="3843" spans="1:6" ht="25.5">
      <c r="A3843" s="116" t="s">
        <v>13501</v>
      </c>
      <c r="B3843" s="118" t="s">
        <v>13502</v>
      </c>
      <c r="C3843" s="117" t="s">
        <v>837</v>
      </c>
      <c r="D3843" s="119" t="s">
        <v>13503</v>
      </c>
      <c r="E3843" s="119" t="s">
        <v>13504</v>
      </c>
      <c r="F3843" s="119" t="s">
        <v>13505</v>
      </c>
    </row>
    <row r="3844" spans="1:6" ht="25.5">
      <c r="A3844" s="116" t="s">
        <v>13506</v>
      </c>
      <c r="B3844" s="118" t="s">
        <v>13507</v>
      </c>
      <c r="C3844" s="117" t="s">
        <v>837</v>
      </c>
      <c r="D3844" s="119" t="s">
        <v>13508</v>
      </c>
      <c r="E3844" s="119" t="s">
        <v>13509</v>
      </c>
      <c r="F3844" s="119" t="s">
        <v>13510</v>
      </c>
    </row>
    <row r="3845" spans="1:6" ht="25.5">
      <c r="A3845" s="116" t="s">
        <v>13511</v>
      </c>
      <c r="B3845" s="118" t="s">
        <v>13512</v>
      </c>
      <c r="C3845" s="117" t="s">
        <v>837</v>
      </c>
      <c r="D3845" s="119" t="s">
        <v>13513</v>
      </c>
      <c r="E3845" s="119" t="s">
        <v>13514</v>
      </c>
      <c r="F3845" s="119" t="s">
        <v>13515</v>
      </c>
    </row>
    <row r="3846" spans="1:6">
      <c r="A3846" s="116" t="s">
        <v>13516</v>
      </c>
      <c r="B3846" s="116" t="s">
        <v>13517</v>
      </c>
      <c r="C3846" s="117" t="s">
        <v>1235</v>
      </c>
      <c r="D3846" s="119" t="s">
        <v>13518</v>
      </c>
      <c r="E3846" s="119" t="s">
        <v>5409</v>
      </c>
      <c r="F3846" s="119" t="s">
        <v>13519</v>
      </c>
    </row>
    <row r="3847" spans="1:6" ht="38.25">
      <c r="A3847" s="129">
        <v>62</v>
      </c>
      <c r="B3847" s="127" t="s">
        <v>13520</v>
      </c>
      <c r="C3847" s="128"/>
      <c r="D3847" s="128"/>
      <c r="E3847" s="128"/>
      <c r="F3847" s="128"/>
    </row>
    <row r="3848" spans="1:6">
      <c r="A3848" s="130">
        <v>62.04</v>
      </c>
      <c r="B3848" s="113" t="s">
        <v>13521</v>
      </c>
      <c r="C3848" s="114"/>
      <c r="D3848" s="114"/>
      <c r="E3848" s="114"/>
      <c r="F3848" s="114"/>
    </row>
    <row r="3849" spans="1:6" ht="38.25">
      <c r="A3849" s="116" t="s">
        <v>13522</v>
      </c>
      <c r="B3849" s="118" t="s">
        <v>13523</v>
      </c>
      <c r="C3849" s="117" t="s">
        <v>337</v>
      </c>
      <c r="D3849" s="119" t="s">
        <v>13524</v>
      </c>
      <c r="E3849" s="119" t="s">
        <v>1404</v>
      </c>
      <c r="F3849" s="119" t="s">
        <v>13525</v>
      </c>
    </row>
    <row r="3850" spans="1:6">
      <c r="A3850" s="116" t="s">
        <v>13526</v>
      </c>
      <c r="B3850" s="116" t="s">
        <v>13527</v>
      </c>
      <c r="C3850" s="117" t="s">
        <v>514</v>
      </c>
      <c r="D3850" s="119" t="s">
        <v>13528</v>
      </c>
      <c r="E3850" s="124"/>
      <c r="F3850" s="119" t="s">
        <v>13528</v>
      </c>
    </row>
    <row r="3851" spans="1:6" ht="25.5">
      <c r="A3851" s="116" t="s">
        <v>13529</v>
      </c>
      <c r="B3851" s="118" t="s">
        <v>13530</v>
      </c>
      <c r="C3851" s="117" t="s">
        <v>514</v>
      </c>
      <c r="D3851" s="119" t="s">
        <v>13531</v>
      </c>
      <c r="E3851" s="124"/>
      <c r="F3851" s="119" t="s">
        <v>13531</v>
      </c>
    </row>
    <row r="3852" spans="1:6" ht="38.25">
      <c r="A3852" s="130">
        <v>62.2</v>
      </c>
      <c r="B3852" s="127" t="s">
        <v>13532</v>
      </c>
      <c r="C3852" s="128"/>
      <c r="D3852" s="128"/>
      <c r="E3852" s="128"/>
      <c r="F3852" s="128"/>
    </row>
    <row r="3853" spans="1:6" ht="38.25">
      <c r="A3853" s="116" t="s">
        <v>13533</v>
      </c>
      <c r="B3853" s="118" t="s">
        <v>13534</v>
      </c>
      <c r="C3853" s="117" t="s">
        <v>408</v>
      </c>
      <c r="D3853" s="119" t="s">
        <v>13535</v>
      </c>
      <c r="E3853" s="124"/>
      <c r="F3853" s="119" t="s">
        <v>13535</v>
      </c>
    </row>
    <row r="3854" spans="1:6" ht="38.25">
      <c r="A3854" s="116" t="s">
        <v>13536</v>
      </c>
      <c r="B3854" s="118" t="s">
        <v>13537</v>
      </c>
      <c r="C3854" s="117" t="s">
        <v>408</v>
      </c>
      <c r="D3854" s="119" t="s">
        <v>13538</v>
      </c>
      <c r="E3854" s="124"/>
      <c r="F3854" s="119" t="s">
        <v>13538</v>
      </c>
    </row>
    <row r="3855" spans="1:6" ht="38.25">
      <c r="A3855" s="116" t="s">
        <v>13539</v>
      </c>
      <c r="B3855" s="118" t="s">
        <v>13540</v>
      </c>
      <c r="C3855" s="117" t="s">
        <v>408</v>
      </c>
      <c r="D3855" s="119" t="s">
        <v>13541</v>
      </c>
      <c r="E3855" s="124"/>
      <c r="F3855" s="119" t="s">
        <v>13541</v>
      </c>
    </row>
    <row r="3856" spans="1:6" ht="38.25">
      <c r="A3856" s="129">
        <v>65</v>
      </c>
      <c r="B3856" s="127" t="s">
        <v>13542</v>
      </c>
      <c r="C3856" s="128"/>
      <c r="D3856" s="128"/>
      <c r="E3856" s="128"/>
      <c r="F3856" s="128"/>
    </row>
    <row r="3857" spans="1:6">
      <c r="A3857" s="130">
        <v>65.010000000000005</v>
      </c>
      <c r="B3857" s="113" t="s">
        <v>13543</v>
      </c>
      <c r="C3857" s="114"/>
      <c r="D3857" s="114"/>
      <c r="E3857" s="114"/>
      <c r="F3857" s="114"/>
    </row>
    <row r="3858" spans="1:6">
      <c r="A3858" s="116" t="s">
        <v>13544</v>
      </c>
      <c r="B3858" s="116" t="s">
        <v>13545</v>
      </c>
      <c r="C3858" s="117" t="s">
        <v>408</v>
      </c>
      <c r="D3858" s="119" t="s">
        <v>13546</v>
      </c>
      <c r="E3858" s="126"/>
      <c r="F3858" s="119" t="s">
        <v>13546</v>
      </c>
    </row>
    <row r="3859" spans="1:6">
      <c r="A3859" s="130">
        <v>65.02</v>
      </c>
      <c r="B3859" s="113" t="s">
        <v>13547</v>
      </c>
      <c r="C3859" s="114"/>
      <c r="D3859" s="114"/>
      <c r="E3859" s="114"/>
      <c r="F3859" s="114"/>
    </row>
    <row r="3860" spans="1:6">
      <c r="A3860" s="116" t="s">
        <v>13548</v>
      </c>
      <c r="B3860" s="116" t="s">
        <v>13549</v>
      </c>
      <c r="C3860" s="117" t="s">
        <v>408</v>
      </c>
      <c r="D3860" s="119" t="s">
        <v>13550</v>
      </c>
      <c r="E3860" s="126"/>
      <c r="F3860" s="119" t="s">
        <v>13550</v>
      </c>
    </row>
    <row r="3861" spans="1:6" ht="25.5">
      <c r="A3861" s="129">
        <v>66</v>
      </c>
      <c r="B3861" s="127" t="s">
        <v>13551</v>
      </c>
      <c r="C3861" s="128"/>
      <c r="D3861" s="128"/>
      <c r="E3861" s="128"/>
      <c r="F3861" s="128"/>
    </row>
    <row r="3862" spans="1:6">
      <c r="A3862" s="130">
        <v>66.02</v>
      </c>
      <c r="B3862" s="113" t="s">
        <v>13552</v>
      </c>
      <c r="C3862" s="114"/>
      <c r="D3862" s="114"/>
      <c r="E3862" s="114"/>
      <c r="F3862" s="114"/>
    </row>
    <row r="3863" spans="1:6" ht="25.5">
      <c r="A3863" s="116" t="s">
        <v>13553</v>
      </c>
      <c r="B3863" s="118" t="s">
        <v>13554</v>
      </c>
      <c r="C3863" s="117" t="s">
        <v>337</v>
      </c>
      <c r="D3863" s="119" t="s">
        <v>13555</v>
      </c>
      <c r="E3863" s="119" t="s">
        <v>1426</v>
      </c>
      <c r="F3863" s="119" t="s">
        <v>13556</v>
      </c>
    </row>
    <row r="3864" spans="1:6" ht="25.5">
      <c r="A3864" s="116" t="s">
        <v>13557</v>
      </c>
      <c r="B3864" s="116" t="s">
        <v>13558</v>
      </c>
      <c r="C3864" s="117" t="s">
        <v>337</v>
      </c>
      <c r="D3864" s="119" t="s">
        <v>13559</v>
      </c>
      <c r="E3864" s="124"/>
      <c r="F3864" s="119" t="s">
        <v>13559</v>
      </c>
    </row>
    <row r="3865" spans="1:6">
      <c r="A3865" s="116" t="s">
        <v>13560</v>
      </c>
      <c r="B3865" s="116" t="s">
        <v>13561</v>
      </c>
      <c r="C3865" s="117" t="s">
        <v>837</v>
      </c>
      <c r="D3865" s="119" t="s">
        <v>13562</v>
      </c>
      <c r="E3865" s="119" t="s">
        <v>1414</v>
      </c>
      <c r="F3865" s="119" t="s">
        <v>13563</v>
      </c>
    </row>
    <row r="3866" spans="1:6" ht="25.5">
      <c r="A3866" s="116" t="s">
        <v>13564</v>
      </c>
      <c r="B3866" s="118" t="s">
        <v>13565</v>
      </c>
      <c r="C3866" s="117" t="s">
        <v>837</v>
      </c>
      <c r="D3866" s="119" t="s">
        <v>13566</v>
      </c>
      <c r="E3866" s="124"/>
      <c r="F3866" s="119" t="s">
        <v>13566</v>
      </c>
    </row>
    <row r="3867" spans="1:6" ht="38.25">
      <c r="A3867" s="121" t="s">
        <v>13567</v>
      </c>
      <c r="B3867" s="118" t="s">
        <v>13568</v>
      </c>
      <c r="C3867" s="122" t="s">
        <v>837</v>
      </c>
      <c r="D3867" s="123" t="s">
        <v>13569</v>
      </c>
      <c r="E3867" s="118"/>
      <c r="F3867" s="123" t="s">
        <v>13569</v>
      </c>
    </row>
    <row r="3868" spans="1:6" ht="25.5">
      <c r="A3868" s="116" t="s">
        <v>13570</v>
      </c>
      <c r="B3868" s="118" t="s">
        <v>13571</v>
      </c>
      <c r="C3868" s="117" t="s">
        <v>837</v>
      </c>
      <c r="D3868" s="119" t="s">
        <v>13572</v>
      </c>
      <c r="E3868" s="119" t="s">
        <v>6790</v>
      </c>
      <c r="F3868" s="119" t="s">
        <v>13573</v>
      </c>
    </row>
    <row r="3869" spans="1:6" ht="38.25">
      <c r="A3869" s="116" t="s">
        <v>13574</v>
      </c>
      <c r="B3869" s="118" t="s">
        <v>13575</v>
      </c>
      <c r="C3869" s="117" t="s">
        <v>337</v>
      </c>
      <c r="D3869" s="119" t="s">
        <v>13576</v>
      </c>
      <c r="E3869" s="119" t="s">
        <v>1426</v>
      </c>
      <c r="F3869" s="119" t="s">
        <v>13577</v>
      </c>
    </row>
    <row r="3870" spans="1:6" ht="38.25">
      <c r="A3870" s="121" t="s">
        <v>13578</v>
      </c>
      <c r="B3870" s="118" t="s">
        <v>13579</v>
      </c>
      <c r="C3870" s="122" t="s">
        <v>837</v>
      </c>
      <c r="D3870" s="123" t="s">
        <v>13580</v>
      </c>
      <c r="E3870" s="123" t="s">
        <v>13581</v>
      </c>
      <c r="F3870" s="123" t="s">
        <v>13582</v>
      </c>
    </row>
    <row r="3871" spans="1:6" ht="25.5">
      <c r="A3871" s="130">
        <v>66.08</v>
      </c>
      <c r="B3871" s="127" t="s">
        <v>13583</v>
      </c>
      <c r="C3871" s="128"/>
      <c r="D3871" s="128"/>
      <c r="E3871" s="128"/>
      <c r="F3871" s="128"/>
    </row>
    <row r="3872" spans="1:6" ht="38.25">
      <c r="A3872" s="116" t="s">
        <v>13584</v>
      </c>
      <c r="B3872" s="116" t="s">
        <v>13585</v>
      </c>
      <c r="C3872" s="117" t="s">
        <v>337</v>
      </c>
      <c r="D3872" s="119" t="s">
        <v>13586</v>
      </c>
      <c r="E3872" s="119" t="s">
        <v>13587</v>
      </c>
      <c r="F3872" s="119" t="s">
        <v>13588</v>
      </c>
    </row>
    <row r="3873" spans="1:6" ht="38.25">
      <c r="A3873" s="116" t="s">
        <v>13589</v>
      </c>
      <c r="B3873" s="118" t="s">
        <v>13590</v>
      </c>
      <c r="C3873" s="117" t="s">
        <v>337</v>
      </c>
      <c r="D3873" s="119" t="s">
        <v>13591</v>
      </c>
      <c r="E3873" s="119" t="s">
        <v>13592</v>
      </c>
      <c r="F3873" s="119" t="s">
        <v>13593</v>
      </c>
    </row>
    <row r="3874" spans="1:6" ht="38.25">
      <c r="A3874" s="116" t="s">
        <v>13594</v>
      </c>
      <c r="B3874" s="118" t="s">
        <v>13595</v>
      </c>
      <c r="C3874" s="117" t="s">
        <v>337</v>
      </c>
      <c r="D3874" s="119" t="s">
        <v>13596</v>
      </c>
      <c r="E3874" s="119" t="s">
        <v>13592</v>
      </c>
      <c r="F3874" s="119" t="s">
        <v>13597</v>
      </c>
    </row>
    <row r="3875" spans="1:6" ht="38.25">
      <c r="A3875" s="116" t="s">
        <v>13598</v>
      </c>
      <c r="B3875" s="118" t="s">
        <v>13599</v>
      </c>
      <c r="C3875" s="117" t="s">
        <v>337</v>
      </c>
      <c r="D3875" s="119" t="s">
        <v>13600</v>
      </c>
      <c r="E3875" s="119" t="s">
        <v>13592</v>
      </c>
      <c r="F3875" s="119" t="s">
        <v>13601</v>
      </c>
    </row>
    <row r="3876" spans="1:6" ht="38.25">
      <c r="A3876" s="116" t="s">
        <v>13602</v>
      </c>
      <c r="B3876" s="118" t="s">
        <v>13603</v>
      </c>
      <c r="C3876" s="117" t="s">
        <v>337</v>
      </c>
      <c r="D3876" s="119" t="s">
        <v>13604</v>
      </c>
      <c r="E3876" s="119" t="s">
        <v>13605</v>
      </c>
      <c r="F3876" s="119" t="s">
        <v>13606</v>
      </c>
    </row>
    <row r="3877" spans="1:6" ht="25.5">
      <c r="A3877" s="116" t="s">
        <v>13607</v>
      </c>
      <c r="B3877" s="116" t="s">
        <v>13608</v>
      </c>
      <c r="C3877" s="117" t="s">
        <v>337</v>
      </c>
      <c r="D3877" s="119" t="s">
        <v>13609</v>
      </c>
      <c r="E3877" s="119" t="s">
        <v>13610</v>
      </c>
      <c r="F3877" s="119" t="s">
        <v>13611</v>
      </c>
    </row>
    <row r="3878" spans="1:6" ht="38.25">
      <c r="A3878" s="116" t="s">
        <v>13612</v>
      </c>
      <c r="B3878" s="118" t="s">
        <v>13613</v>
      </c>
      <c r="C3878" s="117" t="s">
        <v>337</v>
      </c>
      <c r="D3878" s="119" t="s">
        <v>7629</v>
      </c>
      <c r="E3878" s="119" t="s">
        <v>1404</v>
      </c>
      <c r="F3878" s="119" t="s">
        <v>13614</v>
      </c>
    </row>
    <row r="3879" spans="1:6" ht="25.5">
      <c r="A3879" s="116" t="s">
        <v>13615</v>
      </c>
      <c r="B3879" s="118" t="s">
        <v>13616</v>
      </c>
      <c r="C3879" s="117" t="s">
        <v>337</v>
      </c>
      <c r="D3879" s="119" t="s">
        <v>13617</v>
      </c>
      <c r="E3879" s="119" t="s">
        <v>1439</v>
      </c>
      <c r="F3879" s="119" t="s">
        <v>13618</v>
      </c>
    </row>
    <row r="3880" spans="1:6" ht="25.5">
      <c r="A3880" s="116" t="s">
        <v>13619</v>
      </c>
      <c r="B3880" s="116" t="s">
        <v>13620</v>
      </c>
      <c r="C3880" s="117" t="s">
        <v>337</v>
      </c>
      <c r="D3880" s="119" t="s">
        <v>9432</v>
      </c>
      <c r="E3880" s="119" t="s">
        <v>1414</v>
      </c>
      <c r="F3880" s="119" t="s">
        <v>13621</v>
      </c>
    </row>
    <row r="3881" spans="1:6" ht="38.25">
      <c r="A3881" s="116" t="s">
        <v>13622</v>
      </c>
      <c r="B3881" s="118" t="s">
        <v>13623</v>
      </c>
      <c r="C3881" s="117" t="s">
        <v>337</v>
      </c>
      <c r="D3881" s="119" t="s">
        <v>13624</v>
      </c>
      <c r="E3881" s="119" t="s">
        <v>1426</v>
      </c>
      <c r="F3881" s="119" t="s">
        <v>13625</v>
      </c>
    </row>
    <row r="3882" spans="1:6" ht="38.25">
      <c r="A3882" s="116" t="s">
        <v>13626</v>
      </c>
      <c r="B3882" s="118" t="s">
        <v>13627</v>
      </c>
      <c r="C3882" s="117" t="s">
        <v>337</v>
      </c>
      <c r="D3882" s="119" t="s">
        <v>13628</v>
      </c>
      <c r="E3882" s="119" t="s">
        <v>13629</v>
      </c>
      <c r="F3882" s="119" t="s">
        <v>13630</v>
      </c>
    </row>
    <row r="3883" spans="1:6" ht="25.5">
      <c r="A3883" s="116" t="s">
        <v>13631</v>
      </c>
      <c r="B3883" s="118" t="s">
        <v>13632</v>
      </c>
      <c r="C3883" s="117" t="s">
        <v>337</v>
      </c>
      <c r="D3883" s="119" t="s">
        <v>13633</v>
      </c>
      <c r="E3883" s="119" t="s">
        <v>13629</v>
      </c>
      <c r="F3883" s="119" t="s">
        <v>13634</v>
      </c>
    </row>
    <row r="3884" spans="1:6" ht="25.5">
      <c r="A3884" s="116" t="s">
        <v>13635</v>
      </c>
      <c r="B3884" s="118" t="s">
        <v>13636</v>
      </c>
      <c r="C3884" s="117" t="s">
        <v>337</v>
      </c>
      <c r="D3884" s="119" t="s">
        <v>13637</v>
      </c>
      <c r="E3884" s="119" t="s">
        <v>13629</v>
      </c>
      <c r="F3884" s="119" t="s">
        <v>13638</v>
      </c>
    </row>
    <row r="3885" spans="1:6">
      <c r="A3885" s="116" t="s">
        <v>13639</v>
      </c>
      <c r="B3885" s="116" t="s">
        <v>13640</v>
      </c>
      <c r="C3885" s="117" t="s">
        <v>337</v>
      </c>
      <c r="D3885" s="119" t="s">
        <v>13641</v>
      </c>
      <c r="E3885" s="119" t="s">
        <v>13642</v>
      </c>
      <c r="F3885" s="119" t="s">
        <v>13643</v>
      </c>
    </row>
    <row r="3886" spans="1:6" ht="25.5">
      <c r="A3886" s="121" t="s">
        <v>13644</v>
      </c>
      <c r="B3886" s="116" t="s">
        <v>13645</v>
      </c>
      <c r="C3886" s="122" t="s">
        <v>837</v>
      </c>
      <c r="D3886" s="123" t="s">
        <v>13646</v>
      </c>
      <c r="E3886" s="123" t="s">
        <v>13647</v>
      </c>
      <c r="F3886" s="123" t="s">
        <v>13648</v>
      </c>
    </row>
    <row r="3887" spans="1:6" ht="25.5">
      <c r="A3887" s="121" t="s">
        <v>13649</v>
      </c>
      <c r="B3887" s="116" t="s">
        <v>13650</v>
      </c>
      <c r="C3887" s="122" t="s">
        <v>837</v>
      </c>
      <c r="D3887" s="123" t="s">
        <v>13651</v>
      </c>
      <c r="E3887" s="123" t="s">
        <v>13647</v>
      </c>
      <c r="F3887" s="123" t="s">
        <v>13652</v>
      </c>
    </row>
    <row r="3888" spans="1:6" ht="38.25">
      <c r="A3888" s="116" t="s">
        <v>13653</v>
      </c>
      <c r="B3888" s="116" t="s">
        <v>13654</v>
      </c>
      <c r="C3888" s="117" t="s">
        <v>337</v>
      </c>
      <c r="D3888" s="119" t="s">
        <v>13655</v>
      </c>
      <c r="E3888" s="119" t="s">
        <v>13656</v>
      </c>
      <c r="F3888" s="119" t="s">
        <v>13657</v>
      </c>
    </row>
    <row r="3889" spans="1:6" ht="51">
      <c r="A3889" s="121" t="s">
        <v>13658</v>
      </c>
      <c r="B3889" s="116" t="s">
        <v>13659</v>
      </c>
      <c r="C3889" s="122" t="s">
        <v>337</v>
      </c>
      <c r="D3889" s="123" t="s">
        <v>13660</v>
      </c>
      <c r="E3889" s="123" t="s">
        <v>13647</v>
      </c>
      <c r="F3889" s="123" t="s">
        <v>13661</v>
      </c>
    </row>
    <row r="3890" spans="1:6" ht="51">
      <c r="A3890" s="121" t="s">
        <v>13662</v>
      </c>
      <c r="B3890" s="116" t="s">
        <v>13663</v>
      </c>
      <c r="C3890" s="122" t="s">
        <v>337</v>
      </c>
      <c r="D3890" s="123" t="s">
        <v>13664</v>
      </c>
      <c r="E3890" s="123" t="s">
        <v>13592</v>
      </c>
      <c r="F3890" s="123" t="s">
        <v>13665</v>
      </c>
    </row>
    <row r="3891" spans="1:6" ht="38.25">
      <c r="A3891" s="130">
        <v>66.2</v>
      </c>
      <c r="B3891" s="127" t="s">
        <v>13666</v>
      </c>
      <c r="C3891" s="128"/>
      <c r="D3891" s="128"/>
      <c r="E3891" s="128"/>
      <c r="F3891" s="128"/>
    </row>
    <row r="3892" spans="1:6">
      <c r="A3892" s="116" t="s">
        <v>13667</v>
      </c>
      <c r="B3892" s="116" t="s">
        <v>13668</v>
      </c>
      <c r="C3892" s="117" t="s">
        <v>337</v>
      </c>
      <c r="D3892" s="119" t="s">
        <v>2360</v>
      </c>
      <c r="E3892" s="119" t="s">
        <v>13669</v>
      </c>
      <c r="F3892" s="119" t="s">
        <v>13670</v>
      </c>
    </row>
    <row r="3893" spans="1:6">
      <c r="A3893" s="116" t="s">
        <v>13671</v>
      </c>
      <c r="B3893" s="116" t="s">
        <v>13672</v>
      </c>
      <c r="C3893" s="117" t="s">
        <v>337</v>
      </c>
      <c r="D3893" s="119" t="s">
        <v>13673</v>
      </c>
      <c r="E3893" s="119" t="s">
        <v>13669</v>
      </c>
      <c r="F3893" s="119" t="s">
        <v>13674</v>
      </c>
    </row>
    <row r="3894" spans="1:6">
      <c r="A3894" s="116" t="s">
        <v>13675</v>
      </c>
      <c r="B3894" s="116" t="s">
        <v>13676</v>
      </c>
      <c r="C3894" s="117" t="s">
        <v>337</v>
      </c>
      <c r="D3894" s="126"/>
      <c r="E3894" s="119" t="s">
        <v>13629</v>
      </c>
      <c r="F3894" s="119" t="s">
        <v>13629</v>
      </c>
    </row>
    <row r="3895" spans="1:6">
      <c r="A3895" s="116" t="s">
        <v>13677</v>
      </c>
      <c r="B3895" s="116" t="s">
        <v>13678</v>
      </c>
      <c r="C3895" s="117" t="s">
        <v>337</v>
      </c>
      <c r="D3895" s="126"/>
      <c r="E3895" s="119" t="s">
        <v>13629</v>
      </c>
      <c r="F3895" s="119" t="s">
        <v>13629</v>
      </c>
    </row>
    <row r="3896" spans="1:6" ht="38.25">
      <c r="A3896" s="121" t="s">
        <v>13679</v>
      </c>
      <c r="B3896" s="118" t="s">
        <v>13680</v>
      </c>
      <c r="C3896" s="122" t="s">
        <v>337</v>
      </c>
      <c r="D3896" s="123" t="s">
        <v>13681</v>
      </c>
      <c r="E3896" s="123" t="s">
        <v>1924</v>
      </c>
      <c r="F3896" s="123" t="s">
        <v>13682</v>
      </c>
    </row>
    <row r="3897" spans="1:6" ht="25.5">
      <c r="A3897" s="116" t="s">
        <v>13683</v>
      </c>
      <c r="B3897" s="118" t="s">
        <v>13684</v>
      </c>
      <c r="C3897" s="117" t="s">
        <v>337</v>
      </c>
      <c r="D3897" s="119" t="s">
        <v>13685</v>
      </c>
      <c r="E3897" s="119" t="s">
        <v>1924</v>
      </c>
      <c r="F3897" s="119" t="s">
        <v>13686</v>
      </c>
    </row>
    <row r="3898" spans="1:6" ht="38.25">
      <c r="A3898" s="139">
        <v>67</v>
      </c>
      <c r="B3898" s="113" t="s">
        <v>13687</v>
      </c>
      <c r="C3898" s="127"/>
      <c r="D3898" s="127"/>
      <c r="E3898" s="127"/>
      <c r="F3898" s="127"/>
    </row>
    <row r="3899" spans="1:6">
      <c r="A3899" s="130">
        <v>67.02</v>
      </c>
      <c r="B3899" s="113" t="s">
        <v>13688</v>
      </c>
      <c r="C3899" s="114"/>
      <c r="D3899" s="114"/>
      <c r="E3899" s="114"/>
      <c r="F3899" s="114"/>
    </row>
    <row r="3900" spans="1:6" ht="25.5">
      <c r="A3900" s="116" t="s">
        <v>13689</v>
      </c>
      <c r="B3900" s="118" t="s">
        <v>13690</v>
      </c>
      <c r="C3900" s="117" t="s">
        <v>337</v>
      </c>
      <c r="D3900" s="119" t="s">
        <v>13691</v>
      </c>
      <c r="E3900" s="119" t="s">
        <v>4178</v>
      </c>
      <c r="F3900" s="119" t="s">
        <v>13692</v>
      </c>
    </row>
    <row r="3901" spans="1:6" ht="25.5">
      <c r="A3901" s="116" t="s">
        <v>13693</v>
      </c>
      <c r="B3901" s="118" t="s">
        <v>13694</v>
      </c>
      <c r="C3901" s="117" t="s">
        <v>408</v>
      </c>
      <c r="D3901" s="119" t="s">
        <v>13695</v>
      </c>
      <c r="E3901" s="119" t="s">
        <v>1097</v>
      </c>
      <c r="F3901" s="119" t="s">
        <v>13696</v>
      </c>
    </row>
    <row r="3902" spans="1:6" ht="38.25">
      <c r="A3902" s="116" t="s">
        <v>13697</v>
      </c>
      <c r="B3902" s="118" t="s">
        <v>13698</v>
      </c>
      <c r="C3902" s="117" t="s">
        <v>408</v>
      </c>
      <c r="D3902" s="119" t="s">
        <v>13699</v>
      </c>
      <c r="E3902" s="119" t="s">
        <v>1097</v>
      </c>
      <c r="F3902" s="119" t="s">
        <v>13700</v>
      </c>
    </row>
    <row r="3903" spans="1:6" ht="38.25">
      <c r="A3903" s="116" t="s">
        <v>13701</v>
      </c>
      <c r="B3903" s="118" t="s">
        <v>13702</v>
      </c>
      <c r="C3903" s="117" t="s">
        <v>337</v>
      </c>
      <c r="D3903" s="119" t="s">
        <v>13703</v>
      </c>
      <c r="E3903" s="119" t="s">
        <v>1006</v>
      </c>
      <c r="F3903" s="119" t="s">
        <v>13704</v>
      </c>
    </row>
    <row r="3904" spans="1:6" ht="38.25">
      <c r="A3904" s="116" t="s">
        <v>13705</v>
      </c>
      <c r="B3904" s="116" t="s">
        <v>13706</v>
      </c>
      <c r="C3904" s="117" t="s">
        <v>337</v>
      </c>
      <c r="D3904" s="119" t="s">
        <v>13707</v>
      </c>
      <c r="E3904" s="119" t="s">
        <v>13708</v>
      </c>
      <c r="F3904" s="119" t="s">
        <v>13709</v>
      </c>
    </row>
    <row r="3905" spans="1:6" ht="38.25">
      <c r="A3905" s="116" t="s">
        <v>13710</v>
      </c>
      <c r="B3905" s="118" t="s">
        <v>13711</v>
      </c>
      <c r="C3905" s="117" t="s">
        <v>408</v>
      </c>
      <c r="D3905" s="119" t="s">
        <v>13712</v>
      </c>
      <c r="E3905" s="119" t="s">
        <v>1889</v>
      </c>
      <c r="F3905" s="119" t="s">
        <v>13713</v>
      </c>
    </row>
    <row r="3906" spans="1:6" ht="38.25">
      <c r="A3906" s="121" t="s">
        <v>13714</v>
      </c>
      <c r="B3906" s="118" t="s">
        <v>13715</v>
      </c>
      <c r="C3906" s="122" t="s">
        <v>337</v>
      </c>
      <c r="D3906" s="123" t="s">
        <v>13716</v>
      </c>
      <c r="E3906" s="118"/>
      <c r="F3906" s="123" t="s">
        <v>13716</v>
      </c>
    </row>
    <row r="3907" spans="1:6" ht="38.25">
      <c r="A3907" s="116" t="s">
        <v>13717</v>
      </c>
      <c r="B3907" s="116" t="s">
        <v>13718</v>
      </c>
      <c r="C3907" s="117" t="s">
        <v>337</v>
      </c>
      <c r="D3907" s="119" t="s">
        <v>13719</v>
      </c>
      <c r="E3907" s="119" t="s">
        <v>13720</v>
      </c>
      <c r="F3907" s="119" t="s">
        <v>13721</v>
      </c>
    </row>
    <row r="3908" spans="1:6" ht="63.75">
      <c r="A3908" s="116" t="s">
        <v>13722</v>
      </c>
      <c r="B3908" s="118" t="s">
        <v>13723</v>
      </c>
      <c r="C3908" s="117" t="s">
        <v>837</v>
      </c>
      <c r="D3908" s="119" t="s">
        <v>13724</v>
      </c>
      <c r="E3908" s="118"/>
      <c r="F3908" s="119" t="s">
        <v>13724</v>
      </c>
    </row>
    <row r="3909" spans="1:6" ht="63.75">
      <c r="A3909" s="121" t="s">
        <v>13725</v>
      </c>
      <c r="B3909" s="116" t="s">
        <v>13726</v>
      </c>
      <c r="C3909" s="122" t="s">
        <v>837</v>
      </c>
      <c r="D3909" s="123" t="s">
        <v>13727</v>
      </c>
      <c r="E3909" s="123" t="s">
        <v>13728</v>
      </c>
      <c r="F3909" s="123" t="s">
        <v>13729</v>
      </c>
    </row>
    <row r="3910" spans="1:6" ht="63.75">
      <c r="A3910" s="121" t="s">
        <v>13730</v>
      </c>
      <c r="B3910" s="116" t="s">
        <v>13731</v>
      </c>
      <c r="C3910" s="122" t="s">
        <v>837</v>
      </c>
      <c r="D3910" s="123" t="s">
        <v>13732</v>
      </c>
      <c r="E3910" s="123" t="s">
        <v>13733</v>
      </c>
      <c r="F3910" s="123" t="s">
        <v>13734</v>
      </c>
    </row>
    <row r="3911" spans="1:6" ht="25.5">
      <c r="A3911" s="129">
        <v>68</v>
      </c>
      <c r="B3911" s="113" t="s">
        <v>13735</v>
      </c>
      <c r="C3911" s="114"/>
      <c r="D3911" s="114"/>
      <c r="E3911" s="114"/>
      <c r="F3911" s="114"/>
    </row>
    <row r="3912" spans="1:6">
      <c r="A3912" s="130">
        <v>68.010000000000005</v>
      </c>
      <c r="B3912" s="113" t="s">
        <v>13736</v>
      </c>
      <c r="C3912" s="114"/>
      <c r="D3912" s="114"/>
      <c r="E3912" s="114"/>
      <c r="F3912" s="114"/>
    </row>
    <row r="3913" spans="1:6">
      <c r="A3913" s="116" t="s">
        <v>13737</v>
      </c>
      <c r="B3913" s="116" t="s">
        <v>13738</v>
      </c>
      <c r="C3913" s="117" t="s">
        <v>337</v>
      </c>
      <c r="D3913" s="119" t="s">
        <v>13739</v>
      </c>
      <c r="E3913" s="119" t="s">
        <v>9009</v>
      </c>
      <c r="F3913" s="119" t="s">
        <v>13740</v>
      </c>
    </row>
    <row r="3914" spans="1:6">
      <c r="A3914" s="116" t="s">
        <v>13741</v>
      </c>
      <c r="B3914" s="116" t="s">
        <v>13742</v>
      </c>
      <c r="C3914" s="117" t="s">
        <v>337</v>
      </c>
      <c r="D3914" s="119" t="s">
        <v>13743</v>
      </c>
      <c r="E3914" s="119" t="s">
        <v>9009</v>
      </c>
      <c r="F3914" s="119" t="s">
        <v>13744</v>
      </c>
    </row>
    <row r="3915" spans="1:6" ht="25.5">
      <c r="A3915" s="116" t="s">
        <v>13745</v>
      </c>
      <c r="B3915" s="116" t="s">
        <v>13746</v>
      </c>
      <c r="C3915" s="117" t="s">
        <v>337</v>
      </c>
      <c r="D3915" s="119" t="s">
        <v>13747</v>
      </c>
      <c r="E3915" s="119" t="s">
        <v>9009</v>
      </c>
      <c r="F3915" s="119" t="s">
        <v>13748</v>
      </c>
    </row>
    <row r="3916" spans="1:6" ht="25.5">
      <c r="A3916" s="116" t="s">
        <v>13749</v>
      </c>
      <c r="B3916" s="116" t="s">
        <v>13750</v>
      </c>
      <c r="C3916" s="117" t="s">
        <v>337</v>
      </c>
      <c r="D3916" s="119" t="s">
        <v>13751</v>
      </c>
      <c r="E3916" s="119" t="s">
        <v>9009</v>
      </c>
      <c r="F3916" s="119" t="s">
        <v>13752</v>
      </c>
    </row>
    <row r="3917" spans="1:6" ht="25.5">
      <c r="A3917" s="116" t="s">
        <v>13753</v>
      </c>
      <c r="B3917" s="116" t="s">
        <v>13754</v>
      </c>
      <c r="C3917" s="117" t="s">
        <v>337</v>
      </c>
      <c r="D3917" s="119" t="s">
        <v>13755</v>
      </c>
      <c r="E3917" s="119" t="s">
        <v>9009</v>
      </c>
      <c r="F3917" s="119" t="s">
        <v>13756</v>
      </c>
    </row>
    <row r="3918" spans="1:6">
      <c r="A3918" s="116" t="s">
        <v>13757</v>
      </c>
      <c r="B3918" s="116" t="s">
        <v>13758</v>
      </c>
      <c r="C3918" s="117" t="s">
        <v>337</v>
      </c>
      <c r="D3918" s="119" t="s">
        <v>13759</v>
      </c>
      <c r="E3918" s="119" t="s">
        <v>9009</v>
      </c>
      <c r="F3918" s="119" t="s">
        <v>13760</v>
      </c>
    </row>
    <row r="3919" spans="1:6">
      <c r="A3919" s="116" t="s">
        <v>13761</v>
      </c>
      <c r="B3919" s="116" t="s">
        <v>13762</v>
      </c>
      <c r="C3919" s="117" t="s">
        <v>337</v>
      </c>
      <c r="D3919" s="119" t="s">
        <v>13763</v>
      </c>
      <c r="E3919" s="119" t="s">
        <v>9009</v>
      </c>
      <c r="F3919" s="119" t="s">
        <v>13764</v>
      </c>
    </row>
    <row r="3920" spans="1:6" ht="25.5">
      <c r="A3920" s="116" t="s">
        <v>13765</v>
      </c>
      <c r="B3920" s="116" t="s">
        <v>13766</v>
      </c>
      <c r="C3920" s="117" t="s">
        <v>337</v>
      </c>
      <c r="D3920" s="119" t="s">
        <v>13767</v>
      </c>
      <c r="E3920" s="119" t="s">
        <v>9009</v>
      </c>
      <c r="F3920" s="119" t="s">
        <v>13768</v>
      </c>
    </row>
    <row r="3921" spans="1:6" ht="25.5">
      <c r="A3921" s="116" t="s">
        <v>13769</v>
      </c>
      <c r="B3921" s="116" t="s">
        <v>13770</v>
      </c>
      <c r="C3921" s="117" t="s">
        <v>337</v>
      </c>
      <c r="D3921" s="119" t="s">
        <v>13771</v>
      </c>
      <c r="E3921" s="119" t="s">
        <v>9009</v>
      </c>
      <c r="F3921" s="119" t="s">
        <v>13772</v>
      </c>
    </row>
    <row r="3922" spans="1:6" ht="25.5">
      <c r="A3922" s="116" t="s">
        <v>13773</v>
      </c>
      <c r="B3922" s="116" t="s">
        <v>13774</v>
      </c>
      <c r="C3922" s="117" t="s">
        <v>337</v>
      </c>
      <c r="D3922" s="119" t="s">
        <v>13775</v>
      </c>
      <c r="E3922" s="119" t="s">
        <v>9009</v>
      </c>
      <c r="F3922" s="119" t="s">
        <v>13776</v>
      </c>
    </row>
    <row r="3923" spans="1:6" ht="25.5">
      <c r="A3923" s="116" t="s">
        <v>13777</v>
      </c>
      <c r="B3923" s="116" t="s">
        <v>13778</v>
      </c>
      <c r="C3923" s="117" t="s">
        <v>337</v>
      </c>
      <c r="D3923" s="119" t="s">
        <v>13779</v>
      </c>
      <c r="E3923" s="119" t="s">
        <v>9009</v>
      </c>
      <c r="F3923" s="119" t="s">
        <v>13780</v>
      </c>
    </row>
    <row r="3924" spans="1:6" ht="25.5">
      <c r="A3924" s="116" t="s">
        <v>13781</v>
      </c>
      <c r="B3924" s="116" t="s">
        <v>13782</v>
      </c>
      <c r="C3924" s="117" t="s">
        <v>337</v>
      </c>
      <c r="D3924" s="119" t="s">
        <v>13783</v>
      </c>
      <c r="E3924" s="119" t="s">
        <v>9009</v>
      </c>
      <c r="F3924" s="119" t="s">
        <v>13784</v>
      </c>
    </row>
    <row r="3925" spans="1:6" ht="25.5">
      <c r="A3925" s="116" t="s">
        <v>13785</v>
      </c>
      <c r="B3925" s="116" t="s">
        <v>13786</v>
      </c>
      <c r="C3925" s="117" t="s">
        <v>337</v>
      </c>
      <c r="D3925" s="119" t="s">
        <v>13787</v>
      </c>
      <c r="E3925" s="119" t="s">
        <v>9009</v>
      </c>
      <c r="F3925" s="119" t="s">
        <v>13788</v>
      </c>
    </row>
    <row r="3926" spans="1:6">
      <c r="A3926" s="130">
        <v>68.02</v>
      </c>
      <c r="B3926" s="113" t="s">
        <v>13789</v>
      </c>
      <c r="C3926" s="114"/>
      <c r="D3926" s="114"/>
      <c r="E3926" s="114"/>
      <c r="F3926" s="114"/>
    </row>
    <row r="3927" spans="1:6">
      <c r="A3927" s="116" t="s">
        <v>13790</v>
      </c>
      <c r="B3927" s="116" t="s">
        <v>13791</v>
      </c>
      <c r="C3927" s="117" t="s">
        <v>337</v>
      </c>
      <c r="D3927" s="119" t="s">
        <v>13792</v>
      </c>
      <c r="E3927" s="119" t="s">
        <v>13793</v>
      </c>
      <c r="F3927" s="119" t="s">
        <v>13794</v>
      </c>
    </row>
    <row r="3928" spans="1:6">
      <c r="A3928" s="116" t="s">
        <v>13795</v>
      </c>
      <c r="B3928" s="116" t="s">
        <v>13796</v>
      </c>
      <c r="C3928" s="117" t="s">
        <v>337</v>
      </c>
      <c r="D3928" s="119" t="s">
        <v>2073</v>
      </c>
      <c r="E3928" s="119" t="s">
        <v>13797</v>
      </c>
      <c r="F3928" s="119" t="s">
        <v>13798</v>
      </c>
    </row>
    <row r="3929" spans="1:6">
      <c r="A3929" s="116" t="s">
        <v>13799</v>
      </c>
      <c r="B3929" s="116" t="s">
        <v>13800</v>
      </c>
      <c r="C3929" s="117" t="s">
        <v>337</v>
      </c>
      <c r="D3929" s="119" t="s">
        <v>13801</v>
      </c>
      <c r="E3929" s="119" t="s">
        <v>13797</v>
      </c>
      <c r="F3929" s="119" t="s">
        <v>13802</v>
      </c>
    </row>
    <row r="3930" spans="1:6">
      <c r="A3930" s="116" t="s">
        <v>13803</v>
      </c>
      <c r="B3930" s="116" t="s">
        <v>13804</v>
      </c>
      <c r="C3930" s="117" t="s">
        <v>337</v>
      </c>
      <c r="D3930" s="119" t="s">
        <v>13805</v>
      </c>
      <c r="E3930" s="119" t="s">
        <v>13806</v>
      </c>
      <c r="F3930" s="119" t="s">
        <v>13807</v>
      </c>
    </row>
    <row r="3931" spans="1:6">
      <c r="A3931" s="116" t="s">
        <v>13808</v>
      </c>
      <c r="B3931" s="116" t="s">
        <v>13809</v>
      </c>
      <c r="C3931" s="117" t="s">
        <v>337</v>
      </c>
      <c r="D3931" s="119" t="s">
        <v>13810</v>
      </c>
      <c r="E3931" s="119" t="s">
        <v>13811</v>
      </c>
      <c r="F3931" s="119" t="s">
        <v>13812</v>
      </c>
    </row>
    <row r="3932" spans="1:6">
      <c r="A3932" s="116" t="s">
        <v>13813</v>
      </c>
      <c r="B3932" s="116" t="s">
        <v>13814</v>
      </c>
      <c r="C3932" s="117" t="s">
        <v>337</v>
      </c>
      <c r="D3932" s="119" t="s">
        <v>13815</v>
      </c>
      <c r="E3932" s="119" t="s">
        <v>13806</v>
      </c>
      <c r="F3932" s="119" t="s">
        <v>13816</v>
      </c>
    </row>
    <row r="3933" spans="1:6">
      <c r="A3933" s="116" t="s">
        <v>13817</v>
      </c>
      <c r="B3933" s="116" t="s">
        <v>13818</v>
      </c>
      <c r="C3933" s="117" t="s">
        <v>337</v>
      </c>
      <c r="D3933" s="119" t="s">
        <v>13819</v>
      </c>
      <c r="E3933" s="119" t="s">
        <v>13806</v>
      </c>
      <c r="F3933" s="119" t="s">
        <v>13820</v>
      </c>
    </row>
    <row r="3934" spans="1:6">
      <c r="A3934" s="116" t="s">
        <v>13821</v>
      </c>
      <c r="B3934" s="116" t="s">
        <v>13822</v>
      </c>
      <c r="C3934" s="117" t="s">
        <v>337</v>
      </c>
      <c r="D3934" s="119" t="s">
        <v>13823</v>
      </c>
      <c r="E3934" s="119" t="s">
        <v>13811</v>
      </c>
      <c r="F3934" s="119" t="s">
        <v>13824</v>
      </c>
    </row>
    <row r="3935" spans="1:6">
      <c r="A3935" s="116" t="s">
        <v>13825</v>
      </c>
      <c r="B3935" s="116" t="s">
        <v>13826</v>
      </c>
      <c r="C3935" s="117" t="s">
        <v>337</v>
      </c>
      <c r="D3935" s="119" t="s">
        <v>13827</v>
      </c>
      <c r="E3935" s="119" t="s">
        <v>13828</v>
      </c>
      <c r="F3935" s="119" t="s">
        <v>13829</v>
      </c>
    </row>
    <row r="3936" spans="1:6">
      <c r="A3936" s="116" t="s">
        <v>13830</v>
      </c>
      <c r="B3936" s="116" t="s">
        <v>13831</v>
      </c>
      <c r="C3936" s="117" t="s">
        <v>337</v>
      </c>
      <c r="D3936" s="119" t="s">
        <v>13832</v>
      </c>
      <c r="E3936" s="119" t="s">
        <v>13828</v>
      </c>
      <c r="F3936" s="119" t="s">
        <v>13833</v>
      </c>
    </row>
    <row r="3937" spans="1:6">
      <c r="A3937" s="116" t="s">
        <v>13834</v>
      </c>
      <c r="B3937" s="116" t="s">
        <v>13835</v>
      </c>
      <c r="C3937" s="117" t="s">
        <v>337</v>
      </c>
      <c r="D3937" s="119" t="s">
        <v>13836</v>
      </c>
      <c r="E3937" s="119" t="s">
        <v>13793</v>
      </c>
      <c r="F3937" s="119" t="s">
        <v>13837</v>
      </c>
    </row>
    <row r="3938" spans="1:6">
      <c r="A3938" s="116" t="s">
        <v>13838</v>
      </c>
      <c r="B3938" s="116" t="s">
        <v>13839</v>
      </c>
      <c r="C3938" s="117" t="s">
        <v>337</v>
      </c>
      <c r="D3938" s="119" t="s">
        <v>13840</v>
      </c>
      <c r="E3938" s="119" t="s">
        <v>13797</v>
      </c>
      <c r="F3938" s="119" t="s">
        <v>13841</v>
      </c>
    </row>
    <row r="3939" spans="1:6" ht="38.25">
      <c r="A3939" s="130">
        <v>68.2</v>
      </c>
      <c r="B3939" s="127" t="s">
        <v>13842</v>
      </c>
      <c r="C3939" s="128"/>
      <c r="D3939" s="128"/>
      <c r="E3939" s="128"/>
      <c r="F3939" s="128"/>
    </row>
    <row r="3940" spans="1:6">
      <c r="A3940" s="116" t="s">
        <v>13843</v>
      </c>
      <c r="B3940" s="116" t="s">
        <v>13844</v>
      </c>
      <c r="C3940" s="117" t="s">
        <v>337</v>
      </c>
      <c r="D3940" s="119" t="s">
        <v>13845</v>
      </c>
      <c r="E3940" s="119" t="s">
        <v>13846</v>
      </c>
      <c r="F3940" s="119" t="s">
        <v>13847</v>
      </c>
    </row>
    <row r="3941" spans="1:6" ht="38.25">
      <c r="A3941" s="121" t="s">
        <v>13848</v>
      </c>
      <c r="B3941" s="116" t="s">
        <v>13849</v>
      </c>
      <c r="C3941" s="122" t="s">
        <v>337</v>
      </c>
      <c r="D3941" s="123" t="s">
        <v>13850</v>
      </c>
      <c r="E3941" s="123" t="s">
        <v>1433</v>
      </c>
      <c r="F3941" s="123" t="s">
        <v>13851</v>
      </c>
    </row>
    <row r="3942" spans="1:6" ht="38.25">
      <c r="A3942" s="116" t="s">
        <v>13852</v>
      </c>
      <c r="B3942" s="118" t="s">
        <v>13853</v>
      </c>
      <c r="C3942" s="117" t="s">
        <v>337</v>
      </c>
      <c r="D3942" s="119" t="s">
        <v>13854</v>
      </c>
      <c r="E3942" s="119" t="s">
        <v>1491</v>
      </c>
      <c r="F3942" s="119" t="s">
        <v>13855</v>
      </c>
    </row>
    <row r="3943" spans="1:6" ht="38.25">
      <c r="A3943" s="116" t="s">
        <v>13856</v>
      </c>
      <c r="B3943" s="118" t="s">
        <v>13857</v>
      </c>
      <c r="C3943" s="117" t="s">
        <v>337</v>
      </c>
      <c r="D3943" s="119" t="s">
        <v>13858</v>
      </c>
      <c r="E3943" s="119" t="s">
        <v>7380</v>
      </c>
      <c r="F3943" s="119" t="s">
        <v>13859</v>
      </c>
    </row>
    <row r="3944" spans="1:6" ht="38.25">
      <c r="A3944" s="129">
        <v>69</v>
      </c>
      <c r="B3944" s="127" t="s">
        <v>13860</v>
      </c>
      <c r="C3944" s="128"/>
      <c r="D3944" s="128"/>
      <c r="E3944" s="128"/>
      <c r="F3944" s="128"/>
    </row>
    <row r="3945" spans="1:6" ht="38.25">
      <c r="A3945" s="130">
        <v>69.03</v>
      </c>
      <c r="B3945" s="127" t="s">
        <v>13861</v>
      </c>
      <c r="C3945" s="128"/>
      <c r="D3945" s="128"/>
      <c r="E3945" s="128"/>
      <c r="F3945" s="128"/>
    </row>
    <row r="3946" spans="1:6" ht="38.25">
      <c r="A3946" s="121" t="s">
        <v>13862</v>
      </c>
      <c r="B3946" s="118" t="s">
        <v>13863</v>
      </c>
      <c r="C3946" s="122" t="s">
        <v>337</v>
      </c>
      <c r="D3946" s="123" t="s">
        <v>13864</v>
      </c>
      <c r="E3946" s="118"/>
      <c r="F3946" s="123" t="s">
        <v>13864</v>
      </c>
    </row>
    <row r="3947" spans="1:6" ht="51">
      <c r="A3947" s="121" t="s">
        <v>13865</v>
      </c>
      <c r="B3947" s="118" t="s">
        <v>13866</v>
      </c>
      <c r="C3947" s="122" t="s">
        <v>337</v>
      </c>
      <c r="D3947" s="123" t="s">
        <v>13867</v>
      </c>
      <c r="E3947" s="123" t="s">
        <v>13868</v>
      </c>
      <c r="F3947" s="123" t="s">
        <v>13869</v>
      </c>
    </row>
    <row r="3948" spans="1:6" ht="51">
      <c r="A3948" s="121" t="s">
        <v>13870</v>
      </c>
      <c r="B3948" s="118" t="s">
        <v>13871</v>
      </c>
      <c r="C3948" s="122" t="s">
        <v>337</v>
      </c>
      <c r="D3948" s="123" t="s">
        <v>13872</v>
      </c>
      <c r="E3948" s="123" t="s">
        <v>13873</v>
      </c>
      <c r="F3948" s="123" t="s">
        <v>13874</v>
      </c>
    </row>
    <row r="3949" spans="1:6" ht="38.25">
      <c r="A3949" s="116" t="s">
        <v>13875</v>
      </c>
      <c r="B3949" s="116" t="s">
        <v>13876</v>
      </c>
      <c r="C3949" s="117" t="s">
        <v>337</v>
      </c>
      <c r="D3949" s="119" t="s">
        <v>13877</v>
      </c>
      <c r="E3949" s="119" t="s">
        <v>1399</v>
      </c>
      <c r="F3949" s="119" t="s">
        <v>13878</v>
      </c>
    </row>
    <row r="3950" spans="1:6">
      <c r="A3950" s="116" t="s">
        <v>13879</v>
      </c>
      <c r="B3950" s="116" t="s">
        <v>13880</v>
      </c>
      <c r="C3950" s="117" t="s">
        <v>337</v>
      </c>
      <c r="D3950" s="119" t="s">
        <v>13881</v>
      </c>
      <c r="E3950" s="119" t="s">
        <v>1409</v>
      </c>
      <c r="F3950" s="119" t="s">
        <v>13882</v>
      </c>
    </row>
    <row r="3951" spans="1:6">
      <c r="A3951" s="116" t="s">
        <v>13883</v>
      </c>
      <c r="B3951" s="116" t="s">
        <v>13884</v>
      </c>
      <c r="C3951" s="117" t="s">
        <v>337</v>
      </c>
      <c r="D3951" s="119" t="s">
        <v>13885</v>
      </c>
      <c r="E3951" s="119" t="s">
        <v>1409</v>
      </c>
      <c r="F3951" s="119" t="s">
        <v>13886</v>
      </c>
    </row>
    <row r="3952" spans="1:6" ht="25.5">
      <c r="A3952" s="121" t="s">
        <v>13887</v>
      </c>
      <c r="B3952" s="116" t="s">
        <v>13888</v>
      </c>
      <c r="C3952" s="122" t="s">
        <v>837</v>
      </c>
      <c r="D3952" s="123" t="s">
        <v>13889</v>
      </c>
      <c r="E3952" s="118"/>
      <c r="F3952" s="123" t="s">
        <v>13889</v>
      </c>
    </row>
    <row r="3953" spans="1:6" ht="25.5">
      <c r="A3953" s="121" t="s">
        <v>13890</v>
      </c>
      <c r="B3953" s="116" t="s">
        <v>13891</v>
      </c>
      <c r="C3953" s="122" t="s">
        <v>837</v>
      </c>
      <c r="D3953" s="123" t="s">
        <v>13892</v>
      </c>
      <c r="E3953" s="118"/>
      <c r="F3953" s="123" t="s">
        <v>13892</v>
      </c>
    </row>
    <row r="3954" spans="1:6" ht="38.25">
      <c r="A3954" s="121" t="s">
        <v>13893</v>
      </c>
      <c r="B3954" s="118" t="s">
        <v>13894</v>
      </c>
      <c r="C3954" s="122" t="s">
        <v>837</v>
      </c>
      <c r="D3954" s="123" t="s">
        <v>13895</v>
      </c>
      <c r="E3954" s="118"/>
      <c r="F3954" s="123" t="s">
        <v>13895</v>
      </c>
    </row>
    <row r="3955" spans="1:6">
      <c r="A3955" s="130">
        <v>69.05</v>
      </c>
      <c r="B3955" s="113" t="s">
        <v>13896</v>
      </c>
      <c r="C3955" s="114"/>
      <c r="D3955" s="114"/>
      <c r="E3955" s="114"/>
      <c r="F3955" s="114"/>
    </row>
    <row r="3956" spans="1:6" ht="25.5">
      <c r="A3956" s="116" t="s">
        <v>13897</v>
      </c>
      <c r="B3956" s="118" t="s">
        <v>13898</v>
      </c>
      <c r="C3956" s="117" t="s">
        <v>337</v>
      </c>
      <c r="D3956" s="119" t="s">
        <v>13899</v>
      </c>
      <c r="E3956" s="119" t="s">
        <v>1384</v>
      </c>
      <c r="F3956" s="119" t="s">
        <v>13900</v>
      </c>
    </row>
    <row r="3957" spans="1:6" ht="25.5">
      <c r="A3957" s="116" t="s">
        <v>13901</v>
      </c>
      <c r="B3957" s="118" t="s">
        <v>13902</v>
      </c>
      <c r="C3957" s="117" t="s">
        <v>337</v>
      </c>
      <c r="D3957" s="119" t="s">
        <v>13903</v>
      </c>
      <c r="E3957" s="119" t="s">
        <v>1384</v>
      </c>
      <c r="F3957" s="119" t="s">
        <v>13904</v>
      </c>
    </row>
    <row r="3958" spans="1:6" ht="38.25">
      <c r="A3958" s="116" t="s">
        <v>13905</v>
      </c>
      <c r="B3958" s="118" t="s">
        <v>13906</v>
      </c>
      <c r="C3958" s="117" t="s">
        <v>337</v>
      </c>
      <c r="D3958" s="119" t="s">
        <v>13907</v>
      </c>
      <c r="E3958" s="119" t="s">
        <v>1384</v>
      </c>
      <c r="F3958" s="119" t="s">
        <v>13908</v>
      </c>
    </row>
    <row r="3959" spans="1:6">
      <c r="A3959" s="130">
        <v>69.06</v>
      </c>
      <c r="B3959" s="113" t="s">
        <v>13909</v>
      </c>
      <c r="C3959" s="114"/>
      <c r="D3959" s="114"/>
      <c r="E3959" s="114"/>
      <c r="F3959" s="114"/>
    </row>
    <row r="3960" spans="1:6" ht="38.25">
      <c r="A3960" s="121" t="s">
        <v>13910</v>
      </c>
      <c r="B3960" s="118" t="s">
        <v>13911</v>
      </c>
      <c r="C3960" s="122" t="s">
        <v>337</v>
      </c>
      <c r="D3960" s="123" t="s">
        <v>13912</v>
      </c>
      <c r="E3960" s="123" t="s">
        <v>1471</v>
      </c>
      <c r="F3960" s="123" t="s">
        <v>13913</v>
      </c>
    </row>
    <row r="3961" spans="1:6" ht="38.25">
      <c r="A3961" s="121" t="s">
        <v>13914</v>
      </c>
      <c r="B3961" s="118" t="s">
        <v>13915</v>
      </c>
      <c r="C3961" s="122" t="s">
        <v>337</v>
      </c>
      <c r="D3961" s="123" t="s">
        <v>13916</v>
      </c>
      <c r="E3961" s="123" t="s">
        <v>1471</v>
      </c>
      <c r="F3961" s="123" t="s">
        <v>13917</v>
      </c>
    </row>
    <row r="3962" spans="1:6" ht="38.25">
      <c r="A3962" s="121" t="s">
        <v>13918</v>
      </c>
      <c r="B3962" s="118" t="s">
        <v>13919</v>
      </c>
      <c r="C3962" s="122" t="s">
        <v>337</v>
      </c>
      <c r="D3962" s="123" t="s">
        <v>13920</v>
      </c>
      <c r="E3962" s="123" t="s">
        <v>1471</v>
      </c>
      <c r="F3962" s="123" t="s">
        <v>13921</v>
      </c>
    </row>
    <row r="3963" spans="1:6" ht="38.25">
      <c r="A3963" s="116" t="s">
        <v>13922</v>
      </c>
      <c r="B3963" s="118" t="s">
        <v>13923</v>
      </c>
      <c r="C3963" s="117" t="s">
        <v>337</v>
      </c>
      <c r="D3963" s="119" t="s">
        <v>13924</v>
      </c>
      <c r="E3963" s="119" t="s">
        <v>1442</v>
      </c>
      <c r="F3963" s="119" t="s">
        <v>13925</v>
      </c>
    </row>
    <row r="3964" spans="1:6" ht="38.25">
      <c r="A3964" s="121" t="s">
        <v>13926</v>
      </c>
      <c r="B3964" s="118" t="s">
        <v>13927</v>
      </c>
      <c r="C3964" s="122" t="s">
        <v>337</v>
      </c>
      <c r="D3964" s="123" t="s">
        <v>13928</v>
      </c>
      <c r="E3964" s="123" t="s">
        <v>1471</v>
      </c>
      <c r="F3964" s="123" t="s">
        <v>13929</v>
      </c>
    </row>
    <row r="3965" spans="1:6" ht="38.25">
      <c r="A3965" s="116" t="s">
        <v>13930</v>
      </c>
      <c r="B3965" s="118" t="s">
        <v>13931</v>
      </c>
      <c r="C3965" s="117" t="s">
        <v>337</v>
      </c>
      <c r="D3965" s="119" t="s">
        <v>13932</v>
      </c>
      <c r="E3965" s="119" t="s">
        <v>1442</v>
      </c>
      <c r="F3965" s="119" t="s">
        <v>13933</v>
      </c>
    </row>
    <row r="3966" spans="1:6" ht="38.25">
      <c r="A3966" s="121" t="s">
        <v>13934</v>
      </c>
      <c r="B3966" s="118" t="s">
        <v>13935</v>
      </c>
      <c r="C3966" s="122" t="s">
        <v>337</v>
      </c>
      <c r="D3966" s="123" t="s">
        <v>13936</v>
      </c>
      <c r="E3966" s="123" t="s">
        <v>1414</v>
      </c>
      <c r="F3966" s="123" t="s">
        <v>13937</v>
      </c>
    </row>
    <row r="3967" spans="1:6" ht="38.25">
      <c r="A3967" s="121" t="s">
        <v>13938</v>
      </c>
      <c r="B3967" s="118" t="s">
        <v>13939</v>
      </c>
      <c r="C3967" s="122" t="s">
        <v>337</v>
      </c>
      <c r="D3967" s="123" t="s">
        <v>13940</v>
      </c>
      <c r="E3967" s="123" t="s">
        <v>1471</v>
      </c>
      <c r="F3967" s="123" t="s">
        <v>13941</v>
      </c>
    </row>
    <row r="3968" spans="1:6" ht="38.25">
      <c r="A3968" s="121" t="s">
        <v>13942</v>
      </c>
      <c r="B3968" s="118" t="s">
        <v>13943</v>
      </c>
      <c r="C3968" s="122" t="s">
        <v>337</v>
      </c>
      <c r="D3968" s="123" t="s">
        <v>13944</v>
      </c>
      <c r="E3968" s="123" t="s">
        <v>1471</v>
      </c>
      <c r="F3968" s="123" t="s">
        <v>13945</v>
      </c>
    </row>
    <row r="3969" spans="1:6" ht="38.25">
      <c r="A3969" s="121" t="s">
        <v>13946</v>
      </c>
      <c r="B3969" s="118" t="s">
        <v>13947</v>
      </c>
      <c r="C3969" s="122" t="s">
        <v>337</v>
      </c>
      <c r="D3969" s="123" t="s">
        <v>13948</v>
      </c>
      <c r="E3969" s="123" t="s">
        <v>1471</v>
      </c>
      <c r="F3969" s="123" t="s">
        <v>13949</v>
      </c>
    </row>
    <row r="3970" spans="1:6" ht="38.25">
      <c r="A3970" s="121" t="s">
        <v>13950</v>
      </c>
      <c r="B3970" s="118" t="s">
        <v>13951</v>
      </c>
      <c r="C3970" s="122" t="s">
        <v>337</v>
      </c>
      <c r="D3970" s="123" t="s">
        <v>13952</v>
      </c>
      <c r="E3970" s="123" t="s">
        <v>1471</v>
      </c>
      <c r="F3970" s="123" t="s">
        <v>13953</v>
      </c>
    </row>
    <row r="3971" spans="1:6" ht="38.25">
      <c r="A3971" s="121" t="s">
        <v>13954</v>
      </c>
      <c r="B3971" s="118" t="s">
        <v>13955</v>
      </c>
      <c r="C3971" s="122" t="s">
        <v>337</v>
      </c>
      <c r="D3971" s="123" t="s">
        <v>13956</v>
      </c>
      <c r="E3971" s="123" t="s">
        <v>1471</v>
      </c>
      <c r="F3971" s="123" t="s">
        <v>13957</v>
      </c>
    </row>
    <row r="3972" spans="1:6" ht="38.25">
      <c r="A3972" s="121" t="s">
        <v>13958</v>
      </c>
      <c r="B3972" s="118" t="s">
        <v>13959</v>
      </c>
      <c r="C3972" s="122" t="s">
        <v>337</v>
      </c>
      <c r="D3972" s="123" t="s">
        <v>13960</v>
      </c>
      <c r="E3972" s="123" t="s">
        <v>1471</v>
      </c>
      <c r="F3972" s="123" t="s">
        <v>13961</v>
      </c>
    </row>
    <row r="3973" spans="1:6" ht="51">
      <c r="A3973" s="121" t="s">
        <v>13962</v>
      </c>
      <c r="B3973" s="118" t="s">
        <v>13963</v>
      </c>
      <c r="C3973" s="122" t="s">
        <v>337</v>
      </c>
      <c r="D3973" s="123" t="s">
        <v>13964</v>
      </c>
      <c r="E3973" s="123" t="s">
        <v>1471</v>
      </c>
      <c r="F3973" s="123" t="s">
        <v>13965</v>
      </c>
    </row>
    <row r="3974" spans="1:6" ht="38.25">
      <c r="A3974" s="121" t="s">
        <v>13966</v>
      </c>
      <c r="B3974" s="118" t="s">
        <v>13967</v>
      </c>
      <c r="C3974" s="122" t="s">
        <v>337</v>
      </c>
      <c r="D3974" s="123" t="s">
        <v>13968</v>
      </c>
      <c r="E3974" s="123" t="s">
        <v>1471</v>
      </c>
      <c r="F3974" s="123" t="s">
        <v>13969</v>
      </c>
    </row>
    <row r="3975" spans="1:6" ht="38.25">
      <c r="A3975" s="121" t="s">
        <v>13970</v>
      </c>
      <c r="B3975" s="118" t="s">
        <v>13971</v>
      </c>
      <c r="C3975" s="122" t="s">
        <v>337</v>
      </c>
      <c r="D3975" s="123" t="s">
        <v>13972</v>
      </c>
      <c r="E3975" s="123" t="s">
        <v>1471</v>
      </c>
      <c r="F3975" s="123" t="s">
        <v>13973</v>
      </c>
    </row>
    <row r="3976" spans="1:6" ht="38.25">
      <c r="A3976" s="121" t="s">
        <v>13974</v>
      </c>
      <c r="B3976" s="118" t="s">
        <v>13975</v>
      </c>
      <c r="C3976" s="122" t="s">
        <v>337</v>
      </c>
      <c r="D3976" s="123" t="s">
        <v>13976</v>
      </c>
      <c r="E3976" s="123" t="s">
        <v>1471</v>
      </c>
      <c r="F3976" s="123" t="s">
        <v>13977</v>
      </c>
    </row>
    <row r="3977" spans="1:6">
      <c r="A3977" s="130">
        <v>69.08</v>
      </c>
      <c r="B3977" s="113" t="s">
        <v>13978</v>
      </c>
      <c r="C3977" s="114"/>
      <c r="D3977" s="114"/>
      <c r="E3977" s="114"/>
      <c r="F3977" s="114"/>
    </row>
    <row r="3978" spans="1:6" ht="25.5">
      <c r="A3978" s="116" t="s">
        <v>13979</v>
      </c>
      <c r="B3978" s="116" t="s">
        <v>13980</v>
      </c>
      <c r="C3978" s="117" t="s">
        <v>337</v>
      </c>
      <c r="D3978" s="119" t="s">
        <v>13981</v>
      </c>
      <c r="E3978" s="119" t="s">
        <v>10773</v>
      </c>
      <c r="F3978" s="119" t="s">
        <v>13982</v>
      </c>
    </row>
    <row r="3979" spans="1:6">
      <c r="A3979" s="130">
        <v>69.09</v>
      </c>
      <c r="B3979" s="113" t="s">
        <v>13983</v>
      </c>
      <c r="C3979" s="114"/>
      <c r="D3979" s="114"/>
      <c r="E3979" s="114"/>
      <c r="F3979" s="114"/>
    </row>
    <row r="3980" spans="1:6" ht="25.5">
      <c r="A3980" s="116" t="s">
        <v>13984</v>
      </c>
      <c r="B3980" s="118" t="s">
        <v>13985</v>
      </c>
      <c r="C3980" s="117" t="s">
        <v>337</v>
      </c>
      <c r="D3980" s="119" t="s">
        <v>13986</v>
      </c>
      <c r="E3980" s="119" t="s">
        <v>1494</v>
      </c>
      <c r="F3980" s="119" t="s">
        <v>13987</v>
      </c>
    </row>
    <row r="3981" spans="1:6">
      <c r="A3981" s="116" t="s">
        <v>13988</v>
      </c>
      <c r="B3981" s="116" t="s">
        <v>13989</v>
      </c>
      <c r="C3981" s="117" t="s">
        <v>337</v>
      </c>
      <c r="D3981" s="119" t="s">
        <v>13990</v>
      </c>
      <c r="E3981" s="119" t="s">
        <v>7066</v>
      </c>
      <c r="F3981" s="119" t="s">
        <v>13991</v>
      </c>
    </row>
    <row r="3982" spans="1:6">
      <c r="A3982" s="116" t="s">
        <v>13992</v>
      </c>
      <c r="B3982" s="116" t="s">
        <v>13993</v>
      </c>
      <c r="C3982" s="117" t="s">
        <v>337</v>
      </c>
      <c r="D3982" s="119" t="s">
        <v>13994</v>
      </c>
      <c r="E3982" s="119" t="s">
        <v>7066</v>
      </c>
      <c r="F3982" s="119" t="s">
        <v>13995</v>
      </c>
    </row>
    <row r="3983" spans="1:6" ht="25.5">
      <c r="A3983" s="116" t="s">
        <v>13996</v>
      </c>
      <c r="B3983" s="118" t="s">
        <v>13997</v>
      </c>
      <c r="C3983" s="117" t="s">
        <v>337</v>
      </c>
      <c r="D3983" s="119" t="s">
        <v>13998</v>
      </c>
      <c r="E3983" s="119" t="s">
        <v>1494</v>
      </c>
      <c r="F3983" s="119" t="s">
        <v>13999</v>
      </c>
    </row>
    <row r="3984" spans="1:6" ht="38.25">
      <c r="A3984" s="116" t="s">
        <v>14000</v>
      </c>
      <c r="B3984" s="118" t="s">
        <v>14001</v>
      </c>
      <c r="C3984" s="117" t="s">
        <v>337</v>
      </c>
      <c r="D3984" s="119" t="s">
        <v>14002</v>
      </c>
      <c r="E3984" s="119" t="s">
        <v>13642</v>
      </c>
      <c r="F3984" s="119" t="s">
        <v>14003</v>
      </c>
    </row>
    <row r="3985" spans="1:6">
      <c r="A3985" s="130">
        <v>69.099999999999994</v>
      </c>
      <c r="B3985" s="113" t="s">
        <v>14004</v>
      </c>
      <c r="C3985" s="114"/>
      <c r="D3985" s="114"/>
      <c r="E3985" s="114"/>
      <c r="F3985" s="114"/>
    </row>
    <row r="3986" spans="1:6" ht="38.25">
      <c r="A3986" s="116" t="s">
        <v>14005</v>
      </c>
      <c r="B3986" s="118" t="s">
        <v>14006</v>
      </c>
      <c r="C3986" s="117" t="s">
        <v>337</v>
      </c>
      <c r="D3986" s="119" t="s">
        <v>14007</v>
      </c>
      <c r="E3986" s="119" t="s">
        <v>8650</v>
      </c>
      <c r="F3986" s="119" t="s">
        <v>14008</v>
      </c>
    </row>
    <row r="3987" spans="1:6" ht="25.5">
      <c r="A3987" s="116" t="s">
        <v>14009</v>
      </c>
      <c r="B3987" s="118" t="s">
        <v>14010</v>
      </c>
      <c r="C3987" s="117" t="s">
        <v>837</v>
      </c>
      <c r="D3987" s="119" t="s">
        <v>14011</v>
      </c>
      <c r="E3987" s="119" t="s">
        <v>1588</v>
      </c>
      <c r="F3987" s="119" t="s">
        <v>14012</v>
      </c>
    </row>
    <row r="3988" spans="1:6" ht="38.25">
      <c r="A3988" s="130">
        <v>69.2</v>
      </c>
      <c r="B3988" s="127" t="s">
        <v>14013</v>
      </c>
      <c r="C3988" s="128"/>
      <c r="D3988" s="128"/>
      <c r="E3988" s="128"/>
      <c r="F3988" s="128"/>
    </row>
    <row r="3989" spans="1:6" ht="38.25">
      <c r="A3989" s="116" t="s">
        <v>14014</v>
      </c>
      <c r="B3989" s="118" t="s">
        <v>14015</v>
      </c>
      <c r="C3989" s="117" t="s">
        <v>514</v>
      </c>
      <c r="D3989" s="119" t="s">
        <v>477</v>
      </c>
      <c r="E3989" s="119" t="s">
        <v>1486</v>
      </c>
      <c r="F3989" s="119" t="s">
        <v>1030</v>
      </c>
    </row>
    <row r="3990" spans="1:6">
      <c r="A3990" s="116" t="s">
        <v>14016</v>
      </c>
      <c r="B3990" s="116" t="s">
        <v>14017</v>
      </c>
      <c r="C3990" s="117" t="s">
        <v>337</v>
      </c>
      <c r="D3990" s="119" t="s">
        <v>5929</v>
      </c>
      <c r="E3990" s="119" t="s">
        <v>1494</v>
      </c>
      <c r="F3990" s="119" t="s">
        <v>9271</v>
      </c>
    </row>
    <row r="3991" spans="1:6" ht="25.5">
      <c r="A3991" s="116" t="s">
        <v>14018</v>
      </c>
      <c r="B3991" s="118" t="s">
        <v>14019</v>
      </c>
      <c r="C3991" s="117" t="s">
        <v>337</v>
      </c>
      <c r="D3991" s="119" t="s">
        <v>14020</v>
      </c>
      <c r="E3991" s="119" t="s">
        <v>1494</v>
      </c>
      <c r="F3991" s="119" t="s">
        <v>14021</v>
      </c>
    </row>
    <row r="3992" spans="1:6" ht="38.25">
      <c r="A3992" s="116" t="s">
        <v>14022</v>
      </c>
      <c r="B3992" s="118" t="s">
        <v>14023</v>
      </c>
      <c r="C3992" s="117" t="s">
        <v>337</v>
      </c>
      <c r="D3992" s="119" t="s">
        <v>14024</v>
      </c>
      <c r="E3992" s="119" t="s">
        <v>1494</v>
      </c>
      <c r="F3992" s="119" t="s">
        <v>14025</v>
      </c>
    </row>
    <row r="3993" spans="1:6">
      <c r="A3993" s="116" t="s">
        <v>14026</v>
      </c>
      <c r="B3993" s="116" t="s">
        <v>14027</v>
      </c>
      <c r="C3993" s="117" t="s">
        <v>337</v>
      </c>
      <c r="D3993" s="119" t="s">
        <v>14028</v>
      </c>
      <c r="E3993" s="119" t="s">
        <v>7375</v>
      </c>
      <c r="F3993" s="119" t="s">
        <v>14029</v>
      </c>
    </row>
    <row r="3994" spans="1:6">
      <c r="A3994" s="116" t="s">
        <v>14030</v>
      </c>
      <c r="B3994" s="116" t="s">
        <v>14031</v>
      </c>
      <c r="C3994" s="117" t="s">
        <v>337</v>
      </c>
      <c r="D3994" s="119" t="s">
        <v>14032</v>
      </c>
      <c r="E3994" s="119" t="s">
        <v>7375</v>
      </c>
      <c r="F3994" s="119" t="s">
        <v>14033</v>
      </c>
    </row>
    <row r="3995" spans="1:6">
      <c r="A3995" s="116" t="s">
        <v>14034</v>
      </c>
      <c r="B3995" s="116" t="s">
        <v>14035</v>
      </c>
      <c r="C3995" s="117" t="s">
        <v>337</v>
      </c>
      <c r="D3995" s="119" t="s">
        <v>14036</v>
      </c>
      <c r="E3995" s="119" t="s">
        <v>1433</v>
      </c>
      <c r="F3995" s="119" t="s">
        <v>14037</v>
      </c>
    </row>
    <row r="3996" spans="1:6" ht="25.5">
      <c r="A3996" s="116" t="s">
        <v>14038</v>
      </c>
      <c r="B3996" s="118" t="s">
        <v>14039</v>
      </c>
      <c r="C3996" s="117" t="s">
        <v>337</v>
      </c>
      <c r="D3996" s="119" t="s">
        <v>14040</v>
      </c>
      <c r="E3996" s="119" t="s">
        <v>1433</v>
      </c>
      <c r="F3996" s="119" t="s">
        <v>7442</v>
      </c>
    </row>
    <row r="3997" spans="1:6" ht="38.25">
      <c r="A3997" s="116" t="s">
        <v>14041</v>
      </c>
      <c r="B3997" s="118" t="s">
        <v>14042</v>
      </c>
      <c r="C3997" s="117" t="s">
        <v>337</v>
      </c>
      <c r="D3997" s="119" t="s">
        <v>4178</v>
      </c>
      <c r="E3997" s="119" t="s">
        <v>907</v>
      </c>
      <c r="F3997" s="119" t="s">
        <v>14043</v>
      </c>
    </row>
    <row r="3998" spans="1:6" ht="25.5">
      <c r="A3998" s="116" t="s">
        <v>14044</v>
      </c>
      <c r="B3998" s="118" t="s">
        <v>14045</v>
      </c>
      <c r="C3998" s="117" t="s">
        <v>337</v>
      </c>
      <c r="D3998" s="119" t="s">
        <v>14046</v>
      </c>
      <c r="E3998" s="119" t="s">
        <v>14047</v>
      </c>
      <c r="F3998" s="119" t="s">
        <v>14048</v>
      </c>
    </row>
    <row r="3999" spans="1:6">
      <c r="A3999" s="116" t="s">
        <v>14049</v>
      </c>
      <c r="B3999" s="116" t="s">
        <v>14050</v>
      </c>
      <c r="C3999" s="117" t="s">
        <v>337</v>
      </c>
      <c r="D3999" s="119" t="s">
        <v>6228</v>
      </c>
      <c r="E3999" s="119" t="s">
        <v>1007</v>
      </c>
      <c r="F3999" s="119" t="s">
        <v>7821</v>
      </c>
    </row>
    <row r="4000" spans="1:6">
      <c r="A4000" s="116" t="s">
        <v>14051</v>
      </c>
      <c r="B4000" s="116" t="s">
        <v>14052</v>
      </c>
      <c r="C4000" s="117" t="s">
        <v>337</v>
      </c>
      <c r="D4000" s="119" t="s">
        <v>14053</v>
      </c>
      <c r="E4000" s="119" t="s">
        <v>1007</v>
      </c>
      <c r="F4000" s="119" t="s">
        <v>2361</v>
      </c>
    </row>
    <row r="4001" spans="1:6">
      <c r="A4001" s="116" t="s">
        <v>14054</v>
      </c>
      <c r="B4001" s="116" t="s">
        <v>14055</v>
      </c>
      <c r="C4001" s="117" t="s">
        <v>337</v>
      </c>
      <c r="D4001" s="119" t="s">
        <v>14056</v>
      </c>
      <c r="E4001" s="119" t="s">
        <v>1007</v>
      </c>
      <c r="F4001" s="119" t="s">
        <v>14057</v>
      </c>
    </row>
    <row r="4002" spans="1:6" ht="38.25">
      <c r="A4002" s="116" t="s">
        <v>14058</v>
      </c>
      <c r="B4002" s="118" t="s">
        <v>14059</v>
      </c>
      <c r="C4002" s="117" t="s">
        <v>337</v>
      </c>
      <c r="D4002" s="119" t="s">
        <v>14060</v>
      </c>
      <c r="E4002" s="119" t="s">
        <v>907</v>
      </c>
      <c r="F4002" s="119" t="s">
        <v>14061</v>
      </c>
    </row>
    <row r="4003" spans="1:6" ht="38.25">
      <c r="A4003" s="116" t="s">
        <v>14062</v>
      </c>
      <c r="B4003" s="118" t="s">
        <v>14063</v>
      </c>
      <c r="C4003" s="117" t="s">
        <v>337</v>
      </c>
      <c r="D4003" s="119" t="s">
        <v>14064</v>
      </c>
      <c r="E4003" s="119" t="s">
        <v>907</v>
      </c>
      <c r="F4003" s="119" t="s">
        <v>14065</v>
      </c>
    </row>
    <row r="4004" spans="1:6">
      <c r="A4004" s="116" t="s">
        <v>14066</v>
      </c>
      <c r="B4004" s="116" t="s">
        <v>14067</v>
      </c>
      <c r="C4004" s="117" t="s">
        <v>337</v>
      </c>
      <c r="D4004" s="119" t="s">
        <v>14068</v>
      </c>
      <c r="E4004" s="119" t="s">
        <v>936</v>
      </c>
      <c r="F4004" s="119" t="s">
        <v>1784</v>
      </c>
    </row>
    <row r="4005" spans="1:6">
      <c r="A4005" s="116" t="s">
        <v>14069</v>
      </c>
      <c r="B4005" s="116" t="s">
        <v>14070</v>
      </c>
      <c r="C4005" s="117" t="s">
        <v>337</v>
      </c>
      <c r="D4005" s="119" t="s">
        <v>3449</v>
      </c>
      <c r="E4005" s="119" t="s">
        <v>936</v>
      </c>
      <c r="F4005" s="119" t="s">
        <v>9280</v>
      </c>
    </row>
    <row r="4006" spans="1:6" ht="25.5">
      <c r="A4006" s="116" t="s">
        <v>14071</v>
      </c>
      <c r="B4006" s="118" t="s">
        <v>14072</v>
      </c>
      <c r="C4006" s="117" t="s">
        <v>337</v>
      </c>
      <c r="D4006" s="119" t="s">
        <v>14073</v>
      </c>
      <c r="E4006" s="119" t="s">
        <v>14074</v>
      </c>
      <c r="F4006" s="119" t="s">
        <v>14075</v>
      </c>
    </row>
    <row r="4007" spans="1:6" ht="25.5">
      <c r="A4007" s="116" t="s">
        <v>14076</v>
      </c>
      <c r="B4007" s="118" t="s">
        <v>14077</v>
      </c>
      <c r="C4007" s="117" t="s">
        <v>337</v>
      </c>
      <c r="D4007" s="119" t="s">
        <v>3480</v>
      </c>
      <c r="E4007" s="119" t="s">
        <v>14047</v>
      </c>
      <c r="F4007" s="119" t="s">
        <v>14078</v>
      </c>
    </row>
    <row r="4008" spans="1:6" ht="25.5">
      <c r="A4008" s="116" t="s">
        <v>14079</v>
      </c>
      <c r="B4008" s="118" t="s">
        <v>14080</v>
      </c>
      <c r="C4008" s="117" t="s">
        <v>337</v>
      </c>
      <c r="D4008" s="119" t="s">
        <v>14081</v>
      </c>
      <c r="E4008" s="119" t="s">
        <v>14047</v>
      </c>
      <c r="F4008" s="119" t="s">
        <v>916</v>
      </c>
    </row>
    <row r="4009" spans="1:6" ht="25.5">
      <c r="A4009" s="116" t="s">
        <v>14082</v>
      </c>
      <c r="B4009" s="118" t="s">
        <v>14083</v>
      </c>
      <c r="C4009" s="117" t="s">
        <v>337</v>
      </c>
      <c r="D4009" s="119" t="s">
        <v>14084</v>
      </c>
      <c r="E4009" s="119" t="s">
        <v>14047</v>
      </c>
      <c r="F4009" s="119" t="s">
        <v>14085</v>
      </c>
    </row>
    <row r="4010" spans="1:6" ht="25.5">
      <c r="A4010" s="116" t="s">
        <v>14086</v>
      </c>
      <c r="B4010" s="118" t="s">
        <v>14087</v>
      </c>
      <c r="C4010" s="117" t="s">
        <v>337</v>
      </c>
      <c r="D4010" s="119" t="s">
        <v>8062</v>
      </c>
      <c r="E4010" s="119" t="s">
        <v>6281</v>
      </c>
      <c r="F4010" s="119" t="s">
        <v>14088</v>
      </c>
    </row>
    <row r="4011" spans="1:6">
      <c r="A4011" s="116" t="s">
        <v>14089</v>
      </c>
      <c r="B4011" s="116" t="s">
        <v>14090</v>
      </c>
      <c r="C4011" s="117" t="s">
        <v>337</v>
      </c>
      <c r="D4011" s="119" t="s">
        <v>4593</v>
      </c>
      <c r="E4011" s="119" t="s">
        <v>1494</v>
      </c>
      <c r="F4011" s="119" t="s">
        <v>14091</v>
      </c>
    </row>
    <row r="4012" spans="1:6" ht="25.5">
      <c r="A4012" s="116" t="s">
        <v>14092</v>
      </c>
      <c r="B4012" s="118" t="s">
        <v>14093</v>
      </c>
      <c r="C4012" s="117" t="s">
        <v>337</v>
      </c>
      <c r="D4012" s="119" t="s">
        <v>14094</v>
      </c>
      <c r="E4012" s="119" t="s">
        <v>1491</v>
      </c>
      <c r="F4012" s="119" t="s">
        <v>14095</v>
      </c>
    </row>
    <row r="4013" spans="1:6">
      <c r="A4013" s="129">
        <v>70</v>
      </c>
      <c r="B4013" s="113" t="s">
        <v>14096</v>
      </c>
      <c r="C4013" s="114"/>
      <c r="D4013" s="114"/>
      <c r="E4013" s="114"/>
      <c r="F4013" s="114"/>
    </row>
    <row r="4014" spans="1:6">
      <c r="A4014" s="130">
        <v>70.010000000000005</v>
      </c>
      <c r="B4014" s="113" t="s">
        <v>14097</v>
      </c>
      <c r="C4014" s="114"/>
      <c r="D4014" s="114"/>
      <c r="E4014" s="114"/>
      <c r="F4014" s="114"/>
    </row>
    <row r="4015" spans="1:6">
      <c r="A4015" s="116" t="s">
        <v>14098</v>
      </c>
      <c r="B4015" s="116" t="s">
        <v>14099</v>
      </c>
      <c r="C4015" s="117" t="s">
        <v>408</v>
      </c>
      <c r="D4015" s="119" t="s">
        <v>14100</v>
      </c>
      <c r="E4015" s="119" t="s">
        <v>1939</v>
      </c>
      <c r="F4015" s="119" t="s">
        <v>14101</v>
      </c>
    </row>
    <row r="4016" spans="1:6">
      <c r="A4016" s="116" t="s">
        <v>14102</v>
      </c>
      <c r="B4016" s="116" t="s">
        <v>14103</v>
      </c>
      <c r="C4016" s="117" t="s">
        <v>408</v>
      </c>
      <c r="D4016" s="119" t="s">
        <v>14104</v>
      </c>
      <c r="E4016" s="119" t="s">
        <v>14105</v>
      </c>
      <c r="F4016" s="119" t="s">
        <v>14106</v>
      </c>
    </row>
    <row r="4017" spans="1:6">
      <c r="A4017" s="116" t="s">
        <v>14107</v>
      </c>
      <c r="B4017" s="116" t="s">
        <v>14108</v>
      </c>
      <c r="C4017" s="117" t="s">
        <v>408</v>
      </c>
      <c r="D4017" s="119" t="s">
        <v>14109</v>
      </c>
      <c r="E4017" s="119" t="s">
        <v>14110</v>
      </c>
      <c r="F4017" s="119" t="s">
        <v>14111</v>
      </c>
    </row>
    <row r="4018" spans="1:6">
      <c r="A4018" s="116" t="s">
        <v>14112</v>
      </c>
      <c r="B4018" s="116" t="s">
        <v>14113</v>
      </c>
      <c r="C4018" s="117" t="s">
        <v>514</v>
      </c>
      <c r="D4018" s="119" t="s">
        <v>14114</v>
      </c>
      <c r="E4018" s="119" t="s">
        <v>14115</v>
      </c>
      <c r="F4018" s="119" t="s">
        <v>14116</v>
      </c>
    </row>
    <row r="4019" spans="1:6" ht="25.5">
      <c r="A4019" s="116" t="s">
        <v>14117</v>
      </c>
      <c r="B4019" s="116" t="s">
        <v>14118</v>
      </c>
      <c r="C4019" s="117" t="s">
        <v>837</v>
      </c>
      <c r="D4019" s="119" t="s">
        <v>14119</v>
      </c>
      <c r="E4019" s="124"/>
      <c r="F4019" s="119" t="s">
        <v>14119</v>
      </c>
    </row>
    <row r="4020" spans="1:6">
      <c r="A4020" s="130">
        <v>70.02</v>
      </c>
      <c r="B4020" s="113" t="s">
        <v>14120</v>
      </c>
      <c r="C4020" s="114"/>
      <c r="D4020" s="114"/>
      <c r="E4020" s="114"/>
      <c r="F4020" s="114"/>
    </row>
    <row r="4021" spans="1:6">
      <c r="A4021" s="116" t="s">
        <v>14121</v>
      </c>
      <c r="B4021" s="116" t="s">
        <v>14122</v>
      </c>
      <c r="C4021" s="117" t="s">
        <v>408</v>
      </c>
      <c r="D4021" s="119" t="s">
        <v>14123</v>
      </c>
      <c r="E4021" s="126"/>
      <c r="F4021" s="119" t="s">
        <v>14123</v>
      </c>
    </row>
    <row r="4022" spans="1:6" ht="25.5">
      <c r="A4022" s="116" t="s">
        <v>14124</v>
      </c>
      <c r="B4022" s="116" t="s">
        <v>14125</v>
      </c>
      <c r="C4022" s="117" t="s">
        <v>408</v>
      </c>
      <c r="D4022" s="119" t="s">
        <v>14126</v>
      </c>
      <c r="E4022" s="124"/>
      <c r="F4022" s="119" t="s">
        <v>14126</v>
      </c>
    </row>
    <row r="4023" spans="1:6" ht="38.25">
      <c r="A4023" s="121" t="s">
        <v>14127</v>
      </c>
      <c r="B4023" s="116" t="s">
        <v>14128</v>
      </c>
      <c r="C4023" s="122" t="s">
        <v>408</v>
      </c>
      <c r="D4023" s="123" t="s">
        <v>14129</v>
      </c>
      <c r="E4023" s="118"/>
      <c r="F4023" s="123" t="s">
        <v>14129</v>
      </c>
    </row>
    <row r="4024" spans="1:6" ht="51">
      <c r="A4024" s="121" t="s">
        <v>14130</v>
      </c>
      <c r="B4024" s="118" t="s">
        <v>14131</v>
      </c>
      <c r="C4024" s="122" t="s">
        <v>408</v>
      </c>
      <c r="D4024" s="123" t="s">
        <v>14132</v>
      </c>
      <c r="E4024" s="118"/>
      <c r="F4024" s="123" t="s">
        <v>14132</v>
      </c>
    </row>
    <row r="4025" spans="1:6" ht="51">
      <c r="A4025" s="121" t="s">
        <v>14133</v>
      </c>
      <c r="B4025" s="118" t="s">
        <v>14134</v>
      </c>
      <c r="C4025" s="122" t="s">
        <v>408</v>
      </c>
      <c r="D4025" s="123" t="s">
        <v>14135</v>
      </c>
      <c r="E4025" s="118"/>
      <c r="F4025" s="123" t="s">
        <v>14135</v>
      </c>
    </row>
    <row r="4026" spans="1:6" ht="51">
      <c r="A4026" s="121" t="s">
        <v>14136</v>
      </c>
      <c r="B4026" s="118" t="s">
        <v>14137</v>
      </c>
      <c r="C4026" s="122" t="s">
        <v>408</v>
      </c>
      <c r="D4026" s="123" t="s">
        <v>14138</v>
      </c>
      <c r="E4026" s="118"/>
      <c r="F4026" s="123" t="s">
        <v>14138</v>
      </c>
    </row>
    <row r="4027" spans="1:6" ht="51">
      <c r="A4027" s="121" t="s">
        <v>14139</v>
      </c>
      <c r="B4027" s="118" t="s">
        <v>14140</v>
      </c>
      <c r="C4027" s="122" t="s">
        <v>408</v>
      </c>
      <c r="D4027" s="123" t="s">
        <v>14141</v>
      </c>
      <c r="E4027" s="118"/>
      <c r="F4027" s="123" t="s">
        <v>14141</v>
      </c>
    </row>
    <row r="4028" spans="1:6" ht="38.25">
      <c r="A4028" s="116" t="s">
        <v>14142</v>
      </c>
      <c r="B4028" s="118" t="s">
        <v>14143</v>
      </c>
      <c r="C4028" s="117" t="s">
        <v>408</v>
      </c>
      <c r="D4028" s="119" t="s">
        <v>14144</v>
      </c>
      <c r="E4028" s="124"/>
      <c r="F4028" s="119" t="s">
        <v>14144</v>
      </c>
    </row>
    <row r="4029" spans="1:6" ht="25.5">
      <c r="A4029" s="116" t="s">
        <v>14145</v>
      </c>
      <c r="B4029" s="118" t="s">
        <v>14146</v>
      </c>
      <c r="C4029" s="117" t="s">
        <v>408</v>
      </c>
      <c r="D4029" s="119" t="s">
        <v>14147</v>
      </c>
      <c r="E4029" s="124"/>
      <c r="F4029" s="119" t="s">
        <v>14147</v>
      </c>
    </row>
    <row r="4030" spans="1:6" ht="38.25">
      <c r="A4030" s="116" t="s">
        <v>14148</v>
      </c>
      <c r="B4030" s="118" t="s">
        <v>14149</v>
      </c>
      <c r="C4030" s="117" t="s">
        <v>408</v>
      </c>
      <c r="D4030" s="119" t="s">
        <v>14150</v>
      </c>
      <c r="E4030" s="124"/>
      <c r="F4030" s="119" t="s">
        <v>14150</v>
      </c>
    </row>
    <row r="4031" spans="1:6">
      <c r="A4031" s="130">
        <v>70.03</v>
      </c>
      <c r="B4031" s="113" t="s">
        <v>14151</v>
      </c>
      <c r="C4031" s="114"/>
      <c r="D4031" s="114"/>
      <c r="E4031" s="114"/>
      <c r="F4031" s="114"/>
    </row>
    <row r="4032" spans="1:6" ht="51">
      <c r="A4032" s="121" t="s">
        <v>14152</v>
      </c>
      <c r="B4032" s="118" t="s">
        <v>14153</v>
      </c>
      <c r="C4032" s="122" t="s">
        <v>408</v>
      </c>
      <c r="D4032" s="123" t="s">
        <v>14154</v>
      </c>
      <c r="E4032" s="123" t="s">
        <v>3307</v>
      </c>
      <c r="F4032" s="123" t="s">
        <v>14155</v>
      </c>
    </row>
    <row r="4033" spans="1:6" ht="38.25">
      <c r="A4033" s="121" t="s">
        <v>14156</v>
      </c>
      <c r="B4033" s="118" t="s">
        <v>14157</v>
      </c>
      <c r="C4033" s="122" t="s">
        <v>408</v>
      </c>
      <c r="D4033" s="123" t="s">
        <v>14158</v>
      </c>
      <c r="E4033" s="123" t="s">
        <v>3307</v>
      </c>
      <c r="F4033" s="123" t="s">
        <v>14159</v>
      </c>
    </row>
    <row r="4034" spans="1:6" ht="38.25">
      <c r="A4034" s="121" t="s">
        <v>14160</v>
      </c>
      <c r="B4034" s="118" t="s">
        <v>14161</v>
      </c>
      <c r="C4034" s="122" t="s">
        <v>408</v>
      </c>
      <c r="D4034" s="123" t="s">
        <v>14162</v>
      </c>
      <c r="E4034" s="123" t="s">
        <v>3307</v>
      </c>
      <c r="F4034" s="123" t="s">
        <v>14163</v>
      </c>
    </row>
    <row r="4035" spans="1:6" ht="38.25">
      <c r="A4035" s="121" t="s">
        <v>14164</v>
      </c>
      <c r="B4035" s="118" t="s">
        <v>14165</v>
      </c>
      <c r="C4035" s="122" t="s">
        <v>408</v>
      </c>
      <c r="D4035" s="123" t="s">
        <v>14166</v>
      </c>
      <c r="E4035" s="123" t="s">
        <v>3307</v>
      </c>
      <c r="F4035" s="123" t="s">
        <v>14167</v>
      </c>
    </row>
    <row r="4036" spans="1:6" ht="38.25">
      <c r="A4036" s="121" t="s">
        <v>14168</v>
      </c>
      <c r="B4036" s="118" t="s">
        <v>14169</v>
      </c>
      <c r="C4036" s="122" t="s">
        <v>408</v>
      </c>
      <c r="D4036" s="123" t="s">
        <v>14170</v>
      </c>
      <c r="E4036" s="123" t="s">
        <v>3307</v>
      </c>
      <c r="F4036" s="123" t="s">
        <v>14171</v>
      </c>
    </row>
    <row r="4037" spans="1:6" ht="51">
      <c r="A4037" s="121" t="s">
        <v>14172</v>
      </c>
      <c r="B4037" s="118" t="s">
        <v>14173</v>
      </c>
      <c r="C4037" s="122" t="s">
        <v>408</v>
      </c>
      <c r="D4037" s="123" t="s">
        <v>14174</v>
      </c>
      <c r="E4037" s="123" t="s">
        <v>14175</v>
      </c>
      <c r="F4037" s="123" t="s">
        <v>14176</v>
      </c>
    </row>
    <row r="4038" spans="1:6" ht="51">
      <c r="A4038" s="121" t="s">
        <v>14177</v>
      </c>
      <c r="B4038" s="118" t="s">
        <v>14178</v>
      </c>
      <c r="C4038" s="122" t="s">
        <v>408</v>
      </c>
      <c r="D4038" s="123" t="s">
        <v>14179</v>
      </c>
      <c r="E4038" s="123" t="s">
        <v>14175</v>
      </c>
      <c r="F4038" s="123" t="s">
        <v>14180</v>
      </c>
    </row>
    <row r="4039" spans="1:6" ht="51">
      <c r="A4039" s="121" t="s">
        <v>14181</v>
      </c>
      <c r="B4039" s="118" t="s">
        <v>14182</v>
      </c>
      <c r="C4039" s="122" t="s">
        <v>408</v>
      </c>
      <c r="D4039" s="123" t="s">
        <v>14183</v>
      </c>
      <c r="E4039" s="123" t="s">
        <v>14175</v>
      </c>
      <c r="F4039" s="123" t="s">
        <v>14184</v>
      </c>
    </row>
    <row r="4040" spans="1:6">
      <c r="A4040" s="130">
        <v>70.040000000000006</v>
      </c>
      <c r="B4040" s="113" t="s">
        <v>14185</v>
      </c>
      <c r="C4040" s="114"/>
      <c r="D4040" s="114"/>
      <c r="E4040" s="114"/>
      <c r="F4040" s="114"/>
    </row>
    <row r="4041" spans="1:6" ht="25.5">
      <c r="A4041" s="116" t="s">
        <v>14186</v>
      </c>
      <c r="B4041" s="118" t="s">
        <v>14187</v>
      </c>
      <c r="C4041" s="117" t="s">
        <v>337</v>
      </c>
      <c r="D4041" s="119" t="s">
        <v>14188</v>
      </c>
      <c r="E4041" s="119" t="s">
        <v>9014</v>
      </c>
      <c r="F4041" s="119" t="s">
        <v>14189</v>
      </c>
    </row>
    <row r="4042" spans="1:6" ht="38.25">
      <c r="A4042" s="116" t="s">
        <v>14190</v>
      </c>
      <c r="B4042" s="118" t="s">
        <v>14191</v>
      </c>
      <c r="C4042" s="117" t="s">
        <v>337</v>
      </c>
      <c r="D4042" s="119" t="s">
        <v>14192</v>
      </c>
      <c r="E4042" s="119" t="s">
        <v>9014</v>
      </c>
      <c r="F4042" s="119" t="s">
        <v>14193</v>
      </c>
    </row>
    <row r="4043" spans="1:6" ht="25.5">
      <c r="A4043" s="116" t="s">
        <v>14194</v>
      </c>
      <c r="B4043" s="118" t="s">
        <v>14195</v>
      </c>
      <c r="C4043" s="117" t="s">
        <v>337</v>
      </c>
      <c r="D4043" s="119" t="s">
        <v>14196</v>
      </c>
      <c r="E4043" s="119" t="s">
        <v>14197</v>
      </c>
      <c r="F4043" s="119" t="s">
        <v>14198</v>
      </c>
    </row>
    <row r="4044" spans="1:6" ht="38.25">
      <c r="A4044" s="116" t="s">
        <v>14199</v>
      </c>
      <c r="B4044" s="118" t="s">
        <v>14200</v>
      </c>
      <c r="C4044" s="117" t="s">
        <v>337</v>
      </c>
      <c r="D4044" s="119" t="s">
        <v>14201</v>
      </c>
      <c r="E4044" s="119" t="s">
        <v>9014</v>
      </c>
      <c r="F4044" s="119" t="s">
        <v>14202</v>
      </c>
    </row>
    <row r="4045" spans="1:6" ht="25.5">
      <c r="A4045" s="116" t="s">
        <v>14203</v>
      </c>
      <c r="B4045" s="116" t="s">
        <v>14204</v>
      </c>
      <c r="C4045" s="117" t="s">
        <v>337</v>
      </c>
      <c r="D4045" s="119" t="s">
        <v>14205</v>
      </c>
      <c r="E4045" s="119" t="s">
        <v>1539</v>
      </c>
      <c r="F4045" s="119" t="s">
        <v>14206</v>
      </c>
    </row>
    <row r="4046" spans="1:6" ht="25.5">
      <c r="A4046" s="116" t="s">
        <v>14207</v>
      </c>
      <c r="B4046" s="118" t="s">
        <v>14208</v>
      </c>
      <c r="C4046" s="117" t="s">
        <v>337</v>
      </c>
      <c r="D4046" s="119" t="s">
        <v>14209</v>
      </c>
      <c r="E4046" s="119" t="s">
        <v>9014</v>
      </c>
      <c r="F4046" s="119" t="s">
        <v>14210</v>
      </c>
    </row>
    <row r="4047" spans="1:6">
      <c r="A4047" s="116" t="s">
        <v>14211</v>
      </c>
      <c r="B4047" s="116" t="s">
        <v>14212</v>
      </c>
      <c r="C4047" s="117" t="s">
        <v>337</v>
      </c>
      <c r="D4047" s="119" t="s">
        <v>14213</v>
      </c>
      <c r="E4047" s="119" t="s">
        <v>9014</v>
      </c>
      <c r="F4047" s="119" t="s">
        <v>14214</v>
      </c>
    </row>
    <row r="4048" spans="1:6">
      <c r="A4048" s="130">
        <v>70.05</v>
      </c>
      <c r="B4048" s="113" t="s">
        <v>14215</v>
      </c>
      <c r="C4048" s="114"/>
      <c r="D4048" s="114"/>
      <c r="E4048" s="114"/>
      <c r="F4048" s="114"/>
    </row>
    <row r="4049" spans="1:6">
      <c r="A4049" s="116" t="s">
        <v>14216</v>
      </c>
      <c r="B4049" s="116" t="s">
        <v>14217</v>
      </c>
      <c r="C4049" s="117" t="s">
        <v>337</v>
      </c>
      <c r="D4049" s="119" t="s">
        <v>14218</v>
      </c>
      <c r="E4049" s="119" t="s">
        <v>14219</v>
      </c>
      <c r="F4049" s="119" t="s">
        <v>14220</v>
      </c>
    </row>
    <row r="4050" spans="1:6">
      <c r="A4050" s="116" t="s">
        <v>14221</v>
      </c>
      <c r="B4050" s="116" t="s">
        <v>14222</v>
      </c>
      <c r="C4050" s="117" t="s">
        <v>337</v>
      </c>
      <c r="D4050" s="119" t="s">
        <v>14223</v>
      </c>
      <c r="E4050" s="119" t="s">
        <v>4737</v>
      </c>
      <c r="F4050" s="119" t="s">
        <v>14224</v>
      </c>
    </row>
    <row r="4051" spans="1:6" ht="38.25">
      <c r="A4051" s="116" t="s">
        <v>14225</v>
      </c>
      <c r="B4051" s="118" t="s">
        <v>14226</v>
      </c>
      <c r="C4051" s="117" t="s">
        <v>337</v>
      </c>
      <c r="D4051" s="119" t="s">
        <v>14227</v>
      </c>
      <c r="E4051" s="119" t="s">
        <v>1491</v>
      </c>
      <c r="F4051" s="119" t="s">
        <v>14228</v>
      </c>
    </row>
    <row r="4052" spans="1:6" ht="25.5">
      <c r="A4052" s="116" t="s">
        <v>14229</v>
      </c>
      <c r="B4052" s="118" t="s">
        <v>14230</v>
      </c>
      <c r="C4052" s="117" t="s">
        <v>337</v>
      </c>
      <c r="D4052" s="119" t="s">
        <v>14231</v>
      </c>
      <c r="E4052" s="119" t="s">
        <v>14232</v>
      </c>
      <c r="F4052" s="119" t="s">
        <v>14233</v>
      </c>
    </row>
    <row r="4053" spans="1:6" ht="25.5">
      <c r="A4053" s="116" t="s">
        <v>14234</v>
      </c>
      <c r="B4053" s="118" t="s">
        <v>14235</v>
      </c>
      <c r="C4053" s="117" t="s">
        <v>337</v>
      </c>
      <c r="D4053" s="119" t="s">
        <v>14236</v>
      </c>
      <c r="E4053" s="119" t="s">
        <v>14237</v>
      </c>
      <c r="F4053" s="119" t="s">
        <v>14238</v>
      </c>
    </row>
    <row r="4054" spans="1:6">
      <c r="A4054" s="130">
        <v>70.06</v>
      </c>
      <c r="B4054" s="113" t="s">
        <v>14239</v>
      </c>
      <c r="C4054" s="114"/>
      <c r="D4054" s="114"/>
      <c r="E4054" s="114"/>
      <c r="F4054" s="114"/>
    </row>
    <row r="4055" spans="1:6">
      <c r="A4055" s="116" t="s">
        <v>14240</v>
      </c>
      <c r="B4055" s="116" t="s">
        <v>14241</v>
      </c>
      <c r="C4055" s="117" t="s">
        <v>337</v>
      </c>
      <c r="D4055" s="119" t="s">
        <v>14242</v>
      </c>
      <c r="E4055" s="119" t="s">
        <v>14047</v>
      </c>
      <c r="F4055" s="119" t="s">
        <v>14243</v>
      </c>
    </row>
    <row r="4056" spans="1:6">
      <c r="A4056" s="116" t="s">
        <v>14244</v>
      </c>
      <c r="B4056" s="116" t="s">
        <v>14245</v>
      </c>
      <c r="C4056" s="117" t="s">
        <v>337</v>
      </c>
      <c r="D4056" s="119" t="s">
        <v>14246</v>
      </c>
      <c r="E4056" s="119" t="s">
        <v>14247</v>
      </c>
      <c r="F4056" s="119" t="s">
        <v>14248</v>
      </c>
    </row>
    <row r="4057" spans="1:6">
      <c r="A4057" s="116" t="s">
        <v>14249</v>
      </c>
      <c r="B4057" s="116" t="s">
        <v>14250</v>
      </c>
      <c r="C4057" s="117" t="s">
        <v>337</v>
      </c>
      <c r="D4057" s="119" t="s">
        <v>1784</v>
      </c>
      <c r="E4057" s="119" t="s">
        <v>14247</v>
      </c>
      <c r="F4057" s="119" t="s">
        <v>14251</v>
      </c>
    </row>
    <row r="4058" spans="1:6">
      <c r="A4058" s="116" t="s">
        <v>14252</v>
      </c>
      <c r="B4058" s="116" t="s">
        <v>14253</v>
      </c>
      <c r="C4058" s="117" t="s">
        <v>337</v>
      </c>
      <c r="D4058" s="119" t="s">
        <v>14254</v>
      </c>
      <c r="E4058" s="119" t="s">
        <v>14247</v>
      </c>
      <c r="F4058" s="119" t="s">
        <v>591</v>
      </c>
    </row>
    <row r="4059" spans="1:6">
      <c r="A4059" s="116" t="s">
        <v>14255</v>
      </c>
      <c r="B4059" s="116" t="s">
        <v>14256</v>
      </c>
      <c r="C4059" s="117" t="s">
        <v>337</v>
      </c>
      <c r="D4059" s="119" t="s">
        <v>14257</v>
      </c>
      <c r="E4059" s="119" t="s">
        <v>14247</v>
      </c>
      <c r="F4059" s="119" t="s">
        <v>14258</v>
      </c>
    </row>
    <row r="4060" spans="1:6">
      <c r="A4060" s="116" t="s">
        <v>14259</v>
      </c>
      <c r="B4060" s="116" t="s">
        <v>14260</v>
      </c>
      <c r="C4060" s="117" t="s">
        <v>337</v>
      </c>
      <c r="D4060" s="119" t="s">
        <v>14261</v>
      </c>
      <c r="E4060" s="119" t="s">
        <v>14247</v>
      </c>
      <c r="F4060" s="119" t="s">
        <v>14262</v>
      </c>
    </row>
    <row r="4061" spans="1:6">
      <c r="A4061" s="116" t="s">
        <v>14263</v>
      </c>
      <c r="B4061" s="116" t="s">
        <v>14264</v>
      </c>
      <c r="C4061" s="117" t="s">
        <v>337</v>
      </c>
      <c r="D4061" s="119" t="s">
        <v>14265</v>
      </c>
      <c r="E4061" s="119" t="s">
        <v>14266</v>
      </c>
      <c r="F4061" s="119" t="s">
        <v>7537</v>
      </c>
    </row>
    <row r="4062" spans="1:6">
      <c r="A4062" s="116" t="s">
        <v>14267</v>
      </c>
      <c r="B4062" s="116" t="s">
        <v>14268</v>
      </c>
      <c r="C4062" s="117" t="s">
        <v>337</v>
      </c>
      <c r="D4062" s="119" t="s">
        <v>14269</v>
      </c>
      <c r="E4062" s="119" t="s">
        <v>14266</v>
      </c>
      <c r="F4062" s="119" t="s">
        <v>3261</v>
      </c>
    </row>
    <row r="4063" spans="1:6">
      <c r="A4063" s="129">
        <v>97</v>
      </c>
      <c r="B4063" s="113" t="s">
        <v>14270</v>
      </c>
      <c r="C4063" s="114"/>
      <c r="D4063" s="114"/>
      <c r="E4063" s="114"/>
      <c r="F4063" s="114"/>
    </row>
    <row r="4064" spans="1:6">
      <c r="A4064" s="130">
        <v>97.02</v>
      </c>
      <c r="B4064" s="113" t="s">
        <v>14271</v>
      </c>
      <c r="C4064" s="114"/>
      <c r="D4064" s="114"/>
      <c r="E4064" s="114"/>
      <c r="F4064" s="114"/>
    </row>
    <row r="4065" spans="1:6" ht="25.5">
      <c r="A4065" s="116" t="s">
        <v>14272</v>
      </c>
      <c r="B4065" s="116" t="s">
        <v>14273</v>
      </c>
      <c r="C4065" s="117" t="s">
        <v>408</v>
      </c>
      <c r="D4065" s="119" t="s">
        <v>14274</v>
      </c>
      <c r="E4065" s="119" t="s">
        <v>4178</v>
      </c>
      <c r="F4065" s="119" t="s">
        <v>14275</v>
      </c>
    </row>
    <row r="4066" spans="1:6" ht="25.5">
      <c r="A4066" s="116" t="s">
        <v>14276</v>
      </c>
      <c r="B4066" s="116" t="s">
        <v>14277</v>
      </c>
      <c r="C4066" s="117" t="s">
        <v>408</v>
      </c>
      <c r="D4066" s="119" t="s">
        <v>14278</v>
      </c>
      <c r="E4066" s="119" t="s">
        <v>4178</v>
      </c>
      <c r="F4066" s="119" t="s">
        <v>14279</v>
      </c>
    </row>
    <row r="4067" spans="1:6" ht="38.25">
      <c r="A4067" s="116" t="s">
        <v>14280</v>
      </c>
      <c r="B4067" s="118" t="s">
        <v>14281</v>
      </c>
      <c r="C4067" s="117" t="s">
        <v>408</v>
      </c>
      <c r="D4067" s="119" t="s">
        <v>14282</v>
      </c>
      <c r="E4067" s="119" t="s">
        <v>4178</v>
      </c>
      <c r="F4067" s="119" t="s">
        <v>14283</v>
      </c>
    </row>
    <row r="4068" spans="1:6" ht="38.25">
      <c r="A4068" s="116" t="s">
        <v>14284</v>
      </c>
      <c r="B4068" s="116" t="s">
        <v>14285</v>
      </c>
      <c r="C4068" s="117" t="s">
        <v>337</v>
      </c>
      <c r="D4068" s="119" t="s">
        <v>1705</v>
      </c>
      <c r="E4068" s="119" t="s">
        <v>1160</v>
      </c>
      <c r="F4068" s="119" t="s">
        <v>5777</v>
      </c>
    </row>
    <row r="4069" spans="1:6" ht="38.25">
      <c r="A4069" s="116" t="s">
        <v>14286</v>
      </c>
      <c r="B4069" s="116" t="s">
        <v>14287</v>
      </c>
      <c r="C4069" s="117" t="s">
        <v>337</v>
      </c>
      <c r="D4069" s="119" t="s">
        <v>14288</v>
      </c>
      <c r="E4069" s="119" t="s">
        <v>1160</v>
      </c>
      <c r="F4069" s="119" t="s">
        <v>14289</v>
      </c>
    </row>
    <row r="4070" spans="1:6" ht="38.25">
      <c r="A4070" s="116" t="s">
        <v>14290</v>
      </c>
      <c r="B4070" s="116" t="s">
        <v>14291</v>
      </c>
      <c r="C4070" s="117" t="s">
        <v>337</v>
      </c>
      <c r="D4070" s="119" t="s">
        <v>5784</v>
      </c>
      <c r="E4070" s="119" t="s">
        <v>1160</v>
      </c>
      <c r="F4070" s="119" t="s">
        <v>3003</v>
      </c>
    </row>
    <row r="4071" spans="1:6" ht="38.25">
      <c r="A4071" s="121" t="s">
        <v>14292</v>
      </c>
      <c r="B4071" s="116" t="s">
        <v>14293</v>
      </c>
      <c r="C4071" s="122" t="s">
        <v>337</v>
      </c>
      <c r="D4071" s="123" t="s">
        <v>8446</v>
      </c>
      <c r="E4071" s="123" t="s">
        <v>1160</v>
      </c>
      <c r="F4071" s="123" t="s">
        <v>1868</v>
      </c>
    </row>
    <row r="4072" spans="1:6" ht="38.25">
      <c r="A4072" s="116" t="s">
        <v>14294</v>
      </c>
      <c r="B4072" s="118" t="s">
        <v>14295</v>
      </c>
      <c r="C4072" s="117" t="s">
        <v>337</v>
      </c>
      <c r="D4072" s="119" t="s">
        <v>7532</v>
      </c>
      <c r="E4072" s="119" t="s">
        <v>1160</v>
      </c>
      <c r="F4072" s="119" t="s">
        <v>8089</v>
      </c>
    </row>
    <row r="4073" spans="1:6" ht="38.25">
      <c r="A4073" s="116" t="s">
        <v>14296</v>
      </c>
      <c r="B4073" s="118" t="s">
        <v>14297</v>
      </c>
      <c r="C4073" s="117" t="s">
        <v>337</v>
      </c>
      <c r="D4073" s="119" t="s">
        <v>14298</v>
      </c>
      <c r="E4073" s="119" t="s">
        <v>1160</v>
      </c>
      <c r="F4073" s="119" t="s">
        <v>14299</v>
      </c>
    </row>
    <row r="4074" spans="1:6">
      <c r="A4074" s="116" t="s">
        <v>14300</v>
      </c>
      <c r="B4074" s="116" t="s">
        <v>14301</v>
      </c>
      <c r="C4074" s="117" t="s">
        <v>337</v>
      </c>
      <c r="D4074" s="119" t="s">
        <v>14302</v>
      </c>
      <c r="E4074" s="119" t="s">
        <v>3799</v>
      </c>
      <c r="F4074" s="119" t="s">
        <v>6201</v>
      </c>
    </row>
    <row r="4075" spans="1:6">
      <c r="A4075" s="130">
        <v>97.03</v>
      </c>
      <c r="B4075" s="113" t="s">
        <v>14303</v>
      </c>
      <c r="C4075" s="114"/>
      <c r="D4075" s="114"/>
      <c r="E4075" s="114"/>
      <c r="F4075" s="114"/>
    </row>
    <row r="4076" spans="1:6">
      <c r="A4076" s="116" t="s">
        <v>14304</v>
      </c>
      <c r="B4076" s="116" t="s">
        <v>14305</v>
      </c>
      <c r="C4076" s="117" t="s">
        <v>337</v>
      </c>
      <c r="D4076" s="119" t="s">
        <v>14306</v>
      </c>
      <c r="E4076" s="119" t="s">
        <v>4527</v>
      </c>
      <c r="F4076" s="119" t="s">
        <v>14307</v>
      </c>
    </row>
    <row r="4077" spans="1:6">
      <c r="A4077" s="130">
        <v>97.05</v>
      </c>
      <c r="B4077" s="113" t="s">
        <v>14308</v>
      </c>
      <c r="C4077" s="114"/>
      <c r="D4077" s="114"/>
      <c r="E4077" s="114"/>
      <c r="F4077" s="114"/>
    </row>
    <row r="4078" spans="1:6" ht="38.25">
      <c r="A4078" s="116" t="s">
        <v>14309</v>
      </c>
      <c r="B4078" s="116" t="s">
        <v>14310</v>
      </c>
      <c r="C4078" s="117" t="s">
        <v>337</v>
      </c>
      <c r="D4078" s="119" t="s">
        <v>14311</v>
      </c>
      <c r="E4078" s="119" t="s">
        <v>1448</v>
      </c>
      <c r="F4078" s="119" t="s">
        <v>14312</v>
      </c>
    </row>
    <row r="4079" spans="1:6" ht="38.25">
      <c r="A4079" s="121" t="s">
        <v>14313</v>
      </c>
      <c r="B4079" s="118" t="s">
        <v>14314</v>
      </c>
      <c r="C4079" s="122" t="s">
        <v>337</v>
      </c>
      <c r="D4079" s="123" t="s">
        <v>12685</v>
      </c>
      <c r="E4079" s="123" t="s">
        <v>1164</v>
      </c>
      <c r="F4079" s="123" t="s">
        <v>14315</v>
      </c>
    </row>
    <row r="4080" spans="1:6" ht="25.5">
      <c r="A4080" s="116" t="s">
        <v>14316</v>
      </c>
      <c r="B4080" s="118" t="s">
        <v>14317</v>
      </c>
      <c r="C4080" s="117" t="s">
        <v>408</v>
      </c>
      <c r="D4080" s="119" t="s">
        <v>14318</v>
      </c>
      <c r="E4080" s="124"/>
      <c r="F4080" s="119" t="s">
        <v>14318</v>
      </c>
    </row>
    <row r="4081" spans="1:6">
      <c r="A4081" s="116" t="s">
        <v>14319</v>
      </c>
      <c r="B4081" s="116" t="s">
        <v>14320</v>
      </c>
      <c r="C4081" s="117" t="s">
        <v>1235</v>
      </c>
      <c r="D4081" s="119" t="s">
        <v>14321</v>
      </c>
      <c r="E4081" s="126"/>
      <c r="F4081" s="119" t="s">
        <v>14321</v>
      </c>
    </row>
    <row r="4082" spans="1:6">
      <c r="A4082" s="129">
        <v>98</v>
      </c>
      <c r="B4082" s="113" t="s">
        <v>14322</v>
      </c>
      <c r="C4082" s="114"/>
      <c r="D4082" s="114"/>
      <c r="E4082" s="114"/>
      <c r="F4082" s="114"/>
    </row>
    <row r="4083" spans="1:6">
      <c r="A4083" s="130">
        <v>98.02</v>
      </c>
      <c r="B4083" s="113" t="s">
        <v>14323</v>
      </c>
      <c r="C4083" s="114"/>
      <c r="D4083" s="114"/>
      <c r="E4083" s="114"/>
      <c r="F4083" s="114"/>
    </row>
    <row r="4084" spans="1:6" ht="25.5">
      <c r="A4084" s="116" t="s">
        <v>14324</v>
      </c>
      <c r="B4084" s="118" t="s">
        <v>14325</v>
      </c>
      <c r="C4084" s="117" t="s">
        <v>337</v>
      </c>
      <c r="D4084" s="119" t="s">
        <v>14326</v>
      </c>
      <c r="E4084" s="124"/>
      <c r="F4084" s="119" t="s">
        <v>14326</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2983FAAE2332B45AAC4BF229CF6D32C" ma:contentTypeVersion="3" ma:contentTypeDescription="Crie um novo documento." ma:contentTypeScope="" ma:versionID="cd9e19c2614460ac1b3e23070184f1e5">
  <xsd:schema xmlns:xsd="http://www.w3.org/2001/XMLSchema" xmlns:xs="http://www.w3.org/2001/XMLSchema" xmlns:p="http://schemas.microsoft.com/office/2006/metadata/properties" xmlns:ns3="fe069710-6e92-4eaa-a6dd-f756b514aa83" targetNamespace="http://schemas.microsoft.com/office/2006/metadata/properties" ma:root="true" ma:fieldsID="9ceca233c8c6546863c9ff0d770431fd" ns3:_="">
    <xsd:import namespace="fe069710-6e92-4eaa-a6dd-f756b514aa83"/>
    <xsd:element name="properties">
      <xsd:complexType>
        <xsd:sequence>
          <xsd:element name="documentManagement">
            <xsd:complexType>
              <xsd:all>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069710-6e92-4eaa-a6dd-f756b514aa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8FB1CC-B312-44E5-8086-004A5DB8F7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069710-6e92-4eaa-a6dd-f756b514aa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C0EA81-90E7-4990-B136-224C67703263}">
  <ds:schemaRefs>
    <ds:schemaRef ds:uri="http://schemas.microsoft.com/sharepoint/v3/contenttype/forms"/>
  </ds:schemaRefs>
</ds:datastoreItem>
</file>

<file path=customXml/itemProps3.xml><?xml version="1.0" encoding="utf-8"?>
<ds:datastoreItem xmlns:ds="http://schemas.openxmlformats.org/officeDocument/2006/customXml" ds:itemID="{CEF28786-CE26-43F0-B87A-5253E53E5211}">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fe069710-6e92-4eaa-a6dd-f756b514aa8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PLANILHA ORÇAMENTARIA</vt:lpstr>
      <vt:lpstr>MEMORIAL DESCRITIVO</vt:lpstr>
      <vt:lpstr>CRONOGRAMA</vt:lpstr>
      <vt:lpstr>CPOS 182</vt:lpstr>
      <vt:lpstr>CRONOGRAMA!Area_de_impressao</vt:lpstr>
      <vt:lpstr>'MEMORIAL DESCRITIVO'!Area_de_impressao</vt:lpstr>
      <vt:lpstr>'PLANILHA ORÇAMENTARIA'!Area_de_impressao</vt:lpstr>
      <vt:lpstr>'MEMORIAL DESCRITIVO'!Titulos_de_impressao</vt:lpstr>
      <vt:lpstr>'PLANILHA ORÇAMENTARIA'!Titulos_de_impressao</vt:lpstr>
    </vt:vector>
  </TitlesOfParts>
  <Company>Fnde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Mayana Brumatte</cp:lastModifiedBy>
  <cp:lastPrinted>2023-12-15T12:08:26Z</cp:lastPrinted>
  <dcterms:created xsi:type="dcterms:W3CDTF">2012-10-15T18:57:41Z</dcterms:created>
  <dcterms:modified xsi:type="dcterms:W3CDTF">2023-12-15T12:10:01Z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0x01010072983FAAE2332B45AAC4BF229CF6D32C</vt:lpwstr>
  </property>
</Properties>
</file>